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7.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sheets/sheet51.xml" ContentType="application/vnd.openxmlformats-officedocument.spreadsheetml.worksheet+xml"/>
  <Override PartName="/xl/worksheets/sheet50.xml" ContentType="application/vnd.openxmlformats-officedocument.spreadsheetml.worksheet+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4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48.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51.xml.rels" ContentType="application/vnd.openxmlformats-package.relationships+xml"/>
  <Override PartName="/xl/worksheets/_rels/sheet39.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7.xml.rels" ContentType="application/vnd.openxmlformats-package.relationships+xml"/>
  <Override PartName="/xl/worksheets/sheet46.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2.xml" ContentType="application/vnd.openxmlformats-officedocument.spreadsheetml.worksheet+xml"/>
  <Override PartName="/xl/worksheets/sheet40.xml" ContentType="application/vnd.openxmlformats-officedocument.spreadsheetml.worksheet+xml"/>
  <Override PartName="/xl/worksheets/sheet1.xml" ContentType="application/vnd.openxmlformats-officedocument.spreadsheetml.worksheet+xml"/>
  <Override PartName="/xl/worksheets/sheet42.xml" ContentType="application/vnd.openxmlformats-officedocument.spreadsheetml.worksheet+xml"/>
  <Override PartName="/xl/worksheets/sheet3.xml" ContentType="application/vnd.openxmlformats-officedocument.spreadsheetml.worksheet+xml"/>
  <Override PartName="/xl/worksheets/sheet43.xml" ContentType="application/vnd.openxmlformats-officedocument.spreadsheetml.worksheet+xml"/>
  <Override PartName="/xl/worksheets/sheet4.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4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Índice" sheetId="1" state="visible" r:id="rId2"/>
    <sheet name="T1" sheetId="2" state="visible" r:id="rId3"/>
    <sheet name="T2" sheetId="3" state="visible" r:id="rId4"/>
    <sheet name="G1" sheetId="4" state="visible" r:id="rId5"/>
    <sheet name="T3" sheetId="5" state="visible" r:id="rId6"/>
    <sheet name="T4" sheetId="6" state="visible" r:id="rId7"/>
    <sheet name="G2" sheetId="7" state="visible" r:id="rId8"/>
    <sheet name="T5" sheetId="8" state="visible" r:id="rId9"/>
    <sheet name="T6" sheetId="9" state="visible" r:id="rId10"/>
    <sheet name="G3" sheetId="10" state="visible" r:id="rId11"/>
    <sheet name="T7" sheetId="11" state="visible" r:id="rId12"/>
    <sheet name="G4" sheetId="12" state="visible" r:id="rId13"/>
    <sheet name="T8" sheetId="13" state="visible" r:id="rId14"/>
    <sheet name="T9" sheetId="14" state="visible" r:id="rId15"/>
    <sheet name="T10" sheetId="15" state="visible" r:id="rId16"/>
    <sheet name="T11" sheetId="16" state="visible" r:id="rId17"/>
    <sheet name="T12" sheetId="17" state="visible" r:id="rId18"/>
    <sheet name="T13" sheetId="18" state="visible" r:id="rId19"/>
    <sheet name="T14" sheetId="19" state="visible" r:id="rId20"/>
    <sheet name="T15" sheetId="20" state="visible" r:id="rId21"/>
    <sheet name="T16" sheetId="21" state="visible" r:id="rId22"/>
    <sheet name="T17" sheetId="22" state="visible" r:id="rId23"/>
    <sheet name="T18" sheetId="23" state="visible" r:id="rId24"/>
    <sheet name="T19" sheetId="24" state="visible" r:id="rId25"/>
    <sheet name="T20" sheetId="25" state="visible" r:id="rId26"/>
    <sheet name="T21" sheetId="26" state="visible" r:id="rId27"/>
    <sheet name="T22" sheetId="27" state="visible" r:id="rId28"/>
    <sheet name="T23" sheetId="28" state="visible" r:id="rId29"/>
    <sheet name="T24" sheetId="29" state="visible" r:id="rId30"/>
    <sheet name="T25" sheetId="30" state="visible" r:id="rId31"/>
    <sheet name="T26" sheetId="31" state="visible" r:id="rId32"/>
    <sheet name="T27" sheetId="32" state="visible" r:id="rId33"/>
    <sheet name="T28" sheetId="33" state="visible" r:id="rId34"/>
    <sheet name="T29" sheetId="34" state="visible" r:id="rId35"/>
    <sheet name="T30" sheetId="35" state="visible" r:id="rId36"/>
    <sheet name="T31" sheetId="36" state="visible" r:id="rId37"/>
    <sheet name="T32" sheetId="37" state="visible" r:id="rId38"/>
    <sheet name="T33" sheetId="38" state="visible" r:id="rId39"/>
    <sheet name="T34" sheetId="39" state="visible" r:id="rId40"/>
    <sheet name="T35" sheetId="40" state="visible" r:id="rId41"/>
    <sheet name="T36" sheetId="41" state="visible" r:id="rId42"/>
    <sheet name="T37" sheetId="42" state="visible" r:id="rId43"/>
    <sheet name="T38" sheetId="43" state="visible" r:id="rId44"/>
    <sheet name="T39" sheetId="44" state="visible" r:id="rId45"/>
    <sheet name="T40" sheetId="45" state="visible" r:id="rId46"/>
    <sheet name="T41" sheetId="46" state="visible" r:id="rId47"/>
    <sheet name="T42" sheetId="47" state="visible" r:id="rId48"/>
    <sheet name="T43" sheetId="48" state="visible" r:id="rId49"/>
    <sheet name="T44" sheetId="49" state="visible" r:id="rId50"/>
    <sheet name="T45" sheetId="50" state="visible" r:id="rId51"/>
    <sheet name="G5" sheetId="51" state="visible" r:id="rId52"/>
  </sheets>
  <definedNames>
    <definedName function="false" hidden="false" localSheetId="1" name="_xlnm._FilterDatabase" vbProcedure="false">T1!$A$5:$I$33</definedName>
    <definedName function="false" hidden="false" localSheetId="2" name="_xlnm._FilterDatabase" vbProcedure="false">T2!$A$12:$U$42</definedName>
    <definedName function="false" hidden="false" localSheetId="4" name="_xlnm._FilterDatabase" vbProcedure="false">T3!$A$10:$L$40</definedName>
    <definedName function="false" hidden="false" localSheetId="5" name="_xlnm._FilterDatabase" vbProcedure="false">T4!$A$10:$L$40</definedName>
    <definedName function="false" hidden="false" localSheetId="7" name="_xlnm._FilterDatabase" vbProcedure="false">T5!$A$10:$L$40</definedName>
    <definedName function="false" hidden="false" localSheetId="8" name="_xlnm._FilterDatabase" vbProcedure="false">T6!$A$10:$W$40</definedName>
    <definedName function="false" hidden="false" localSheetId="10" name="_xlnm._FilterDatabase" vbProcedure="false">T7!$A$10:$O$40</definedName>
    <definedName function="false" hidden="false" localSheetId="12" name="_xlnm._FilterDatabase" vbProcedure="false">T8!$A$12:$H$42</definedName>
    <definedName function="false" hidden="false" localSheetId="13" name="_xlnm._FilterDatabase" vbProcedure="false">T9!$A$11:$E$38</definedName>
    <definedName function="false" hidden="false" localSheetId="16" name="_xlnm._FilterDatabase" vbProcedure="false">T12!$A$5:$O$7</definedName>
    <definedName function="false" hidden="false" localSheetId="21" name="_xlnm._FilterDatabase" vbProcedure="false">T17!$A$11:$R$41</definedName>
    <definedName function="false" hidden="false" localSheetId="22" name="_xlnm._FilterDatabase" vbProcedure="false">T18!$A$10:$H$40</definedName>
    <definedName function="false" hidden="false" localSheetId="23" name="_xlnm._FilterDatabase" vbProcedure="false">T19!$A$10:$H$40</definedName>
    <definedName function="false" hidden="false" localSheetId="24" name="_xlnm._FilterDatabase" vbProcedure="false">T20!$A$10:$H$40</definedName>
    <definedName function="false" hidden="false" localSheetId="25" name="_xlnm._FilterDatabase" vbProcedure="false">T21!$A$10:$M$40</definedName>
    <definedName function="false" hidden="false" localSheetId="26" name="_xlnm._FilterDatabase" vbProcedure="false">T22!$A$10:$X$40</definedName>
    <definedName function="false" hidden="false" localSheetId="27" name="_xlnm._FilterDatabase" vbProcedure="false">T23!$A$12:$I$42</definedName>
    <definedName function="false" hidden="false" localSheetId="30" name="_xlnm._FilterDatabase" vbProcedure="false">T26!$A$11:$H$38</definedName>
    <definedName function="false" hidden="false" localSheetId="42" name="_xlnm._FilterDatabase" vbProcedure="false">T38!$A$5:$C$18</definedName>
    <definedName function="false" hidden="false" localSheetId="48" name="_xlnm._FilterDatabase" vbProcedure="false">T44!$A$10:$AC$37</definedName>
    <definedName function="false" hidden="false" localSheetId="49" name="_xlnm._FilterDatabase" vbProcedure="false">T45!$B$6:$N$27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<sst xmlns="http://schemas.openxmlformats.org/spreadsheetml/2006/main" count="4257" uniqueCount="875">
  <si>
    <t xml:space="preserve">ÍNDICE - 12º ANUÁRIO BRASILEIRO DE SEGURANÇA PÚBLICA</t>
  </si>
  <si>
    <t xml:space="preserve">Atualizações:</t>
  </si>
  <si>
    <t xml:space="preserve">GRUPOS DE QUALIDADE DA INFORMAÇÃO DE MORTES VIOLENTAS INTENCIONAIS</t>
  </si>
  <si>
    <t xml:space="preserve">Tabela 01</t>
  </si>
  <si>
    <t xml:space="preserve">Grupos segundo qualidade estimada dos registros estatísticos oficiais de Mortes Violentas Intencionais</t>
  </si>
  <si>
    <t xml:space="preserve">ESTATÍSTICAS CRIMINAIS POR UNIDADE DA FEDERAÇÃO</t>
  </si>
  <si>
    <t xml:space="preserve">Tabela 02</t>
  </si>
  <si>
    <t xml:space="preserve">Mortes violentas intencionais</t>
  </si>
  <si>
    <t xml:space="preserve">Gráfico 01</t>
  </si>
  <si>
    <t xml:space="preserve">Variação da taxa de MVI entre 2015 e 2016</t>
  </si>
  <si>
    <t xml:space="preserve">Tabela 03</t>
  </si>
  <si>
    <t xml:space="preserve">Homicídios dolosos, por número de vítimas e ocorrências</t>
  </si>
  <si>
    <t xml:space="preserve">Tabela 04</t>
  </si>
  <si>
    <t xml:space="preserve">Latrocínio, por número de vítimas e número de ocorrências</t>
  </si>
  <si>
    <t xml:space="preserve">Gráfico 02</t>
  </si>
  <si>
    <t xml:space="preserve">Latrocínios, por número de ocorrências e taxa</t>
  </si>
  <si>
    <t xml:space="preserve">Tabela 05</t>
  </si>
  <si>
    <t xml:space="preserve">Lesão corporal seguida de morte, por número de ocorrência e número de vitimas</t>
  </si>
  <si>
    <t xml:space="preserve">Tabela 06</t>
  </si>
  <si>
    <t xml:space="preserve">Policiais Civis e Militares Vítimas de CVLI</t>
  </si>
  <si>
    <t xml:space="preserve">Gráfico 03</t>
  </si>
  <si>
    <t xml:space="preserve">Tabela 07</t>
  </si>
  <si>
    <t xml:space="preserve">Mortes decorrentes de intervenções policiais, segundo corporação e situação (em serviço e fora de serviço)</t>
  </si>
  <si>
    <t xml:space="preserve">Gráfico 04</t>
  </si>
  <si>
    <t xml:space="preserve">Mortes decorrentes de intervenções policiais entre 2009-2017</t>
  </si>
  <si>
    <t xml:space="preserve">Tabela 08</t>
  </si>
  <si>
    <t xml:space="preserve">Proporção de Mortes decorrentes de intervenção policial em relação ao conjunto de Mortes Violentas Intencionais</t>
  </si>
  <si>
    <t xml:space="preserve">Tabela 09</t>
  </si>
  <si>
    <t xml:space="preserve">Mortes a esclarecer</t>
  </si>
  <si>
    <t xml:space="preserve">Tabela 10</t>
  </si>
  <si>
    <t xml:space="preserve">Estupro e Tentativa de Estupro</t>
  </si>
  <si>
    <t xml:space="preserve">Tabela 11</t>
  </si>
  <si>
    <t xml:space="preserve">Pessoas desaparecidas e pessoas localizadas</t>
  </si>
  <si>
    <t xml:space="preserve">Tabela 12</t>
  </si>
  <si>
    <t xml:space="preserve">Roubo e furto de veículos</t>
  </si>
  <si>
    <t xml:space="preserve">Tabela 13</t>
  </si>
  <si>
    <t xml:space="preserve">Outros roubos, por tipo</t>
  </si>
  <si>
    <t xml:space="preserve">Tabela 14</t>
  </si>
  <si>
    <t xml:space="preserve">Suicídios</t>
  </si>
  <si>
    <t xml:space="preserve">Tabela 15</t>
  </si>
  <si>
    <t xml:space="preserve">Crimes violentos não letais intencionais contra a pessoa</t>
  </si>
  <si>
    <t xml:space="preserve">Tabela 16</t>
  </si>
  <si>
    <t xml:space="preserve">Tráfico de entorpecentes e Posse e Uso de entorpecentes</t>
  </si>
  <si>
    <t xml:space="preserve">ESTATÍSTICAS CRIMINAIS POR CAPITAIS</t>
  </si>
  <si>
    <t xml:space="preserve">Tabela 17</t>
  </si>
  <si>
    <t xml:space="preserve">Tabela 18</t>
  </si>
  <si>
    <t xml:space="preserve">Homicídios dolosos, por número de vítimas</t>
  </si>
  <si>
    <t xml:space="preserve">Tabela 19</t>
  </si>
  <si>
    <t xml:space="preserve">Latrocínio, por número de vítimas</t>
  </si>
  <si>
    <t xml:space="preserve">Tabela 20</t>
  </si>
  <si>
    <t xml:space="preserve">Lesão corporal seguida de morte, por número de vítimas</t>
  </si>
  <si>
    <t xml:space="preserve">Tabela 21</t>
  </si>
  <si>
    <t xml:space="preserve">Policiais Civis e Militares vítimas de de CVLI, em serviço e fora de serviço</t>
  </si>
  <si>
    <t xml:space="preserve">Tabela 22</t>
  </si>
  <si>
    <t xml:space="preserve">Tabela 23</t>
  </si>
  <si>
    <t xml:space="preserve">Proporção de Mortes decorrentes de intervenções policiais em relação às Mortes Violentas Intencionais</t>
  </si>
  <si>
    <t xml:space="preserve">Tabela 24</t>
  </si>
  <si>
    <t xml:space="preserve">Tabela 25</t>
  </si>
  <si>
    <t xml:space="preserve">Estupros</t>
  </si>
  <si>
    <t xml:space="preserve">VIOLÊNCIA CONTRA A MULHER</t>
  </si>
  <si>
    <t xml:space="preserve">Tabela 26</t>
  </si>
  <si>
    <t xml:space="preserve">Homicídios de mulheres e feminicídios</t>
  </si>
  <si>
    <t xml:space="preserve">Tabela 27</t>
  </si>
  <si>
    <t xml:space="preserve">Lesão corporal dolosa - violência doméstica</t>
  </si>
  <si>
    <t xml:space="preserve">ARMAS DE FOGO</t>
  </si>
  <si>
    <t xml:space="preserve">Tabela 28</t>
  </si>
  <si>
    <t xml:space="preserve">Registros de apreensão de armas de fogo e de porte ilegal de arma de fogo, em ns. absolutos e taxas</t>
  </si>
  <si>
    <t xml:space="preserve">Tabela 29</t>
  </si>
  <si>
    <t xml:space="preserve">Registros de apreensão de armas de fogo e cadastro no Sinarm, em ns. Absolutos e percentual</t>
  </si>
  <si>
    <t xml:space="preserve">Tabela 30</t>
  </si>
  <si>
    <t xml:space="preserve">Registros de apreensão de armas de fogo e armas de fogo extraviadas, perdidas, furtadas ou roubadas cadastradas no SINARM</t>
  </si>
  <si>
    <t xml:space="preserve">GASTOS COM SEGURANÇA PÚBLICA</t>
  </si>
  <si>
    <t xml:space="preserve">Tabela 31</t>
  </si>
  <si>
    <t xml:space="preserve">Despesas realizadas com a Função Segurança Pública, por Subfunções</t>
  </si>
  <si>
    <t xml:space="preserve">Tabela 32</t>
  </si>
  <si>
    <t xml:space="preserve">Despesa per capita realizada com a Função Segurança Pública</t>
  </si>
  <si>
    <t xml:space="preserve">Tabela 33</t>
  </si>
  <si>
    <t xml:space="preserve">Participação das despesas realizadas com a Função Segurança Pública no total das despesas realizadas</t>
  </si>
  <si>
    <t xml:space="preserve">Tabela 34</t>
  </si>
  <si>
    <t xml:space="preserve">Execução Orçamentária do Ministério da Justiça por Órgão/Unidade Orçamentária/GND </t>
  </si>
  <si>
    <t xml:space="preserve">FORÇA NACIONAL DE SEGURANÇA PÚBLICA E OPERAÇÕES DE GARANTIA DA LEI E DA ORDEM</t>
  </si>
  <si>
    <t xml:space="preserve">Tabela 35</t>
  </si>
  <si>
    <t xml:space="preserve">Quantidade de operações da Força Nacional em andamento</t>
  </si>
  <si>
    <t xml:space="preserve">Tabela 36</t>
  </si>
  <si>
    <t xml:space="preserve">Operações da Força Nacional ativas em cada ano, por tipo</t>
  </si>
  <si>
    <t xml:space="preserve">Tabela 37</t>
  </si>
  <si>
    <t xml:space="preserve">Efetivo e Despesas com a Força Nacional</t>
  </si>
  <si>
    <t xml:space="preserve">Tabela 38</t>
  </si>
  <si>
    <t xml:space="preserve">Gastos totais por operação da Força Nacional em 2016</t>
  </si>
  <si>
    <t xml:space="preserve">Tabela 39</t>
  </si>
  <si>
    <t xml:space="preserve">Gastos totais por operação da Força Nacional em 2017</t>
  </si>
  <si>
    <t xml:space="preserve">Tabela 40</t>
  </si>
  <si>
    <t xml:space="preserve">Recursos recebidos pelo Estado Maior Conjunto das Forças Armadas para atender às Operações de Garantia da Lei e da Ordem - GLO e efetivo empregado, no período de 2016 a 2018</t>
  </si>
  <si>
    <t xml:space="preserve">SISTEMA PRISIONAL</t>
  </si>
  <si>
    <t xml:space="preserve">Tabela 41</t>
  </si>
  <si>
    <t xml:space="preserve">Presos no Sistema Penitenciário e sob custódia das polícias e taxas por 100 mil habitantes</t>
  </si>
  <si>
    <t xml:space="preserve">Tabela 42</t>
  </si>
  <si>
    <t xml:space="preserve">Total de pessoas presas no Sistema Penitenciário e sob custódia das polícias, vagas no sistema prisional e razão preso/vaga</t>
  </si>
  <si>
    <t xml:space="preserve">SISTEMA SOCIOEDUCATIVO</t>
  </si>
  <si>
    <t xml:space="preserve">Tabela 43</t>
  </si>
  <si>
    <t xml:space="preserve">Adolescentes em conflito com a lei</t>
  </si>
  <si>
    <t xml:space="preserve">Tabela 44</t>
  </si>
  <si>
    <t xml:space="preserve">Atos infracionais, por tipo</t>
  </si>
  <si>
    <t xml:space="preserve">Tabela 45</t>
  </si>
  <si>
    <t xml:space="preserve">Evolução dos atos infracionais, por tipo</t>
  </si>
  <si>
    <t xml:space="preserve">Gráfico 05</t>
  </si>
  <si>
    <t xml:space="preserve">Evolução do número de adolescentes em cumprimento de medida socioeducativa</t>
  </si>
  <si>
    <t xml:space="preserve">TABELA 01</t>
  </si>
  <si>
    <t xml:space="preserve">(Voltar ao índice)</t>
  </si>
  <si>
    <r>
      <rPr>
        <sz val="8"/>
        <rFont val="Arial"/>
        <family val="2"/>
        <charset val="1"/>
      </rPr>
      <t xml:space="preserve">Grupos segundo qualidade estimada dos registros estatísticos oficiais de Mortes Violentas Intencionais </t>
    </r>
    <r>
      <rPr>
        <vertAlign val="superscript"/>
        <sz val="8"/>
        <rFont val="Arial"/>
        <family val="2"/>
        <charset val="1"/>
      </rPr>
      <t xml:space="preserve">(1)</t>
    </r>
  </si>
  <si>
    <t xml:space="preserve">Unidades da Federação - 2018</t>
  </si>
  <si>
    <t xml:space="preserve">Unidades da Federação</t>
  </si>
  <si>
    <t xml:space="preserve">Eixo 1 - Conceito</t>
  </si>
  <si>
    <t xml:space="preserve">Eixo 2 - Informações registradas</t>
  </si>
  <si>
    <t xml:space="preserve">Eixo 3 - Informações perdidas</t>
  </si>
  <si>
    <t xml:space="preserve">Eixo 4 - Convergência</t>
  </si>
  <si>
    <t xml:space="preserve">Eixo 5 - Transparência</t>
  </si>
  <si>
    <t xml:space="preserve">Pontuação Final</t>
  </si>
  <si>
    <r>
      <rPr>
        <b val="true"/>
        <sz val="8"/>
        <rFont val="Arial"/>
        <family val="2"/>
        <charset val="1"/>
      </rPr>
      <t xml:space="preserve">Grupo de Qualidade </t>
    </r>
    <r>
      <rPr>
        <b val="true"/>
        <vertAlign val="superscript"/>
        <sz val="8"/>
        <rFont val="Arial"/>
        <family val="2"/>
        <charset val="1"/>
      </rPr>
      <t xml:space="preserve">(2)</t>
    </r>
  </si>
  <si>
    <t xml:space="preserve">Ranking</t>
  </si>
  <si>
    <t xml:space="preserve">Alagoas</t>
  </si>
  <si>
    <t xml:space="preserve">Grupo 1</t>
  </si>
  <si>
    <t xml:space="preserve">1º</t>
  </si>
  <si>
    <t xml:space="preserve">Pará</t>
  </si>
  <si>
    <t xml:space="preserve">2º</t>
  </si>
  <si>
    <t xml:space="preserve">Piauí</t>
  </si>
  <si>
    <t xml:space="preserve">3º</t>
  </si>
  <si>
    <t xml:space="preserve">Pernambuco</t>
  </si>
  <si>
    <t xml:space="preserve">4º</t>
  </si>
  <si>
    <t xml:space="preserve">Rio Grande do Norte</t>
  </si>
  <si>
    <t xml:space="preserve">5º</t>
  </si>
  <si>
    <t xml:space="preserve">Maranhão</t>
  </si>
  <si>
    <t xml:space="preserve">6º</t>
  </si>
  <si>
    <t xml:space="preserve">Espírito Santo</t>
  </si>
  <si>
    <t xml:space="preserve">7º</t>
  </si>
  <si>
    <t xml:space="preserve">Rio de Janeiro</t>
  </si>
  <si>
    <t xml:space="preserve">8º</t>
  </si>
  <si>
    <t xml:space="preserve">Ceará</t>
  </si>
  <si>
    <t xml:space="preserve">9º</t>
  </si>
  <si>
    <t xml:space="preserve">Paraíba</t>
  </si>
  <si>
    <t xml:space="preserve">10º</t>
  </si>
  <si>
    <t xml:space="preserve">Mato Grosso</t>
  </si>
  <si>
    <t xml:space="preserve">11º</t>
  </si>
  <si>
    <t xml:space="preserve">Goiás</t>
  </si>
  <si>
    <t xml:space="preserve">12º</t>
  </si>
  <si>
    <t xml:space="preserve">Santa Catarina</t>
  </si>
  <si>
    <t xml:space="preserve">13º</t>
  </si>
  <si>
    <t xml:space="preserve">Distrito Federal</t>
  </si>
  <si>
    <t xml:space="preserve">Grupo 2</t>
  </si>
  <si>
    <t xml:space="preserve">14º</t>
  </si>
  <si>
    <t xml:space="preserve">Rio Grande do Sul</t>
  </si>
  <si>
    <t xml:space="preserve">15º</t>
  </si>
  <si>
    <t xml:space="preserve">Minas Gerais</t>
  </si>
  <si>
    <t xml:space="preserve">16º</t>
  </si>
  <si>
    <t xml:space="preserve">Acre</t>
  </si>
  <si>
    <t xml:space="preserve">17º</t>
  </si>
  <si>
    <t xml:space="preserve">São Paulo</t>
  </si>
  <si>
    <t xml:space="preserve">18º</t>
  </si>
  <si>
    <t xml:space="preserve">Amazonas</t>
  </si>
  <si>
    <t xml:space="preserve">19º</t>
  </si>
  <si>
    <t xml:space="preserve">Bahia</t>
  </si>
  <si>
    <t xml:space="preserve">20º</t>
  </si>
  <si>
    <t xml:space="preserve">Paraná</t>
  </si>
  <si>
    <t xml:space="preserve">21º</t>
  </si>
  <si>
    <t xml:space="preserve">Amapá</t>
  </si>
  <si>
    <t xml:space="preserve">22º</t>
  </si>
  <si>
    <t xml:space="preserve">Mato Grosso do Sul</t>
  </si>
  <si>
    <t xml:space="preserve">Grupo 3</t>
  </si>
  <si>
    <t xml:space="preserve">23º</t>
  </si>
  <si>
    <t xml:space="preserve">Sergipe</t>
  </si>
  <si>
    <t xml:space="preserve">24º</t>
  </si>
  <si>
    <t xml:space="preserve">Rondônia</t>
  </si>
  <si>
    <t xml:space="preserve">25º</t>
  </si>
  <si>
    <t xml:space="preserve">Roraima</t>
  </si>
  <si>
    <t xml:space="preserve">...</t>
  </si>
  <si>
    <t xml:space="preserve">Grupo 4</t>
  </si>
  <si>
    <t xml:space="preserve">Tocantins</t>
  </si>
  <si>
    <r>
      <rPr>
        <b val="true"/>
        <sz val="8"/>
        <rFont val="Arial"/>
        <family val="2"/>
        <charset val="1"/>
      </rPr>
      <t xml:space="preserve">Fonte: </t>
    </r>
    <r>
      <rPr>
        <sz val="8"/>
        <rFont val="Arial"/>
        <family val="2"/>
        <charset val="1"/>
      </rPr>
      <t xml:space="preserve">Secretarias Estaduais de Segurança Pública e/ou Defesa Social; Fórum Brasileiro de Segurança Pública. </t>
    </r>
  </si>
  <si>
    <t xml:space="preserve">(...) Informação não disponível.</t>
  </si>
  <si>
    <t xml:space="preserve">(1) Desenvolvido em parceria com o Laboratório de Análise da Violência da Universidade Estadual do Rio de Janeiro (LAV-UERJ), com base nos critérios descritos no Protocolo de Bogotá. Metodologia disponível em www.forumseguranca.org.br.</t>
  </si>
  <si>
    <r>
      <rPr>
        <sz val="8"/>
        <rFont val="Arial"/>
        <family val="2"/>
        <charset val="1"/>
      </rPr>
      <t xml:space="preserve">(2) </t>
    </r>
    <r>
      <rPr>
        <b val="true"/>
        <sz val="8"/>
        <rFont val="Arial"/>
        <family val="2"/>
        <charset val="1"/>
      </rPr>
      <t xml:space="preserve">Grupo 1</t>
    </r>
    <r>
      <rPr>
        <sz val="8"/>
        <rFont val="Arial"/>
        <family val="2"/>
        <charset val="1"/>
      </rPr>
      <t xml:space="preserve">: Pontuação final de 80 pontos ou mais; </t>
    </r>
    <r>
      <rPr>
        <b val="true"/>
        <sz val="8"/>
        <rFont val="Arial"/>
        <family val="2"/>
        <charset val="1"/>
      </rPr>
      <t xml:space="preserve">Grupo 2</t>
    </r>
    <r>
      <rPr>
        <sz val="8"/>
        <rFont val="Arial"/>
        <family val="2"/>
        <charset val="1"/>
      </rPr>
      <t xml:space="preserve">: Pontuação final entre 60 e 80 pontos; </t>
    </r>
    <r>
      <rPr>
        <b val="true"/>
        <sz val="8"/>
        <rFont val="Arial"/>
        <family val="2"/>
        <charset val="1"/>
      </rPr>
      <t xml:space="preserve">Grupo 3</t>
    </r>
    <r>
      <rPr>
        <sz val="8"/>
        <rFont val="Arial"/>
        <family val="2"/>
        <charset val="1"/>
      </rPr>
      <t xml:space="preserve">: Pontuação final de até 60 pontos; </t>
    </r>
    <r>
      <rPr>
        <b val="true"/>
        <sz val="8"/>
        <rFont val="Arial"/>
        <family val="2"/>
        <charset val="1"/>
      </rPr>
      <t xml:space="preserve">Grupo 4</t>
    </r>
    <r>
      <rPr>
        <sz val="8"/>
        <rFont val="Arial"/>
        <family val="2"/>
        <charset val="1"/>
      </rPr>
      <t xml:space="preserve">: Sem pontuação, pois a a UF por não respondeu o questionário de avaliação.</t>
    </r>
  </si>
  <si>
    <t xml:space="preserve">TABELA 02</t>
  </si>
  <si>
    <r>
      <rPr>
        <sz val="8"/>
        <rFont val="Arial"/>
        <family val="2"/>
        <charset val="1"/>
      </rPr>
      <t xml:space="preserve">Mortes violentas intencionais</t>
    </r>
    <r>
      <rPr>
        <vertAlign val="superscript"/>
        <sz val="8"/>
        <rFont val="Arial"/>
        <family val="2"/>
        <charset val="1"/>
      </rPr>
      <t xml:space="preserve"> (1)</t>
    </r>
  </si>
  <si>
    <t xml:space="preserve">Brasil e Unidades da Federação –  2016 - 2017</t>
  </si>
  <si>
    <r>
      <rPr>
        <b val="true"/>
        <sz val="8"/>
        <color rgb="FF000000"/>
        <rFont val="Arial"/>
        <family val="2"/>
        <charset val="1"/>
      </rPr>
      <t xml:space="preserve">Grupos segundo qualidade dos dados </t>
    </r>
    <r>
      <rPr>
        <b val="true"/>
        <vertAlign val="superscript"/>
        <sz val="8"/>
        <color rgb="FF000000"/>
        <rFont val="Arial"/>
        <family val="2"/>
        <charset val="1"/>
      </rPr>
      <t xml:space="preserve">(2)</t>
    </r>
  </si>
  <si>
    <t xml:space="preserve">Brasil e Unidades da Federação</t>
  </si>
  <si>
    <t xml:space="preserve">Posição no ranking de qualidade dos dados</t>
  </si>
  <si>
    <t xml:space="preserve">Pontuação de qualidade dos dados</t>
  </si>
  <si>
    <t xml:space="preserve">Crimes Violentos Letais Intencionais - CVLI</t>
  </si>
  <si>
    <t xml:space="preserve">Policiais Civis e Militares Mortos em Situação de Confronto</t>
  </si>
  <si>
    <t xml:space="preserve">Morte Decorrente de Intervenção Policial (em serviço e fora de serviço)</t>
  </si>
  <si>
    <t xml:space="preserve">Mortes Violentas Intencionais - MVI </t>
  </si>
  <si>
    <t xml:space="preserve">Homicídio Doloso</t>
  </si>
  <si>
    <t xml:space="preserve">Latrocínio</t>
  </si>
  <si>
    <t xml:space="preserve">Lesão Corporal Seguida de Morte</t>
  </si>
  <si>
    <t xml:space="preserve">Em serviço</t>
  </si>
  <si>
    <t xml:space="preserve">Fora de serviço</t>
  </si>
  <si>
    <t xml:space="preserve">Número Absoluto</t>
  </si>
  <si>
    <r>
      <rPr>
        <b val="true"/>
        <sz val="8"/>
        <color rgb="FF000000"/>
        <rFont val="Arial"/>
        <family val="2"/>
        <charset val="1"/>
      </rPr>
      <t xml:space="preserve">Taxa </t>
    </r>
    <r>
      <rPr>
        <b val="true"/>
        <vertAlign val="superscript"/>
        <sz val="8"/>
        <color rgb="FF000000"/>
        <rFont val="Arial"/>
        <family val="2"/>
        <charset val="1"/>
      </rPr>
      <t xml:space="preserve">(3)</t>
    </r>
  </si>
  <si>
    <t xml:space="preserve">Variação (%)</t>
  </si>
  <si>
    <r>
      <rPr>
        <b val="true"/>
        <sz val="8"/>
        <color rgb="FF000000"/>
        <rFont val="Arial"/>
        <family val="2"/>
        <charset val="1"/>
      </rPr>
      <t xml:space="preserve">2016 </t>
    </r>
    <r>
      <rPr>
        <b val="true"/>
        <vertAlign val="superscript"/>
        <sz val="8"/>
        <color rgb="FF000000"/>
        <rFont val="Arial"/>
        <family val="2"/>
        <charset val="1"/>
      </rPr>
      <t xml:space="preserve">(4)</t>
    </r>
  </si>
  <si>
    <t xml:space="preserve">Brasil</t>
  </si>
  <si>
    <t xml:space="preserve">-</t>
  </si>
  <si>
    <r>
      <rPr>
        <sz val="8"/>
        <color rgb="FF000000"/>
        <rFont val="Arial"/>
        <family val="2"/>
        <charset val="1"/>
      </rPr>
      <t xml:space="preserve">Piauí </t>
    </r>
    <r>
      <rPr>
        <vertAlign val="superscript"/>
        <sz val="8"/>
        <color rgb="FF000000"/>
        <rFont val="Arial"/>
        <family val="2"/>
        <charset val="1"/>
      </rPr>
      <t xml:space="preserve">(5)</t>
    </r>
  </si>
  <si>
    <r>
      <rPr>
        <sz val="8"/>
        <color rgb="FF000000"/>
        <rFont val="Arial"/>
        <family val="2"/>
        <charset val="1"/>
      </rPr>
      <t xml:space="preserve">Pernambuco </t>
    </r>
    <r>
      <rPr>
        <vertAlign val="superscript"/>
        <sz val="8"/>
        <color rgb="FF000000"/>
        <rFont val="Arial"/>
        <family val="2"/>
        <charset val="1"/>
      </rPr>
      <t xml:space="preserve">(5)</t>
    </r>
  </si>
  <si>
    <r>
      <rPr>
        <sz val="8"/>
        <color rgb="FF000000"/>
        <rFont val="Arial"/>
        <family val="2"/>
        <charset val="1"/>
      </rPr>
      <t xml:space="preserve">Espírito Santo </t>
    </r>
    <r>
      <rPr>
        <vertAlign val="superscript"/>
        <sz val="8"/>
        <color rgb="FF000000"/>
        <rFont val="Arial"/>
        <family val="2"/>
        <charset val="1"/>
      </rPr>
      <t xml:space="preserve">(8) (9)</t>
    </r>
  </si>
  <si>
    <r>
      <rPr>
        <sz val="8"/>
        <color rgb="FF000000"/>
        <rFont val="Arial"/>
        <family val="2"/>
        <charset val="1"/>
      </rPr>
      <t xml:space="preserve">Ceará </t>
    </r>
    <r>
      <rPr>
        <vertAlign val="superscript"/>
        <sz val="8"/>
        <color rgb="FF000000"/>
        <rFont val="Arial"/>
        <family val="2"/>
        <charset val="1"/>
      </rPr>
      <t xml:space="preserve">(6) (7)</t>
    </r>
  </si>
  <si>
    <r>
      <rPr>
        <sz val="8"/>
        <color rgb="FF000000"/>
        <rFont val="Arial"/>
        <family val="2"/>
        <charset val="1"/>
      </rPr>
      <t xml:space="preserve">Paraíba </t>
    </r>
    <r>
      <rPr>
        <vertAlign val="superscript"/>
        <sz val="8"/>
        <color rgb="FF000000"/>
        <rFont val="Arial"/>
        <family val="2"/>
        <charset val="1"/>
      </rPr>
      <t xml:space="preserve">(5)</t>
    </r>
  </si>
  <si>
    <r>
      <rPr>
        <sz val="8"/>
        <color rgb="FF000000"/>
        <rFont val="Arial"/>
        <family val="2"/>
        <charset val="1"/>
      </rPr>
      <t xml:space="preserve">Mato Grosso</t>
    </r>
    <r>
      <rPr>
        <vertAlign val="superscript"/>
        <sz val="8"/>
        <color rgb="FF000000"/>
        <rFont val="Arial"/>
        <family val="2"/>
        <charset val="1"/>
      </rPr>
      <t xml:space="preserve"> (5)</t>
    </r>
  </si>
  <si>
    <r>
      <rPr>
        <sz val="8"/>
        <color rgb="FF000000"/>
        <rFont val="Arial"/>
        <family val="2"/>
        <charset val="1"/>
      </rPr>
      <t xml:space="preserve">Rio Grande do Sul </t>
    </r>
    <r>
      <rPr>
        <vertAlign val="superscript"/>
        <sz val="8"/>
        <color rgb="FF000000"/>
        <rFont val="Arial"/>
        <family val="2"/>
        <charset val="1"/>
      </rPr>
      <t xml:space="preserve">(5)</t>
    </r>
  </si>
  <si>
    <r>
      <rPr>
        <sz val="8"/>
        <color rgb="FF000000"/>
        <rFont val="Arial"/>
        <family val="2"/>
        <charset val="1"/>
      </rPr>
      <t xml:space="preserve">Minas Gerais </t>
    </r>
    <r>
      <rPr>
        <vertAlign val="superscript"/>
        <sz val="8"/>
        <color rgb="FF000000"/>
        <rFont val="Arial"/>
        <family val="2"/>
        <charset val="1"/>
      </rPr>
      <t xml:space="preserve">(5) (11)</t>
    </r>
  </si>
  <si>
    <r>
      <rPr>
        <sz val="8"/>
        <color rgb="FF000000"/>
        <rFont val="Arial"/>
        <family val="2"/>
        <charset val="1"/>
      </rPr>
      <t xml:space="preserve">Acre </t>
    </r>
    <r>
      <rPr>
        <vertAlign val="superscript"/>
        <sz val="8"/>
        <color rgb="FF000000"/>
        <rFont val="Arial"/>
        <family val="2"/>
        <charset val="1"/>
      </rPr>
      <t xml:space="preserve">(5)</t>
    </r>
  </si>
  <si>
    <r>
      <rPr>
        <sz val="8"/>
        <color rgb="FF000000"/>
        <rFont val="Arial"/>
        <family val="2"/>
        <charset val="1"/>
      </rPr>
      <t xml:space="preserve">São Paulo </t>
    </r>
    <r>
      <rPr>
        <vertAlign val="superscript"/>
        <sz val="8"/>
        <color rgb="FF000000"/>
        <rFont val="Arial"/>
        <family val="2"/>
        <charset val="1"/>
      </rPr>
      <t xml:space="preserve">(13)</t>
    </r>
  </si>
  <si>
    <r>
      <rPr>
        <sz val="8"/>
        <color rgb="FF000000"/>
        <rFont val="Arial"/>
        <family val="2"/>
        <charset val="1"/>
      </rPr>
      <t xml:space="preserve">Mato Grosso do Sul </t>
    </r>
    <r>
      <rPr>
        <vertAlign val="superscript"/>
        <sz val="8"/>
        <color rgb="FF000000"/>
        <rFont val="Arial"/>
        <family val="2"/>
        <charset val="1"/>
      </rPr>
      <t xml:space="preserve">(5) (10)</t>
    </r>
  </si>
  <si>
    <r>
      <rPr>
        <sz val="8"/>
        <color rgb="FF000000"/>
        <rFont val="Arial"/>
        <family val="2"/>
        <charset val="1"/>
      </rPr>
      <t xml:space="preserve">Rondônia </t>
    </r>
    <r>
      <rPr>
        <vertAlign val="superscript"/>
        <sz val="8"/>
        <color rgb="FF000000"/>
        <rFont val="Arial"/>
        <family val="2"/>
        <charset val="1"/>
      </rPr>
      <t xml:space="preserve">(5)</t>
    </r>
  </si>
  <si>
    <r>
      <rPr>
        <sz val="8"/>
        <color rgb="FF000000"/>
        <rFont val="Arial"/>
        <family val="2"/>
        <charset val="1"/>
      </rPr>
      <t xml:space="preserve">Roraima </t>
    </r>
    <r>
      <rPr>
        <vertAlign val="superscript"/>
        <sz val="8"/>
        <color rgb="FF000000"/>
        <rFont val="Arial"/>
        <family val="2"/>
        <charset val="1"/>
      </rPr>
      <t xml:space="preserve">(12)</t>
    </r>
  </si>
  <si>
    <r>
      <rPr>
        <b val="true"/>
        <sz val="8"/>
        <rFont val="Arial"/>
        <family val="2"/>
        <charset val="1"/>
      </rPr>
      <t xml:space="preserve">Fonte: </t>
    </r>
    <r>
      <rPr>
        <sz val="8"/>
        <rFont val="Arial"/>
        <family val="2"/>
        <charset val="1"/>
      </rPr>
      <t xml:space="preserve">Secretarias Estaduais de Segurança Pública e/ou Defesa Social; Polícia Civil e Polícia Militar do Mato Grosso do Sul; Monitor da Violência/G1; Instituto Brasileiro de Geografia e Estatística (IBGE); Fórum Brasileiro de Segurança Pública. </t>
    </r>
  </si>
  <si>
    <t xml:space="preserve">( - ) Fenômeno Inexistente.</t>
  </si>
  <si>
    <t xml:space="preserve">(1)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</si>
  <si>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r>
      <rPr>
        <sz val="8"/>
        <rFont val="Arial"/>
        <family val="2"/>
        <charset val="1"/>
      </rPr>
      <t xml:space="preserve">(2) Grupos segundo qualidade estimada dos registros estatísticos oficiais de Mortes Violentas Intencionais. </t>
    </r>
    <r>
      <rPr>
        <b val="true"/>
        <sz val="8"/>
        <rFont val="Arial"/>
        <family val="2"/>
        <charset val="1"/>
      </rPr>
      <t xml:space="preserve">Grupo 1</t>
    </r>
    <r>
      <rPr>
        <sz val="8"/>
        <rFont val="Arial"/>
        <family val="2"/>
        <charset val="1"/>
      </rPr>
      <t xml:space="preserve">: maior qualidade das informações; </t>
    </r>
    <r>
      <rPr>
        <b val="true"/>
        <sz val="8"/>
        <rFont val="Arial"/>
        <family val="2"/>
        <charset val="1"/>
      </rPr>
      <t xml:space="preserve">Grupo 2</t>
    </r>
    <r>
      <rPr>
        <sz val="8"/>
        <rFont val="Arial"/>
        <family val="2"/>
        <charset val="1"/>
      </rPr>
      <t xml:space="preserve">: qualidade intermediária das informações; </t>
    </r>
    <r>
      <rPr>
        <b val="true"/>
        <sz val="8"/>
        <rFont val="Arial"/>
        <family val="2"/>
        <charset val="1"/>
      </rPr>
      <t xml:space="preserve">Grupo 3</t>
    </r>
    <r>
      <rPr>
        <sz val="8"/>
        <rFont val="Arial"/>
        <family val="2"/>
        <charset val="1"/>
      </rPr>
      <t xml:space="preserve">: menor qualidade das informações; </t>
    </r>
    <r>
      <rPr>
        <b val="true"/>
        <sz val="8"/>
        <rFont val="Arial"/>
        <family val="2"/>
        <charset val="1"/>
      </rPr>
      <t xml:space="preserve">Grupo 4</t>
    </r>
    <r>
      <rPr>
        <sz val="8"/>
        <rFont val="Arial"/>
        <family val="2"/>
        <charset val="1"/>
      </rPr>
      <t xml:space="preserve">: não há como atestar a qualidade dos dados, pois a UF optou por não responder o questionário de avaliação. Mais detalhes, vide apêndice metodológico.</t>
    </r>
  </si>
  <si>
    <t xml:space="preserve">(3) Taxa por 100 mil habitantes.</t>
  </si>
  <si>
    <t xml:space="preserve">(4) Atualização das informações publicadas no Anuário Brasileiro de Segurança Pública, ano 11, 2017.</t>
  </si>
  <si>
    <t xml:space="preserve">(5) A categoria homicídio doloso inclui as mortes decorrentes de intervenções policiais.</t>
  </si>
  <si>
    <t xml:space="preserve">(6) Número de vítimas de homicídios dolosos inclui 47 homicídios ocorridos em unidades prisionais, em 2016, e 38 homicídios, também em unidades prisionais, em 2017.</t>
  </si>
  <si>
    <t xml:space="preserve">(7) Número de vítimas de lesão corporal seguida de morte inclui 3 casos de lesão corporal seguida de morte ocorridos em unidades prisionais em 2016.</t>
  </si>
  <si>
    <t xml:space="preserve">(8) Policiais Civis e Militares mortos em confronto ou por lesão não natural fora de serviço inclui um Policial Militar de São Paulo em 2016.</t>
  </si>
  <si>
    <t xml:space="preserve">(9) Mortes decorrentes de intervenções de Policiais Civis em serviço inclui um Policial Civil de Minas Gerais em 2017.</t>
  </si>
  <si>
    <t xml:space="preserve">(10) Mato Grosso do Sul contabiliza apenas o número de ocorrências nas categorias homicídio doloso, latrocínio e lesão corporal seguida de morte.</t>
  </si>
  <si>
    <t xml:space="preserve">(11) Em Minas Gerais, existe apenas a categoria "homicídio consumado", que inclui homicídios dolosos e homicídios culposos, excetuando homicídios culposos de trânsito.</t>
  </si>
  <si>
    <t xml:space="preserve">(12) O estado de Roraima não informou se o dado se refere ao total de vítimas ou de ocorrências de homicídios dolosos, latrocínios e lesões corporais seguidas de morte.</t>
  </si>
  <si>
    <t xml:space="preserve">(13) Para São Paulo, estão disponíveis somente os dados de ocorrências de lesão corporal seguida de morte no ano de 2017.</t>
  </si>
  <si>
    <r>
      <rPr>
        <b val="true"/>
        <sz val="8"/>
        <color rgb="FF000000"/>
        <rFont val="Arial"/>
        <family val="2"/>
        <charset val="1"/>
      </rPr>
      <t xml:space="preserve">Observação:</t>
    </r>
    <r>
      <rPr>
        <sz val="8"/>
        <color rgb="FF000000"/>
        <rFont val="Arial"/>
        <family val="2"/>
        <charset val="1"/>
      </rPr>
      <t xml:space="preserve"> Esta versão foi modificada em 04/09/2018 a partir da retificação oficial por parte de duas UFs: a) Minas Gerais atualizou o número de mortes decorrentes de intervenções de Policiais Militares em serviço em 2016 e b) O estado do Amapá atualizou as mortes decorrentes de intervenção policial sem desagregar os dados em serviço e fora, para 2017. Essas modificações têm impacto no total de ocorrências no Brasil.</t>
    </r>
  </si>
  <si>
    <t xml:space="preserve">GRÁFICO 01</t>
  </si>
  <si>
    <t xml:space="preserve">Variação da taxa de MVI entre 2016 e 2017</t>
  </si>
  <si>
    <t xml:space="preserve">DF</t>
  </si>
  <si>
    <t xml:space="preserve">RO</t>
  </si>
  <si>
    <t xml:space="preserve">PR</t>
  </si>
  <si>
    <t xml:space="preserve">SE</t>
  </si>
  <si>
    <t xml:space="preserve">MA</t>
  </si>
  <si>
    <t xml:space="preserve">GO</t>
  </si>
  <si>
    <t xml:space="preserve">TO</t>
  </si>
  <si>
    <t xml:space="preserve">MT</t>
  </si>
  <si>
    <t xml:space="preserve">MS</t>
  </si>
  <si>
    <t xml:space="preserve">PI</t>
  </si>
  <si>
    <t xml:space="preserve">MG</t>
  </si>
  <si>
    <t xml:space="preserve">PB</t>
  </si>
  <si>
    <t xml:space="preserve">BA</t>
  </si>
  <si>
    <t xml:space="preserve">SP</t>
  </si>
  <si>
    <t xml:space="preserve">RS</t>
  </si>
  <si>
    <t xml:space="preserve">AL</t>
  </si>
  <si>
    <t xml:space="preserve">PA</t>
  </si>
  <si>
    <t xml:space="preserve">AP</t>
  </si>
  <si>
    <t xml:space="preserve">RR</t>
  </si>
  <si>
    <t xml:space="preserve">RJ</t>
  </si>
  <si>
    <t xml:space="preserve">AM</t>
  </si>
  <si>
    <t xml:space="preserve">SC</t>
  </si>
  <si>
    <t xml:space="preserve">ES</t>
  </si>
  <si>
    <t xml:space="preserve">RN</t>
  </si>
  <si>
    <t xml:space="preserve">PE</t>
  </si>
  <si>
    <t xml:space="preserve">AC</t>
  </si>
  <si>
    <t xml:space="preserve">CE</t>
  </si>
  <si>
    <t xml:space="preserve">TABELA 03</t>
  </si>
  <si>
    <t xml:space="preserve">Brasil e Unidades da Federação – 2016-2017</t>
  </si>
  <si>
    <r>
      <rPr>
        <b val="true"/>
        <sz val="8"/>
        <color rgb="FF000000"/>
        <rFont val="Arial"/>
        <family val="2"/>
        <charset val="1"/>
      </rPr>
      <t xml:space="preserve">Grupos segundo qualidade dos dados </t>
    </r>
    <r>
      <rPr>
        <b val="true"/>
        <vertAlign val="superscript"/>
        <sz val="8"/>
        <color rgb="FF000000"/>
        <rFont val="Arial"/>
        <family val="2"/>
        <charset val="1"/>
      </rPr>
      <t xml:space="preserve">(1)</t>
    </r>
  </si>
  <si>
    <t xml:space="preserve"> Brasil e Unidades da Federação</t>
  </si>
  <si>
    <t xml:space="preserve">Nº de Vítimas</t>
  </si>
  <si>
    <t xml:space="preserve">Nº de Ocorrências</t>
  </si>
  <si>
    <t xml:space="preserve">Ns. Absolutos</t>
  </si>
  <si>
    <r>
      <rPr>
        <b val="true"/>
        <sz val="8"/>
        <rFont val="Arial"/>
        <family val="2"/>
        <charset val="1"/>
      </rPr>
      <t xml:space="preserve">Taxas </t>
    </r>
    <r>
      <rPr>
        <b val="true"/>
        <vertAlign val="superscript"/>
        <sz val="8"/>
        <rFont val="Arial"/>
        <family val="2"/>
        <charset val="1"/>
      </rPr>
      <t xml:space="preserve">(2)</t>
    </r>
  </si>
  <si>
    <r>
      <rPr>
        <b val="true"/>
        <sz val="8"/>
        <rFont val="Arial"/>
        <family val="2"/>
        <charset val="1"/>
      </rPr>
      <t xml:space="preserve">2016</t>
    </r>
    <r>
      <rPr>
        <b val="true"/>
        <vertAlign val="superscript"/>
        <sz val="8"/>
        <rFont val="Arial"/>
        <family val="2"/>
        <charset val="1"/>
      </rPr>
      <t xml:space="preserve">(3)</t>
    </r>
  </si>
  <si>
    <r>
      <rPr>
        <sz val="8"/>
        <color rgb="FF000000"/>
        <rFont val="Arial"/>
        <family val="2"/>
        <charset val="1"/>
      </rPr>
      <t xml:space="preserve">Ceará </t>
    </r>
    <r>
      <rPr>
        <vertAlign val="superscript"/>
        <sz val="8"/>
        <color rgb="FF000000"/>
        <rFont val="Arial"/>
        <family val="2"/>
        <charset val="1"/>
      </rPr>
      <t xml:space="preserve">(6)</t>
    </r>
  </si>
  <si>
    <r>
      <rPr>
        <sz val="8"/>
        <color rgb="FF000000"/>
        <rFont val="Arial"/>
        <family val="2"/>
        <charset val="1"/>
      </rPr>
      <t xml:space="preserve">Maranhão </t>
    </r>
    <r>
      <rPr>
        <vertAlign val="superscript"/>
        <sz val="8"/>
        <color rgb="FF000000"/>
        <rFont val="Arial"/>
        <family val="2"/>
        <charset val="1"/>
      </rPr>
      <t xml:space="preserve">(7)</t>
    </r>
  </si>
  <si>
    <r>
      <rPr>
        <sz val="8"/>
        <color rgb="FF000000"/>
        <rFont val="Arial"/>
        <family val="2"/>
        <charset val="1"/>
      </rPr>
      <t xml:space="preserve">Mato Grosso </t>
    </r>
    <r>
      <rPr>
        <vertAlign val="superscript"/>
        <sz val="8"/>
        <color rgb="FF000000"/>
        <rFont val="Arial"/>
        <family val="2"/>
        <charset val="1"/>
      </rPr>
      <t xml:space="preserve">(4)</t>
    </r>
  </si>
  <si>
    <r>
      <rPr>
        <sz val="8"/>
        <color rgb="FF000000"/>
        <rFont val="Arial"/>
        <family val="2"/>
        <charset val="1"/>
      </rPr>
      <t xml:space="preserve">Paraíba </t>
    </r>
    <r>
      <rPr>
        <vertAlign val="superscript"/>
        <sz val="8"/>
        <color rgb="FF000000"/>
        <rFont val="Arial"/>
        <family val="2"/>
        <charset val="1"/>
      </rPr>
      <t xml:space="preserve">(4)</t>
    </r>
  </si>
  <si>
    <r>
      <rPr>
        <sz val="8"/>
        <color rgb="FF000000"/>
        <rFont val="Arial"/>
        <family val="2"/>
        <charset val="1"/>
      </rPr>
      <t xml:space="preserve">Pernambuco </t>
    </r>
    <r>
      <rPr>
        <vertAlign val="superscript"/>
        <sz val="8"/>
        <color rgb="FF000000"/>
        <rFont val="Arial"/>
        <family val="2"/>
        <charset val="1"/>
      </rPr>
      <t xml:space="preserve">(4)</t>
    </r>
  </si>
  <si>
    <r>
      <rPr>
        <sz val="8"/>
        <color rgb="FF000000"/>
        <rFont val="Arial"/>
        <family val="2"/>
        <charset val="1"/>
      </rPr>
      <t xml:space="preserve">Piauí </t>
    </r>
    <r>
      <rPr>
        <vertAlign val="superscript"/>
        <sz val="8"/>
        <color rgb="FF000000"/>
        <rFont val="Arial"/>
        <family val="2"/>
        <charset val="1"/>
      </rPr>
      <t xml:space="preserve">(4) (7)</t>
    </r>
  </si>
  <si>
    <r>
      <rPr>
        <sz val="8"/>
        <color rgb="FF000000"/>
        <rFont val="Arial"/>
        <family val="2"/>
        <charset val="1"/>
      </rPr>
      <t xml:space="preserve">Acre </t>
    </r>
    <r>
      <rPr>
        <vertAlign val="superscript"/>
        <sz val="8"/>
        <color rgb="FF000000"/>
        <rFont val="Arial"/>
        <family val="2"/>
        <charset val="1"/>
      </rPr>
      <t xml:space="preserve">(4)</t>
    </r>
  </si>
  <si>
    <r>
      <rPr>
        <sz val="8"/>
        <color rgb="FF000000"/>
        <rFont val="Arial"/>
        <family val="2"/>
        <charset val="1"/>
      </rPr>
      <t xml:space="preserve">Amapá </t>
    </r>
    <r>
      <rPr>
        <vertAlign val="superscript"/>
        <sz val="8"/>
        <color rgb="FF000000"/>
        <rFont val="Arial"/>
        <family val="2"/>
        <charset val="1"/>
      </rPr>
      <t xml:space="preserve">(5)</t>
    </r>
  </si>
  <si>
    <r>
      <rPr>
        <sz val="8"/>
        <color rgb="FF000000"/>
        <rFont val="Arial"/>
        <family val="2"/>
        <charset val="1"/>
      </rPr>
      <t xml:space="preserve">Minas Gerais </t>
    </r>
    <r>
      <rPr>
        <vertAlign val="superscript"/>
        <sz val="8"/>
        <color rgb="FF000000"/>
        <rFont val="Arial"/>
        <family val="2"/>
        <charset val="1"/>
      </rPr>
      <t xml:space="preserve">(4) (9)</t>
    </r>
  </si>
  <si>
    <r>
      <rPr>
        <sz val="8"/>
        <color rgb="FF000000"/>
        <rFont val="Arial"/>
        <family val="2"/>
        <charset val="1"/>
      </rPr>
      <t xml:space="preserve">Rio Grande do Sul </t>
    </r>
    <r>
      <rPr>
        <vertAlign val="superscript"/>
        <sz val="8"/>
        <color rgb="FF000000"/>
        <rFont val="Arial"/>
        <family val="2"/>
        <charset val="1"/>
      </rPr>
      <t xml:space="preserve">(4)</t>
    </r>
  </si>
  <si>
    <r>
      <rPr>
        <sz val="8"/>
        <color rgb="FF000000"/>
        <rFont val="Arial"/>
        <family val="2"/>
        <charset val="1"/>
      </rPr>
      <t xml:space="preserve">Mato Grosso do Sul </t>
    </r>
    <r>
      <rPr>
        <vertAlign val="superscript"/>
        <sz val="8"/>
        <color rgb="FF000000"/>
        <rFont val="Arial"/>
        <family val="2"/>
        <charset val="1"/>
      </rPr>
      <t xml:space="preserve">(4) (8)</t>
    </r>
  </si>
  <si>
    <r>
      <rPr>
        <sz val="8"/>
        <color rgb="FF000000"/>
        <rFont val="Arial"/>
        <family val="2"/>
        <charset val="1"/>
      </rPr>
      <t xml:space="preserve">Rondônia </t>
    </r>
    <r>
      <rPr>
        <vertAlign val="superscript"/>
        <sz val="8"/>
        <color rgb="FF000000"/>
        <rFont val="Arial"/>
        <family val="2"/>
        <charset val="1"/>
      </rPr>
      <t xml:space="preserve">(4)</t>
    </r>
  </si>
  <si>
    <r>
      <rPr>
        <sz val="8"/>
        <color rgb="FF000000"/>
        <rFont val="Arial"/>
        <family val="2"/>
        <charset val="1"/>
      </rPr>
      <t xml:space="preserve">Roraima </t>
    </r>
    <r>
      <rPr>
        <vertAlign val="superscript"/>
        <sz val="8"/>
        <color rgb="FF000000"/>
        <rFont val="Arial"/>
        <family val="2"/>
        <charset val="1"/>
      </rPr>
      <t xml:space="preserve">(10)</t>
    </r>
  </si>
  <si>
    <r>
      <rPr>
        <b val="true"/>
        <sz val="8"/>
        <rFont val="Arial"/>
        <family val="2"/>
        <charset val="1"/>
      </rPr>
      <t xml:space="preserve">Fonte:</t>
    </r>
    <r>
      <rPr>
        <sz val="8"/>
        <rFont val="Arial"/>
        <family val="2"/>
        <charset val="1"/>
      </rPr>
      <t xml:space="preserve"> Secretarias Estaduais de Segurança Pública e/ou Defesa Social; Instituto Brasileiro de Geografia e Estatística (IBGE); Fórum Brasileiro de Segurança Pública. </t>
    </r>
  </si>
  <si>
    <r>
      <rPr>
        <sz val="8"/>
        <color rgb="FF000000"/>
        <rFont val="Arial"/>
        <family val="2"/>
        <charset val="1"/>
      </rPr>
      <t xml:space="preserve">(1) Grupos segundo qualidade estimada dos registros estatísticos oficiais de Mortes Violentas Intencionais. </t>
    </r>
    <r>
      <rPr>
        <b val="true"/>
        <sz val="8"/>
        <color rgb="FF000000"/>
        <rFont val="Arial"/>
        <family val="2"/>
        <charset val="1"/>
      </rPr>
      <t xml:space="preserve">Grupo 1</t>
    </r>
    <r>
      <rPr>
        <sz val="8"/>
        <color rgb="FF000000"/>
        <rFont val="Arial"/>
        <family val="2"/>
        <charset val="1"/>
      </rPr>
      <t xml:space="preserve">: maior qualidade das informações; </t>
    </r>
    <r>
      <rPr>
        <b val="true"/>
        <sz val="8"/>
        <color rgb="FF000000"/>
        <rFont val="Arial"/>
        <family val="2"/>
        <charset val="1"/>
      </rPr>
      <t xml:space="preserve">Grupo 2</t>
    </r>
    <r>
      <rPr>
        <sz val="8"/>
        <color rgb="FF000000"/>
        <rFont val="Arial"/>
        <family val="2"/>
        <charset val="1"/>
      </rPr>
      <t xml:space="preserve">: qualidade intermediária das informações; </t>
    </r>
    <r>
      <rPr>
        <b val="true"/>
        <sz val="8"/>
        <color rgb="FF000000"/>
        <rFont val="Arial"/>
        <family val="2"/>
        <charset val="1"/>
      </rPr>
      <t xml:space="preserve">Grupo 3</t>
    </r>
    <r>
      <rPr>
        <sz val="8"/>
        <color rgb="FF000000"/>
        <rFont val="Arial"/>
        <family val="2"/>
        <charset val="1"/>
      </rPr>
      <t xml:space="preserve">: menor qualidade das informações; </t>
    </r>
    <r>
      <rPr>
        <b val="true"/>
        <sz val="8"/>
        <color rgb="FF000000"/>
        <rFont val="Arial"/>
        <family val="2"/>
        <charset val="1"/>
      </rPr>
      <t xml:space="preserve">Grupo 4</t>
    </r>
    <r>
      <rPr>
        <sz val="8"/>
        <color rgb="FF000000"/>
        <rFont val="Arial"/>
        <family val="2"/>
        <charset val="1"/>
      </rPr>
      <t xml:space="preserve">: não há como atestar a qualidade dos dados, pois a UF optou por não responder o questionário de avaliação. Mais detalhes, vide apêndice metodológico.</t>
    </r>
  </si>
  <si>
    <t xml:space="preserve">(2) Por 100 mil habitantes.</t>
  </si>
  <si>
    <t xml:space="preserve">(3) Atualização das informações publicadas no Anuário Brasileiro de Segurança Pública, ano 11, 2017.</t>
  </si>
  <si>
    <t xml:space="preserve">(4) A categoria homicídio doloso inclui as mortes decorrentes de intervenções policiais.</t>
  </si>
  <si>
    <t xml:space="preserve">(5) No Amapá, o número de ocorrências é maior do que o número de vítimas, em função de: Aditamentos de ocorrências que geram outra ocorrência do mesmo fato e/ou ocorrências registradas em duplicidade.</t>
  </si>
  <si>
    <t xml:space="preserve">(6) Número de vítimas inclui 47 homicídios ocorridos em unidades prisionais, em 2016, e 38 homicídios, também em unidades prisionais, em 2017.</t>
  </si>
  <si>
    <t xml:space="preserve">(7) O estado informou o mesmo número para vítimas e ocorrências.</t>
  </si>
  <si>
    <t xml:space="preserve">(8) Mato Grosso do Sul contabiliza apenas o número de ocorrências de homicídio doloso.</t>
  </si>
  <si>
    <t xml:space="preserve">(9) Em Minas Gerais, existe apenas a categoria "homicídio consumado", que inclui homicídios dolosos e homicídios culposos, excetuando homicídios culposos de trânsito.</t>
  </si>
  <si>
    <t xml:space="preserve">(10) O estado de Roraima não informou se o dado se refere ao total de vítimas ou de ocorrências de homicídios dolosos.</t>
  </si>
  <si>
    <t xml:space="preserve">TABELA 04</t>
  </si>
  <si>
    <r>
      <rPr>
        <b val="true"/>
        <sz val="8"/>
        <rFont val="Arial"/>
        <family val="2"/>
        <charset val="1"/>
      </rPr>
      <t xml:space="preserve">2016 </t>
    </r>
    <r>
      <rPr>
        <b val="true"/>
        <vertAlign val="superscript"/>
        <sz val="8"/>
        <rFont val="Arial"/>
        <family val="2"/>
        <charset val="1"/>
      </rPr>
      <t xml:space="preserve">(3)</t>
    </r>
  </si>
  <si>
    <r>
      <rPr>
        <sz val="8"/>
        <color rgb="FF000000"/>
        <rFont val="Arial"/>
        <family val="2"/>
        <charset val="1"/>
      </rPr>
      <t xml:space="preserve">Maranhão</t>
    </r>
    <r>
      <rPr>
        <vertAlign val="superscript"/>
        <sz val="8"/>
        <color rgb="FF000000"/>
        <rFont val="Arial"/>
        <family val="2"/>
        <charset val="1"/>
      </rPr>
      <t xml:space="preserve"> (4)</t>
    </r>
  </si>
  <si>
    <r>
      <rPr>
        <sz val="8"/>
        <color rgb="FF000000"/>
        <rFont val="Arial"/>
        <family val="2"/>
        <charset val="1"/>
      </rPr>
      <t xml:space="preserve">Piauí </t>
    </r>
    <r>
      <rPr>
        <vertAlign val="superscript"/>
        <sz val="8"/>
        <color rgb="FF000000"/>
        <rFont val="Arial"/>
        <family val="2"/>
        <charset val="1"/>
      </rPr>
      <t xml:space="preserve">(4)</t>
    </r>
  </si>
  <si>
    <r>
      <rPr>
        <sz val="8"/>
        <color rgb="FF000000"/>
        <rFont val="Arial"/>
        <family val="2"/>
        <charset val="1"/>
      </rPr>
      <t xml:space="preserve">Mato Grosso do Sul </t>
    </r>
    <r>
      <rPr>
        <vertAlign val="superscript"/>
        <sz val="8"/>
        <color rgb="FF000000"/>
        <rFont val="Arial"/>
        <family val="2"/>
        <charset val="1"/>
      </rPr>
      <t xml:space="preserve">(5)</t>
    </r>
  </si>
  <si>
    <r>
      <rPr>
        <sz val="8"/>
        <color rgb="FF000000"/>
        <rFont val="Arial"/>
        <family val="2"/>
        <charset val="1"/>
      </rPr>
      <t xml:space="preserve">Roraima </t>
    </r>
    <r>
      <rPr>
        <vertAlign val="superscript"/>
        <sz val="8"/>
        <color rgb="FF000000"/>
        <rFont val="Arial"/>
        <family val="2"/>
        <charset val="1"/>
      </rPr>
      <t xml:space="preserve">(6)</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</si>
  <si>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Instituto Brasileiro de Geografia e Estatística (IBGE); Fórum Brasileiro de Segurança Pública. </t>
    </r>
  </si>
  <si>
    <t xml:space="preserve">(4) O estado informou o mesmo número para vítimas e ocorrências.</t>
  </si>
  <si>
    <t xml:space="preserve">(5) Mato Grosso do Sul contabiliza apenas o número de ocorrências de latrocínio.</t>
  </si>
  <si>
    <t xml:space="preserve">(6) O estado de Roraima não informou se o dado se refere ao total de vítimas ou de ocorrências de latrocínios.</t>
  </si>
  <si>
    <t xml:space="preserve">GRÁFICO 02</t>
  </si>
  <si>
    <t xml:space="preserve">Brasil –  2010-2017</t>
  </si>
  <si>
    <t xml:space="preserve">Variação 2010-2017 (%)</t>
  </si>
  <si>
    <t xml:space="preserve">Números absolutos</t>
  </si>
  <si>
    <t xml:space="preserve">Taxa</t>
  </si>
  <si>
    <t xml:space="preserve">TABELA 05</t>
  </si>
  <si>
    <r>
      <rPr>
        <sz val="8"/>
        <rFont val="Arial"/>
        <family val="2"/>
        <charset val="1"/>
      </rPr>
      <t xml:space="preserve">Lesão corporal seguida de morte</t>
    </r>
    <r>
      <rPr>
        <sz val="8"/>
        <color rgb="FF000000"/>
        <rFont val="Arial"/>
        <family val="2"/>
        <charset val="1"/>
      </rPr>
      <t xml:space="preserve">, por número de ocorrências e número de vitimas</t>
    </r>
  </si>
  <si>
    <t xml:space="preserve">Brasil e Unidades da Federação –  2016-2017</t>
  </si>
  <si>
    <r>
      <rPr>
        <b val="true"/>
        <sz val="8"/>
        <rFont val="Arial"/>
        <family val="2"/>
        <charset val="1"/>
      </rPr>
      <t xml:space="preserve">Taxa </t>
    </r>
    <r>
      <rPr>
        <b val="true"/>
        <vertAlign val="superscript"/>
        <sz val="8"/>
        <rFont val="Arial"/>
        <family val="2"/>
        <charset val="1"/>
      </rPr>
      <t xml:space="preserve">(2)</t>
    </r>
  </si>
  <si>
    <t xml:space="preserve">Variação 
(%)</t>
  </si>
  <si>
    <r>
      <rPr>
        <sz val="8"/>
        <color rgb="FF000000"/>
        <rFont val="Arial"/>
        <family val="2"/>
        <charset val="1"/>
      </rPr>
      <t xml:space="preserve">Ceará </t>
    </r>
    <r>
      <rPr>
        <vertAlign val="superscript"/>
        <sz val="8"/>
        <color rgb="FF000000"/>
        <rFont val="Arial"/>
        <family val="2"/>
        <charset val="1"/>
      </rPr>
      <t xml:space="preserve">(4)</t>
    </r>
  </si>
  <si>
    <r>
      <rPr>
        <sz val="8"/>
        <color rgb="FF000000"/>
        <rFont val="Arial"/>
        <family val="2"/>
        <charset val="1"/>
      </rPr>
      <t xml:space="preserve">São Paulo </t>
    </r>
    <r>
      <rPr>
        <vertAlign val="superscript"/>
        <sz val="8"/>
        <color rgb="FF000000"/>
        <rFont val="Arial"/>
        <family val="2"/>
        <charset val="1"/>
      </rPr>
      <t xml:space="preserve">(7)</t>
    </r>
  </si>
  <si>
    <t xml:space="preserve">(2) Atualização das informações publicadas no Anuário Brasileiro de Segurança Pública, ano 11, 2017.</t>
  </si>
  <si>
    <t xml:space="preserve">(3) Por 100 mil habitantes.</t>
  </si>
  <si>
    <t xml:space="preserve">(4) Número de vítimas inclui 3 casos de lesão corporal seguida de morte ocorridos em unidades prisionais em 2016.</t>
  </si>
  <si>
    <t xml:space="preserve">(5) Mato Grosso do Sul contabiliza apenas o número de ocorrências de lesão corporal seguida de morte.</t>
  </si>
  <si>
    <t xml:space="preserve">(6) O estado de Roraima não informou se o dado se refere ao total de vítimas ou de ocorrências de lesão corporal seguida de morte.</t>
  </si>
  <si>
    <t xml:space="preserve">(7) Para São Paulo, estão disponíveis somente os dados de ocorrências no ano de 2017.</t>
  </si>
  <si>
    <t xml:space="preserve">TABELA 06</t>
  </si>
  <si>
    <r>
      <rPr>
        <sz val="8"/>
        <rFont val="Arial"/>
        <family val="2"/>
        <charset val="1"/>
      </rPr>
      <t xml:space="preserve">Policiais Civis e Militares vítimas de de CVLI, em serviço e fora de serviço</t>
    </r>
    <r>
      <rPr>
        <vertAlign val="superscript"/>
        <sz val="8"/>
        <rFont val="Arial"/>
        <family val="2"/>
        <charset val="1"/>
      </rPr>
      <t xml:space="preserve"> (1)</t>
    </r>
  </si>
  <si>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</si>
  <si>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</si>
  <si>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</si>
  <si>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</si>
  <si>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 xml:space="preserve">Total</t>
  </si>
  <si>
    <r>
      <rPr>
        <b val="true"/>
        <sz val="8"/>
        <rFont val="Arial"/>
        <family val="2"/>
        <charset val="1"/>
      </rPr>
      <t xml:space="preserve">Taxa </t>
    </r>
    <r>
      <rPr>
        <b val="true"/>
        <vertAlign val="superscript"/>
        <sz val="8"/>
        <rFont val="Arial"/>
        <family val="2"/>
        <charset val="1"/>
      </rPr>
      <t xml:space="preserve">(3) (4)</t>
    </r>
  </si>
  <si>
    <r>
      <rPr>
        <b val="true"/>
        <sz val="8"/>
        <color rgb="FF000000"/>
        <rFont val="Arial"/>
        <family val="2"/>
        <charset val="1"/>
      </rPr>
      <t xml:space="preserve">2016 </t>
    </r>
    <r>
      <rPr>
        <b val="true"/>
        <vertAlign val="superscript"/>
        <sz val="8"/>
        <color rgb="FF000000"/>
        <rFont val="Arial"/>
        <family val="2"/>
        <charset val="1"/>
      </rPr>
      <t xml:space="preserve">(5)</t>
    </r>
  </si>
  <si>
    <r>
      <rPr>
        <sz val="8"/>
        <rFont val="Arial"/>
        <family val="2"/>
        <charset val="1"/>
      </rPr>
      <t xml:space="preserve">Espírito S</t>
    </r>
    <r>
      <rPr>
        <sz val="8"/>
        <color rgb="FF000000"/>
        <rFont val="Arial"/>
        <family val="2"/>
        <charset val="1"/>
      </rPr>
      <t xml:space="preserve">anto </t>
    </r>
    <r>
      <rPr>
        <vertAlign val="superscript"/>
        <sz val="8"/>
        <color rgb="FF000000"/>
        <rFont val="Arial"/>
        <family val="2"/>
        <charset val="1"/>
      </rPr>
      <t xml:space="preserve">(6)</t>
    </r>
  </si>
  <si>
    <r>
      <rPr>
        <b val="true"/>
        <sz val="8"/>
        <rFont val="Arial"/>
        <family val="2"/>
        <charset val="1"/>
      </rPr>
      <t xml:space="preserve">Fonte:</t>
    </r>
    <r>
      <rPr>
        <sz val="8"/>
        <rFont val="Arial"/>
        <family val="2"/>
        <charset val="1"/>
      </rPr>
      <t xml:space="preserve"> Secretarias Estaduais de Segurança Pública e/ou Defesa Social; Polícia Civil e Polícia Militar do Mato Grosso do Sul; Instituto Brasileiro de Geografia e Estatística (IBGE); Fórum Brasileiro de Segurança Pública. </t>
    </r>
  </si>
  <si>
    <t xml:space="preserve">(-) Fenômeno Inexistente.</t>
  </si>
  <si>
    <t xml:space="preserve">(1) Considera policiais da ativa mortos em confronto ou por lesão não natural, descartando-se casos de acidente de trânsito e suicídio.</t>
  </si>
  <si>
    <t xml:space="preserve">(3) Por grupo de mil policiais da ativa.</t>
  </si>
  <si>
    <t xml:space="preserve">(4) As taxas de policiais mortos foram calculadas a partir dos efetivos informados à Pesquisa Estadic do IBGE e tem como referência o ano de 2014.</t>
  </si>
  <si>
    <t xml:space="preserve">(5) Retificação das informações publicadas no Anuário Brasileiro de Segurança Pública, ano 11, 2017.</t>
  </si>
  <si>
    <t xml:space="preserve">(6) Policiais Militares mortos em confronto ou por lesão não natural fora de serviço inclui um Policial Militar de São Paulo em 2016.</t>
  </si>
  <si>
    <t xml:space="preserve">Policiais Civis e Militares vítimas de homícidio, em serviço e fora de serviço</t>
  </si>
  <si>
    <t xml:space="preserve">Brasil - 2013-2017</t>
  </si>
  <si>
    <t xml:space="preserve">Policiais mortos em serviço</t>
  </si>
  <si>
    <t xml:space="preserve">Policiais mortos fora de serviço</t>
  </si>
  <si>
    <r>
      <rPr>
        <b val="true"/>
        <sz val="8"/>
        <color rgb="FF000000"/>
        <rFont val="Arial"/>
        <family val="2"/>
        <charset val="1"/>
      </rPr>
      <t xml:space="preserve">Fonte: </t>
    </r>
    <r>
      <rPr>
        <sz val="8"/>
        <color rgb="FF000000"/>
        <rFont val="Arial"/>
        <family val="2"/>
        <charset val="1"/>
      </rPr>
      <t xml:space="preserve">Anuário Brasileiro de Segurança Pública; Fórum Brasileiro de Segurança Pública.</t>
    </r>
  </si>
  <si>
    <t xml:space="preserve">TABELA 07</t>
  </si>
  <si>
    <r>
      <rPr>
        <sz val="8"/>
        <rFont val="Arial"/>
        <family val="2"/>
        <charset val="1"/>
      </rPr>
      <t xml:space="preserve">Mortes decorrentes de intervenções policiais, segundo corporação e situação (em serviço e fora de serviço) </t>
    </r>
    <r>
      <rPr>
        <vertAlign val="superscript"/>
        <sz val="8"/>
        <rFont val="Arial"/>
        <family val="2"/>
        <charset val="1"/>
      </rPr>
      <t xml:space="preserve">(1)</t>
    </r>
  </si>
  <si>
    <r>
      <rPr>
        <b val="true"/>
        <sz val="8"/>
        <rFont val="Arial"/>
        <family val="2"/>
        <charset val="1"/>
      </rPr>
      <t xml:space="preserve">Grupos segundo qualidade dos dados </t>
    </r>
    <r>
      <rPr>
        <b val="true"/>
        <vertAlign val="superscript"/>
        <sz val="8"/>
        <rFont val="Arial"/>
        <family val="2"/>
        <charset val="1"/>
      </rPr>
      <t xml:space="preserve">(2)</t>
    </r>
  </si>
  <si>
    <t xml:space="preserve">Mortes decorrentes de intervenções de Policiais Civis em serviço</t>
  </si>
  <si>
    <t xml:space="preserve">Mortes decorrentes de intervenções de Policiais Militares em serviço</t>
  </si>
  <si>
    <t xml:space="preserve">Mortes decorrentes de intervenções de Policiais Civis fora de serviço</t>
  </si>
  <si>
    <t xml:space="preserve">Mortes decorrentes de intervenções de Policiais Militares fora de serviço</t>
  </si>
  <si>
    <r>
      <rPr>
        <b val="true"/>
        <sz val="8"/>
        <rFont val="Arial"/>
        <family val="2"/>
        <charset val="1"/>
      </rPr>
      <t xml:space="preserve">Taxa </t>
    </r>
    <r>
      <rPr>
        <b val="true"/>
        <vertAlign val="superscript"/>
        <sz val="8"/>
        <rFont val="Arial"/>
        <family val="2"/>
        <charset val="1"/>
      </rPr>
      <t xml:space="preserve">(3)</t>
    </r>
  </si>
  <si>
    <r>
      <rPr>
        <sz val="8"/>
        <rFont val="Arial"/>
        <family val="2"/>
        <charset val="1"/>
      </rPr>
      <t xml:space="preserve">Ceará </t>
    </r>
    <r>
      <rPr>
        <vertAlign val="superscript"/>
        <sz val="8"/>
        <rFont val="Arial"/>
        <family val="2"/>
        <charset val="1"/>
      </rPr>
      <t xml:space="preserve">(5)</t>
    </r>
  </si>
  <si>
    <r>
      <rPr>
        <sz val="8"/>
        <rFont val="Arial"/>
        <family val="2"/>
        <charset val="1"/>
      </rPr>
      <t xml:space="preserve">Espírito Santo </t>
    </r>
    <r>
      <rPr>
        <vertAlign val="superscript"/>
        <sz val="8"/>
        <rFont val="Arial"/>
        <family val="2"/>
        <charset val="1"/>
      </rPr>
      <t xml:space="preserve">(6)</t>
    </r>
  </si>
  <si>
    <r>
      <rPr>
        <sz val="8"/>
        <rFont val="Arial"/>
        <family val="2"/>
        <charset val="1"/>
      </rPr>
      <t xml:space="preserve">Roraima </t>
    </r>
    <r>
      <rPr>
        <vertAlign val="superscript"/>
        <sz val="8"/>
        <rFont val="Arial"/>
        <family val="2"/>
        <charset val="1"/>
      </rPr>
      <t xml:space="preserve">(7)</t>
    </r>
  </si>
  <si>
    <r>
      <rPr>
        <sz val="8"/>
        <color rgb="FF000000"/>
        <rFont val="Arial"/>
        <family val="2"/>
        <charset val="1"/>
      </rPr>
      <t xml:space="preserve">Tocantins </t>
    </r>
    <r>
      <rPr>
        <vertAlign val="superscript"/>
        <sz val="8"/>
        <color rgb="FF000000"/>
        <rFont val="Arial"/>
        <family val="2"/>
        <charset val="1"/>
      </rPr>
      <t xml:space="preserve">(7)</t>
    </r>
  </si>
  <si>
    <r>
      <rPr>
        <b val="true"/>
        <sz val="8"/>
        <rFont val="Arial"/>
        <family val="2"/>
        <charset val="1"/>
      </rPr>
      <t xml:space="preserve">Fonte: </t>
    </r>
    <r>
      <rPr>
        <sz val="8"/>
        <rFont val="Arial"/>
        <family val="2"/>
        <charset val="1"/>
      </rPr>
      <t xml:space="preserve">Secretarias Estaduais de Segurança Pública e/ou Defesa Social; Polícia Militar do Mato Grosso do Sul; Monitor da Violência/G1; Instituto Brasileiro de Geografia e Estatística (IBGE); Fórum Brasileiro de Segurança Pública. </t>
    </r>
  </si>
  <si>
    <t xml:space="preserve">(1) Número de vítimas registrado.</t>
  </si>
  <si>
    <r>
      <rPr>
        <sz val="8"/>
        <rFont val="Arial"/>
        <family val="2"/>
        <charset val="1"/>
      </rPr>
      <t xml:space="preserve">(2)  Grupos segundo qualidade estimada dos registros estatísticos oficiais de Mortes Violentas Intencionais. </t>
    </r>
    <r>
      <rPr>
        <b val="true"/>
        <sz val="8"/>
        <rFont val="Arial"/>
        <family val="2"/>
        <charset val="1"/>
      </rPr>
      <t xml:space="preserve">Grupo 1</t>
    </r>
    <r>
      <rPr>
        <sz val="8"/>
        <rFont val="Arial"/>
        <family val="2"/>
        <charset val="1"/>
      </rPr>
      <t xml:space="preserve">: maior qualidade das informações; </t>
    </r>
    <r>
      <rPr>
        <b val="true"/>
        <sz val="8"/>
        <rFont val="Arial"/>
        <family val="2"/>
        <charset val="1"/>
      </rPr>
      <t xml:space="preserve">Grupo 2</t>
    </r>
    <r>
      <rPr>
        <sz val="8"/>
        <rFont val="Arial"/>
        <family val="2"/>
        <charset val="1"/>
      </rPr>
      <t xml:space="preserve">: qualidade intermediária das informações;</t>
    </r>
    <r>
      <rPr>
        <b val="true"/>
        <sz val="8"/>
        <rFont val="Arial"/>
        <family val="2"/>
        <charset val="1"/>
      </rPr>
      <t xml:space="preserve"> Grupo 3</t>
    </r>
    <r>
      <rPr>
        <sz val="8"/>
        <rFont val="Arial"/>
        <family val="2"/>
        <charset val="1"/>
      </rPr>
      <t xml:space="preserve">: menor qualidade das informações; </t>
    </r>
    <r>
      <rPr>
        <b val="true"/>
        <sz val="8"/>
        <rFont val="Arial"/>
        <family val="2"/>
        <charset val="1"/>
      </rPr>
      <t xml:space="preserve">Grupo 4</t>
    </r>
    <r>
      <rPr>
        <sz val="8"/>
        <rFont val="Arial"/>
        <family val="2"/>
        <charset val="1"/>
      </rPr>
      <t xml:space="preserve">: não há como atestar a qualidade dos dados, pois a UF optou por não responder o questionário de avaliação. Mais detalhes, vide apêndice metodológico.</t>
    </r>
  </si>
  <si>
    <t xml:space="preserve">(5) O total de Mortes decorrentes de intervenções policiais no estado do Ceará inclui, em 2016, 2 mortes por intervenções de PCs sem informação se em serviço/fora, 3 mortes por intervenções de PMs sem informação se em serviço/fora, uma morte decorrente de intervenção de  BM e 10 mortes decorrentes sem informação sobre a instituição. No ano de 2017, esse total inclui uma morte por intervenção de PC sem informação se em serviço/fora, uma morte por intervenção de PM sem informação se em serviço/fora e 2 mortes decorrentes sem informação sobre a instituição.</t>
  </si>
  <si>
    <t xml:space="preserve">(6) Mortes decorrentes de intervenções de Policiais Civis em serviço inclui um Policial Civil de Minas Gerais em 2017.</t>
  </si>
  <si>
    <t xml:space="preserve">(7) A fonte para o total de mortes decorrentes de intervenções policiais em 2017 tem como fonte o Monitor da Violência, elaborado pelo G1 em parceria com o Núcleo de Estudos da Violência da USP (NEV-USP) e o Fórum Brasileiro de Segurança Pública. </t>
  </si>
  <si>
    <t xml:space="preserve">GRÁFICO 04</t>
  </si>
  <si>
    <t xml:space="preserve">Mortes decorrentes de intervenções policiais (em serviço e fora de serviço)</t>
  </si>
  <si>
    <r>
      <rPr>
        <b val="true"/>
        <sz val="8"/>
        <color rgb="FF000000"/>
        <rFont val="Arial"/>
        <family val="2"/>
        <charset val="1"/>
      </rPr>
      <t xml:space="preserve">Observação: </t>
    </r>
    <r>
      <rPr>
        <sz val="8"/>
        <color rgb="FF000000"/>
        <rFont val="Arial"/>
        <family val="2"/>
        <charset val="1"/>
      </rPr>
      <t xml:space="preserve">Esta versão foi modificada em 04/09/2018 a partir da retificação oficial por parte de duas UFs: a) Minas Gerais atualizou o número de mortes decorrentes de intervenções de Policiais Militares em serviço em 2016 e b) O estado do Amapá atualizou as mortes decorrentes de intervenção policial sem desagregar os dados em serviço e fora, para 2017. Essas modificações têm impacto no total de ocorrências no Brasil.</t>
    </r>
  </si>
  <si>
    <t xml:space="preserve">TABELA 08</t>
  </si>
  <si>
    <r>
      <rPr>
        <sz val="8"/>
        <rFont val="Arial"/>
        <family val="2"/>
        <charset val="1"/>
      </rPr>
      <t xml:space="preserve">Proporção de Mortes decorrentes de intervenções policiais em relação às Mortes Violentas Intencionais</t>
    </r>
    <r>
      <rPr>
        <vertAlign val="superscript"/>
        <sz val="8"/>
        <rFont val="Arial"/>
        <family val="2"/>
        <charset val="1"/>
      </rPr>
      <t xml:space="preserve"> (1)</t>
    </r>
  </si>
  <si>
    <t xml:space="preserve">Morte Decorrente de Intervenções Policiais (MDIP) em serviço e fora de serviço</t>
  </si>
  <si>
    <t xml:space="preserve">Proporção de MDIP em relação às MVI</t>
  </si>
  <si>
    <t xml:space="preserve">Em percentual (%)</t>
  </si>
  <si>
    <r>
      <rPr>
        <b val="true"/>
        <sz val="8"/>
        <color rgb="FF000000"/>
        <rFont val="Arial"/>
        <family val="2"/>
        <charset val="1"/>
      </rPr>
      <t xml:space="preserve">2016 </t>
    </r>
    <r>
      <rPr>
        <b val="true"/>
        <vertAlign val="superscript"/>
        <sz val="8"/>
        <color rgb="FF000000"/>
        <rFont val="Arial"/>
        <family val="2"/>
        <charset val="1"/>
      </rPr>
      <t xml:space="preserve">(3)</t>
    </r>
  </si>
  <si>
    <r>
      <rPr>
        <b val="true"/>
        <sz val="8"/>
        <rFont val="Arial"/>
        <family val="2"/>
        <charset val="1"/>
      </rPr>
      <t xml:space="preserve">Fonte</t>
    </r>
    <r>
      <rPr>
        <sz val="8"/>
        <rFont val="Arial"/>
        <family val="2"/>
        <charset val="1"/>
      </rPr>
      <t xml:space="preserve">: Secretarias Estaduais de Segurança Pública e/ou Defesa Social; Polícia Militar do Mato Grosso do Sul; Monitor da Violência/G1; Instituto Brasileiro de Geografia e Estatística (IBGE); Fórum Brasileiro de Segurança Pública. </t>
    </r>
  </si>
  <si>
    <t xml:space="preserve">(1) A categoria Mortes Violentas Intencionais (MVI) corresponde à soma das vítimas de homicídio doloso, latrocínio, lesão corporal seguida de morte e mortes decorrentes de intervenções policiais em serviço e fora (em alguns casos,  contabilizadas dentro dos homicídios dolosos). Sendo assim, a categoria MVI representa o total de vítimas de mortes violentas com intencionalidade definida de determinado território.</t>
  </si>
  <si>
    <r>
      <rPr>
        <sz val="8"/>
        <color rgb="FF000000"/>
        <rFont val="Arial"/>
        <family val="2"/>
        <charset val="1"/>
      </rPr>
      <t xml:space="preserve">(2) Grupos segundo qualidade estimada dos registros estatísticos oficiais de Mortes Violentas Intencionais. </t>
    </r>
    <r>
      <rPr>
        <b val="true"/>
        <sz val="8"/>
        <color rgb="FF000000"/>
        <rFont val="Arial"/>
        <family val="2"/>
        <charset val="1"/>
      </rPr>
      <t xml:space="preserve">Grupo 1</t>
    </r>
    <r>
      <rPr>
        <sz val="8"/>
        <color rgb="FF000000"/>
        <rFont val="Arial"/>
        <family val="2"/>
        <charset val="1"/>
      </rPr>
      <t xml:space="preserve">: maior qualidade das informações; </t>
    </r>
    <r>
      <rPr>
        <b val="true"/>
        <sz val="8"/>
        <color rgb="FF000000"/>
        <rFont val="Arial"/>
        <family val="2"/>
        <charset val="1"/>
      </rPr>
      <t xml:space="preserve">Grupo 2</t>
    </r>
    <r>
      <rPr>
        <sz val="8"/>
        <color rgb="FF000000"/>
        <rFont val="Arial"/>
        <family val="2"/>
        <charset val="1"/>
      </rPr>
      <t xml:space="preserve">: qualidade intermediária das informações; </t>
    </r>
    <r>
      <rPr>
        <b val="true"/>
        <sz val="8"/>
        <color rgb="FF000000"/>
        <rFont val="Arial"/>
        <family val="2"/>
        <charset val="1"/>
      </rPr>
      <t xml:space="preserve">Grupo 3</t>
    </r>
    <r>
      <rPr>
        <sz val="8"/>
        <color rgb="FF000000"/>
        <rFont val="Arial"/>
        <family val="2"/>
        <charset val="1"/>
      </rPr>
      <t xml:space="preserve">: menor qualidade das informações; </t>
    </r>
    <r>
      <rPr>
        <b val="true"/>
        <sz val="8"/>
        <color rgb="FF000000"/>
        <rFont val="Arial"/>
        <family val="2"/>
        <charset val="1"/>
      </rPr>
      <t xml:space="preserve">Grupo 4</t>
    </r>
    <r>
      <rPr>
        <sz val="8"/>
        <color rgb="FF000000"/>
        <rFont val="Arial"/>
        <family val="2"/>
        <charset val="1"/>
      </rPr>
      <t xml:space="preserve">: não há como atestar a qualidade dos dados, pois a UF optou por não responder o questionário de avaliação. Mais detalhes, vide apêndice metodológico.</t>
    </r>
  </si>
  <si>
    <t xml:space="preserve">TABELA 09</t>
  </si>
  <si>
    <r>
      <rPr>
        <sz val="8"/>
        <rFont val="Arial"/>
        <family val="2"/>
        <charset val="1"/>
      </rPr>
      <t xml:space="preserve">Mortes a esclarecer </t>
    </r>
    <r>
      <rPr>
        <vertAlign val="superscript"/>
        <sz val="8"/>
        <rFont val="Arial"/>
        <family val="2"/>
        <charset val="1"/>
      </rPr>
      <t xml:space="preserve">(1)</t>
    </r>
  </si>
  <si>
    <r>
      <rPr>
        <sz val="8"/>
        <color rgb="FF000000"/>
        <rFont val="Arial"/>
        <family val="2"/>
        <charset val="1"/>
      </rPr>
      <t xml:space="preserve">Distrito Federal </t>
    </r>
    <r>
      <rPr>
        <vertAlign val="superscript"/>
        <sz val="8"/>
        <color rgb="FF000000"/>
        <rFont val="Arial"/>
        <family val="2"/>
        <charset val="1"/>
      </rPr>
      <t xml:space="preserve">(4)</t>
    </r>
  </si>
  <si>
    <r>
      <rPr>
        <sz val="8"/>
        <rFont val="Arial"/>
        <family val="2"/>
        <charset val="1"/>
      </rPr>
      <t xml:space="preserve">Goiás </t>
    </r>
    <r>
      <rPr>
        <vertAlign val="superscript"/>
        <sz val="8"/>
        <rFont val="Arial"/>
        <family val="2"/>
        <charset val="1"/>
      </rPr>
      <t xml:space="preserve">(5)</t>
    </r>
  </si>
  <si>
    <t xml:space="preserve">Minas Gerais </t>
  </si>
  <si>
    <t xml:space="preserve">Pará </t>
  </si>
  <si>
    <r>
      <rPr>
        <sz val="8"/>
        <rFont val="Arial"/>
        <family val="2"/>
        <charset val="1"/>
      </rPr>
      <t xml:space="preserve">Paraíba </t>
    </r>
    <r>
      <rPr>
        <vertAlign val="superscript"/>
        <sz val="8"/>
        <rFont val="Arial"/>
        <family val="2"/>
        <charset val="1"/>
      </rPr>
      <t xml:space="preserve">(6)</t>
    </r>
  </si>
  <si>
    <r>
      <rPr>
        <sz val="8"/>
        <rFont val="Arial"/>
        <family val="2"/>
        <charset val="1"/>
      </rPr>
      <t xml:space="preserve">Paraná </t>
    </r>
    <r>
      <rPr>
        <vertAlign val="superscript"/>
        <sz val="8"/>
        <rFont val="Arial"/>
        <family val="2"/>
        <charset val="1"/>
      </rPr>
      <t xml:space="preserve">(7)</t>
    </r>
  </si>
  <si>
    <r>
      <rPr>
        <sz val="8"/>
        <rFont val="Arial"/>
        <family val="2"/>
        <charset val="1"/>
      </rPr>
      <t xml:space="preserve">Rio de Janeiro </t>
    </r>
    <r>
      <rPr>
        <vertAlign val="superscript"/>
        <sz val="8"/>
        <rFont val="Arial"/>
        <family val="2"/>
        <charset val="1"/>
      </rPr>
      <t xml:space="preserve">(8)</t>
    </r>
  </si>
  <si>
    <r>
      <rPr>
        <sz val="8"/>
        <color rgb="FF000000"/>
        <rFont val="Arial"/>
        <family val="2"/>
        <charset val="1"/>
      </rPr>
      <t xml:space="preserve">São Paulo </t>
    </r>
    <r>
      <rPr>
        <vertAlign val="superscript"/>
        <sz val="8"/>
        <color rgb="FF000000"/>
        <rFont val="Arial"/>
        <family val="2"/>
        <charset val="1"/>
      </rPr>
      <t xml:space="preserve">(9)</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</si>
  <si>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Instituto Brasileiro de Geografia e Estatística (IBGE); Fórum Brasileiro de Segurança Pública.</t>
    </r>
  </si>
  <si>
    <t xml:space="preserve">(1) Os dados informados correspondem ao volume de ocorrências policiais registradas e não, necessariamente, indicam o número de vítimas envolvidas.</t>
  </si>
  <si>
    <t xml:space="preserve">(4) No Distrito Federal não existe a natureza "morte a esclarecer" e os dados apresentados na categoria "morte a esclarecer" correspondem aos dados informados sob a rubrica "morte suspeita", que foi informada junto a categoria "outros crimes resultantes em morte (morte suspeita)". </t>
  </si>
  <si>
    <t xml:space="preserve">(5) Em Goiás, aos casos de morte a esclarecer, além da própria natureza "morte a esclarecer", também foram somadas as categorias "encontro de ossada" e "encontro de cadáver".</t>
  </si>
  <si>
    <t xml:space="preserve">(6) Na Paraíba, a categoria "morte a esclarecer" é aplicada a casos que dependem de laudos periciais para determinar a causa da morte, tais como aqueles em que a vítima não apresenta vestígios de violência, em que as famílias reclamam de erros médicos, encontro de cadáver sem vestígios aparentes de violência, incluindo situações como afogamento. São casos passíveis de esclarecimentos e, após investigações advindas do inquérito policial, caso se configure que houve um vestígio de crime, a tipificação é comunicada ao setor e os dados são atualizados no sistema.</t>
  </si>
  <si>
    <t xml:space="preserve">(7) No Paraná, a categoria "morte a esclarecer" pode ser utilizada apenas no ato do atendimento no local dos fatos (ocorrências), nos casos em que o policial não possui elementos suficientes para identificar  a natureza criminal do evento. Contudo, quando esses fatos são estratificados segundo a contagem de vítimas, não mais existe a natureza  “morte a esclarecer”, uma vez que a Autoridade Policial Judiciária deve, em um prazo máximo de 60 (sessenta) dias, apresentar a tipificação ou desqualificação criminal da morte ocorrida. </t>
  </si>
  <si>
    <t xml:space="preserve">(8) Nos registros de ocorrência lavrados pela Polícia Civil do Estado do Rio de Janeiro, não existe a capitulação "morte a esclarecer" ou "morte suspeita". Para compor a categoria Mortes a esclarecer, foram somadas as categorias existentes "encontro de cadáver", "encontro de ossada", "encontro de feto" e "encontro de parte do corpo humano".</t>
  </si>
  <si>
    <t xml:space="preserve">(9) Em São Paulo, a categoria correspondente a "morte a esclarecer" é denominada "morte suspeita". O dado foi obtido a partir das orientações da Secretaria da Segurança na base de dados Transparência, disponível no site da Secretaria da Segurança Pública do Estado de São Paulo. Nesta base, os registros de "morte suspeita" correspondem a um vultoso universo de ocorrências que estão classificadas em quatros subgrupos: I- Encontro de cadáver sem lesões aparentes; II- Dúvidas razoáveis quanto a suicídio ou morte provocada; III- Morte acidental; IV- Morte súbita e natural. Foi aqui considerado o conjunto de ocorrências dos dois primeiros subgrupos (I- Encontro de cadáver sem lesões aparentes; II- Dúvidas razoáveis quanto a suicídio ou morte provocada).</t>
  </si>
  <si>
    <t xml:space="preserve">TABELA 10</t>
  </si>
  <si>
    <r>
      <rPr>
        <sz val="8"/>
        <rFont val="Arial"/>
        <family val="2"/>
        <charset val="1"/>
      </rPr>
      <t xml:space="preserve">Estupro e Tentativa de Estupro </t>
    </r>
    <r>
      <rPr>
        <vertAlign val="superscript"/>
        <sz val="8"/>
        <rFont val="Arial"/>
        <family val="2"/>
        <charset val="1"/>
      </rPr>
      <t xml:space="preserve">(1)</t>
    </r>
  </si>
  <si>
    <r>
      <rPr>
        <b val="true"/>
        <sz val="8"/>
        <color rgb="FF000000"/>
        <rFont val="Arial"/>
        <family val="2"/>
        <charset val="1"/>
      </rPr>
      <t xml:space="preserve">Estupro </t>
    </r>
    <r>
      <rPr>
        <b val="true"/>
        <vertAlign val="superscript"/>
        <sz val="8"/>
        <color rgb="FF000000"/>
        <rFont val="Arial"/>
        <family val="2"/>
        <charset val="1"/>
      </rPr>
      <t xml:space="preserve">(2)</t>
    </r>
  </si>
  <si>
    <r>
      <rPr>
        <b val="true"/>
        <sz val="8"/>
        <color rgb="FF000000"/>
        <rFont val="Arial"/>
        <family val="2"/>
        <charset val="1"/>
      </rPr>
      <t xml:space="preserve">Tentativa de estupro </t>
    </r>
    <r>
      <rPr>
        <b val="true"/>
        <vertAlign val="superscript"/>
        <sz val="8"/>
        <color rgb="FF000000"/>
        <rFont val="Arial"/>
        <family val="2"/>
        <charset val="1"/>
      </rPr>
      <t xml:space="preserve">(3)</t>
    </r>
  </si>
  <si>
    <r>
      <rPr>
        <b val="true"/>
        <sz val="8"/>
        <rFont val="Arial"/>
        <family val="2"/>
        <charset val="1"/>
      </rPr>
      <t xml:space="preserve">Taxas</t>
    </r>
    <r>
      <rPr>
        <b val="true"/>
        <vertAlign val="superscript"/>
        <sz val="8"/>
        <rFont val="Arial"/>
        <family val="2"/>
        <charset val="1"/>
      </rPr>
      <t xml:space="preserve"> (5)</t>
    </r>
  </si>
  <si>
    <r>
      <rPr>
        <b val="true"/>
        <sz val="8"/>
        <rFont val="Arial"/>
        <family val="2"/>
        <charset val="1"/>
      </rPr>
      <t xml:space="preserve">Taxas</t>
    </r>
    <r>
      <rPr>
        <b val="true"/>
        <vertAlign val="superscript"/>
        <sz val="8"/>
        <rFont val="Arial"/>
        <family val="2"/>
        <charset val="1"/>
      </rPr>
      <t xml:space="preserve"> (4)</t>
    </r>
  </si>
  <si>
    <r>
      <rPr>
        <sz val="8"/>
        <color rgb="FF000000"/>
        <rFont val="Arial"/>
        <family val="2"/>
        <charset val="1"/>
      </rPr>
      <t xml:space="preserve">Goiás </t>
    </r>
    <r>
      <rPr>
        <vertAlign val="superscript"/>
        <sz val="8"/>
        <color rgb="FF000000"/>
        <rFont val="Arial"/>
        <family val="2"/>
        <charset val="1"/>
      </rPr>
      <t xml:space="preserve">(5)</t>
    </r>
  </si>
  <si>
    <r>
      <rPr>
        <sz val="8"/>
        <color rgb="FF000000"/>
        <rFont val="Arial"/>
        <family val="2"/>
        <charset val="1"/>
      </rPr>
      <t xml:space="preserve">Rio Grande do Norte </t>
    </r>
    <r>
      <rPr>
        <vertAlign val="superscript"/>
        <sz val="8"/>
        <color rgb="FF000000"/>
        <rFont val="Arial"/>
        <family val="2"/>
        <charset val="1"/>
      </rPr>
      <t xml:space="preserve">(5)</t>
    </r>
  </si>
  <si>
    <r>
      <rPr>
        <sz val="8"/>
        <color rgb="FF000000"/>
        <rFont val="Arial"/>
        <family val="2"/>
        <charset val="1"/>
      </rPr>
      <t xml:space="preserve">São Paulo </t>
    </r>
    <r>
      <rPr>
        <vertAlign val="superscript"/>
        <sz val="8"/>
        <color rgb="FF000000"/>
        <rFont val="Arial"/>
        <family val="2"/>
        <charset val="1"/>
      </rPr>
      <t xml:space="preserve">(5)</t>
    </r>
  </si>
  <si>
    <r>
      <rPr>
        <sz val="8"/>
        <color rgb="FF000000"/>
        <rFont val="Arial"/>
        <family val="2"/>
        <charset val="1"/>
      </rPr>
      <t xml:space="preserve">Sergipe </t>
    </r>
    <r>
      <rPr>
        <vertAlign val="superscript"/>
        <sz val="8"/>
        <color rgb="FF000000"/>
        <rFont val="Arial"/>
        <family val="2"/>
        <charset val="1"/>
      </rPr>
      <t xml:space="preserve">(5)</t>
    </r>
  </si>
  <si>
    <r>
      <rPr>
        <b val="true"/>
        <sz val="8"/>
        <rFont val="Arial"/>
        <family val="2"/>
        <charset val="1"/>
      </rPr>
      <t xml:space="preserve">Fonte:</t>
    </r>
    <r>
      <rPr>
        <sz val="8"/>
        <rFont val="Arial"/>
        <family val="2"/>
        <charset val="1"/>
      </rPr>
      <t xml:space="preserve"> Secretarias Estaduais de Segurança Pública e/ou Defesa Social; SINESP; Instituto Brasileiro de Geografia e Estatística (IBGE); Fórum Brasileiro de Segurança Pública. </t>
    </r>
  </si>
  <si>
    <t xml:space="preserve">(1) Os dados informados correspondem ao número de vítimas registradas. Inclui estupro de vulnerável.</t>
  </si>
  <si>
    <t xml:space="preserve">(2) A Lei Federal 12.015/2009 altera a conceituação de "estupro", passando a incluir, além da conjunção carnal, os "atos libidinosos" e "atentados violentos ao pudor".</t>
  </si>
  <si>
    <t xml:space="preserve">(3) "Tentativa de estupro" passa, portanto, a incluir "tentativa de atentado violento ao pudor".</t>
  </si>
  <si>
    <t xml:space="preserve">(4) Por 100 mil habitantes.</t>
  </si>
  <si>
    <t xml:space="preserve">(5) Os números se referem ao total de ocorrências registradas, tanto para estupro quanto para tentativa de estupro.</t>
  </si>
  <si>
    <t xml:space="preserve">(6) A fonte dos dados é o SINESP. Não especifica se inclui estupro de vulnerável.</t>
  </si>
  <si>
    <r>
      <rPr>
        <b val="true"/>
        <sz val="8"/>
        <color rgb="FF000000"/>
        <rFont val="Arial"/>
        <family val="2"/>
        <charset val="1"/>
      </rPr>
      <t xml:space="preserve">Observação: </t>
    </r>
    <r>
      <rPr>
        <sz val="8"/>
        <color rgb="FF000000"/>
        <rFont val="Arial"/>
        <family val="2"/>
        <charset val="1"/>
      </rPr>
      <t xml:space="preserve">Esta versão foi modificada em 04/09/2018: o estado do Paraná retificou o número de estupros em 2016 e 2017. Essa modificação tem impacto no total de ocorrências no Brasil.
</t>
    </r>
  </si>
  <si>
    <t xml:space="preserve">TABELA 11</t>
  </si>
  <si>
    <r>
      <rPr>
        <sz val="8"/>
        <color rgb="FF000000"/>
        <rFont val="Arial"/>
        <family val="2"/>
        <charset val="1"/>
      </rPr>
      <t xml:space="preserve">Pessoas desaparecidas e pessoas localizadas </t>
    </r>
    <r>
      <rPr>
        <vertAlign val="superscript"/>
        <sz val="8"/>
        <color rgb="FF000000"/>
        <rFont val="Arial"/>
        <family val="2"/>
        <charset val="1"/>
      </rPr>
      <t xml:space="preserve">(1)</t>
    </r>
  </si>
  <si>
    <t xml:space="preserve">Pessoas desaparecidas</t>
  </si>
  <si>
    <r>
      <rPr>
        <b val="true"/>
        <sz val="8"/>
        <color rgb="FF000000"/>
        <rFont val="Arial"/>
        <family val="2"/>
        <charset val="1"/>
      </rPr>
      <t xml:space="preserve">Pessoas localizadas </t>
    </r>
    <r>
      <rPr>
        <b val="true"/>
        <vertAlign val="superscript"/>
        <sz val="8"/>
        <color rgb="FF000000"/>
        <rFont val="Arial"/>
        <family val="2"/>
        <charset val="1"/>
      </rPr>
      <t xml:space="preserve">(NT)</t>
    </r>
  </si>
  <si>
    <r>
      <rPr>
        <b val="true"/>
        <sz val="8"/>
        <color rgb="FF000000"/>
        <rFont val="Arial"/>
        <family val="2"/>
        <charset val="1"/>
      </rPr>
      <t xml:space="preserve">Taxas </t>
    </r>
    <r>
      <rPr>
        <b val="true"/>
        <vertAlign val="superscript"/>
        <sz val="8"/>
        <color rgb="FF000000"/>
        <rFont val="Arial"/>
        <family val="2"/>
        <charset val="1"/>
      </rPr>
      <t xml:space="preserve">(2)</t>
    </r>
  </si>
  <si>
    <r>
      <rPr>
        <sz val="8"/>
        <color rgb="FF000000"/>
        <rFont val="Arial"/>
        <family val="2"/>
        <charset val="1"/>
      </rPr>
      <t xml:space="preserve">Amapá </t>
    </r>
    <r>
      <rPr>
        <vertAlign val="superscript"/>
        <sz val="8"/>
        <color rgb="FF000000"/>
        <rFont val="Arial"/>
        <family val="2"/>
        <charset val="1"/>
      </rPr>
      <t xml:space="preserve">(4)</t>
    </r>
  </si>
  <si>
    <r>
      <rPr>
        <sz val="8"/>
        <color rgb="FF000000"/>
        <rFont val="Arial"/>
        <family val="2"/>
        <charset val="1"/>
      </rPr>
      <t xml:space="preserve">Distrito Federal</t>
    </r>
    <r>
      <rPr>
        <vertAlign val="superscript"/>
        <sz val="8"/>
        <color rgb="FF000000"/>
        <rFont val="Arial"/>
        <family val="2"/>
        <charset val="1"/>
      </rPr>
      <t xml:space="preserve"> (5)</t>
    </r>
  </si>
  <si>
    <r>
      <rPr>
        <sz val="8"/>
        <color rgb="FF000000"/>
        <rFont val="Arial"/>
        <family val="2"/>
        <charset val="1"/>
      </rPr>
      <t xml:space="preserve">Rio Grande do Norte</t>
    </r>
    <r>
      <rPr>
        <vertAlign val="superscript"/>
        <sz val="8"/>
        <color rgb="FF000000"/>
        <rFont val="Arial"/>
        <family val="2"/>
        <charset val="1"/>
      </rPr>
      <t xml:space="preserve">  (6)</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</si>
  <si>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Secretarias Estaduais de Justiça e/ou Cidadania;  PLID/MP - Programa de Localização e Identificação de Desaparecidos do Ministério Público do Estado de São Paulo; Instituto Brasileiro de Geografia e Estatística (IBGE); Cruz Vermelha; Fórum Brasileiro de Segurança Pública</t>
    </r>
  </si>
  <si>
    <t xml:space="preserve">(1) Os números se referem ao total de registros de pessoas desaparecidas e de pessoas localizadas.</t>
  </si>
  <si>
    <t xml:space="preserve">(4) Os números se referem ao total de pessoas desaparecidas e de pessoas localizadas.</t>
  </si>
  <si>
    <t xml:space="preserve">(5) Os registros de pessoas localizadas em 2016 vão somente até o dia 08/03/2017, conforme nota emitida pela UF.</t>
  </si>
  <si>
    <t xml:space="preserve">(6) Registros policiais da DECAP; não representa o total de desaparecidos no estado.</t>
  </si>
  <si>
    <t xml:space="preserve">(7) O número de registros de pessoas desaparecidas e o número de registros de pessoas localizadas em 2017 têm como fonte o Programa de Localização e Identificação de Desaparecidos do Ministério Público do Estado de São Paulo.</t>
  </si>
  <si>
    <t xml:space="preserve">(NT) Nota técnica: As informações sobre pessoas localizadas foram fornecidas pelas UFs. No entanto, não foi possível apurar como o registro é realizado: qual o documento de base (por exemplo, Boletim de Ocorrência); se diz respeito a pessoas localizadas vivas ou mortas; se o encontro está ou não vinculado a eventos de desaparecimento previamente reportados; a que ano se refere o desaparecimento eventualmente antes reportado, ou seja, em que ano essa pessoa foi dada como desaparecida. Assim, os registros de pessoas localizadas no ano de 2017 não correspondem necessariamente aos casos de pessoas desaparecidas registrados no mesmo.</t>
  </si>
  <si>
    <r>
      <rPr>
        <b val="true"/>
        <sz val="8"/>
        <color rgb="FF000000"/>
        <rFont val="Arial"/>
        <family val="2"/>
        <charset val="1"/>
      </rPr>
      <t xml:space="preserve">Observação:</t>
    </r>
    <r>
      <rPr>
        <sz val="8"/>
        <color rgb="FF000000"/>
        <rFont val="Arial"/>
        <family val="2"/>
        <charset val="1"/>
      </rPr>
      <t xml:space="preserve"> Essa tabela foi modificada em 04/09/2018, com acréscimo da nota técnica explicando os dados sobre pessoas localizadas.</t>
    </r>
  </si>
  <si>
    <t xml:space="preserve">TABELA 12</t>
  </si>
  <si>
    <r>
      <rPr>
        <sz val="8"/>
        <rFont val="Arial"/>
        <family val="2"/>
        <charset val="1"/>
      </rPr>
      <t xml:space="preserve">Crimes violentos não letais contra o patrimônio: roubo e furto de veículos </t>
    </r>
    <r>
      <rPr>
        <vertAlign val="superscript"/>
        <sz val="8"/>
        <rFont val="Arial"/>
        <family val="2"/>
        <charset val="1"/>
      </rPr>
      <t xml:space="preserve">(1)</t>
    </r>
  </si>
  <si>
    <t xml:space="preserve">Roubo de veículo</t>
  </si>
  <si>
    <t xml:space="preserve">Furto de veículo</t>
  </si>
  <si>
    <t xml:space="preserve">Roubo e Furto de Veículo</t>
  </si>
  <si>
    <r>
      <rPr>
        <sz val="8"/>
        <rFont val="Arial"/>
        <family val="2"/>
        <charset val="1"/>
      </rPr>
      <t xml:space="preserve">Paraíba</t>
    </r>
    <r>
      <rPr>
        <vertAlign val="superscript"/>
        <sz val="8"/>
        <rFont val="Arial"/>
        <family val="2"/>
        <charset val="1"/>
      </rPr>
      <t xml:space="preserve"> (4)</t>
    </r>
  </si>
  <si>
    <r>
      <rPr>
        <b val="true"/>
        <sz val="8"/>
        <rFont val="Arial"/>
        <family val="2"/>
        <charset val="1"/>
      </rPr>
      <t xml:space="preserve">Fonte:</t>
    </r>
    <r>
      <rPr>
        <sz val="8"/>
        <rFont val="Arial"/>
        <family val="2"/>
        <charset val="1"/>
      </rPr>
      <t xml:space="preserve"> Secretarias Estaduais de Segurança Pública e/ou Defesa Social; Fórum Brasileiro de Segurança Pública.</t>
    </r>
  </si>
  <si>
    <t xml:space="preserve">(1) Os dados informados correspondem ao volume de ocorrências policiais registradas.</t>
  </si>
  <si>
    <t xml:space="preserve">(2) Taxas por 100 mil veículos, calculadas a partir da frota de veículos informada pelo Departamento Nacional de Trânsito (Denatran) em dezembro/2016 e dezembro/2017.</t>
  </si>
  <si>
    <t xml:space="preserve">(3) Atualização das informações publicadas no Anuário Brasileiro de Segurança Pública, ano 11, 2017.
</t>
  </si>
  <si>
    <t xml:space="preserve">(4) As ocorrências computadas conjuntamente pelo sistema de inclusão de bloqueios no DETRAN para roubo e furto de veículos, portanto não há dados desagregados para as duas categorias.</t>
  </si>
  <si>
    <t xml:space="preserve">Alagoas </t>
  </si>
  <si>
    <t xml:space="preserve">Ceará </t>
  </si>
  <si>
    <t xml:space="preserve">Goiás </t>
  </si>
  <si>
    <t xml:space="preserve">Mato Grosso do Sul </t>
  </si>
  <si>
    <t xml:space="preserve">Paraíba (6) - ROUBO E FURTO</t>
  </si>
  <si>
    <t xml:space="preserve">Rio de Janeiro </t>
  </si>
  <si>
    <t xml:space="preserve">Rio Grande do Sul </t>
  </si>
  <si>
    <t xml:space="preserve">Santa Catarina </t>
  </si>
  <si>
    <t xml:space="preserve">TABELA 13</t>
  </si>
  <si>
    <t xml:space="preserve">Roubo a estabelecimento comercial</t>
  </si>
  <si>
    <t xml:space="preserve">Roubo a residência</t>
  </si>
  <si>
    <t xml:space="preserve">Roubo a transeunte</t>
  </si>
  <si>
    <t xml:space="preserve">Roubo a instituição financeira</t>
  </si>
  <si>
    <t xml:space="preserve">Roubo de carga</t>
  </si>
  <si>
    <t xml:space="preserve">Roubo (total)</t>
  </si>
  <si>
    <t xml:space="preserve">Ns. Abs.</t>
  </si>
  <si>
    <r>
      <rPr>
        <b val="true"/>
        <sz val="8"/>
        <color rgb="FF000000"/>
        <rFont val="Arial"/>
        <family val="2"/>
        <charset val="1"/>
      </rPr>
      <t xml:space="preserve">Taxas </t>
    </r>
    <r>
      <rPr>
        <b val="true"/>
        <vertAlign val="superscript"/>
        <sz val="8"/>
        <color rgb="FF000000"/>
        <rFont val="Arial"/>
        <family val="2"/>
        <charset val="1"/>
      </rPr>
      <t xml:space="preserve">(1)</t>
    </r>
  </si>
  <si>
    <t xml:space="preserve">....</t>
  </si>
  <si>
    <r>
      <rPr>
        <sz val="8"/>
        <color rgb="FF000000"/>
        <rFont val="Arial"/>
        <family val="2"/>
        <charset val="1"/>
      </rPr>
      <t xml:space="preserve">Tocantins </t>
    </r>
    <r>
      <rPr>
        <vertAlign val="superscript"/>
        <sz val="8"/>
        <color rgb="FF000000"/>
        <rFont val="Arial"/>
        <family val="2"/>
        <charset val="1"/>
      </rPr>
      <t xml:space="preserve">(5)</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</si>
  <si>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Instituto Brasileiro de Geografia e Estatística - IBGE; Banco Central do Brasil; Fórum Brasileiro de Segurança Pública. </t>
    </r>
  </si>
  <si>
    <t xml:space="preserve">(...) Informação não disponível. </t>
  </si>
  <si>
    <t xml:space="preserve">(-) Fenômeno inexistente.</t>
  </si>
  <si>
    <t xml:space="preserve">(1) Taxas por 100 mil habitantes.</t>
  </si>
  <si>
    <t xml:space="preserve">(2) Taxas por 100 instituições financeiras.</t>
  </si>
  <si>
    <t xml:space="preserve">(4) Nos casos de roubo a instituição financeira, o estado computa separadamente explosões e arrombamento para o furto qualificado.</t>
  </si>
  <si>
    <t xml:space="preserve">(5) Dados parciais para 2017.</t>
  </si>
  <si>
    <t xml:space="preserve">TABELA 14</t>
  </si>
  <si>
    <t xml:space="preserve">Suicídio</t>
  </si>
  <si>
    <r>
      <rPr>
        <b val="true"/>
        <sz val="8"/>
        <color rgb="FF000000"/>
        <rFont val="Arial"/>
        <family val="2"/>
        <charset val="1"/>
      </rPr>
      <t xml:space="preserve">2016 </t>
    </r>
    <r>
      <rPr>
        <b val="true"/>
        <vertAlign val="superscript"/>
        <sz val="8"/>
        <color rgb="FF000000"/>
        <rFont val="Arial"/>
        <family val="2"/>
        <charset val="1"/>
      </rPr>
      <t xml:space="preserve">(2)</t>
    </r>
  </si>
  <si>
    <r>
      <rPr>
        <sz val="8"/>
        <color rgb="FF000000"/>
        <rFont val="Arial"/>
        <family val="2"/>
        <charset val="1"/>
      </rPr>
      <t xml:space="preserve">Tocantins </t>
    </r>
    <r>
      <rPr>
        <vertAlign val="superscript"/>
        <sz val="8"/>
        <color rgb="FF000000"/>
        <rFont val="Arial"/>
        <family val="2"/>
        <charset val="1"/>
      </rPr>
      <t xml:space="preserve">(3)</t>
    </r>
  </si>
  <si>
    <r>
      <rPr>
        <b val="true"/>
        <sz val="8"/>
        <rFont val="Arial"/>
        <family val="2"/>
        <charset val="1"/>
      </rPr>
      <t xml:space="preserve">Fonte:</t>
    </r>
    <r>
      <rPr>
        <sz val="8"/>
        <rFont val="Arial"/>
        <family val="2"/>
        <charset val="1"/>
      </rPr>
      <t xml:space="preserve"> Secretarias Estaduais de Segurança Pública e/ou Defesa Social; Instituto Brasileiro de Geografia e Estatística (IBGE); Fórum Brasileiro de Segurança Pública.</t>
    </r>
  </si>
  <si>
    <t xml:space="preserve">(3) Dados parciais para 2017.</t>
  </si>
  <si>
    <t xml:space="preserve">TABELA 15</t>
  </si>
  <si>
    <t xml:space="preserve">Tentativa de homicídio</t>
  </si>
  <si>
    <t xml:space="preserve">Lesão corporal dolosa</t>
  </si>
  <si>
    <t xml:space="preserve">TABELA 16</t>
  </si>
  <si>
    <t xml:space="preserve">Tráfico de Entorpecentes</t>
  </si>
  <si>
    <t xml:space="preserve">Posse e Uso de Entorpecentes</t>
  </si>
  <si>
    <t xml:space="preserve">TABELA 17</t>
  </si>
  <si>
    <t xml:space="preserve">Capitais - 2016-2017</t>
  </si>
  <si>
    <t xml:space="preserve">UF</t>
  </si>
  <si>
    <t xml:space="preserve">Capitais</t>
  </si>
  <si>
    <t xml:space="preserve">Total Capitais</t>
  </si>
  <si>
    <t xml:space="preserve">Maceió</t>
  </si>
  <si>
    <t xml:space="preserve">Fortaleza</t>
  </si>
  <si>
    <t xml:space="preserve">Vitória</t>
  </si>
  <si>
    <t xml:space="preserve">Goiânia</t>
  </si>
  <si>
    <t xml:space="preserve">São Luís</t>
  </si>
  <si>
    <r>
      <rPr>
        <sz val="8"/>
        <color rgb="FF000000"/>
        <rFont val="Arial"/>
        <family val="2"/>
        <charset val="1"/>
      </rPr>
      <t xml:space="preserve">Cuiabá </t>
    </r>
    <r>
      <rPr>
        <vertAlign val="superscript"/>
        <sz val="8"/>
        <color rgb="FF000000"/>
        <rFont val="Arial"/>
        <family val="2"/>
        <charset val="1"/>
      </rPr>
      <t xml:space="preserve">(5)</t>
    </r>
  </si>
  <si>
    <t xml:space="preserve">Belém</t>
  </si>
  <si>
    <r>
      <rPr>
        <sz val="8"/>
        <color rgb="FF000000"/>
        <rFont val="Arial"/>
        <family val="2"/>
        <charset val="1"/>
      </rPr>
      <t xml:space="preserve">João Pessoa </t>
    </r>
    <r>
      <rPr>
        <vertAlign val="superscript"/>
        <sz val="8"/>
        <color rgb="FF000000"/>
        <rFont val="Arial"/>
        <family val="2"/>
        <charset val="1"/>
      </rPr>
      <t xml:space="preserve">(5)</t>
    </r>
  </si>
  <si>
    <r>
      <rPr>
        <sz val="8"/>
        <color rgb="FF000000"/>
        <rFont val="Arial"/>
        <family val="2"/>
        <charset val="1"/>
      </rPr>
      <t xml:space="preserve">Recife </t>
    </r>
    <r>
      <rPr>
        <vertAlign val="superscript"/>
        <sz val="8"/>
        <color rgb="FF000000"/>
        <rFont val="Arial"/>
        <family val="2"/>
        <charset val="1"/>
      </rPr>
      <t xml:space="preserve">(5)</t>
    </r>
  </si>
  <si>
    <r>
      <rPr>
        <sz val="8"/>
        <color rgb="FF000000"/>
        <rFont val="Arial"/>
        <family val="2"/>
        <charset val="1"/>
      </rPr>
      <t xml:space="preserve">Teresina </t>
    </r>
    <r>
      <rPr>
        <vertAlign val="superscript"/>
        <sz val="8"/>
        <color rgb="FF000000"/>
        <rFont val="Arial"/>
        <family val="2"/>
        <charset val="1"/>
      </rPr>
      <t xml:space="preserve">(5)</t>
    </r>
  </si>
  <si>
    <t xml:space="preserve">Natal</t>
  </si>
  <si>
    <t xml:space="preserve">Florianópolis</t>
  </si>
  <si>
    <r>
      <rPr>
        <sz val="8"/>
        <color rgb="FF000000"/>
        <rFont val="Arial"/>
        <family val="2"/>
        <charset val="1"/>
      </rPr>
      <t xml:space="preserve">Rio Branco </t>
    </r>
    <r>
      <rPr>
        <vertAlign val="superscript"/>
        <sz val="8"/>
        <color rgb="FF000000"/>
        <rFont val="Arial"/>
        <family val="2"/>
        <charset val="1"/>
      </rPr>
      <t xml:space="preserve">(5)</t>
    </r>
  </si>
  <si>
    <t xml:space="preserve">Manaus</t>
  </si>
  <si>
    <t xml:space="preserve">Macapá</t>
  </si>
  <si>
    <t xml:space="preserve">Salvador</t>
  </si>
  <si>
    <t xml:space="preserve">Brasília</t>
  </si>
  <si>
    <r>
      <rPr>
        <sz val="8"/>
        <color rgb="FF000000"/>
        <rFont val="Arial"/>
        <family val="2"/>
        <charset val="1"/>
      </rPr>
      <t xml:space="preserve">Belo Horizonte </t>
    </r>
    <r>
      <rPr>
        <vertAlign val="superscript"/>
        <sz val="8"/>
        <color rgb="FF000000"/>
        <rFont val="Arial"/>
        <family val="2"/>
        <charset val="1"/>
      </rPr>
      <t xml:space="preserve">(5)</t>
    </r>
  </si>
  <si>
    <t xml:space="preserve">Curitiba</t>
  </si>
  <si>
    <r>
      <rPr>
        <sz val="8"/>
        <color rgb="FF000000"/>
        <rFont val="Arial"/>
        <family val="2"/>
        <charset val="1"/>
      </rPr>
      <t xml:space="preserve">Porto Alegre </t>
    </r>
    <r>
      <rPr>
        <vertAlign val="superscript"/>
        <sz val="8"/>
        <color rgb="FF000000"/>
        <rFont val="Arial"/>
        <family val="2"/>
        <charset val="1"/>
      </rPr>
      <t xml:space="preserve">(5)</t>
    </r>
  </si>
  <si>
    <r>
      <rPr>
        <sz val="8"/>
        <color rgb="FF000000"/>
        <rFont val="Arial"/>
        <family val="2"/>
        <charset val="1"/>
      </rPr>
      <t xml:space="preserve">Campo Grande </t>
    </r>
    <r>
      <rPr>
        <vertAlign val="superscript"/>
        <sz val="8"/>
        <color rgb="FF000000"/>
        <rFont val="Arial"/>
        <family val="2"/>
        <charset val="1"/>
      </rPr>
      <t xml:space="preserve">(5) (6)</t>
    </r>
  </si>
  <si>
    <r>
      <rPr>
        <sz val="8"/>
        <color rgb="FF000000"/>
        <rFont val="Arial"/>
        <family val="2"/>
        <charset val="1"/>
      </rPr>
      <t xml:space="preserve">Porto Velho </t>
    </r>
    <r>
      <rPr>
        <vertAlign val="superscript"/>
        <sz val="8"/>
        <color rgb="FF000000"/>
        <rFont val="Arial"/>
        <family val="2"/>
        <charset val="1"/>
      </rPr>
      <t xml:space="preserve">(5)</t>
    </r>
  </si>
  <si>
    <t xml:space="preserve">Aracaju</t>
  </si>
  <si>
    <t xml:space="preserve">Boa Vista</t>
  </si>
  <si>
    <t xml:space="preserve">Palmas</t>
  </si>
  <si>
    <t xml:space="preserve">(5) Considera as mortes decorrentes de intervenções policiais em homicídios dolosos.</t>
  </si>
  <si>
    <t xml:space="preserve">(6) Mato Grosso do Sul contabiliza apenas o número de ocorrências nas categorias homicídio doloso, latrocínio e lesão corporal seguida de morte.</t>
  </si>
  <si>
    <t xml:space="preserve">(7) Para São Paulo, estão disponíveis somente os dados de ocorrências de lesão corporal seguida de morte no ano de 2017.</t>
  </si>
  <si>
    <r>
      <rPr>
        <b val="true"/>
        <sz val="8"/>
        <color rgb="FF000000"/>
        <rFont val="Arial"/>
        <family val="2"/>
        <charset val="1"/>
      </rPr>
      <t xml:space="preserve">Observação: </t>
    </r>
    <r>
      <rPr>
        <sz val="8"/>
        <color rgb="FF000000"/>
        <rFont val="Arial"/>
        <family val="2"/>
        <charset val="1"/>
      </rPr>
      <t xml:space="preserve">Esta versão foi modificada em 04/09/2018: a Polícia Militar de Rondônia retificou os dados de policiais mortos em situação de confronto e de mortes decorrentes de intervenções policiais. Essas modificações têm impacto no total de ocorrências das capitais brasileiras. </t>
    </r>
  </si>
  <si>
    <t xml:space="preserve">TABELA 18</t>
  </si>
  <si>
    <r>
      <rPr>
        <sz val="8"/>
        <color rgb="FF000000"/>
        <rFont val="Arial"/>
        <family val="2"/>
        <charset val="1"/>
      </rPr>
      <t xml:space="preserve">Cuiabá </t>
    </r>
    <r>
      <rPr>
        <vertAlign val="superscript"/>
        <sz val="8"/>
        <color rgb="FF000000"/>
        <rFont val="Arial"/>
        <family val="2"/>
        <charset val="1"/>
      </rPr>
      <t xml:space="preserve">(4)</t>
    </r>
  </si>
  <si>
    <r>
      <rPr>
        <sz val="8"/>
        <color rgb="FF000000"/>
        <rFont val="Arial"/>
        <family val="2"/>
        <charset val="1"/>
      </rPr>
      <t xml:space="preserve">João Pessoa</t>
    </r>
    <r>
      <rPr>
        <vertAlign val="superscript"/>
        <sz val="8"/>
        <color rgb="FF000000"/>
        <rFont val="Arial"/>
        <family val="2"/>
        <charset val="1"/>
      </rPr>
      <t xml:space="preserve"> (4)</t>
    </r>
  </si>
  <si>
    <r>
      <rPr>
        <sz val="8"/>
        <color rgb="FF000000"/>
        <rFont val="Arial"/>
        <family val="2"/>
        <charset val="1"/>
      </rPr>
      <t xml:space="preserve">Recife </t>
    </r>
    <r>
      <rPr>
        <vertAlign val="superscript"/>
        <sz val="8"/>
        <color rgb="FF000000"/>
        <rFont val="Arial"/>
        <family val="2"/>
        <charset val="1"/>
      </rPr>
      <t xml:space="preserve">(4)</t>
    </r>
  </si>
  <si>
    <r>
      <rPr>
        <sz val="8"/>
        <color rgb="FF000000"/>
        <rFont val="Arial"/>
        <family val="2"/>
        <charset val="1"/>
      </rPr>
      <t xml:space="preserve">Teresina </t>
    </r>
    <r>
      <rPr>
        <vertAlign val="superscript"/>
        <sz val="8"/>
        <color rgb="FF000000"/>
        <rFont val="Arial"/>
        <family val="2"/>
        <charset val="1"/>
      </rPr>
      <t xml:space="preserve">(4)</t>
    </r>
  </si>
  <si>
    <r>
      <rPr>
        <sz val="8"/>
        <color rgb="FF000000"/>
        <rFont val="Arial"/>
        <family val="2"/>
        <charset val="1"/>
      </rPr>
      <t xml:space="preserve">Rio Branco </t>
    </r>
    <r>
      <rPr>
        <vertAlign val="superscript"/>
        <sz val="8"/>
        <color rgb="FF000000"/>
        <rFont val="Arial"/>
        <family val="2"/>
        <charset val="1"/>
      </rPr>
      <t xml:space="preserve">(4)</t>
    </r>
  </si>
  <si>
    <r>
      <rPr>
        <sz val="8"/>
        <color rgb="FF000000"/>
        <rFont val="Arial"/>
        <family val="2"/>
        <charset val="1"/>
      </rPr>
      <t xml:space="preserve">Belo Horizonte </t>
    </r>
    <r>
      <rPr>
        <vertAlign val="superscript"/>
        <sz val="8"/>
        <color rgb="FF000000"/>
        <rFont val="Arial"/>
        <family val="2"/>
        <charset val="1"/>
      </rPr>
      <t xml:space="preserve">(4)</t>
    </r>
  </si>
  <si>
    <r>
      <rPr>
        <sz val="8"/>
        <color rgb="FF000000"/>
        <rFont val="Arial"/>
        <family val="2"/>
        <charset val="1"/>
      </rPr>
      <t xml:space="preserve">Porto Alegre </t>
    </r>
    <r>
      <rPr>
        <vertAlign val="superscript"/>
        <sz val="8"/>
        <color rgb="FF000000"/>
        <rFont val="Arial"/>
        <family val="2"/>
        <charset val="1"/>
      </rPr>
      <t xml:space="preserve">(4)</t>
    </r>
  </si>
  <si>
    <r>
      <rPr>
        <sz val="8"/>
        <color rgb="FF000000"/>
        <rFont val="Arial"/>
        <family val="2"/>
        <charset val="1"/>
      </rPr>
      <t xml:space="preserve">Campo Grande </t>
    </r>
    <r>
      <rPr>
        <vertAlign val="superscript"/>
        <sz val="8"/>
        <color rgb="FF000000"/>
        <rFont val="Arial"/>
        <family val="2"/>
        <charset val="1"/>
      </rPr>
      <t xml:space="preserve">(4) (5)</t>
    </r>
  </si>
  <si>
    <r>
      <rPr>
        <sz val="8"/>
        <color rgb="FF000000"/>
        <rFont val="Arial"/>
        <family val="2"/>
        <charset val="1"/>
      </rPr>
      <t xml:space="preserve">Porto Velho</t>
    </r>
    <r>
      <rPr>
        <vertAlign val="superscript"/>
        <sz val="8"/>
        <color rgb="FF000000"/>
        <rFont val="Arial"/>
        <family val="2"/>
        <charset val="1"/>
      </rPr>
      <t xml:space="preserve"> (4)</t>
    </r>
  </si>
  <si>
    <t xml:space="preserve">(5) Mato Grosso do Sul contabiliza apenas o número de ocorrências de homicídio doloso.</t>
  </si>
  <si>
    <t xml:space="preserve">TABELA 19</t>
  </si>
  <si>
    <t xml:space="preserve">Cuiabá</t>
  </si>
  <si>
    <t xml:space="preserve">João Pessoa</t>
  </si>
  <si>
    <t xml:space="preserve">Recife</t>
  </si>
  <si>
    <t xml:space="preserve">Teresina</t>
  </si>
  <si>
    <t xml:space="preserve">Rio Branco</t>
  </si>
  <si>
    <t xml:space="preserve">Belo Horizonte</t>
  </si>
  <si>
    <t xml:space="preserve">Porto Alegre</t>
  </si>
  <si>
    <r>
      <rPr>
        <sz val="8"/>
        <color rgb="FF000000"/>
        <rFont val="Arial"/>
        <family val="2"/>
        <charset val="1"/>
      </rPr>
      <t xml:space="preserve">Campo Grande </t>
    </r>
    <r>
      <rPr>
        <vertAlign val="superscript"/>
        <sz val="8"/>
        <color rgb="FF000000"/>
        <rFont val="Arial"/>
        <family val="2"/>
        <charset val="1"/>
      </rPr>
      <t xml:space="preserve">(4)</t>
    </r>
  </si>
  <si>
    <t xml:space="preserve">Porto Velho</t>
  </si>
  <si>
    <t xml:space="preserve">(4) Mato Grosso do Sul contabiliza apenas o número de ocorrências de latrocínio.</t>
  </si>
  <si>
    <t xml:space="preserve">TABELA 20</t>
  </si>
  <si>
    <r>
      <rPr>
        <sz val="8"/>
        <rFont val="Arial"/>
        <family val="2"/>
        <charset val="1"/>
      </rPr>
      <t xml:space="preserve">Lesão corporal seguida de morte</t>
    </r>
    <r>
      <rPr>
        <sz val="8"/>
        <color rgb="FF000000"/>
        <rFont val="Arial"/>
        <family val="2"/>
        <charset val="1"/>
      </rPr>
      <t xml:space="preserve">, por número de vítimas</t>
    </r>
  </si>
  <si>
    <t xml:space="preserve">(4) Mato Grosso do Sul contabiliza apenas o número de ocorrências de lesão corporal seguida de morte.</t>
  </si>
  <si>
    <t xml:space="preserve">(5) Para São Paulo, estão disponíveis somente os dados de ocorrências de lesão corporal seguida de morte no ano de 2017.</t>
  </si>
  <si>
    <t xml:space="preserve">TABELA 21</t>
  </si>
  <si>
    <t xml:space="preserve">Campo Grande</t>
  </si>
  <si>
    <r>
      <rPr>
        <b val="true"/>
        <sz val="8"/>
        <rFont val="Arial"/>
        <family val="2"/>
        <charset val="1"/>
      </rPr>
      <t xml:space="preserve">Fonte: </t>
    </r>
    <r>
      <rPr>
        <sz val="8"/>
        <rFont val="Arial"/>
        <family val="2"/>
        <charset val="1"/>
      </rPr>
      <t xml:space="preserve">Secretarias Estaduais de Segurança Pública e/ou Defesa Social; Polícia Civil de Rondônia; Instituto Brasileiro de Geografia e Estatística (IBGE); Fórum Brasileiro de Segurança Pública. </t>
    </r>
  </si>
  <si>
    <r>
      <rPr>
        <b val="true"/>
        <sz val="8"/>
        <color rgb="FF000000"/>
        <rFont val="Arial"/>
        <family val="2"/>
        <charset val="1"/>
      </rPr>
      <t xml:space="preserve">Observação: </t>
    </r>
    <r>
      <rPr>
        <sz val="8"/>
        <color rgb="FF000000"/>
        <rFont val="Arial"/>
        <family val="2"/>
        <charset val="1"/>
      </rPr>
      <t xml:space="preserve">Esta versão foi modificada em 04/09/2018: a Polícia Militar de Rondônia retificou os dados de policiais mortos em situação de confronto. Essas modificações têm impacto no total de ocorrências das capitais brasileiras. </t>
    </r>
  </si>
  <si>
    <t xml:space="preserve">TABELA 22</t>
  </si>
  <si>
    <t xml:space="preserve"> </t>
  </si>
  <si>
    <t xml:space="preserve">Taxas</t>
  </si>
  <si>
    <r>
      <rPr>
        <sz val="8"/>
        <color rgb="FF000000"/>
        <rFont val="Arial"/>
        <family val="2"/>
        <charset val="1"/>
      </rPr>
      <t xml:space="preserve">Fortaleza </t>
    </r>
    <r>
      <rPr>
        <vertAlign val="superscript"/>
        <sz val="8"/>
        <color rgb="FF000000"/>
        <rFont val="Arial"/>
        <family val="2"/>
        <charset val="1"/>
      </rPr>
      <t xml:space="preserve">(4)</t>
    </r>
  </si>
  <si>
    <r>
      <rPr>
        <sz val="8"/>
        <color rgb="FF000000"/>
        <rFont val="Arial"/>
        <family val="2"/>
        <charset val="1"/>
      </rPr>
      <t xml:space="preserve">Vitória </t>
    </r>
    <r>
      <rPr>
        <vertAlign val="superscript"/>
        <sz val="8"/>
        <color rgb="FF000000"/>
        <rFont val="Arial"/>
        <family val="2"/>
        <charset val="1"/>
      </rPr>
      <t xml:space="preserve">(5)</t>
    </r>
  </si>
  <si>
    <t xml:space="preserve">(4) Em Fortaleza, o total de Mortes decorrentes de intervenções policiais inclui, em 2016, uma morte por intervenção de PC sem informação se em serviço/fora, 2 mortes por intervenções de PMs sem informação se em serviço/fora, uma morte decorrente de intervenção de BM e 4 mortes decorrentes sem informação sobre a instituição. No ano de 2017, esse total inclui uma morte por intervenção de PC sem informação se em serviço/fora, uma morte por intervenção de PM sem informação se em serviço/fora e uma morte decorrente sem informação sobre a instituição.</t>
  </si>
  <si>
    <t xml:space="preserve">(5) Mortes decorrentes de intervenções de Policiais Civis em serviço inclui um Policial Civil de Minas Gerais em 2017.</t>
  </si>
  <si>
    <r>
      <rPr>
        <b val="true"/>
        <sz val="8"/>
        <color rgb="FF000000"/>
        <rFont val="Arial"/>
        <family val="2"/>
        <charset val="1"/>
      </rPr>
      <t xml:space="preserve">Observação: </t>
    </r>
    <r>
      <rPr>
        <sz val="8"/>
        <color rgb="FF000000"/>
        <rFont val="Arial"/>
        <family val="2"/>
        <charset val="1"/>
      </rPr>
      <t xml:space="preserve">Esta versão foi modificada em 04/09/2018: a Polícia Militar de Rondônia retificou os dados de mortes decorrentes de intervenções policiais. Essas modificações têm impacto no total de ocorrências das capitais brasileiras. </t>
    </r>
  </si>
  <si>
    <t xml:space="preserve">TABELA 23</t>
  </si>
  <si>
    <t xml:space="preserve">Capitais –  2016-2017</t>
  </si>
  <si>
    <t xml:space="preserve">TABELA 24</t>
  </si>
  <si>
    <t xml:space="preserve">Capitais – 2016- 2017</t>
  </si>
  <si>
    <t xml:space="preserve">Capital</t>
  </si>
  <si>
    <t xml:space="preserve">Roubo e furto de veículo</t>
  </si>
  <si>
    <r>
      <rPr>
        <sz val="8"/>
        <color rgb="FF000000"/>
        <rFont val="Arial"/>
        <family val="2"/>
        <charset val="1"/>
      </rPr>
      <t xml:space="preserve">João Pessoa </t>
    </r>
    <r>
      <rPr>
        <vertAlign val="superscript"/>
        <sz val="8"/>
        <color rgb="FF000000"/>
        <rFont val="Arial"/>
        <family val="2"/>
        <charset val="1"/>
      </rPr>
      <t xml:space="preserve">(3)</t>
    </r>
  </si>
  <si>
    <r>
      <rPr>
        <sz val="8"/>
        <color rgb="FF000000"/>
        <rFont val="Arial"/>
        <family val="2"/>
        <charset val="1"/>
      </rPr>
      <t xml:space="preserve">Palmas </t>
    </r>
    <r>
      <rPr>
        <vertAlign val="superscript"/>
        <sz val="8"/>
        <color rgb="FF000000"/>
        <rFont val="Arial"/>
        <family val="2"/>
        <charset val="1"/>
      </rPr>
      <t xml:space="preserve">(4)</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</si>
  <si>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Instituto Brasileiro de Geografia e Estatística - IBGE; Departamento Nacional de Trânsito - DENATRAN; Fórum Brasileiro de Segurança Pública. </t>
    </r>
  </si>
  <si>
    <t xml:space="preserve">(1) Taxas por 100 mil veículos, calculadas a partir da frota de veículos informada pelo Departamento Nacional de Trânsito (Denatran) em dezembro/2016 e dezembro/2017.</t>
  </si>
  <si>
    <t xml:space="preserve">(3) As ocorrências computadas conjuntamente pelo sistema de inclusão de bloqueios no DETRAN para roubo e furto de veículos, portanto não há dados desagregados para as duas categorias.</t>
  </si>
  <si>
    <t xml:space="preserve">(4) Dados parciais para 2017.</t>
  </si>
  <si>
    <t xml:space="preserve">TABELA 25</t>
  </si>
  <si>
    <r>
      <rPr>
        <sz val="8"/>
        <color rgb="FF000000"/>
        <rFont val="Arial"/>
        <family val="2"/>
        <charset val="1"/>
      </rPr>
      <t xml:space="preserve">Estupros </t>
    </r>
    <r>
      <rPr>
        <vertAlign val="superscript"/>
        <sz val="8"/>
        <color rgb="FF000000"/>
        <rFont val="Arial"/>
        <family val="2"/>
        <charset val="1"/>
      </rPr>
      <t xml:space="preserve">(1)</t>
    </r>
  </si>
  <si>
    <t xml:space="preserve">Estupro</t>
  </si>
  <si>
    <r>
      <rPr>
        <b val="true"/>
        <sz val="8"/>
        <color rgb="FF000000"/>
        <rFont val="Arial"/>
        <family val="2"/>
        <charset val="1"/>
      </rPr>
      <t xml:space="preserve">Fonte</t>
    </r>
    <r>
      <rPr>
        <sz val="8"/>
        <color rgb="FF000000"/>
        <rFont val="Arial"/>
        <family val="2"/>
        <charset val="1"/>
      </rPr>
      <t xml:space="preserve">: Secretarias Estaduais de Segurança Pública e/ou Defesa Social; Instituto Brasileiro de Geografia e Estatística - IBGE; Fórum Brasileiro de Segurança Pública. </t>
    </r>
  </si>
  <si>
    <t xml:space="preserve">(1) Inclui estupro de vulnerável.</t>
  </si>
  <si>
    <t xml:space="preserve">(2) Taxas por 100 mil habitantes.</t>
  </si>
  <si>
    <t xml:space="preserve">TABELA 26</t>
  </si>
  <si>
    <r>
      <rPr>
        <sz val="8"/>
        <rFont val="Arial"/>
        <family val="2"/>
        <charset val="1"/>
      </rPr>
      <t xml:space="preserve">Homicídios de mulheres e feminicídios</t>
    </r>
    <r>
      <rPr>
        <vertAlign val="superscript"/>
        <sz val="8"/>
        <rFont val="Arial"/>
        <family val="2"/>
        <charset val="1"/>
      </rPr>
      <t xml:space="preserve"> (1)</t>
    </r>
  </si>
  <si>
    <r>
      <rPr>
        <b val="true"/>
        <sz val="8"/>
        <color rgb="FF000000"/>
        <rFont val="Arial"/>
        <family val="2"/>
        <charset val="1"/>
      </rPr>
      <t xml:space="preserve">Homicidios </t>
    </r>
    <r>
      <rPr>
        <b val="true"/>
        <vertAlign val="superscript"/>
        <sz val="8"/>
        <color rgb="FF000000"/>
        <rFont val="Arial"/>
        <family val="2"/>
        <charset val="1"/>
      </rPr>
      <t xml:space="preserve">(2)</t>
    </r>
  </si>
  <si>
    <t xml:space="preserve">Feminicídios</t>
  </si>
  <si>
    <t xml:space="preserve">Proporção de Feminicídios em relação aos homicídios de mulheres</t>
  </si>
  <si>
    <t xml:space="preserve">Vítimas Sexo Feminino</t>
  </si>
  <si>
    <t xml:space="preserve">Variação
(%)</t>
  </si>
  <si>
    <r>
      <rPr>
        <b val="true"/>
        <sz val="8"/>
        <rFont val="Arial"/>
        <family val="2"/>
        <charset val="1"/>
      </rPr>
      <t xml:space="preserve">Taxa</t>
    </r>
    <r>
      <rPr>
        <b val="true"/>
        <vertAlign val="superscript"/>
        <sz val="8"/>
        <rFont val="Arial"/>
        <family val="2"/>
        <charset val="1"/>
      </rPr>
      <t xml:space="preserve"> (3)</t>
    </r>
  </si>
  <si>
    <r>
      <rPr>
        <sz val="8"/>
        <color rgb="FF000000"/>
        <rFont val="Arial"/>
        <family val="2"/>
        <charset val="1"/>
      </rPr>
      <t xml:space="preserve">Alagoas</t>
    </r>
    <r>
      <rPr>
        <vertAlign val="superscript"/>
        <sz val="8"/>
        <color rgb="FF000000"/>
        <rFont val="Arial"/>
        <family val="2"/>
        <charset val="1"/>
      </rPr>
      <t xml:space="preserve"> (4)</t>
    </r>
  </si>
  <si>
    <r>
      <rPr>
        <sz val="8"/>
        <color rgb="FF000000"/>
        <rFont val="Arial"/>
        <family val="2"/>
        <charset val="1"/>
      </rPr>
      <t xml:space="preserve">Mato Grosso</t>
    </r>
    <r>
      <rPr>
        <vertAlign val="superscript"/>
        <sz val="8"/>
        <color rgb="FF000000"/>
        <rFont val="Arial"/>
        <family val="2"/>
        <charset val="1"/>
      </rPr>
      <t xml:space="preserve"> (4)</t>
    </r>
  </si>
  <si>
    <r>
      <rPr>
        <sz val="8"/>
        <color rgb="FF000000"/>
        <rFont val="Arial"/>
        <family val="2"/>
        <charset val="1"/>
      </rPr>
      <t xml:space="preserve">São Paulo </t>
    </r>
    <r>
      <rPr>
        <vertAlign val="superscript"/>
        <sz val="8"/>
        <color rgb="FF000000"/>
        <rFont val="Arial"/>
        <family val="2"/>
        <charset val="1"/>
      </rPr>
      <t xml:space="preserve">(4)</t>
    </r>
  </si>
  <si>
    <r>
      <rPr>
        <b val="true"/>
        <sz val="8"/>
        <color rgb="FF000000"/>
        <rFont val="Arial"/>
        <family val="2"/>
        <charset val="1"/>
      </rPr>
      <t xml:space="preserve">Fonte</t>
    </r>
    <r>
      <rPr>
        <sz val="8"/>
        <color rgb="FF000000"/>
        <rFont val="Arial"/>
        <family val="2"/>
        <charset val="1"/>
      </rPr>
      <t xml:space="preserve">: Secretarias Estaduais de Segurança Pública e/ou Defesa Social; Monitor da Violência/G1; Instituto Brasileiro de Geografia e Estatística (IBGE); Fórum Brasileiro de Segurança Pública.</t>
    </r>
  </si>
  <si>
    <t xml:space="preserve">(1) Contabiliza crime praticado contra pessoa do sexo feminino em situação de violência doméstica.</t>
  </si>
  <si>
    <t xml:space="preserve">(2) A fonte para o dado de homicídios com o recorte de mulheres é o Monitor da Violência, elaborado pelo G1 em parceria com o Núcleo de Estudos da Violência da USP (NEV-USP) e o Fórum Brasileiro de Segurança Pública. Apenas para o estado de Roraima foi utilizada outra fonte: a base de microdados enviada pela gestão estadual da Segurança Pública.</t>
  </si>
  <si>
    <t xml:space="preserve">(3) Taxa por 100 mil mulheres. População: IBGE. Projeção da população do Brasil e Unidades da Federação por sexo e idade para o período 2000-2030.</t>
  </si>
  <si>
    <t xml:space="preserve">(4) A fonte para o dado de feminicídio é o Monitor da Violência.</t>
  </si>
  <si>
    <t xml:space="preserve">TABELA 27</t>
  </si>
  <si>
    <r>
      <rPr>
        <sz val="8"/>
        <rFont val="Arial"/>
        <family val="2"/>
        <charset val="1"/>
      </rPr>
      <t xml:space="preserve">Lesão corporal dolosa - violência doméstica </t>
    </r>
    <r>
      <rPr>
        <vertAlign val="superscript"/>
        <sz val="8"/>
        <rFont val="Arial"/>
        <family val="2"/>
        <charset val="1"/>
      </rPr>
      <t xml:space="preserve">(1)</t>
    </r>
  </si>
  <si>
    <t xml:space="preserve">Somente vítimas mulheres</t>
  </si>
  <si>
    <t xml:space="preserve">Total de registros</t>
  </si>
  <si>
    <r>
      <rPr>
        <b val="true"/>
        <sz val="8"/>
        <rFont val="Arial"/>
        <family val="2"/>
        <charset val="1"/>
      </rPr>
      <t xml:space="preserve">Taxas</t>
    </r>
    <r>
      <rPr>
        <b val="true"/>
        <vertAlign val="superscript"/>
        <sz val="8"/>
        <rFont val="Arial"/>
        <family val="2"/>
        <charset val="1"/>
      </rPr>
      <t xml:space="preserve"> (2)</t>
    </r>
  </si>
  <si>
    <r>
      <rPr>
        <b val="true"/>
        <sz val="8"/>
        <rFont val="Arial"/>
        <family val="2"/>
        <charset val="1"/>
      </rPr>
      <t xml:space="preserve">Taxas</t>
    </r>
    <r>
      <rPr>
        <b val="true"/>
        <vertAlign val="superscript"/>
        <sz val="8"/>
        <rFont val="Arial"/>
        <family val="2"/>
        <charset val="1"/>
      </rPr>
      <t xml:space="preserve"> (3)</t>
    </r>
  </si>
  <si>
    <r>
      <rPr>
        <sz val="8"/>
        <color rgb="FF000000"/>
        <rFont val="Arial"/>
        <family val="2"/>
        <charset val="1"/>
      </rPr>
      <t xml:space="preserve">Maranhão </t>
    </r>
    <r>
      <rPr>
        <vertAlign val="superscript"/>
        <sz val="8"/>
        <color rgb="FF000000"/>
        <rFont val="Arial"/>
        <family val="2"/>
        <charset val="1"/>
      </rPr>
      <t xml:space="preserve">(4)</t>
    </r>
  </si>
  <si>
    <r>
      <rPr>
        <sz val="8"/>
        <color rgb="FF000000"/>
        <rFont val="Arial"/>
        <family val="2"/>
        <charset val="1"/>
      </rPr>
      <t xml:space="preserve">Minas Gerais </t>
    </r>
    <r>
      <rPr>
        <vertAlign val="superscript"/>
        <sz val="8"/>
        <color rgb="FF000000"/>
        <rFont val="Arial"/>
        <family val="2"/>
        <charset val="1"/>
      </rPr>
      <t xml:space="preserve">(4)</t>
    </r>
  </si>
  <si>
    <t xml:space="preserve">(1) Número de registros de Lesão corporal dolosa - violência doméstica (Art. 129º, §9º do CP).</t>
  </si>
  <si>
    <t xml:space="preserve">(2) Por 100 mil habitantes mulheres.</t>
  </si>
  <si>
    <t xml:space="preserve">(4) O Estado informou apenas o número de vítimas mulheres.</t>
  </si>
  <si>
    <t xml:space="preserve">(5) No Amapá, os números do interior foram extraídos das Delegacias de mulheres dos municípios de Laranjal do Jarí e de Santana. Em Laranjal do Jarí só há informações disponíveis até o mês 04/2017.</t>
  </si>
  <si>
    <t xml:space="preserve">TABELA 28</t>
  </si>
  <si>
    <t xml:space="preserve">Armas apreendidas -
Secretarias Estaduais de Segurança Pública e/ou Defesa Social</t>
  </si>
  <si>
    <t xml:space="preserve">Armas apreendidas - 
Polícia Rodoviária Federal</t>
  </si>
  <si>
    <t xml:space="preserve">Porte ilegal de arma de fogo</t>
  </si>
  <si>
    <r>
      <rPr>
        <b val="true"/>
        <sz val="8"/>
        <rFont val="Arial"/>
        <family val="2"/>
        <charset val="1"/>
      </rPr>
      <t xml:space="preserve">2016 </t>
    </r>
    <r>
      <rPr>
        <b val="true"/>
        <vertAlign val="superscript"/>
        <sz val="8"/>
        <rFont val="Arial"/>
        <family val="2"/>
        <charset val="1"/>
      </rPr>
      <t xml:space="preserve">(2)</t>
    </r>
  </si>
  <si>
    <r>
      <rPr>
        <b val="true"/>
        <sz val="8"/>
        <color rgb="FF000000"/>
        <rFont val="Arial"/>
        <family val="2"/>
        <charset val="1"/>
      </rPr>
      <t xml:space="preserve">Fonte: </t>
    </r>
    <r>
      <rPr>
        <sz val="8"/>
        <color rgb="FF000000"/>
        <rFont val="Arial"/>
        <family val="2"/>
        <charset val="1"/>
      </rPr>
      <t xml:space="preserve">Secretarias Estaduais de Segurança Pública e/ou Defesa Social; Polícia Federal; Polícia Rodoviária Federal; Sinesp/MSP; Fórum Brasileiro de Segurança Pública.</t>
    </r>
  </si>
  <si>
    <t xml:space="preserve">(1) Por 100 mil habitantes.</t>
  </si>
  <si>
    <t xml:space="preserve">Obs.: A Polícia Federal não consegue informar a quantidade de armas apreendidas exclusivamente por esta instituição.</t>
  </si>
  <si>
    <t xml:space="preserve">Obs. 2: Parte das armas apreendidas pela Polícia Rodoviária Federal está contida no quantitativo de registros de apreensão de armas de fogo das Secretarias Estaduais de Segurança Pública e Defesa Social.</t>
  </si>
  <si>
    <t xml:space="preserve">TABELA 29</t>
  </si>
  <si>
    <t xml:space="preserve">Secretarias Estaduais de Segurança Pública e/ou Defesa Social</t>
  </si>
  <si>
    <r>
      <rPr>
        <b val="true"/>
        <sz val="8"/>
        <color rgb="FF000000"/>
        <rFont val="Arial"/>
        <family val="2"/>
        <charset val="1"/>
      </rPr>
      <t xml:space="preserve">Quantidade de armas apreendidas e cadastradas no SINARM/Polícia Federal </t>
    </r>
    <r>
      <rPr>
        <b val="true"/>
        <vertAlign val="superscript"/>
        <sz val="8"/>
        <color rgb="FF000000"/>
        <rFont val="Arial"/>
        <family val="2"/>
        <charset val="1"/>
      </rPr>
      <t xml:space="preserve">(1)</t>
    </r>
  </si>
  <si>
    <t xml:space="preserve">Proporção de armas apreendidas cadastradas no SINARM em relação ao total de registros de armas apreendidas nos Estados</t>
  </si>
  <si>
    <t xml:space="preserve">Percentual</t>
  </si>
  <si>
    <r>
      <rPr>
        <b val="true"/>
        <sz val="8"/>
        <rFont val="Arial"/>
        <family val="2"/>
        <charset val="1"/>
      </rPr>
      <t xml:space="preserve">2016</t>
    </r>
    <r>
      <rPr>
        <b val="true"/>
        <vertAlign val="superscript"/>
        <sz val="8"/>
        <rFont val="Arial"/>
        <family val="2"/>
        <charset val="1"/>
      </rPr>
      <t xml:space="preserve"> (2)</t>
    </r>
  </si>
  <si>
    <t xml:space="preserve">Brasil </t>
  </si>
  <si>
    <t xml:space="preserve">Bahia </t>
  </si>
  <si>
    <t xml:space="preserve">Maranhão </t>
  </si>
  <si>
    <t xml:space="preserve">Pernambuco </t>
  </si>
  <si>
    <t xml:space="preserve">Piauí </t>
  </si>
  <si>
    <t xml:space="preserve">Rondônia </t>
  </si>
  <si>
    <t xml:space="preserve">Roraima </t>
  </si>
  <si>
    <t xml:space="preserve">São Paulo </t>
  </si>
  <si>
    <r>
      <rPr>
        <b val="true"/>
        <sz val="8"/>
        <color rgb="FF000000"/>
        <rFont val="Arial"/>
        <family val="2"/>
        <charset val="1"/>
      </rPr>
      <t xml:space="preserve">Fonte: </t>
    </r>
    <r>
      <rPr>
        <sz val="8"/>
        <color rgb="FF000000"/>
        <rFont val="Arial"/>
        <family val="2"/>
        <charset val="1"/>
      </rPr>
      <t xml:space="preserve">Secretarias Estaduais de Segurança Pública e/ou Defesa Social; Sinesp/MSP; Polícia Federal; Polícia Rodoviária Federal; Fórum Brasileiro de Segurança Pública.</t>
    </r>
  </si>
  <si>
    <t xml:space="preserve">(1) O SINARM não é capaz de individualizar a instituição responsável pela apreensão.</t>
  </si>
  <si>
    <t xml:space="preserve">TABELA 30</t>
  </si>
  <si>
    <t xml:space="preserve">Registros de apreensão de armas de fogo e armas de fogo extraviadas, perdidas, furtadas ou roubadas cadastradas no SINARM, em ns. Absolutos e percentual</t>
  </si>
  <si>
    <t xml:space="preserve">Apreensão de armas de fogo -
Secretarias Estaduais de Segurança Pública e/ou Defesa Social</t>
  </si>
  <si>
    <t xml:space="preserve">Armas de fogo extraviadas ou perdidas - cadastradas no SINARM</t>
  </si>
  <si>
    <t xml:space="preserve">Armas de fogo furtadas ou roubadas - cadastradas no SINARM</t>
  </si>
  <si>
    <t xml:space="preserve">Total de armas de fogo extraviadas, perdidas, furtadas ou roubadas - cadastradas no SINARM</t>
  </si>
  <si>
    <r>
      <rPr>
        <b val="true"/>
        <sz val="8"/>
        <color rgb="FF000000"/>
        <rFont val="Arial"/>
        <family val="2"/>
        <charset val="1"/>
      </rPr>
      <t xml:space="preserve">Percentual </t>
    </r>
    <r>
      <rPr>
        <b val="true"/>
        <vertAlign val="superscript"/>
        <sz val="8"/>
        <color rgb="FF000000"/>
        <rFont val="Arial"/>
        <family val="2"/>
        <charset val="1"/>
      </rPr>
      <t xml:space="preserve">(1)</t>
    </r>
  </si>
  <si>
    <r>
      <rPr>
        <b val="true"/>
        <sz val="8"/>
        <color rgb="FF000000"/>
        <rFont val="Arial"/>
        <family val="2"/>
        <charset val="1"/>
      </rPr>
      <t xml:space="preserve">Fonte: </t>
    </r>
    <r>
      <rPr>
        <sz val="8"/>
        <color rgb="FF000000"/>
        <rFont val="Arial"/>
        <family val="2"/>
        <charset val="1"/>
      </rPr>
      <t xml:space="preserve">Secretarias Estaduais de Segurança Pública e/ou Defesa Social; Polícia Federal; Polícia Rodoviária Federal; Fórum Brasileiro de Segurança Pública.</t>
    </r>
  </si>
  <si>
    <t xml:space="preserve">(1) Percentual em relação ao total de armas de fogo apreendidas.</t>
  </si>
  <si>
    <t xml:space="preserve">TABELA 31</t>
  </si>
  <si>
    <t xml:space="preserve">União, Unidades da Federação e Municípios – 2016-2017</t>
  </si>
  <si>
    <t xml:space="preserve">Em R$ constantes de 2017</t>
  </si>
  <si>
    <t xml:space="preserve">União e Unidades da Federação</t>
  </si>
  <si>
    <t xml:space="preserve">Policiamento</t>
  </si>
  <si>
    <t xml:space="preserve">Defesa Civil</t>
  </si>
  <si>
    <t xml:space="preserve">Informação e Inteligência</t>
  </si>
  <si>
    <t xml:space="preserve">Demais Subfunções</t>
  </si>
  <si>
    <t xml:space="preserve">União</t>
  </si>
  <si>
    <t xml:space="preserve">Municípios</t>
  </si>
  <si>
    <r>
      <rPr>
        <sz val="8"/>
        <rFont val="Arial"/>
        <family val="2"/>
        <charset val="1"/>
      </rPr>
      <t xml:space="preserve">Maranhão</t>
    </r>
    <r>
      <rPr>
        <vertAlign val="superscript"/>
        <sz val="8"/>
        <rFont val="Arial"/>
        <family val="2"/>
        <charset val="1"/>
      </rPr>
      <t xml:space="preserve"> (1) (2)</t>
    </r>
  </si>
  <si>
    <r>
      <rPr>
        <sz val="8"/>
        <rFont val="Arial"/>
        <family val="2"/>
        <charset val="1"/>
      </rPr>
      <t xml:space="preserve">Minas Gerais </t>
    </r>
    <r>
      <rPr>
        <vertAlign val="superscript"/>
        <sz val="8"/>
        <rFont val="Arial"/>
        <family val="2"/>
        <charset val="1"/>
      </rPr>
      <t xml:space="preserve">(3) (4)</t>
    </r>
  </si>
  <si>
    <r>
      <rPr>
        <sz val="8"/>
        <rFont val="Arial"/>
        <family val="2"/>
        <charset val="1"/>
      </rPr>
      <t xml:space="preserve">Piauí </t>
    </r>
    <r>
      <rPr>
        <vertAlign val="superscript"/>
        <sz val="8"/>
        <rFont val="Arial"/>
        <family val="2"/>
        <charset val="1"/>
      </rPr>
      <t xml:space="preserve">(5)</t>
    </r>
  </si>
  <si>
    <t xml:space="preserve">Tocantins </t>
  </si>
  <si>
    <r>
      <rPr>
        <b val="true"/>
        <sz val="8"/>
        <rFont val="Arial"/>
        <family val="2"/>
        <charset val="1"/>
      </rPr>
      <t xml:space="preserve">Fonte: </t>
    </r>
    <r>
      <rPr>
        <sz val="8"/>
        <rFont val="Arial"/>
        <family val="2"/>
        <charset val="1"/>
      </rPr>
      <t xml:space="preserve">Ministério da Fazenda/Secretaria do Tesouro Nacional – STN; Fórum Brasileiro de Segurança Pública.</t>
    </r>
  </si>
  <si>
    <r>
      <rPr>
        <b val="true"/>
        <sz val="8"/>
        <rFont val="Arial"/>
        <family val="2"/>
        <charset val="1"/>
      </rPr>
      <t xml:space="preserve">Nota:</t>
    </r>
    <r>
      <rPr>
        <sz val="8"/>
        <rFont val="Arial"/>
        <family val="2"/>
        <charset val="1"/>
      </rPr>
      <t xml:space="preserve"> valores atualizados pelo IPCA de dezembro/2017.</t>
    </r>
  </si>
  <si>
    <t xml:space="preserve">(1) No ano de 2016, o Estado do Maranhão declarou a subfunção  "Previdência do Regime Estatutário" e "Previdência Básica" na Função Segurança Pública no valor de R$ 4.820.482,842. O total da função segurança pública, com as despesas previdenciárias, é de R$1.440.530.968,39 (em valores de 2017).</t>
  </si>
  <si>
    <t xml:space="preserve">(2) No ano de 2017, o Estado do Maranhão declarou a subfunção  "Previdência do Regime Estatutário" e "Previdência Básica" na Função Segurança Pública no valor de R$ 1.993.907,53. O total da função segurança pública, com as despesas previdenciárias, é de R$1.592.059.099,52.</t>
  </si>
  <si>
    <t xml:space="preserve">(3) No ano de 2016, o Estado de Minas Gerais declarou a subfunção "Previdência do Regime Estatutário" na Função Segurança Pública no valor de R$ 4.987.784.999,29. O total da função, com as despesas previdenciárias, é de R$14.178.456.230,79 (em valores de 2017).</t>
  </si>
  <si>
    <t xml:space="preserve">(4) No ano de 2017, o Estado de Minas Gerais declarou a subfunção "Previdência do Regime Estatutário" na Função Segurança Pública no valor de R$ 5.109.721.950,17. O total da função, com as despesas previdenciárias, é de R$14.285.812.196,65.</t>
  </si>
  <si>
    <t xml:space="preserve">TABELA 32</t>
  </si>
  <si>
    <t xml:space="preserve">União, Unidades da Federação e Municípios - 2016-2017</t>
  </si>
  <si>
    <t xml:space="preserve">Em reais constantes de 2017</t>
  </si>
  <si>
    <t xml:space="preserve">União, UFs e Municípios</t>
  </si>
  <si>
    <r>
      <rPr>
        <b val="true"/>
        <sz val="8"/>
        <rFont val="Arial"/>
        <family val="2"/>
        <charset val="1"/>
      </rPr>
      <t xml:space="preserve">Fonte: </t>
    </r>
    <r>
      <rPr>
        <sz val="8"/>
        <rFont val="Arial"/>
        <family val="2"/>
        <charset val="1"/>
      </rPr>
      <t xml:space="preserve">Ministério da Fazenda/Secretaria do Tesouro Nacional – STN; Instituto Brasileiro de Geografia e Estatística - IBGE; Fórum Brasileiro de Segurança Pública.</t>
    </r>
  </si>
  <si>
    <r>
      <rPr>
        <b val="true"/>
        <sz val="8"/>
        <color rgb="FF000000"/>
        <rFont val="Arial"/>
        <family val="2"/>
        <charset val="1"/>
      </rPr>
      <t xml:space="preserve">Nota:</t>
    </r>
    <r>
      <rPr>
        <sz val="8"/>
        <color rgb="FF000000"/>
        <rFont val="Arial"/>
        <family val="2"/>
        <charset val="1"/>
      </rPr>
      <t xml:space="preserve"> Valores corrigidos IPCA dez/2017.</t>
    </r>
  </si>
  <si>
    <t xml:space="preserve">TABELA 33</t>
  </si>
  <si>
    <t xml:space="preserve">União e Unidades da Federação - 2015-2017</t>
  </si>
  <si>
    <t xml:space="preserve">Em porcentagem (%)</t>
  </si>
  <si>
    <t xml:space="preserve">TABELA 34</t>
  </si>
  <si>
    <t xml:space="preserve">Ministério da Justiça - 2012-2017</t>
  </si>
  <si>
    <r>
      <rPr>
        <b val="true"/>
        <sz val="8"/>
        <color rgb="FF000000"/>
        <rFont val="Arial"/>
        <family val="2"/>
        <charset val="1"/>
      </rPr>
      <t xml:space="preserve">Em reais constantes de 2017 (R$ milhões)</t>
    </r>
    <r>
      <rPr>
        <b val="true"/>
        <vertAlign val="superscript"/>
        <sz val="8"/>
        <color rgb="FF000000"/>
        <rFont val="Arial"/>
        <family val="2"/>
        <charset val="1"/>
      </rPr>
      <t xml:space="preserve"> (1)</t>
    </r>
  </si>
  <si>
    <t xml:space="preserve">Unidade Orçamentária</t>
  </si>
  <si>
    <t xml:space="preserve">30101 - Ministério da Justiça e Segurança Pública - Administração Direta</t>
  </si>
  <si>
    <t xml:space="preserve">30103 - Arquivo Nacional</t>
  </si>
  <si>
    <t xml:space="preserve">30107 - Departamento de Polícia Rodoviária Federal</t>
  </si>
  <si>
    <t xml:space="preserve">30108 - Departamento de Polícia Federal</t>
  </si>
  <si>
    <t xml:space="preserve">30109 - Defensoria Pública da União - DPU</t>
  </si>
  <si>
    <t xml:space="preserve">30202 - Fundação Nacional do Índio - FUNAI</t>
  </si>
  <si>
    <t xml:space="preserve">30211 - Conselho Administrativo de Defesa Econômica</t>
  </si>
  <si>
    <t xml:space="preserve">30905 - Fundo de Defesa de Direitos Difusos</t>
  </si>
  <si>
    <t xml:space="preserve">30907 - Fundo Penitenciário Nacional - FUNPEN</t>
  </si>
  <si>
    <t xml:space="preserve">30909 - Fundo para Aparelhamento e Operacionalização das Atividades-Fim da Polícia Federal - FUNAPOL</t>
  </si>
  <si>
    <t xml:space="preserve">30911 - Fundo Nacional de Segurança Pública</t>
  </si>
  <si>
    <t xml:space="preserve">30912 - Fundo Nacional Antidrogas</t>
  </si>
  <si>
    <t xml:space="preserve">30913 - Fundo Nacional para a Criança e o Adolescente - FNCA</t>
  </si>
  <si>
    <t xml:space="preserve">30914 - Fundo Nacional do Idoso - FNI</t>
  </si>
  <si>
    <t xml:space="preserve">TOTAL</t>
  </si>
  <si>
    <t xml:space="preserve">Nota: Despesas empenhadas por unidade orçamentária.</t>
  </si>
  <si>
    <t xml:space="preserve">Ministério da Justiça e Segurança Pública - Administração Direta</t>
  </si>
  <si>
    <t xml:space="preserve">Arquivo Nacional</t>
  </si>
  <si>
    <t xml:space="preserve">Departamento de Polícia Rodoviária Federal</t>
  </si>
  <si>
    <t xml:space="preserve">Departamento de Polícia Federal</t>
  </si>
  <si>
    <t xml:space="preserve">Fundação Nacional do Índio - FUNAI</t>
  </si>
  <si>
    <t xml:space="preserve">Conselho Administrativo de Defesa Econômica</t>
  </si>
  <si>
    <t xml:space="preserve">Fundo de Defesa de Direitos Difusos</t>
  </si>
  <si>
    <t xml:space="preserve">Fundo Penitenciário Nacional - FUNPEN</t>
  </si>
  <si>
    <t xml:space="preserve">Fundo Nacional de Segurança Pública</t>
  </si>
  <si>
    <t xml:space="preserve">Fundo Nacional Antidrogas</t>
  </si>
  <si>
    <t xml:space="preserve">Fundo Nacional para a Criança e o Adolescente - FNCA</t>
  </si>
  <si>
    <t xml:space="preserve">Fundo Nacional do Idoso - FNI</t>
  </si>
  <si>
    <t xml:space="preserve">TABELA 35</t>
  </si>
  <si>
    <t xml:space="preserve">Operações ativas</t>
  </si>
  <si>
    <r>
      <rPr>
        <b val="true"/>
        <sz val="8"/>
        <color rgb="FF000000"/>
        <rFont val="Arial"/>
        <family val="2"/>
        <charset val="1"/>
      </rPr>
      <t xml:space="preserve">Fonte: </t>
    </r>
    <r>
      <rPr>
        <sz val="8"/>
        <color rgb="FF000000"/>
        <rFont val="Arial"/>
        <family val="2"/>
        <charset val="1"/>
      </rPr>
      <t xml:space="preserve">Ministério Extraordinário da Segurança Pública; Fórum Brasileiro de Segurança Pública.</t>
    </r>
  </si>
  <si>
    <t xml:space="preserve">(-) Fenômeno inexistente. </t>
  </si>
  <si>
    <t xml:space="preserve">TABELA 36</t>
  </si>
  <si>
    <t xml:space="preserve">Brasil – 2016-2017</t>
  </si>
  <si>
    <t xml:space="preserve">Tipo de operação</t>
  </si>
  <si>
    <t xml:space="preserve">Aéreo</t>
  </si>
  <si>
    <t xml:space="preserve">Ambiental</t>
  </si>
  <si>
    <t xml:space="preserve">Bombeiro</t>
  </si>
  <si>
    <t xml:space="preserve">Fronteiras</t>
  </si>
  <si>
    <t xml:space="preserve">Indígena</t>
  </si>
  <si>
    <t xml:space="preserve">Judiciária</t>
  </si>
  <si>
    <t xml:space="preserve">Ostensiva</t>
  </si>
  <si>
    <t xml:space="preserve">Perícia</t>
  </si>
  <si>
    <t xml:space="preserve">Presídio</t>
  </si>
  <si>
    <r>
      <rPr>
        <b val="true"/>
        <sz val="8"/>
        <color rgb="FF000000"/>
        <rFont val="Arial"/>
        <family val="2"/>
        <charset val="1"/>
      </rPr>
      <t xml:space="preserve">Fonte: </t>
    </r>
    <r>
      <rPr>
        <sz val="8"/>
        <color rgb="FF000000"/>
        <rFont val="Arial"/>
        <family val="2"/>
        <charset val="1"/>
      </rPr>
      <t xml:space="preserve">Ministério Extraordinário da Segurança Pública; Secretaria Nacional de Segurança Pública</t>
    </r>
  </si>
  <si>
    <t xml:space="preserve">TABELA 37</t>
  </si>
  <si>
    <t xml:space="preserve">Brasil – 2013-2017</t>
  </si>
  <si>
    <t xml:space="preserve">Efetivo</t>
  </si>
  <si>
    <r>
      <rPr>
        <b val="true"/>
        <sz val="8"/>
        <color rgb="FF000000"/>
        <rFont val="Arial"/>
        <family val="2"/>
        <charset val="1"/>
      </rPr>
      <t xml:space="preserve">2016</t>
    </r>
    <r>
      <rPr>
        <b val="true"/>
        <vertAlign val="superscript"/>
        <sz val="8"/>
        <color rgb="FF000000"/>
        <rFont val="Arial"/>
        <family val="2"/>
        <charset val="1"/>
      </rPr>
      <t xml:space="preserve"> (1)</t>
    </r>
  </si>
  <si>
    <t xml:space="preserve">Profissionais mobilizados</t>
  </si>
  <si>
    <t xml:space="preserve">Profissionais capacitados</t>
  </si>
  <si>
    <t xml:space="preserve">Em reais correntes de 2017</t>
  </si>
  <si>
    <t xml:space="preserve">Despesas</t>
  </si>
  <si>
    <t xml:space="preserve">Diárias</t>
  </si>
  <si>
    <t xml:space="preserve">Aquisição de armamento</t>
  </si>
  <si>
    <t xml:space="preserve">Aquisição de viaturas</t>
  </si>
  <si>
    <t xml:space="preserve">Abastecimento de viaturas</t>
  </si>
  <si>
    <t xml:space="preserve">Manutenção de viaturas</t>
  </si>
  <si>
    <r>
      <rPr>
        <b val="true"/>
        <sz val="8"/>
        <color rgb="FF000000"/>
        <rFont val="Arial"/>
        <family val="2"/>
        <charset val="1"/>
      </rPr>
      <t xml:space="preserve">Fonte:</t>
    </r>
    <r>
      <rPr>
        <sz val="8"/>
        <color rgb="FF000000"/>
        <rFont val="Arial"/>
        <family val="2"/>
        <charset val="1"/>
      </rPr>
      <t xml:space="preserve"> Ministério da Justiça e Segurança Pública; Fórum Brasileiro de Segurança Pública.</t>
    </r>
  </si>
  <si>
    <r>
      <rPr>
        <b val="true"/>
        <sz val="8"/>
        <color rgb="FF000000"/>
        <rFont val="Arial"/>
        <family val="2"/>
        <charset val="1"/>
      </rPr>
      <t xml:space="preserve">Nota:</t>
    </r>
    <r>
      <rPr>
        <sz val="8"/>
        <color rgb="FF000000"/>
        <rFont val="Arial"/>
        <family val="2"/>
        <charset val="1"/>
      </rPr>
      <t xml:space="preserve"> Valores corrigidos segundo o IPCA de dez/2017.</t>
    </r>
  </si>
  <si>
    <t xml:space="preserve">(1) Atualização das informações publicadas no Anuário Brasileiro de Segurança Pública, ano 11, 2017.</t>
  </si>
  <si>
    <t xml:space="preserve">TABELA 38</t>
  </si>
  <si>
    <t xml:space="preserve">Gastos totais por operação da Força Nacional</t>
  </si>
  <si>
    <t xml:space="preserve">Unidades da Federação – 2016</t>
  </si>
  <si>
    <t xml:space="preserve">Operação</t>
  </si>
  <si>
    <t xml:space="preserve">Total de gastos</t>
  </si>
  <si>
    <t xml:space="preserve">Enafron/ SSP-AC</t>
  </si>
  <si>
    <t xml:space="preserve">Jaraguá - AL; Verão Seguro; Aviação Policial</t>
  </si>
  <si>
    <t xml:space="preserve">Onda Verde - AM Humaitá; Enafron/ SSP-AM</t>
  </si>
  <si>
    <t xml:space="preserve">Fortaleza - CE</t>
  </si>
  <si>
    <t xml:space="preserve">Serra Dourada; Cerrado</t>
  </si>
  <si>
    <t xml:space="preserve">São Luís; Onda Verde/ Gurupi; Parnaíba</t>
  </si>
  <si>
    <t xml:space="preserve">Serra da Borda; Onda Verde/ Juína; Onda Verde/ Sinop</t>
  </si>
  <si>
    <t xml:space="preserve">Caarapó; Sapucaia; Enafron/ SSP-MS</t>
  </si>
  <si>
    <t xml:space="preserve">Belo Monte; Xingu; Onda Verde/ Novo Progresso; Aviação Policial</t>
  </si>
  <si>
    <t xml:space="preserve">Quedas do Iguaçu; Iguaçu; Enafron/ PF</t>
  </si>
  <si>
    <t xml:space="preserve">Jenipapo - PI</t>
  </si>
  <si>
    <t xml:space="preserve">Rio de Janeiro - RJ; Eventos Testes; Eleições Rio 2016; Olimpíadas Rio 2016; Pacificadora; GBS</t>
  </si>
  <si>
    <t xml:space="preserve">Potiguar - RN; Verão Potiguar</t>
  </si>
  <si>
    <t xml:space="preserve">Onda Verde/ Bandeirantes; Jamari</t>
  </si>
  <si>
    <t xml:space="preserve">Angicos - SE</t>
  </si>
  <si>
    <r>
      <rPr>
        <b val="true"/>
        <sz val="8"/>
        <color rgb="FF000000"/>
        <rFont val="Arial"/>
        <family val="2"/>
        <charset val="1"/>
      </rPr>
      <t xml:space="preserve">Fonte: </t>
    </r>
    <r>
      <rPr>
        <sz val="8"/>
        <color rgb="FF000000"/>
        <rFont val="Arial"/>
        <family val="2"/>
        <charset val="1"/>
      </rPr>
      <t xml:space="preserve">Ministério Extraordinário da Segurança Pública; Secretaria Nacional de Segurança Pública.</t>
    </r>
  </si>
  <si>
    <t xml:space="preserve">TABELA 39</t>
  </si>
  <si>
    <t xml:space="preserve">Unidades da Federação – 2017</t>
  </si>
  <si>
    <t xml:space="preserve">Manaós; Onda Verde/ Humaitá</t>
  </si>
  <si>
    <t xml:space="preserve">Piratininga</t>
  </si>
  <si>
    <t xml:space="preserve">Onda Verde/ Juína II</t>
  </si>
  <si>
    <t xml:space="preserve">Caarapó</t>
  </si>
  <si>
    <t xml:space="preserve">Belo Monte; Xingu; LT 800; Onda Verde/ Itaituba; UHE São Manoel; Belém - PA; Onda Verde/ Novo Progresso II</t>
  </si>
  <si>
    <t xml:space="preserve">Foz do Iguaçu</t>
  </si>
  <si>
    <t xml:space="preserve">Rio de Janeiro - RJ</t>
  </si>
  <si>
    <t xml:space="preserve">Potiguar - RN</t>
  </si>
  <si>
    <t xml:space="preserve">PNSP/ Porto Alegre - RS</t>
  </si>
  <si>
    <t xml:space="preserve">Monte Cristo - RR</t>
  </si>
  <si>
    <t xml:space="preserve">PNSP/ Aracaju - SE</t>
  </si>
  <si>
    <t xml:space="preserve">TABELA 40</t>
  </si>
  <si>
    <t xml:space="preserve">Operação, Unidade da Federação e período</t>
  </si>
  <si>
    <t xml:space="preserve">Período</t>
  </si>
  <si>
    <t xml:space="preserve">Custo</t>
  </si>
  <si>
    <t xml:space="preserve">Operação Potiguar</t>
  </si>
  <si>
    <t xml:space="preserve">Agosto de 2016</t>
  </si>
  <si>
    <t xml:space="preserve">Jogos Olímpicos e Paralímpicos</t>
  </si>
  <si>
    <t xml:space="preserve">Território Nacional</t>
  </si>
  <si>
    <t xml:space="preserve">Julho a Setembro de 2016</t>
  </si>
  <si>
    <t xml:space="preserve">Eleições Municipais 2016 
</t>
  </si>
  <si>
    <t xml:space="preserve">Outubro a Novembro de 2016</t>
  </si>
  <si>
    <t xml:space="preserve">Operação Pernambuco</t>
  </si>
  <si>
    <t xml:space="preserve">Dezembro de 2016 a Janeiro de 2017</t>
  </si>
  <si>
    <t xml:space="preserve">Operação Potiguar II</t>
  </si>
  <si>
    <t xml:space="preserve">Janeiro de 2017</t>
  </si>
  <si>
    <t xml:space="preserve">Operação Varredura</t>
  </si>
  <si>
    <t xml:space="preserve">Janeiro de 2017 a Janeiro de 2018</t>
  </si>
  <si>
    <t xml:space="preserve">Operação Capixaba</t>
  </si>
  <si>
    <t xml:space="preserve">Fevereiro a Março de 2017</t>
  </si>
  <si>
    <t xml:space="preserve">Operação Carioca</t>
  </si>
  <si>
    <t xml:space="preserve">Fevereiro de 2017</t>
  </si>
  <si>
    <t xml:space="preserve">Operação Esplanada</t>
  </si>
  <si>
    <t xml:space="preserve">Maio de 2017</t>
  </si>
  <si>
    <r>
      <rPr>
        <sz val="8"/>
        <color rgb="FF000000"/>
        <rFont val="Arial"/>
        <family val="2"/>
        <charset val="1"/>
      </rPr>
      <t xml:space="preserve">Operação Rio de Janeiro </t>
    </r>
    <r>
      <rPr>
        <vertAlign val="superscript"/>
        <sz val="8"/>
        <color rgb="FF000000"/>
        <rFont val="Arial"/>
        <family val="2"/>
        <charset val="1"/>
      </rPr>
      <t xml:space="preserve">(1) (2)</t>
    </r>
  </si>
  <si>
    <t xml:space="preserve">Agosto de 2017 a Dezembro de 2018</t>
  </si>
  <si>
    <t xml:space="preserve">Eleições Suplementares no 
Estado do Amazonas</t>
  </si>
  <si>
    <t xml:space="preserve">Agosto de 2017</t>
  </si>
  <si>
    <t xml:space="preserve">Operação Potiguar III</t>
  </si>
  <si>
    <t xml:space="preserve">Dezembro de 2017 a Junho de 2018</t>
  </si>
  <si>
    <r>
      <rPr>
        <b val="true"/>
        <sz val="8"/>
        <color rgb="FF000000"/>
        <rFont val="Arial"/>
        <family val="2"/>
        <charset val="1"/>
      </rPr>
      <t xml:space="preserve">Fonte:</t>
    </r>
    <r>
      <rPr>
        <sz val="8"/>
        <color rgb="FF000000"/>
        <rFont val="Arial"/>
        <family val="2"/>
        <charset val="1"/>
      </rPr>
      <t xml:space="preserve"> Ministério da Defesa; Fórum Brasileiro de Segurança Pública.</t>
    </r>
  </si>
  <si>
    <r>
      <rPr>
        <b val="true"/>
        <sz val="8"/>
        <color rgb="FF000000"/>
        <rFont val="Arial"/>
        <family val="2"/>
        <charset val="1"/>
      </rPr>
      <t xml:space="preserve">Nota:</t>
    </r>
    <r>
      <rPr>
        <sz val="8"/>
        <color rgb="FF000000"/>
        <rFont val="Arial"/>
        <family val="2"/>
        <charset val="1"/>
      </rPr>
      <t xml:space="preserve"> Valores atualizados pelo IPCA de dezembro/18</t>
    </r>
  </si>
  <si>
    <t xml:space="preserve">(...) Informação indisponível.</t>
  </si>
  <si>
    <t xml:space="preserve">(1) Na Operação Rio de Janeiro, o efetivo empregado foi de 2.500 por fase, em média. </t>
  </si>
  <si>
    <t xml:space="preserve">(2) O custo total da Operação Rio de Janeiro é indisponível pois, no momento em que os dados foram informados pelo Ministério da Defesa, a operação encontrava-se em andamento.</t>
  </si>
  <si>
    <t xml:space="preserve">TABELA 41</t>
  </si>
  <si>
    <t xml:space="preserve">Presos no Sistema Penitenciário e sob custódia das polícias e taxas por 100 mil habitantes (geral e habitantes maiores de 18 anos)</t>
  </si>
  <si>
    <t xml:space="preserve">Brasil, União e Unidades da Federação - 2016</t>
  </si>
  <si>
    <t xml:space="preserve">Brasil, União e Unidades da Federação</t>
  </si>
  <si>
    <t xml:space="preserve">Sistema Penitenciário</t>
  </si>
  <si>
    <t xml:space="preserve">Custódia das Polícias</t>
  </si>
  <si>
    <r>
      <rPr>
        <b val="true"/>
        <sz val="8"/>
        <color rgb="FF000000"/>
        <rFont val="Arial"/>
        <family val="2"/>
        <charset val="1"/>
      </rPr>
      <t xml:space="preserve">Taxa geral </t>
    </r>
    <r>
      <rPr>
        <b val="true"/>
        <vertAlign val="superscript"/>
        <sz val="8"/>
        <color rgb="FF000000"/>
        <rFont val="Arial"/>
        <family val="2"/>
        <charset val="1"/>
      </rPr>
      <t xml:space="preserve">(1)</t>
    </r>
  </si>
  <si>
    <r>
      <rPr>
        <b val="true"/>
        <sz val="8"/>
        <color rgb="FF000000"/>
        <rFont val="Arial"/>
        <family val="2"/>
        <charset val="1"/>
      </rPr>
      <t xml:space="preserve">Taxa - 18 anos ou mais </t>
    </r>
    <r>
      <rPr>
        <b val="true"/>
        <vertAlign val="superscript"/>
        <sz val="8"/>
        <color rgb="FF000000"/>
        <rFont val="Arial"/>
        <family val="2"/>
        <charset val="1"/>
      </rPr>
      <t xml:space="preserve">(2)</t>
    </r>
  </si>
  <si>
    <t xml:space="preserve">Dados sobre custódia das polícias referentes a 2016</t>
  </si>
  <si>
    <r>
      <rPr>
        <sz val="8"/>
        <rFont val="Arial"/>
        <family val="2"/>
        <charset val="1"/>
      </rPr>
      <t xml:space="preserve">Alagoas </t>
    </r>
    <r>
      <rPr>
        <vertAlign val="superscript"/>
        <sz val="8"/>
        <rFont val="Arial"/>
        <family val="2"/>
        <charset val="1"/>
      </rPr>
      <t xml:space="preserve">(3)</t>
    </r>
  </si>
  <si>
    <r>
      <rPr>
        <sz val="8"/>
        <rFont val="Arial"/>
        <family val="2"/>
        <charset val="1"/>
      </rPr>
      <t xml:space="preserve">Amapá</t>
    </r>
    <r>
      <rPr>
        <vertAlign val="superscript"/>
        <sz val="8"/>
        <rFont val="Arial"/>
        <family val="2"/>
        <charset val="1"/>
      </rPr>
      <t xml:space="preserve"> (3)</t>
    </r>
  </si>
  <si>
    <r>
      <rPr>
        <sz val="8"/>
        <rFont val="Arial"/>
        <family val="2"/>
        <charset val="1"/>
      </rPr>
      <t xml:space="preserve">Mato Grosso </t>
    </r>
    <r>
      <rPr>
        <vertAlign val="superscript"/>
        <sz val="8"/>
        <rFont val="Arial"/>
        <family val="2"/>
        <charset val="1"/>
      </rPr>
      <t xml:space="preserve">(4)</t>
    </r>
  </si>
  <si>
    <r>
      <rPr>
        <sz val="8"/>
        <rFont val="Arial"/>
        <family val="2"/>
        <charset val="1"/>
      </rPr>
      <t xml:space="preserve">Mato Grosso do Sul </t>
    </r>
    <r>
      <rPr>
        <vertAlign val="superscript"/>
        <sz val="8"/>
        <rFont val="Arial"/>
        <family val="2"/>
        <charset val="1"/>
      </rPr>
      <t xml:space="preserve">(3)</t>
    </r>
  </si>
  <si>
    <r>
      <rPr>
        <sz val="8"/>
        <rFont val="Arial"/>
        <family val="2"/>
        <charset val="1"/>
      </rPr>
      <t xml:space="preserve">Minas Gerais </t>
    </r>
    <r>
      <rPr>
        <vertAlign val="superscript"/>
        <sz val="8"/>
        <rFont val="Arial"/>
        <family val="2"/>
        <charset val="1"/>
      </rPr>
      <t xml:space="preserve">(4)</t>
    </r>
  </si>
  <si>
    <r>
      <rPr>
        <sz val="8"/>
        <rFont val="Arial"/>
        <family val="2"/>
        <charset val="1"/>
      </rPr>
      <t xml:space="preserve">Paraná </t>
    </r>
    <r>
      <rPr>
        <vertAlign val="superscript"/>
        <sz val="8"/>
        <rFont val="Arial"/>
        <family val="2"/>
        <charset val="1"/>
      </rPr>
      <t xml:space="preserve">(4)</t>
    </r>
  </si>
  <si>
    <r>
      <rPr>
        <sz val="8"/>
        <rFont val="Arial"/>
        <family val="2"/>
        <charset val="1"/>
      </rPr>
      <t xml:space="preserve">Rio de Janeiro </t>
    </r>
    <r>
      <rPr>
        <vertAlign val="superscript"/>
        <sz val="8"/>
        <rFont val="Arial"/>
        <family val="2"/>
        <charset val="1"/>
      </rPr>
      <t xml:space="preserve">(4)</t>
    </r>
  </si>
  <si>
    <r>
      <rPr>
        <sz val="8"/>
        <rFont val="Arial"/>
        <family val="2"/>
        <charset val="1"/>
      </rPr>
      <t xml:space="preserve">Rio Grande do Sul </t>
    </r>
    <r>
      <rPr>
        <vertAlign val="superscript"/>
        <sz val="8"/>
        <rFont val="Arial"/>
        <family val="2"/>
        <charset val="1"/>
      </rPr>
      <t xml:space="preserve">(4)</t>
    </r>
  </si>
  <si>
    <r>
      <rPr>
        <sz val="8"/>
        <rFont val="Arial"/>
        <family val="2"/>
        <charset val="1"/>
      </rPr>
      <t xml:space="preserve">Roraima </t>
    </r>
    <r>
      <rPr>
        <vertAlign val="superscript"/>
        <sz val="8"/>
        <rFont val="Arial"/>
        <family val="2"/>
        <charset val="1"/>
      </rPr>
      <t xml:space="preserve">(4)</t>
    </r>
  </si>
  <si>
    <r>
      <rPr>
        <sz val="8"/>
        <rFont val="Arial"/>
        <family val="2"/>
        <charset val="1"/>
      </rPr>
      <t xml:space="preserve">Santa Catarina </t>
    </r>
    <r>
      <rPr>
        <vertAlign val="superscript"/>
        <sz val="8"/>
        <rFont val="Arial"/>
        <family val="2"/>
        <charset val="1"/>
      </rPr>
      <t xml:space="preserve">(4)</t>
    </r>
  </si>
  <si>
    <r>
      <rPr>
        <sz val="8"/>
        <rFont val="Arial"/>
        <family val="2"/>
        <charset val="1"/>
      </rPr>
      <t xml:space="preserve">São Paulo </t>
    </r>
    <r>
      <rPr>
        <vertAlign val="superscript"/>
        <sz val="8"/>
        <rFont val="Arial"/>
        <family val="2"/>
        <charset val="1"/>
      </rPr>
      <t xml:space="preserve">(3)</t>
    </r>
  </si>
  <si>
    <t xml:space="preserve">Dados sobre custódia das polícias referentes a 2014 e 2015</t>
  </si>
  <si>
    <r>
      <rPr>
        <sz val="8"/>
        <rFont val="Arial"/>
        <family val="2"/>
        <charset val="1"/>
      </rPr>
      <t xml:space="preserve">Amazonas </t>
    </r>
    <r>
      <rPr>
        <vertAlign val="superscript"/>
        <sz val="8"/>
        <rFont val="Arial"/>
        <family val="2"/>
        <charset val="1"/>
      </rPr>
      <t xml:space="preserve">(5)</t>
    </r>
  </si>
  <si>
    <r>
      <rPr>
        <sz val="8"/>
        <rFont val="Arial"/>
        <family val="2"/>
        <charset val="1"/>
      </rPr>
      <t xml:space="preserve">Bahia </t>
    </r>
    <r>
      <rPr>
        <vertAlign val="superscript"/>
        <sz val="8"/>
        <rFont val="Arial"/>
        <family val="2"/>
        <charset val="1"/>
      </rPr>
      <t xml:space="preserve">(5)</t>
    </r>
  </si>
  <si>
    <r>
      <rPr>
        <sz val="8"/>
        <rFont val="Arial"/>
        <family val="2"/>
        <charset val="1"/>
      </rPr>
      <t xml:space="preserve">Distrito Federal </t>
    </r>
    <r>
      <rPr>
        <vertAlign val="superscript"/>
        <sz val="8"/>
        <rFont val="Arial"/>
        <family val="2"/>
        <charset val="1"/>
      </rPr>
      <t xml:space="preserve">(5)</t>
    </r>
  </si>
  <si>
    <r>
      <rPr>
        <sz val="8"/>
        <rFont val="Arial"/>
        <family val="2"/>
        <charset val="1"/>
      </rPr>
      <t xml:space="preserve">Goiás </t>
    </r>
    <r>
      <rPr>
        <vertAlign val="superscript"/>
        <sz val="8"/>
        <rFont val="Arial"/>
        <family val="2"/>
        <charset val="1"/>
      </rPr>
      <t xml:space="preserve">(6)</t>
    </r>
  </si>
  <si>
    <r>
      <rPr>
        <sz val="8"/>
        <rFont val="Arial"/>
        <family val="2"/>
        <charset val="1"/>
      </rPr>
      <t xml:space="preserve">Maranhão</t>
    </r>
    <r>
      <rPr>
        <vertAlign val="superscript"/>
        <sz val="8"/>
        <rFont val="Arial"/>
        <family val="2"/>
        <charset val="1"/>
      </rPr>
      <t xml:space="preserve"> (5)</t>
    </r>
  </si>
  <si>
    <r>
      <rPr>
        <sz val="8"/>
        <rFont val="Arial"/>
        <family val="2"/>
        <charset val="1"/>
      </rPr>
      <t xml:space="preserve">Pará </t>
    </r>
    <r>
      <rPr>
        <vertAlign val="superscript"/>
        <sz val="8"/>
        <rFont val="Arial"/>
        <family val="2"/>
        <charset val="1"/>
      </rPr>
      <t xml:space="preserve">(5)</t>
    </r>
  </si>
  <si>
    <r>
      <rPr>
        <sz val="8"/>
        <rFont val="Arial"/>
        <family val="2"/>
        <charset val="1"/>
      </rPr>
      <t xml:space="preserve">Rio Grande do Norte</t>
    </r>
    <r>
      <rPr>
        <vertAlign val="superscript"/>
        <sz val="8"/>
        <rFont val="Arial"/>
        <family val="2"/>
        <charset val="1"/>
      </rPr>
      <t xml:space="preserve"> (5)</t>
    </r>
  </si>
  <si>
    <r>
      <rPr>
        <sz val="8"/>
        <rFont val="Arial"/>
        <family val="2"/>
        <charset val="1"/>
      </rPr>
      <t xml:space="preserve">Sergipe </t>
    </r>
    <r>
      <rPr>
        <vertAlign val="superscript"/>
        <sz val="8"/>
        <rFont val="Arial"/>
        <family val="2"/>
        <charset val="1"/>
      </rPr>
      <t xml:space="preserve">(5)</t>
    </r>
  </si>
  <si>
    <r>
      <rPr>
        <sz val="8"/>
        <rFont val="Arial"/>
        <family val="2"/>
        <charset val="1"/>
      </rPr>
      <t xml:space="preserve">Tocantins </t>
    </r>
    <r>
      <rPr>
        <vertAlign val="superscript"/>
        <sz val="8"/>
        <rFont val="Arial"/>
        <family val="2"/>
        <charset val="1"/>
      </rPr>
      <t xml:space="preserve">(6)</t>
    </r>
  </si>
  <si>
    <t xml:space="preserve">Sem dados disponíveis sobre custódia das polícias</t>
  </si>
  <si>
    <r>
      <rPr>
        <b val="true"/>
        <sz val="8"/>
        <color rgb="FF000000"/>
        <rFont val="Arial"/>
        <family val="2"/>
        <charset val="1"/>
      </rPr>
      <t xml:space="preserve">Fonte</t>
    </r>
    <r>
      <rPr>
        <sz val="8"/>
        <color rgb="FF000000"/>
        <rFont val="Arial"/>
        <family val="2"/>
        <charset val="1"/>
      </rPr>
      <t xml:space="preserve">: Ministério da Justiça/Departamento Penitenciário Nacional – Depen; Instituto Brasileiro de Geografia e Estatística - IBGE; 
Fórum Brasileiro de Segurança Pública; SENASP. </t>
    </r>
  </si>
  <si>
    <t xml:space="preserve">(1)  Taxa por 100 mil habitantes.</t>
  </si>
  <si>
    <t xml:space="preserve">(2) Taxa por 100 mil habitantes maiores de 18 anos.</t>
  </si>
  <si>
    <t xml:space="preserve">(3) Informado pela Polícia Civil do Estado, referente a Dez/2016</t>
  </si>
  <si>
    <t xml:space="preserve">(4)  Infopen 2016, dado disponibilizado pela SENASP, referente ao ano de 2016</t>
  </si>
  <si>
    <t xml:space="preserve">(5)  10º Anuário Brasileiro de Segurança Pública, publicado em 2016, referente a Dez/2015</t>
  </si>
  <si>
    <t xml:space="preserve">(6)  10º Anuário Brasileiro de Segurança Pública, publicado em 2016, referente a Dez/2014</t>
  </si>
  <si>
    <r>
      <rPr>
        <b val="true"/>
        <sz val="8"/>
        <color rgb="FF000000"/>
        <rFont val="Arial"/>
        <family val="2"/>
        <charset val="1"/>
      </rPr>
      <t xml:space="preserve">Observação:</t>
    </r>
    <r>
      <rPr>
        <sz val="8"/>
        <color rgb="FF000000"/>
        <rFont val="Arial"/>
        <family val="2"/>
        <charset val="1"/>
      </rPr>
      <t xml:space="preserve"> Esta versão foi modificada em 04/09/2018 com novos totais para o dado de pessoas em custódia das polícias e para o total da população carcerárea.</t>
    </r>
  </si>
  <si>
    <t xml:space="preserve">TABELA 42</t>
  </si>
  <si>
    <t xml:space="preserve">Total de pessoas presas no Sistema Penitenciário e sob custódia das polícias, vagas no sistema prisional e percentual de ocupação</t>
  </si>
  <si>
    <t xml:space="preserve">Total de pessoas presas</t>
  </si>
  <si>
    <t xml:space="preserve">Vagas no sistema prisional</t>
  </si>
  <si>
    <t xml:space="preserve">Razão preso/vaga</t>
  </si>
  <si>
    <r>
      <rPr>
        <b val="true"/>
        <sz val="8"/>
        <color rgb="FF000000"/>
        <rFont val="Arial"/>
        <family val="2"/>
        <charset val="1"/>
      </rPr>
      <t xml:space="preserve">Fonte</t>
    </r>
    <r>
      <rPr>
        <sz val="8"/>
        <color rgb="FF000000"/>
        <rFont val="Arial"/>
        <family val="2"/>
        <charset val="1"/>
      </rPr>
      <t xml:space="preserve">: Ministério da Justiça/Departamento Penitenciário Nacional – Depen; Fórum Brasileiro de Segurança Pública; SENASP.</t>
    </r>
  </si>
  <si>
    <r>
      <rPr>
        <b val="true"/>
        <sz val="8"/>
        <color rgb="FF000000"/>
        <rFont val="Arial"/>
        <family val="2"/>
        <charset val="1"/>
      </rPr>
      <t xml:space="preserve">Observação:</t>
    </r>
    <r>
      <rPr>
        <sz val="8"/>
        <color rgb="FF000000"/>
        <rFont val="Arial"/>
        <family val="2"/>
        <charset val="1"/>
      </rPr>
      <t xml:space="preserve"> Esta versão foi modificada em 04/09/2018 com novo total de vagas no sistema prisional. Essa modificação tem impacto na razão preso/vaga brasileira. </t>
    </r>
  </si>
  <si>
    <t xml:space="preserve">TABELA 43</t>
  </si>
  <si>
    <t xml:space="preserve">Brasil e Unidades da Federação – 2015-2016</t>
  </si>
  <si>
    <r>
      <rPr>
        <b val="true"/>
        <sz val="8"/>
        <rFont val="Arial"/>
        <family val="2"/>
        <charset val="1"/>
      </rPr>
      <t xml:space="preserve">Taxa</t>
    </r>
    <r>
      <rPr>
        <b val="true"/>
        <vertAlign val="superscript"/>
        <sz val="8"/>
        <rFont val="Arial"/>
        <family val="2"/>
        <charset val="1"/>
      </rPr>
      <t xml:space="preserve"> (1)</t>
    </r>
  </si>
  <si>
    <r>
      <rPr>
        <b val="true"/>
        <sz val="8"/>
        <rFont val="Arial"/>
        <family val="2"/>
        <charset val="1"/>
      </rPr>
      <t xml:space="preserve">Fonte:</t>
    </r>
    <r>
      <rPr>
        <sz val="8"/>
        <rFont val="Arial"/>
        <family val="2"/>
        <charset val="1"/>
      </rPr>
      <t xml:space="preserve"> Ministério dos Direitos Humanos. Levantamento Nacional do Atendimento Socioeducativo ao Adolescente em Conflito com a Lei; Instituto Brasileiro de Geografia e Estatística - IBGE; Fórum Brasileiro de Segurança Pública.</t>
    </r>
  </si>
  <si>
    <t xml:space="preserve">(1) Por 100 mil habitantes entre 12 e 21 anos (estimativa).</t>
  </si>
  <si>
    <t xml:space="preserve">TABELA 44</t>
  </si>
  <si>
    <t xml:space="preserve">Roubo</t>
  </si>
  <si>
    <t xml:space="preserve">Tráfico</t>
  </si>
  <si>
    <t xml:space="preserve">Homicídio</t>
  </si>
  <si>
    <t xml:space="preserve">Furto</t>
  </si>
  <si>
    <t xml:space="preserve">Tentativa de Homicídio</t>
  </si>
  <si>
    <t xml:space="preserve">Porte de Arma de Fogo</t>
  </si>
  <si>
    <t xml:space="preserve">Receptação</t>
  </si>
  <si>
    <t xml:space="preserve">Tentativa de Roubo</t>
  </si>
  <si>
    <t xml:space="preserve">Lesão Corporal</t>
  </si>
  <si>
    <t xml:space="preserve">Sequestro e Cárcere Privado</t>
  </si>
  <si>
    <r>
      <rPr>
        <b val="true"/>
        <sz val="8"/>
        <color rgb="FF000000"/>
        <rFont val="Arial"/>
        <family val="2"/>
        <charset val="1"/>
      </rPr>
      <t xml:space="preserve">Outros</t>
    </r>
    <r>
      <rPr>
        <b val="true"/>
        <vertAlign val="superscript"/>
        <sz val="8"/>
        <color rgb="FF000000"/>
        <rFont val="Arial"/>
        <family val="2"/>
        <charset val="1"/>
      </rPr>
      <t xml:space="preserve"> (1)</t>
    </r>
  </si>
  <si>
    <t xml:space="preserve">Percentual em relação ao total (%)</t>
  </si>
  <si>
    <r>
      <rPr>
        <b val="true"/>
        <sz val="8"/>
        <rFont val="Arial"/>
        <family val="2"/>
        <charset val="1"/>
      </rPr>
      <t xml:space="preserve">Fonte:</t>
    </r>
    <r>
      <rPr>
        <sz val="8"/>
        <rFont val="Arial"/>
        <family val="2"/>
        <charset val="1"/>
      </rPr>
      <t xml:space="preserve"> Ministério dos Direitos Humanos. Levantamento Nacional do Atendimento Socioeducativo ao Adolescente em Conflito com a Lei; Fórum Brasileiro de Segurança Pública.</t>
    </r>
  </si>
  <si>
    <t xml:space="preserve">(1) Inclui as seguintes categorias do Levantamento Anual SINASE: Ameaça de morte; Tentativa de latrocínio; Busca e apreensão; Formação de quadrilha; Dano; Porte de arma branca; Atentado violento ao pudor; Estelionato; Outros.</t>
  </si>
  <si>
    <t xml:space="preserve">TABELA 45</t>
  </si>
  <si>
    <t xml:space="preserve">Brasil – 2011-2016</t>
  </si>
  <si>
    <t xml:space="preserve">Ns. Abs</t>
  </si>
  <si>
    <t xml:space="preserve">%</t>
  </si>
  <si>
    <t xml:space="preserve">Atos Infracionais</t>
  </si>
  <si>
    <t xml:space="preserve">Outros</t>
  </si>
  <si>
    <t xml:space="preserve">Homicídio tentado</t>
  </si>
  <si>
    <t xml:space="preserve">Porte de arma de fogo</t>
  </si>
  <si>
    <t xml:space="preserve">Roubo tentado</t>
  </si>
  <si>
    <t xml:space="preserve">Lesão corporal</t>
  </si>
  <si>
    <t xml:space="preserve">Ameaça de morte</t>
  </si>
  <si>
    <t xml:space="preserve">Latrocínio tentado</t>
  </si>
  <si>
    <t xml:space="preserve">Busca e apreensão</t>
  </si>
  <si>
    <t xml:space="preserve">Formação de quadrilha</t>
  </si>
  <si>
    <t xml:space="preserve">Dano</t>
  </si>
  <si>
    <t xml:space="preserve">Porte de arma branca</t>
  </si>
  <si>
    <t xml:space="preserve">Atentado violento ao pudor</t>
  </si>
  <si>
    <t xml:space="preserve">Estelionato</t>
  </si>
  <si>
    <t xml:space="preserve">GRÁFICO 05</t>
  </si>
  <si>
    <t xml:space="preserve">Brasil – 1996-2016</t>
  </si>
</sst>
</file>

<file path=xl/styles.xml><?xml version="1.0" encoding="utf-8"?>
<styleSheet xmlns="http://schemas.openxmlformats.org/spreadsheetml/2006/main">
  <numFmts count="19">
    <numFmt numFmtId="164" formatCode="General"/>
    <numFmt numFmtId="165" formatCode="_-* #,##0.00_-;\-* #,##0.00_-;_-* \-??_-;_-@_-"/>
    <numFmt numFmtId="166" formatCode="@"/>
    <numFmt numFmtId="167" formatCode="D/M/YYYY"/>
    <numFmt numFmtId="168" formatCode="###0.00"/>
    <numFmt numFmtId="169" formatCode="0.00"/>
    <numFmt numFmtId="170" formatCode="#,##0"/>
    <numFmt numFmtId="171" formatCode="#,##0.0"/>
    <numFmt numFmtId="172" formatCode="0%"/>
    <numFmt numFmtId="173" formatCode="0.0"/>
    <numFmt numFmtId="174" formatCode="0"/>
    <numFmt numFmtId="175" formatCode="_-* #,##0_-;\-* #,##0_-;_-* \-??_-;_-@_-"/>
    <numFmt numFmtId="176" formatCode="0.000"/>
    <numFmt numFmtId="177" formatCode="0.0%"/>
    <numFmt numFmtId="178" formatCode="_-* #,##0.0_-;\-* #,##0.0_-;_-* \-??_-;_-@_-"/>
    <numFmt numFmtId="179" formatCode="#,##0.00"/>
    <numFmt numFmtId="180" formatCode="_(* #,##0.00_);_(* \(#,##0.00\);_(* \-??_);_(@_)"/>
    <numFmt numFmtId="181" formatCode="&quot;R$ &quot;#,##0.00"/>
    <numFmt numFmtId="182" formatCode="&quot;R$&quot;#,##0.00"/>
  </numFmts>
  <fonts count="3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8"/>
      <color rgb="FF000000"/>
      <name val="Arial"/>
      <family val="2"/>
      <charset val="1"/>
    </font>
    <font>
      <b val="true"/>
      <sz val="8"/>
      <name val="Arial"/>
      <family val="2"/>
      <charset val="1"/>
    </font>
    <font>
      <b val="true"/>
      <sz val="8"/>
      <color rgb="FF000000"/>
      <name val="Arial"/>
      <family val="2"/>
      <charset val="1"/>
    </font>
    <font>
      <u val="single"/>
      <sz val="8"/>
      <color rgb="FF0563C1"/>
      <name val="Arial"/>
      <family val="2"/>
      <charset val="1"/>
    </font>
    <font>
      <u val="single"/>
      <sz val="11"/>
      <color rgb="FF0563C1"/>
      <name val="Calibri"/>
      <family val="2"/>
      <charset val="1"/>
    </font>
    <font>
      <sz val="8"/>
      <name val="Arial"/>
      <family val="2"/>
      <charset val="1"/>
    </font>
    <font>
      <vertAlign val="superscript"/>
      <sz val="8"/>
      <name val="Arial"/>
      <family val="2"/>
      <charset val="1"/>
    </font>
    <font>
      <b val="true"/>
      <vertAlign val="superscript"/>
      <sz val="8"/>
      <name val="Arial"/>
      <family val="2"/>
      <charset val="1"/>
    </font>
    <font>
      <sz val="8"/>
      <color rgb="FFFF0000"/>
      <name val="Arial"/>
      <family val="2"/>
      <charset val="1"/>
    </font>
    <font>
      <b val="true"/>
      <vertAlign val="superscript"/>
      <sz val="8"/>
      <color rgb="FF000000"/>
      <name val="Arial"/>
      <family val="2"/>
      <charset val="1"/>
    </font>
    <font>
      <vertAlign val="superscript"/>
      <sz val="8"/>
      <color rgb="FF000000"/>
      <name val="Arial"/>
      <family val="2"/>
      <charset val="1"/>
    </font>
    <font>
      <sz val="18"/>
      <color rgb="FF595959"/>
      <name val="Calibri"/>
      <family val="2"/>
    </font>
    <font>
      <sz val="9"/>
      <color rgb="FF404040"/>
      <name val="Calibri"/>
      <family val="2"/>
    </font>
    <font>
      <sz val="9"/>
      <color rgb="FF595959"/>
      <name val="Calibri"/>
      <family val="2"/>
    </font>
    <font>
      <b val="true"/>
      <sz val="10"/>
      <color rgb="FF000000"/>
      <name val="Arial"/>
      <family val="2"/>
    </font>
    <font>
      <sz val="8"/>
      <color rgb="FF404040"/>
      <name val="Arial"/>
      <family val="2"/>
    </font>
    <font>
      <sz val="8"/>
      <color rgb="FF595959"/>
      <name val="Arial"/>
      <family val="2"/>
    </font>
    <font>
      <sz val="9"/>
      <color rgb="FF000000"/>
      <name val="Arial"/>
      <family val="2"/>
    </font>
    <font>
      <sz val="9"/>
      <color rgb="FF595959"/>
      <name val="Arial"/>
      <family val="2"/>
    </font>
    <font>
      <b val="true"/>
      <sz val="8"/>
      <color rgb="FFFF0000"/>
      <name val="Arial"/>
      <family val="2"/>
      <charset val="1"/>
    </font>
    <font>
      <b val="true"/>
      <sz val="9"/>
      <color rgb="FF000000"/>
      <name val="Arial"/>
      <family val="2"/>
    </font>
    <font>
      <sz val="10"/>
      <color rgb="FF000000"/>
      <name val="Calibri"/>
      <family val="2"/>
    </font>
    <font>
      <sz val="8"/>
      <color rgb="FF000000"/>
      <name val="Arial"/>
      <family val="2"/>
    </font>
    <font>
      <sz val="8"/>
      <color rgb="FFFFFFFF"/>
      <name val="Arial"/>
      <family val="2"/>
      <charset val="1"/>
    </font>
    <font>
      <strike val="true"/>
      <sz val="8"/>
      <color rgb="FF000000"/>
      <name val="Arial"/>
      <family val="2"/>
      <charset val="1"/>
    </font>
    <font>
      <sz val="11"/>
      <color rgb="FFFFFFFF"/>
      <name val="Calibri"/>
      <family val="2"/>
      <charset val="1"/>
    </font>
    <font>
      <b val="true"/>
      <u val="single"/>
      <sz val="8"/>
      <color rgb="FF0563C1"/>
      <name val="Arial"/>
      <family val="2"/>
      <charset val="1"/>
    </font>
  </fonts>
  <fills count="7">
    <fill>
      <patternFill patternType="none"/>
    </fill>
    <fill>
      <patternFill patternType="gray125"/>
    </fill>
    <fill>
      <patternFill patternType="solid">
        <fgColor rgb="FFFFC000"/>
        <bgColor rgb="FFE3AB00"/>
      </patternFill>
    </fill>
    <fill>
      <patternFill patternType="solid">
        <fgColor rgb="FF70AD47"/>
        <bgColor rgb="FF639A3F"/>
      </patternFill>
    </fill>
    <fill>
      <patternFill patternType="solid">
        <fgColor rgb="FFA5A5A5"/>
        <bgColor rgb="FF929292"/>
      </patternFill>
    </fill>
    <fill>
      <patternFill patternType="solid">
        <fgColor rgb="FFFFF200"/>
        <bgColor rgb="FFFFFF00"/>
      </patternFill>
    </fill>
    <fill>
      <patternFill patternType="solid">
        <fgColor rgb="FFFFFFFF"/>
        <bgColor rgb="FFCCFFFF"/>
      </patternFill>
    </fill>
  </fills>
  <borders count="10">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color rgb="FFC0C0C0"/>
      </left>
      <right style="thin">
        <color rgb="FFC0C0C0"/>
      </right>
      <top style="thin"/>
      <bottom style="thin">
        <color rgb="FFC0C0C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style="thin"/>
      <diagonal/>
    </border>
    <border diagonalUp="false" diagonalDown="false">
      <left style="thin"/>
      <right/>
      <top/>
      <bottom style="thin"/>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30" fillId="2" borderId="0" applyFont="true" applyBorder="false" applyAlignment="true" applyProtection="false">
      <alignment horizontal="general" vertical="bottom" textRotation="0" wrapText="false" indent="0" shrinkToFit="false"/>
    </xf>
    <xf numFmtId="164" fontId="30" fillId="3" borderId="0" applyFont="true" applyBorder="false" applyAlignment="true" applyProtection="false">
      <alignment horizontal="general" vertical="bottom" textRotation="0" wrapText="false" indent="0" shrinkToFit="false"/>
    </xf>
    <xf numFmtId="164" fontId="30" fillId="4" borderId="0" applyFont="true" applyBorder="false" applyAlignment="true" applyProtection="false">
      <alignment horizontal="general" vertical="bottom" textRotation="0" wrapText="false" indent="0" shrinkToFit="false"/>
    </xf>
  </cellStyleXfs>
  <cellXfs count="71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8" fillId="5" borderId="0" xfId="20" applyFont="true" applyBorder="true" applyAlignment="true" applyProtection="tru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0"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left"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34" applyFont="tru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right" vertical="center" textRotation="0" wrapText="false" indent="0" shrinkToFit="false"/>
      <protection locked="true" hidden="false"/>
    </xf>
    <xf numFmtId="164" fontId="10" fillId="0" borderId="0" xfId="34" applyFont="true" applyBorder="false" applyAlignment="true" applyProtection="false">
      <alignment horizontal="general" vertical="center" textRotation="0" wrapText="false" indent="0" shrinkToFit="false"/>
      <protection locked="true" hidden="false"/>
    </xf>
    <xf numFmtId="164" fontId="6" fillId="0" borderId="1" xfId="35"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6" fillId="0" borderId="2" xfId="35"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10" fillId="0" borderId="2" xfId="37" applyFont="true" applyBorder="true" applyAlignment="true" applyProtection="false">
      <alignment horizontal="left" vertical="top" textRotation="0" wrapText="true" indent="0" shrinkToFit="false"/>
      <protection locked="true" hidden="false"/>
    </xf>
    <xf numFmtId="168" fontId="10" fillId="0" borderId="2" xfId="42" applyFont="true" applyBorder="true" applyAlignment="true" applyProtection="false">
      <alignment horizontal="right" vertical="center" textRotation="0" wrapText="false" indent="0" shrinkToFit="false"/>
      <protection locked="true" hidden="false"/>
    </xf>
    <xf numFmtId="168" fontId="10" fillId="0" borderId="2" xfId="43" applyFont="true" applyBorder="true" applyAlignment="true" applyProtection="false">
      <alignment horizontal="right" vertical="center" textRotation="0" wrapText="false" indent="0" shrinkToFit="false"/>
      <protection locked="true" hidden="false"/>
    </xf>
    <xf numFmtId="168" fontId="10" fillId="0" borderId="2" xfId="44" applyFont="true" applyBorder="true" applyAlignment="true" applyProtection="false">
      <alignment horizontal="right" vertical="center"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37" applyFont="true" applyBorder="true" applyAlignment="true" applyProtection="false">
      <alignment horizontal="left" vertical="top" textRotation="0" wrapText="true" indent="0" shrinkToFit="false"/>
      <protection locked="true" hidden="false"/>
    </xf>
    <xf numFmtId="168" fontId="10" fillId="0" borderId="0" xfId="42" applyFont="true" applyBorder="true" applyAlignment="true" applyProtection="false">
      <alignment horizontal="right" vertical="center" textRotation="0" wrapText="false" indent="0" shrinkToFit="false"/>
      <protection locked="true" hidden="false"/>
    </xf>
    <xf numFmtId="168" fontId="10" fillId="0" borderId="0" xfId="43" applyFont="true" applyBorder="true" applyAlignment="true" applyProtection="false">
      <alignment horizontal="right" vertical="center" textRotation="0" wrapText="false" indent="0" shrinkToFit="false"/>
      <protection locked="true" hidden="false"/>
    </xf>
    <xf numFmtId="168" fontId="10" fillId="0" borderId="0" xfId="44"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0" fillId="0" borderId="0" xfId="36" applyFont="true" applyBorder="true" applyAlignment="true" applyProtection="false">
      <alignment horizontal="left" vertical="top" textRotation="0" wrapText="true" indent="0" shrinkToFit="false"/>
      <protection locked="true" hidden="false"/>
    </xf>
    <xf numFmtId="168" fontId="10" fillId="0" borderId="0" xfId="39" applyFont="true" applyBorder="true" applyAlignment="true" applyProtection="false">
      <alignment horizontal="right" vertical="center" textRotation="0" wrapText="false" indent="0" shrinkToFit="false"/>
      <protection locked="true" hidden="false"/>
    </xf>
    <xf numFmtId="168" fontId="10" fillId="0" borderId="0" xfId="40" applyFont="true" applyBorder="true" applyAlignment="true" applyProtection="false">
      <alignment horizontal="right" vertical="center" textRotation="0" wrapText="false" indent="0" shrinkToFit="false"/>
      <protection locked="true" hidden="false"/>
    </xf>
    <xf numFmtId="168" fontId="10" fillId="0" borderId="0" xfId="41" applyFont="true" applyBorder="true" applyAlignment="true" applyProtection="false">
      <alignment horizontal="right" vertical="center" textRotation="0" wrapText="false" indent="0" shrinkToFit="false"/>
      <protection locked="true" hidden="false"/>
    </xf>
    <xf numFmtId="169" fontId="10" fillId="0" borderId="0" xfId="45" applyFont="true" applyBorder="true" applyAlignment="true" applyProtection="false">
      <alignment horizontal="right" vertical="center" textRotation="0" wrapText="false" indent="0" shrinkToFit="false"/>
      <protection locked="true" hidden="false"/>
    </xf>
    <xf numFmtId="164" fontId="10" fillId="0" borderId="3" xfId="38" applyFont="true" applyBorder="true" applyAlignment="true" applyProtection="false">
      <alignment horizontal="left" vertical="top" textRotation="0" wrapText="true" indent="0" shrinkToFit="false"/>
      <protection locked="true" hidden="false"/>
    </xf>
    <xf numFmtId="168" fontId="10" fillId="0" borderId="3" xfId="42" applyFont="true" applyBorder="true" applyAlignment="true" applyProtection="false">
      <alignment horizontal="right" vertical="center"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6" fillId="0" borderId="0" xfId="34"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0" fillId="0" borderId="0" xfId="27" applyFont="true" applyBorder="true" applyAlignment="true" applyProtection="false">
      <alignment horizontal="left" vertical="center" textRotation="0" wrapText="true" indent="0" shrinkToFit="false"/>
      <protection locked="true" hidden="false"/>
    </xf>
    <xf numFmtId="164" fontId="10" fillId="0" borderId="0" xfId="27"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70" fontId="5" fillId="0" borderId="0" xfId="0" applyFont="true" applyBorder="false" applyAlignment="true" applyProtection="false">
      <alignment horizontal="general" vertical="center" textRotation="0" wrapText="false" indent="0" shrinkToFit="false"/>
      <protection locked="true" hidden="false"/>
    </xf>
    <xf numFmtId="170" fontId="5" fillId="0" borderId="0"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70" fontId="7" fillId="0" borderId="1" xfId="0" applyFont="true" applyBorder="true" applyAlignment="true" applyProtection="false">
      <alignment horizontal="right" vertical="center" textRotation="0" wrapText="false" indent="0" shrinkToFit="false"/>
      <protection locked="true" hidden="false"/>
    </xf>
    <xf numFmtId="171" fontId="7" fillId="0" borderId="1" xfId="0" applyFont="true" applyBorder="true" applyAlignment="true" applyProtection="false">
      <alignment horizontal="right" vertical="center" textRotation="0" wrapText="false" indent="0" shrinkToFit="false"/>
      <protection locked="true" hidden="false"/>
    </xf>
    <xf numFmtId="173" fontId="7" fillId="0" borderId="1" xfId="19" applyFont="true" applyBorder="true" applyAlignment="true" applyProtection="true">
      <alignment horizontal="right" vertical="center" textRotation="0" wrapText="false" indent="0" shrinkToFit="false"/>
      <protection locked="true" hidden="false"/>
    </xf>
    <xf numFmtId="173" fontId="5" fillId="0" borderId="0" xfId="0" applyFont="true" applyBorder="false" applyAlignment="true" applyProtection="false">
      <alignment horizontal="general" vertical="center" textRotation="0" wrapText="false" indent="0" shrinkToFit="false"/>
      <protection locked="true" hidden="false"/>
    </xf>
    <xf numFmtId="170" fontId="5" fillId="0" borderId="0" xfId="0" applyFont="true" applyBorder="true" applyAlignment="true" applyProtection="false">
      <alignment horizontal="right" vertical="center" textRotation="0" wrapText="false" indent="0" shrinkToFit="false"/>
      <protection locked="true" hidden="false"/>
    </xf>
    <xf numFmtId="170" fontId="5" fillId="0" borderId="0" xfId="0" applyFont="true" applyBorder="false" applyAlignment="true" applyProtection="false">
      <alignment horizontal="right" vertical="center" textRotation="0" wrapText="false" indent="0" shrinkToFit="false"/>
      <protection locked="true" hidden="false"/>
    </xf>
    <xf numFmtId="170" fontId="10" fillId="0" borderId="0" xfId="34" applyFont="true" applyBorder="true" applyAlignment="true" applyProtection="false">
      <alignment horizontal="right" vertical="center" textRotation="0" wrapText="true" indent="0" shrinkToFit="false"/>
      <protection locked="true" hidden="false"/>
    </xf>
    <xf numFmtId="171" fontId="5" fillId="0" borderId="0" xfId="0" applyFont="true" applyBorder="false" applyAlignment="true" applyProtection="false">
      <alignment horizontal="right" vertical="center" textRotation="0" wrapText="false" indent="0" shrinkToFit="false"/>
      <protection locked="true" hidden="false"/>
    </xf>
    <xf numFmtId="173" fontId="5" fillId="0" borderId="0" xfId="19" applyFont="true" applyBorder="true" applyAlignment="true" applyProtection="true">
      <alignment horizontal="right"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9" fontId="5" fillId="0" borderId="2" xfId="0" applyFont="true" applyBorder="true" applyAlignment="true" applyProtection="false">
      <alignment horizontal="center" vertical="center" textRotation="0" wrapText="false" indent="0" shrinkToFit="false"/>
      <protection locked="true" hidden="false"/>
    </xf>
    <xf numFmtId="173" fontId="5" fillId="0" borderId="2" xfId="0" applyFont="true" applyBorder="true" applyAlignment="true" applyProtection="false">
      <alignment horizontal="center" vertical="center" textRotation="0" wrapText="false" indent="0" shrinkToFit="false"/>
      <protection locked="true" hidden="false"/>
    </xf>
    <xf numFmtId="170" fontId="5" fillId="0" borderId="2" xfId="0" applyFont="true" applyBorder="true" applyAlignment="true" applyProtection="false">
      <alignment horizontal="right" vertical="center" textRotation="0" wrapText="false" indent="0" shrinkToFit="false"/>
      <protection locked="true" hidden="false"/>
    </xf>
    <xf numFmtId="170" fontId="5" fillId="0" borderId="2" xfId="15" applyFont="true" applyBorder="true" applyAlignment="true" applyProtection="true">
      <alignment horizontal="right" vertical="center" textRotation="0" wrapText="false" indent="0" shrinkToFit="false"/>
      <protection locked="true" hidden="false"/>
    </xf>
    <xf numFmtId="171" fontId="5" fillId="0" borderId="2" xfId="0" applyFont="true" applyBorder="true" applyAlignment="true" applyProtection="false">
      <alignment horizontal="right" vertical="center" textRotation="0" wrapText="false" indent="0" shrinkToFit="false"/>
      <protection locked="true" hidden="false"/>
    </xf>
    <xf numFmtId="173" fontId="5" fillId="0" borderId="2" xfId="19" applyFont="true" applyBorder="true" applyAlignment="true" applyProtection="true">
      <alignment horizontal="right" vertical="center" textRotation="0" wrapText="false" indent="0" shrinkToFit="false"/>
      <protection locked="true" hidden="false"/>
    </xf>
    <xf numFmtId="169" fontId="5" fillId="0" borderId="0" xfId="0" applyFont="true" applyBorder="true" applyAlignment="true" applyProtection="false">
      <alignment horizontal="center" vertical="center" textRotation="0" wrapText="false" indent="0" shrinkToFit="false"/>
      <protection locked="true" hidden="false"/>
    </xf>
    <xf numFmtId="173" fontId="5" fillId="0" borderId="0" xfId="0" applyFont="true" applyBorder="true" applyAlignment="true" applyProtection="false">
      <alignment horizontal="center" vertical="center" textRotation="0" wrapText="false" indent="0" shrinkToFit="false"/>
      <protection locked="true" hidden="false"/>
    </xf>
    <xf numFmtId="170" fontId="5" fillId="0" borderId="0" xfId="15" applyFont="true" applyBorder="true" applyAlignment="true" applyProtection="true">
      <alignment horizontal="right" vertical="center" textRotation="0" wrapText="false" indent="0" shrinkToFit="false"/>
      <protection locked="true" hidden="false"/>
    </xf>
    <xf numFmtId="171" fontId="5" fillId="0" borderId="0" xfId="0" applyFont="true" applyBorder="true" applyAlignment="true" applyProtection="false">
      <alignment horizontal="right"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9" fontId="5" fillId="0" borderId="3" xfId="0" applyFont="true" applyBorder="true" applyAlignment="true" applyProtection="false">
      <alignment horizontal="center" vertical="center" textRotation="0" wrapText="false" indent="0" shrinkToFit="false"/>
      <protection locked="true" hidden="false"/>
    </xf>
    <xf numFmtId="173" fontId="5" fillId="0" borderId="3" xfId="0" applyFont="true" applyBorder="true" applyAlignment="true" applyProtection="false">
      <alignment horizontal="center" vertical="center" textRotation="0" wrapText="false" indent="0" shrinkToFit="false"/>
      <protection locked="true" hidden="false"/>
    </xf>
    <xf numFmtId="170" fontId="5" fillId="0" borderId="3" xfId="0" applyFont="true" applyBorder="true" applyAlignment="true" applyProtection="false">
      <alignment horizontal="right" vertical="center" textRotation="0" wrapText="false" indent="0" shrinkToFit="false"/>
      <protection locked="true" hidden="false"/>
    </xf>
    <xf numFmtId="170" fontId="5" fillId="0" borderId="3" xfId="15" applyFont="true" applyBorder="true" applyAlignment="true" applyProtection="true">
      <alignment horizontal="right" vertical="center" textRotation="0" wrapText="false" indent="0" shrinkToFit="false"/>
      <protection locked="true" hidden="false"/>
    </xf>
    <xf numFmtId="171" fontId="5" fillId="0" borderId="3" xfId="0" applyFont="true" applyBorder="true" applyAlignment="true" applyProtection="false">
      <alignment horizontal="right" vertical="center" textRotation="0" wrapText="false" indent="0" shrinkToFit="false"/>
      <protection locked="true" hidden="false"/>
    </xf>
    <xf numFmtId="173" fontId="5" fillId="0" borderId="3" xfId="19" applyFont="true" applyBorder="true" applyAlignment="true" applyProtection="true">
      <alignment horizontal="right"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0" fontId="5" fillId="0" borderId="2" xfId="15" applyFont="true" applyBorder="true" applyAlignment="true" applyProtection="true">
      <alignment horizontal="right" vertical="center" textRotation="0" wrapText="true" indent="0" shrinkToFit="false"/>
      <protection locked="true" hidden="false"/>
    </xf>
    <xf numFmtId="170"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73" fontId="5" fillId="0" borderId="0" xfId="0" applyFont="true" applyBorder="true" applyAlignment="true" applyProtection="false">
      <alignment horizontal="general" vertical="center" textRotation="0" wrapText="false" indent="0" shrinkToFit="false"/>
      <protection locked="true" hidden="false"/>
    </xf>
    <xf numFmtId="171"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0" fillId="0" borderId="0" xfId="27"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27"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71" fontId="7"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4" xfId="34" applyFont="true" applyBorder="true" applyAlignment="true" applyProtection="false">
      <alignment horizontal="center" vertical="center" textRotation="0" wrapText="true" indent="0" shrinkToFit="false"/>
      <protection locked="true" hidden="false"/>
    </xf>
    <xf numFmtId="169" fontId="6" fillId="0" borderId="4" xfId="34" applyFont="true" applyBorder="true" applyAlignment="true" applyProtection="false">
      <alignment horizontal="center" vertical="center" textRotation="0" wrapText="true" indent="0" shrinkToFit="false"/>
      <protection locked="true" hidden="false"/>
    </xf>
    <xf numFmtId="174" fontId="6"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6" fillId="0" borderId="0" xfId="34" applyFont="true" applyBorder="true" applyAlignment="true" applyProtection="false">
      <alignment horizontal="center" vertical="center" textRotation="0" wrapText="true" indent="0" shrinkToFit="false"/>
      <protection locked="true" hidden="false"/>
    </xf>
    <xf numFmtId="174" fontId="6" fillId="0" borderId="0" xfId="0" applyFont="true" applyBorder="true" applyAlignment="true" applyProtection="false">
      <alignment horizontal="center" vertical="center" textRotation="0" wrapText="true" indent="0" shrinkToFit="false"/>
      <protection locked="true" hidden="false"/>
    </xf>
    <xf numFmtId="174" fontId="6" fillId="0" borderId="0" xfId="27" applyFont="true" applyBorder="true" applyAlignment="true" applyProtection="false">
      <alignment horizontal="center" vertical="center" textRotation="0" wrapText="true" indent="0" shrinkToFit="false"/>
      <protection locked="true" hidden="false"/>
    </xf>
    <xf numFmtId="169" fontId="6" fillId="0" borderId="0" xfId="0" applyFont="true" applyBorder="true" applyAlignment="true" applyProtection="false">
      <alignment horizontal="center" vertical="center" textRotation="0" wrapText="true" indent="0" shrinkToFit="false"/>
      <protection locked="true" hidden="false"/>
    </xf>
    <xf numFmtId="169" fontId="6" fillId="0" borderId="0" xfId="34"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6" fillId="0" borderId="1" xfId="34" applyFont="true" applyBorder="true" applyAlignment="true" applyProtection="false">
      <alignment horizontal="center" vertical="center" textRotation="0" wrapText="true" indent="0" shrinkToFit="false"/>
      <protection locked="true" hidden="false"/>
    </xf>
    <xf numFmtId="170" fontId="7" fillId="0" borderId="1" xfId="15" applyFont="true" applyBorder="true" applyAlignment="true" applyProtection="true">
      <alignment horizontal="right" vertical="center" textRotation="0" wrapText="false" indent="0" shrinkToFit="false"/>
      <protection locked="true" hidden="false"/>
    </xf>
    <xf numFmtId="171" fontId="6" fillId="0" borderId="1" xfId="0" applyFont="true" applyBorder="true" applyAlignment="true" applyProtection="false">
      <alignment horizontal="right" vertical="center" textRotation="0" wrapText="true" indent="0" shrinkToFit="false"/>
      <protection locked="true" hidden="false"/>
    </xf>
    <xf numFmtId="171" fontId="6" fillId="0" borderId="1" xfId="19" applyFont="true" applyBorder="true" applyAlignment="true" applyProtection="true">
      <alignment horizontal="right" vertical="center" textRotation="0" wrapText="true" indent="0" shrinkToFit="false"/>
      <protection locked="true" hidden="false"/>
    </xf>
    <xf numFmtId="170" fontId="7" fillId="0" borderId="1" xfId="0" applyFont="true" applyBorder="true" applyAlignment="false" applyProtection="false">
      <alignment horizontal="general" vertical="bottom" textRotation="0" wrapText="false" indent="0" shrinkToFit="false"/>
      <protection locked="true" hidden="false"/>
    </xf>
    <xf numFmtId="170" fontId="10" fillId="0" borderId="0" xfId="0" applyFont="true" applyBorder="true" applyAlignment="true" applyProtection="false">
      <alignment horizontal="right" vertical="center" textRotation="0" wrapText="true" indent="0" shrinkToFit="false"/>
      <protection locked="true" hidden="false"/>
    </xf>
    <xf numFmtId="171" fontId="10" fillId="0" borderId="0" xfId="0" applyFont="true" applyBorder="true" applyAlignment="true" applyProtection="false">
      <alignment horizontal="right" vertical="center" textRotation="0" wrapText="true" indent="0" shrinkToFit="false"/>
      <protection locked="true" hidden="false"/>
    </xf>
    <xf numFmtId="171" fontId="10" fillId="0" borderId="0" xfId="19" applyFont="true" applyBorder="true" applyAlignment="true" applyProtection="true">
      <alignment horizontal="right" vertical="center" textRotation="0" wrapText="true" indent="0" shrinkToFit="false"/>
      <protection locked="true" hidden="false"/>
    </xf>
    <xf numFmtId="170" fontId="5" fillId="0" borderId="0" xfId="0" applyFont="true" applyBorder="true" applyAlignment="false" applyProtection="false">
      <alignment horizontal="general" vertical="bottom" textRotation="0" wrapText="false" indent="0" shrinkToFit="false"/>
      <protection locked="true" hidden="false"/>
    </xf>
    <xf numFmtId="171" fontId="10" fillId="0" borderId="2" xfId="0" applyFont="true" applyBorder="true" applyAlignment="true" applyProtection="false">
      <alignment horizontal="right" vertical="center" textRotation="0" wrapText="true" indent="0" shrinkToFit="false"/>
      <protection locked="true" hidden="false"/>
    </xf>
    <xf numFmtId="171" fontId="10" fillId="0" borderId="2" xfId="19" applyFont="true" applyBorder="true" applyAlignment="true" applyProtection="true">
      <alignment horizontal="right" vertical="center" textRotation="0" wrapText="true" indent="0" shrinkToFit="false"/>
      <protection locked="true" hidden="false"/>
    </xf>
    <xf numFmtId="170" fontId="5" fillId="0" borderId="2" xfId="0" applyFont="true" applyBorder="true" applyAlignment="true" applyProtection="false">
      <alignment horizontal="right" vertical="bottom" textRotation="0" wrapText="false" indent="0" shrinkToFit="false"/>
      <protection locked="true" hidden="false"/>
    </xf>
    <xf numFmtId="170" fontId="5" fillId="0" borderId="0" xfId="0" applyFont="true" applyBorder="true" applyAlignment="true" applyProtection="false">
      <alignment horizontal="right" vertical="bottom" textRotation="0" wrapText="false" indent="0" shrinkToFit="false"/>
      <protection locked="true" hidden="false"/>
    </xf>
    <xf numFmtId="170" fontId="5" fillId="0" borderId="0" xfId="0" applyFont="true" applyBorder="true" applyAlignment="true" applyProtection="false">
      <alignment horizontal="right" vertical="bottom" textRotation="0" wrapText="false" indent="0" shrinkToFit="false"/>
      <protection locked="true" hidden="false"/>
    </xf>
    <xf numFmtId="171" fontId="10" fillId="0" borderId="3" xfId="0" applyFont="true" applyBorder="true" applyAlignment="true" applyProtection="false">
      <alignment horizontal="right" vertical="center" textRotation="0" wrapText="true" indent="0" shrinkToFit="false"/>
      <protection locked="true" hidden="false"/>
    </xf>
    <xf numFmtId="171" fontId="10" fillId="0" borderId="3" xfId="19" applyFont="true" applyBorder="true" applyAlignment="true" applyProtection="true">
      <alignment horizontal="right" vertical="center" textRotation="0" wrapText="true" indent="0" shrinkToFit="false"/>
      <protection locked="true" hidden="false"/>
    </xf>
    <xf numFmtId="170" fontId="5" fillId="0" borderId="3" xfId="0" applyFont="true" applyBorder="true" applyAlignment="true" applyProtection="false">
      <alignment horizontal="right" vertical="bottom" textRotation="0" wrapText="false" indent="0" shrinkToFit="false"/>
      <protection locked="true" hidden="false"/>
    </xf>
    <xf numFmtId="171" fontId="6" fillId="0" borderId="0" xfId="0" applyFont="true" applyBorder="true" applyAlignment="true" applyProtection="false">
      <alignment horizontal="right" vertical="center" textRotation="0" wrapText="true" indent="0" shrinkToFit="false"/>
      <protection locked="true" hidden="false"/>
    </xf>
    <xf numFmtId="173" fontId="10" fillId="0" borderId="0" xfId="19" applyFont="true" applyBorder="true" applyAlignment="true" applyProtection="true">
      <alignment horizontal="right" vertical="center" textRotation="0" wrapText="true" indent="0" shrinkToFit="false"/>
      <protection locked="true" hidden="false"/>
    </xf>
    <xf numFmtId="164" fontId="6" fillId="0" borderId="0" xfId="34" applyFont="true" applyBorder="true" applyAlignment="true" applyProtection="false">
      <alignment horizontal="general" vertical="center" textRotation="0" wrapText="false" indent="0" shrinkToFit="false"/>
      <protection locked="true" hidden="false"/>
    </xf>
    <xf numFmtId="164" fontId="10" fillId="0" borderId="0" xfId="34" applyFont="true" applyBorder="true" applyAlignment="true" applyProtection="false">
      <alignment horizontal="general" vertical="center" textRotation="0" wrapText="false" indent="0" shrinkToFit="false"/>
      <protection locked="true" hidden="false"/>
    </xf>
    <xf numFmtId="164" fontId="5" fillId="0" borderId="0" xfId="27" applyFont="true" applyBorder="true" applyAlignment="true" applyProtection="false">
      <alignment horizontal="left" vertical="bottom" textRotation="0" wrapText="true" indent="0" shrinkToFit="false"/>
      <protection locked="true" hidden="false"/>
    </xf>
    <xf numFmtId="164" fontId="5" fillId="0" borderId="0" xfId="27"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34" applyFont="true" applyBorder="false" applyAlignment="true" applyProtection="false">
      <alignment horizontal="general" vertical="center" textRotation="0" wrapText="false" indent="0" shrinkToFit="false"/>
      <protection locked="true" hidden="false"/>
    </xf>
    <xf numFmtId="170" fontId="10" fillId="0" borderId="0" xfId="27" applyFont="true" applyBorder="true" applyAlignment="true" applyProtection="false">
      <alignment horizontal="general" vertical="center" textRotation="0" wrapText="false" indent="0" shrinkToFit="false"/>
      <protection locked="true" hidden="false"/>
    </xf>
    <xf numFmtId="164" fontId="6" fillId="0" borderId="0" xfId="34" applyFont="true" applyBorder="true" applyAlignment="true" applyProtection="false">
      <alignment horizontal="general" vertical="center" textRotation="0" wrapText="true" indent="0" shrinkToFit="false"/>
      <protection locked="true" hidden="false"/>
    </xf>
    <xf numFmtId="164" fontId="6" fillId="0" borderId="4" xfId="27" applyFont="true" applyBorder="true" applyAlignment="true" applyProtection="false">
      <alignment horizontal="center" vertical="center" textRotation="0" wrapText="true" indent="0" shrinkToFit="false"/>
      <protection locked="true" hidden="false"/>
    </xf>
    <xf numFmtId="170" fontId="6" fillId="0" borderId="0" xfId="34" applyFont="true" applyBorder="true" applyAlignment="true" applyProtection="false">
      <alignment horizontal="center" vertical="center" textRotation="0" wrapText="true" indent="0" shrinkToFit="false"/>
      <protection locked="true" hidden="false"/>
    </xf>
    <xf numFmtId="164" fontId="6" fillId="0" borderId="0" xfId="27" applyFont="true" applyBorder="true" applyAlignment="true" applyProtection="false">
      <alignment horizontal="center" vertical="center" textRotation="0" wrapText="true" indent="0" shrinkToFit="false"/>
      <protection locked="true" hidden="false"/>
    </xf>
    <xf numFmtId="170" fontId="6" fillId="0" borderId="1" xfId="34" applyFont="true" applyBorder="true" applyAlignment="true" applyProtection="false">
      <alignment horizontal="right" vertical="center" textRotation="0" wrapText="true" indent="0" shrinkToFit="false"/>
      <protection locked="true" hidden="false"/>
    </xf>
    <xf numFmtId="173" fontId="6" fillId="0" borderId="1" xfId="19" applyFont="true" applyBorder="true" applyAlignment="true" applyProtection="true">
      <alignment horizontal="right" vertical="center"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0" fillId="0" borderId="0" xfId="34" applyFont="true" applyBorder="true" applyAlignment="true" applyProtection="false">
      <alignment horizontal="center" vertical="center" textRotation="0" wrapText="true" indent="0" shrinkToFit="false"/>
      <protection locked="true" hidden="false"/>
    </xf>
    <xf numFmtId="173" fontId="10" fillId="0" borderId="2" xfId="19" applyFont="true" applyBorder="true" applyAlignment="true" applyProtection="true">
      <alignment horizontal="right" vertical="center"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73" fontId="10" fillId="0" borderId="0" xfId="27"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73" fontId="10" fillId="0" borderId="3" xfId="19" applyFont="true" applyBorder="true" applyAlignment="true" applyProtection="true">
      <alignment horizontal="right" vertical="center" textRotation="0" wrapText="tru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70" fontId="5" fillId="0" borderId="2"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70" fontId="6" fillId="0" borderId="0" xfId="34" applyFont="true" applyBorder="true" applyAlignment="true" applyProtection="false">
      <alignment horizontal="right" vertical="center" textRotation="0" wrapText="true" indent="0" shrinkToFit="false"/>
      <protection locked="true" hidden="false"/>
    </xf>
    <xf numFmtId="171" fontId="10" fillId="0" borderId="0" xfId="34" applyFont="true" applyBorder="true" applyAlignment="true" applyProtection="false">
      <alignment horizontal="right" vertical="center" textRotation="0" wrapText="true" indent="0" shrinkToFit="false"/>
      <protection locked="true" hidden="false"/>
    </xf>
    <xf numFmtId="173" fontId="6" fillId="0" borderId="0" xfId="19" applyFont="true" applyBorder="true" applyAlignment="true" applyProtection="true">
      <alignment horizontal="right" vertical="center" textRotation="0" wrapText="true" indent="0" shrinkToFit="false"/>
      <protection locked="true" hidden="false"/>
    </xf>
    <xf numFmtId="164" fontId="7" fillId="0" borderId="0" xfId="34" applyFont="true" applyBorder="true" applyAlignment="true" applyProtection="false">
      <alignment horizontal="general" vertical="center" textRotation="0" wrapText="false" indent="0" shrinkToFit="false"/>
      <protection locked="true" hidden="false"/>
    </xf>
    <xf numFmtId="164" fontId="5" fillId="0" borderId="0" xfId="27" applyFont="true" applyBorder="true" applyAlignment="true" applyProtection="false">
      <alignment horizontal="left" vertical="center" textRotation="0" wrapText="true" indent="0" shrinkToFit="false"/>
      <protection locked="true" hidden="false"/>
    </xf>
    <xf numFmtId="164" fontId="5" fillId="0" borderId="0" xfId="27" applyFont="true" applyBorder="false" applyAlignment="true" applyProtection="false">
      <alignment horizontal="general" vertical="center" textRotation="0" wrapText="true" indent="0" shrinkToFit="false"/>
      <protection locked="true" hidden="false"/>
    </xf>
    <xf numFmtId="166" fontId="5" fillId="0" borderId="0" xfId="27"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70" fontId="5" fillId="0" borderId="1" xfId="0" applyFont="true" applyBorder="true" applyAlignment="false" applyProtection="false">
      <alignment horizontal="general" vertical="bottom" textRotation="0" wrapText="false" indent="0" shrinkToFit="false"/>
      <protection locked="true" hidden="false"/>
    </xf>
    <xf numFmtId="170" fontId="10" fillId="0" borderId="1" xfId="19" applyFont="true" applyBorder="true" applyAlignment="true" applyProtection="true">
      <alignment horizontal="right" vertical="center" textRotation="0" wrapText="true" indent="0" shrinkToFit="false"/>
      <protection locked="true" hidden="false"/>
    </xf>
    <xf numFmtId="173" fontId="5" fillId="0" borderId="1" xfId="0" applyFont="true" applyBorder="true" applyAlignment="false" applyProtection="false">
      <alignment horizontal="general" vertical="bottom" textRotation="0" wrapText="false" indent="0" shrinkToFit="false"/>
      <protection locked="true" hidden="false"/>
    </xf>
    <xf numFmtId="173"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73" fontId="5" fillId="0" borderId="0" xfId="0" applyFont="true" applyBorder="true" applyAlignment="false" applyProtection="false">
      <alignment horizontal="general" vertical="bottom" textRotation="0" wrapText="false" indent="0" shrinkToFit="false"/>
      <protection locked="true" hidden="false"/>
    </xf>
    <xf numFmtId="173" fontId="5" fillId="0" borderId="0" xfId="0" applyFont="true" applyBorder="true" applyAlignment="false" applyProtection="false">
      <alignment horizontal="general" vertical="bottom" textRotation="0" wrapText="false" indent="0" shrinkToFit="false"/>
      <protection locked="true" hidden="false"/>
    </xf>
    <xf numFmtId="164" fontId="24" fillId="0" borderId="0" xfId="27" applyFont="true" applyBorder="false" applyAlignment="true" applyProtection="false">
      <alignment horizontal="general" vertical="center" textRotation="0" wrapText="true" indent="0" shrinkToFit="false"/>
      <protection locked="true" hidden="false"/>
    </xf>
    <xf numFmtId="170" fontId="10" fillId="0" borderId="0" xfId="27" applyFont="true" applyBorder="false" applyAlignment="true" applyProtection="false">
      <alignment horizontal="general" vertical="center" textRotation="0" wrapText="false" indent="0" shrinkToFit="false"/>
      <protection locked="true" hidden="false"/>
    </xf>
    <xf numFmtId="173" fontId="7" fillId="0" borderId="0" xfId="0" applyFont="true" applyBorder="true" applyAlignment="true" applyProtection="false">
      <alignment horizontal="general" vertical="center" textRotation="0" wrapText="false" indent="0" shrinkToFit="false"/>
      <protection locked="true" hidden="false"/>
    </xf>
    <xf numFmtId="173" fontId="5"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5" fillId="0" borderId="0" xfId="27"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70" fontId="10" fillId="0" borderId="0" xfId="21" applyFont="true" applyBorder="true" applyAlignment="true" applyProtection="false">
      <alignment horizontal="general" vertical="center" textRotation="0" wrapText="false" indent="0" shrinkToFit="false"/>
      <protection locked="true" hidden="false"/>
    </xf>
    <xf numFmtId="164" fontId="10" fillId="0" borderId="0" xfId="21" applyFont="true" applyBorder="true" applyAlignment="true" applyProtection="false">
      <alignment horizontal="general" vertical="center" textRotation="0" wrapText="false" indent="0" shrinkToFit="false"/>
      <protection locked="true" hidden="false"/>
    </xf>
    <xf numFmtId="170" fontId="10" fillId="0" borderId="0" xfId="0" applyFont="true" applyBorder="false" applyAlignment="true" applyProtection="false">
      <alignment horizontal="general" vertical="center" textRotation="0" wrapText="false" indent="0" shrinkToFit="false"/>
      <protection locked="true" hidden="false"/>
    </xf>
    <xf numFmtId="164" fontId="13" fillId="0" borderId="0" xfId="21" applyFont="tru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70" fontId="10" fillId="0" borderId="0" xfId="31" applyFont="true" applyBorder="true" applyAlignment="true" applyProtection="true">
      <alignment horizontal="right" vertical="center" textRotation="0" wrapText="true" indent="0" shrinkToFit="false"/>
      <protection locked="true" hidden="false"/>
    </xf>
    <xf numFmtId="173" fontId="10" fillId="0" borderId="0" xfId="21" applyFont="true" applyBorder="tru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6" fillId="0" borderId="2" xfId="34"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73" fontId="6" fillId="0" borderId="1" xfId="34" applyFont="true" applyBorder="true" applyAlignment="true" applyProtection="false">
      <alignment horizontal="right" vertical="center" textRotation="0" wrapText="true" indent="0" shrinkToFit="false"/>
      <protection locked="true" hidden="false"/>
    </xf>
    <xf numFmtId="174" fontId="7" fillId="0" borderId="1" xfId="0" applyFont="true" applyBorder="true" applyAlignment="true" applyProtection="false">
      <alignment horizontal="general" vertical="center" textRotation="0" wrapText="false" indent="0" shrinkToFit="false"/>
      <protection locked="true" hidden="false"/>
    </xf>
    <xf numFmtId="173" fontId="10" fillId="0" borderId="0" xfId="34" applyFont="true" applyBorder="true" applyAlignment="true" applyProtection="false">
      <alignment horizontal="right" vertical="center" textRotation="0" wrapText="true" indent="0" shrinkToFit="false"/>
      <protection locked="true" hidden="false"/>
    </xf>
    <xf numFmtId="164" fontId="5" fillId="0" borderId="2" xfId="0" applyFont="true" applyBorder="true" applyAlignment="true" applyProtection="false">
      <alignment horizontal="right" vertical="center" textRotation="0" wrapText="false" indent="0" shrinkToFit="false"/>
      <protection locked="true" hidden="false"/>
    </xf>
    <xf numFmtId="164" fontId="10" fillId="0" borderId="2" xfId="34" applyFont="true" applyBorder="true" applyAlignment="true" applyProtection="false">
      <alignment horizontal="right" vertical="center" textRotation="0" wrapText="true" indent="0" shrinkToFit="false"/>
      <protection locked="true" hidden="false"/>
    </xf>
    <xf numFmtId="173" fontId="10" fillId="0" borderId="2" xfId="34" applyFont="true" applyBorder="true" applyAlignment="true" applyProtection="false">
      <alignment horizontal="right" vertical="center" textRotation="0" wrapText="true" indent="0" shrinkToFit="false"/>
      <protection locked="true" hidden="false"/>
    </xf>
    <xf numFmtId="174" fontId="5" fillId="0" borderId="2" xfId="15" applyFont="true" applyBorder="true" applyAlignment="true" applyProtection="true">
      <alignment horizontal="right" vertical="center" textRotation="0" wrapText="false" indent="0" shrinkToFit="false"/>
      <protection locked="true" hidden="false"/>
    </xf>
    <xf numFmtId="174" fontId="10" fillId="0" borderId="2" xfId="34" applyFont="true" applyBorder="true" applyAlignment="true" applyProtection="false">
      <alignment horizontal="right" vertical="center" textRotation="0" wrapText="true" indent="0" shrinkToFit="false"/>
      <protection locked="true" hidden="false"/>
    </xf>
    <xf numFmtId="174" fontId="5" fillId="0" borderId="2" xfId="15" applyFont="true" applyBorder="true" applyAlignment="true" applyProtection="true">
      <alignment horizontal="right" vertical="center" textRotation="0" wrapText="true" indent="0" shrinkToFit="false"/>
      <protection locked="true" hidden="false"/>
    </xf>
    <xf numFmtId="164" fontId="5" fillId="0" borderId="0" xfId="15" applyFont="true" applyBorder="true" applyAlignment="true" applyProtection="true">
      <alignment horizontal="right" vertical="center" textRotation="0" wrapText="true" indent="0" shrinkToFit="false"/>
      <protection locked="true" hidden="false"/>
    </xf>
    <xf numFmtId="174" fontId="10" fillId="0" borderId="0" xfId="34" applyFont="true" applyBorder="true" applyAlignment="true" applyProtection="false">
      <alignment horizontal="right" vertical="center" textRotation="0" wrapText="true" indent="0" shrinkToFit="false"/>
      <protection locked="true" hidden="false"/>
    </xf>
    <xf numFmtId="174" fontId="5" fillId="0" borderId="0" xfId="15" applyFont="true" applyBorder="true" applyAlignment="true" applyProtection="true">
      <alignment horizontal="right" vertical="center" textRotation="0" wrapText="false" indent="0" shrinkToFit="false"/>
      <protection locked="true" hidden="false"/>
    </xf>
    <xf numFmtId="174" fontId="5" fillId="0" borderId="0" xfId="15" applyFont="true" applyBorder="true" applyAlignment="true" applyProtection="true">
      <alignment horizontal="right" vertical="center" textRotation="0" wrapText="true" indent="0" shrinkToFit="false"/>
      <protection locked="true" hidden="false"/>
    </xf>
    <xf numFmtId="164" fontId="10" fillId="0" borderId="0" xfId="34" applyFont="true" applyBorder="true" applyAlignment="true" applyProtection="false">
      <alignment horizontal="right" vertical="center" textRotation="0" wrapText="true" indent="0" shrinkToFit="false"/>
      <protection locked="true" hidden="false"/>
    </xf>
    <xf numFmtId="164" fontId="5" fillId="0" borderId="0" xfId="15" applyFont="true" applyBorder="true" applyAlignment="true" applyProtection="true">
      <alignment horizontal="right" vertical="center" textRotation="0" wrapText="false" indent="0" shrinkToFit="false"/>
      <protection locked="true" hidden="false"/>
    </xf>
    <xf numFmtId="164" fontId="10"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right" vertical="center" textRotation="0" wrapText="false" indent="0" shrinkToFit="false"/>
      <protection locked="true" hidden="false"/>
    </xf>
    <xf numFmtId="164" fontId="10" fillId="0" borderId="3" xfId="34" applyFont="true" applyBorder="true" applyAlignment="true" applyProtection="false">
      <alignment horizontal="right" vertical="center" textRotation="0" wrapText="true" indent="0" shrinkToFit="false"/>
      <protection locked="true" hidden="false"/>
    </xf>
    <xf numFmtId="173" fontId="10" fillId="0" borderId="3" xfId="34" applyFont="true" applyBorder="true" applyAlignment="true" applyProtection="false">
      <alignment horizontal="right" vertical="center" textRotation="0" wrapText="true" indent="0" shrinkToFit="false"/>
      <protection locked="true" hidden="false"/>
    </xf>
    <xf numFmtId="174" fontId="10" fillId="0" borderId="3" xfId="34" applyFont="true" applyBorder="true" applyAlignment="true" applyProtection="false">
      <alignment horizontal="right" vertical="center" textRotation="0" wrapText="true" indent="0" shrinkToFit="false"/>
      <protection locked="true" hidden="false"/>
    </xf>
    <xf numFmtId="174" fontId="5" fillId="0" borderId="3" xfId="15" applyFont="true" applyBorder="true" applyAlignment="true" applyProtection="true">
      <alignment horizontal="right" vertical="center" textRotation="0" wrapText="false" indent="0" shrinkToFit="false"/>
      <protection locked="true" hidden="false"/>
    </xf>
    <xf numFmtId="174" fontId="5" fillId="0" borderId="3" xfId="15" applyFont="true" applyBorder="true" applyAlignment="true" applyProtection="true">
      <alignment horizontal="right" vertical="center" textRotation="0" wrapText="true" indent="0" shrinkToFit="false"/>
      <protection locked="true" hidden="false"/>
    </xf>
    <xf numFmtId="164" fontId="5" fillId="0" borderId="2" xfId="15" applyFont="true" applyBorder="true" applyAlignment="true" applyProtection="true">
      <alignment horizontal="right" vertical="center" textRotation="0" wrapText="true" indent="0" shrinkToFit="false"/>
      <protection locked="true" hidden="false"/>
    </xf>
    <xf numFmtId="175" fontId="5" fillId="0" borderId="2" xfId="15" applyFont="true" applyBorder="true" applyAlignment="true" applyProtection="true">
      <alignment horizontal="right" vertical="center" textRotation="0" wrapText="true" indent="0" shrinkToFit="false"/>
      <protection locked="true" hidden="false"/>
    </xf>
    <xf numFmtId="164" fontId="5" fillId="0" borderId="3" xfId="15" applyFont="true" applyBorder="true" applyAlignment="true" applyProtection="true">
      <alignment horizontal="right"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4" fontId="5" fillId="0" borderId="2" xfId="15" applyFont="true" applyBorder="true" applyAlignment="true" applyProtection="true">
      <alignment horizontal="right" vertical="center" textRotation="0" wrapText="false" indent="0" shrinkToFit="false"/>
      <protection locked="true" hidden="false"/>
    </xf>
    <xf numFmtId="174" fontId="5" fillId="0" borderId="0" xfId="15" applyFont="true" applyBorder="true" applyAlignment="true" applyProtection="true">
      <alignment horizontal="general" vertical="center" textRotation="0" wrapText="false" indent="0" shrinkToFit="false"/>
      <protection locked="true" hidden="false"/>
    </xf>
    <xf numFmtId="164" fontId="6" fillId="0" borderId="0" xfId="34" applyFont="true" applyBorder="true" applyAlignment="true" applyProtection="false">
      <alignment horizontal="left" vertical="center" textRotation="0" wrapText="true" indent="0" shrinkToFit="false"/>
      <protection locked="true" hidden="false"/>
    </xf>
    <xf numFmtId="164" fontId="5" fillId="0" borderId="0" xfId="27"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0" xfId="3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readingOrder="1"/>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70" fontId="13" fillId="0" borderId="0" xfId="21"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0" xfId="34" applyFont="true" applyBorder="true" applyAlignment="true" applyProtection="false">
      <alignment horizontal="right" vertical="center" textRotation="0" wrapText="true" indent="0" shrinkToFit="false"/>
      <protection locked="true" hidden="false"/>
    </xf>
    <xf numFmtId="170" fontId="7" fillId="0" borderId="1" xfId="0" applyFont="true" applyBorder="true" applyAlignment="true" applyProtection="false">
      <alignment horizontal="general" vertical="center" textRotation="0" wrapText="false" indent="0" shrinkToFit="false"/>
      <protection locked="true" hidden="false"/>
    </xf>
    <xf numFmtId="173" fontId="7" fillId="0" borderId="1" xfId="0" applyFont="true" applyBorder="true" applyAlignment="true" applyProtection="false">
      <alignment horizontal="general" vertical="center" textRotation="0" wrapText="false" indent="0" shrinkToFit="false"/>
      <protection locked="true" hidden="false"/>
    </xf>
    <xf numFmtId="173" fontId="7" fillId="0" borderId="1" xfId="0" applyFont="true" applyBorder="true" applyAlignment="true" applyProtection="false">
      <alignment horizontal="right" vertical="center" textRotation="0" wrapText="false" indent="0" shrinkToFit="false"/>
      <protection locked="true" hidden="false"/>
    </xf>
    <xf numFmtId="173" fontId="7" fillId="0" borderId="0" xfId="0" applyFont="true" applyBorder="false" applyAlignment="true" applyProtection="false">
      <alignment horizontal="general" vertical="center" textRotation="0" wrapText="false" indent="0" shrinkToFit="false"/>
      <protection locked="true" hidden="false"/>
    </xf>
    <xf numFmtId="164" fontId="10" fillId="0" borderId="0" xfId="34" applyFont="true" applyBorder="true" applyAlignment="true" applyProtection="false">
      <alignment horizontal="general" vertical="center" textRotation="0" wrapText="true" indent="0" shrinkToFit="false"/>
      <protection locked="true" hidden="false"/>
    </xf>
    <xf numFmtId="173" fontId="5" fillId="0" borderId="2"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general" vertical="center" textRotation="0" wrapText="false" indent="0" shrinkToFit="false"/>
      <protection locked="true" hidden="false"/>
    </xf>
    <xf numFmtId="173" fontId="5" fillId="0" borderId="3" xfId="0" applyFont="true" applyBorder="true" applyAlignment="true" applyProtection="false">
      <alignment horizontal="right" vertical="center" textRotation="0" wrapText="false" indent="0" shrinkToFit="false"/>
      <protection locked="true" hidden="false"/>
    </xf>
    <xf numFmtId="164" fontId="10" fillId="0" borderId="0" xfId="34" applyFont="true" applyBorder="true" applyAlignment="true" applyProtection="false">
      <alignment horizontal="left" vertical="center" textRotation="0" wrapText="true" indent="0" shrinkToFit="false"/>
      <protection locked="true" hidden="false"/>
    </xf>
    <xf numFmtId="164" fontId="10" fillId="0" borderId="0" xfId="34" applyFont="true" applyBorder="true" applyAlignment="true" applyProtection="false">
      <alignment horizontal="right" vertical="center" textRotation="0" wrapText="true" indent="0" shrinkToFit="false"/>
      <protection locked="true" hidden="false"/>
    </xf>
    <xf numFmtId="164" fontId="10" fillId="0" borderId="0" xfId="27" applyFont="true" applyBorder="false" applyAlignment="true" applyProtection="false">
      <alignment horizontal="left" vertical="center" textRotation="0" wrapText="false" indent="0" shrinkToFit="false"/>
      <protection locked="true" hidden="false"/>
    </xf>
    <xf numFmtId="164" fontId="10" fillId="0" borderId="0" xfId="21" applyFont="true" applyBorder="true" applyAlignment="true" applyProtection="false">
      <alignment horizontal="left" vertical="center"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73" fontId="7" fillId="0" borderId="1" xfId="19" applyFont="true" applyBorder="true" applyAlignment="true" applyProtection="true">
      <alignment horizontal="general" vertical="bottom" textRotation="0" wrapText="false" indent="0" shrinkToFit="false"/>
      <protection locked="true" hidden="false"/>
    </xf>
    <xf numFmtId="173" fontId="5" fillId="0" borderId="0" xfId="19" applyFont="true" applyBorder="true" applyAlignment="true" applyProtection="true">
      <alignment horizontal="general" vertical="center" textRotation="0" wrapText="false" indent="0" shrinkToFit="false"/>
      <protection locked="true" hidden="false"/>
    </xf>
    <xf numFmtId="173" fontId="5" fillId="0" borderId="0" xfId="19" applyFont="true" applyBorder="true" applyAlignment="true" applyProtection="true">
      <alignment horizontal="general" vertical="bottom" textRotation="0" wrapText="false" indent="0" shrinkToFit="false"/>
      <protection locked="true" hidden="false"/>
    </xf>
    <xf numFmtId="173" fontId="5" fillId="0" borderId="2" xfId="19" applyFont="true" applyBorder="true" applyAlignment="true" applyProtection="true">
      <alignment horizontal="general" vertical="bottom" textRotation="0" wrapText="false" indent="0" shrinkToFit="false"/>
      <protection locked="true" hidden="false"/>
    </xf>
    <xf numFmtId="173" fontId="5" fillId="0" borderId="2" xfId="19" applyFont="true" applyBorder="true" applyAlignment="true" applyProtection="true">
      <alignment horizontal="general" vertical="center" textRotation="0" wrapText="false" indent="0" shrinkToFit="false"/>
      <protection locked="true" hidden="false"/>
    </xf>
    <xf numFmtId="173" fontId="5" fillId="0" borderId="3" xfId="19" applyFont="true" applyBorder="true" applyAlignment="true" applyProtection="true">
      <alignment horizontal="general" vertical="bottom" textRotation="0" wrapText="false" indent="0" shrinkToFit="false"/>
      <protection locked="true" hidden="false"/>
    </xf>
    <xf numFmtId="173" fontId="5" fillId="0" borderId="3" xfId="19" applyFont="true" applyBorder="true" applyAlignment="true" applyProtection="true">
      <alignment horizontal="general" vertical="center" textRotation="0" wrapText="false" indent="0" shrinkToFit="false"/>
      <protection locked="true" hidden="false"/>
    </xf>
    <xf numFmtId="171" fontId="5" fillId="0" borderId="0" xfId="15" applyFont="true" applyBorder="true" applyAlignment="true" applyProtection="tru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10" fillId="0" borderId="0" xfId="27" applyFont="true" applyBorder="true" applyAlignment="true" applyProtection="false">
      <alignment horizontal="left" vertical="center" textRotation="0" wrapText="false" indent="0" shrinkToFit="false"/>
      <protection locked="true" hidden="false"/>
    </xf>
    <xf numFmtId="164" fontId="7" fillId="0" borderId="4" xfId="27" applyFont="true" applyBorder="true" applyAlignment="true" applyProtection="false">
      <alignment horizontal="center" vertical="center" textRotation="0" wrapText="true" indent="0" shrinkToFit="false"/>
      <protection locked="true" hidden="false"/>
    </xf>
    <xf numFmtId="164" fontId="7" fillId="0" borderId="0" xfId="27" applyFont="true" applyBorder="true" applyAlignment="true" applyProtection="false">
      <alignment horizontal="center" vertical="center" textRotation="0" wrapText="true" indent="0" shrinkToFit="false"/>
      <protection locked="true" hidden="false"/>
    </xf>
    <xf numFmtId="164" fontId="6" fillId="0" borderId="4" xfId="34" applyFont="true" applyBorder="true" applyAlignment="true" applyProtection="false">
      <alignment horizontal="center" vertical="center" textRotation="0" wrapText="true" indent="0" shrinkToFit="false"/>
      <protection locked="true" hidden="false"/>
    </xf>
    <xf numFmtId="170" fontId="6" fillId="0" borderId="1" xfId="0" applyFont="true" applyBorder="true" applyAlignment="true" applyProtection="false">
      <alignment horizontal="right" vertical="center" textRotation="0" wrapText="true" indent="0" shrinkToFit="false"/>
      <protection locked="true" hidden="false"/>
    </xf>
    <xf numFmtId="173" fontId="10" fillId="0" borderId="0" xfId="27"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7" fillId="0" borderId="4" xfId="27"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71" fontId="6" fillId="0" borderId="1" xfId="34" applyFont="true" applyBorder="true" applyAlignment="true" applyProtection="false">
      <alignment horizontal="right" vertical="center" textRotation="0" wrapText="true" indent="0" shrinkToFit="false"/>
      <protection locked="true" hidden="false"/>
    </xf>
    <xf numFmtId="173" fontId="5" fillId="0" borderId="0" xfId="0" applyFont="true" applyBorder="true" applyAlignment="true" applyProtection="false">
      <alignment horizontal="general" vertical="center" textRotation="0" wrapText="false" indent="0" shrinkToFit="false"/>
      <protection locked="true" hidden="false"/>
    </xf>
    <xf numFmtId="173" fontId="5" fillId="0" borderId="0" xfId="0" applyFont="true" applyBorder="true" applyAlignment="true" applyProtection="false">
      <alignment horizontal="right" vertical="center" textRotation="0" wrapText="false" indent="0" shrinkToFit="false"/>
      <protection locked="true" hidden="false"/>
    </xf>
    <xf numFmtId="171" fontId="10" fillId="0" borderId="2" xfId="34" applyFont="true" applyBorder="true" applyAlignment="true" applyProtection="false">
      <alignment horizontal="right" vertical="center" textRotation="0" wrapText="true" indent="0" shrinkToFit="false"/>
      <protection locked="true" hidden="false"/>
    </xf>
    <xf numFmtId="173" fontId="5" fillId="0" borderId="2" xfId="0" applyFont="true" applyBorder="true" applyAlignment="true" applyProtection="false">
      <alignment horizontal="right" vertical="center" textRotation="0" wrapText="false" indent="0" shrinkToFit="false"/>
      <protection locked="true" hidden="false"/>
    </xf>
    <xf numFmtId="176" fontId="5" fillId="0" borderId="0" xfId="0" applyFont="true" applyBorder="true" applyAlignment="true" applyProtection="false">
      <alignment horizontal="general" vertical="center" textRotation="0" wrapText="false" indent="0" shrinkToFit="false"/>
      <protection locked="true" hidden="false"/>
    </xf>
    <xf numFmtId="170" fontId="5" fillId="0" borderId="0" xfId="46" applyFont="true" applyBorder="true" applyAlignment="true" applyProtection="true">
      <alignment horizontal="right" vertical="center" textRotation="0" wrapText="false" indent="0" shrinkToFit="false"/>
      <protection locked="true" hidden="false"/>
    </xf>
    <xf numFmtId="170" fontId="5" fillId="0" borderId="0" xfId="0" applyFont="true" applyBorder="true" applyAlignment="true" applyProtection="false">
      <alignment horizontal="general" vertical="center" textRotation="0" wrapText="false" indent="0" shrinkToFit="false"/>
      <protection locked="true" hidden="false"/>
    </xf>
    <xf numFmtId="170" fontId="5" fillId="0" borderId="0" xfId="0" applyFont="true" applyBorder="true" applyAlignment="true" applyProtection="false">
      <alignment horizontal="right" vertical="center" textRotation="0" wrapText="false" indent="0" shrinkToFit="false"/>
      <protection locked="true" hidden="false"/>
    </xf>
    <xf numFmtId="171" fontId="10" fillId="0" borderId="3" xfId="34" applyFont="true" applyBorder="true" applyAlignment="true" applyProtection="false">
      <alignment horizontal="right" vertical="center" textRotation="0" wrapText="true" indent="0" shrinkToFit="false"/>
      <protection locked="true" hidden="false"/>
    </xf>
    <xf numFmtId="173" fontId="5" fillId="0" borderId="3" xfId="0" applyFont="true" applyBorder="true" applyAlignment="true" applyProtection="false">
      <alignment horizontal="right" vertical="center" textRotation="0" wrapText="false" indent="0" shrinkToFit="false"/>
      <protection locked="true" hidden="false"/>
    </xf>
    <xf numFmtId="164" fontId="24" fillId="0" borderId="0" xfId="34" applyFont="true" applyBorder="true" applyAlignment="true" applyProtection="false">
      <alignment horizontal="left" vertical="center" textRotation="0" wrapText="false" indent="0" shrinkToFit="false"/>
      <protection locked="true" hidden="false"/>
    </xf>
    <xf numFmtId="164" fontId="5" fillId="0" borderId="0" xfId="27" applyFont="true" applyBorder="false" applyAlignment="true" applyProtection="false">
      <alignment horizontal="left" vertical="center" textRotation="0" wrapText="false" indent="0" shrinkToFit="false"/>
      <protection locked="true" hidden="false"/>
    </xf>
    <xf numFmtId="164" fontId="13" fillId="0" borderId="0" xfId="27"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70" fontId="5" fillId="0" borderId="0" xfId="0" applyFont="true" applyBorder="true" applyAlignment="true" applyProtection="false">
      <alignment horizontal="center" vertical="center" textRotation="0" wrapText="true" indent="0" shrinkToFit="false"/>
      <protection locked="true" hidden="false"/>
    </xf>
    <xf numFmtId="173" fontId="7" fillId="0" borderId="1" xfId="0" applyFont="true" applyBorder="true" applyAlignment="true" applyProtection="false">
      <alignment horizontal="right" vertical="center" textRotation="0" wrapText="true" indent="0" shrinkToFit="false"/>
      <protection locked="true" hidden="false"/>
    </xf>
    <xf numFmtId="170" fontId="7" fillId="0" borderId="1"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center" textRotation="0" wrapText="true" indent="0" shrinkToFit="false"/>
      <protection locked="true" hidden="false"/>
    </xf>
    <xf numFmtId="173" fontId="5" fillId="0" borderId="0" xfId="0" applyFont="true" applyBorder="true" applyAlignment="true" applyProtection="false">
      <alignment horizontal="righ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73" fontId="5" fillId="0" borderId="2" xfId="0" applyFont="true" applyBorder="true" applyAlignment="true" applyProtection="false">
      <alignment horizontal="right" vertical="center" textRotation="0" wrapText="true" indent="0" shrinkToFit="false"/>
      <protection locked="true" hidden="false"/>
    </xf>
    <xf numFmtId="170" fontId="5" fillId="0" borderId="0" xfId="0"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70" fontId="5" fillId="0" borderId="3" xfId="0" applyFont="true" applyBorder="true" applyAlignment="true" applyProtection="false">
      <alignment horizontal="right" vertical="center" textRotation="0" wrapText="true" indent="0" shrinkToFit="false"/>
      <protection locked="true" hidden="false"/>
    </xf>
    <xf numFmtId="173" fontId="5" fillId="0" borderId="3" xfId="0" applyFont="true" applyBorder="true" applyAlignment="true" applyProtection="false">
      <alignment horizontal="right" vertical="center" textRotation="0" wrapText="true" indent="0" shrinkToFit="false"/>
      <protection locked="true" hidden="false"/>
    </xf>
    <xf numFmtId="170" fontId="5" fillId="0" borderId="3" xfId="0" applyFont="true" applyBorder="true" applyAlignment="true" applyProtection="false">
      <alignment horizontal="right"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28" fillId="0" borderId="0" xfId="27" applyFont="true" applyBorder="false" applyAlignment="true" applyProtection="false">
      <alignment horizontal="general" vertical="center" textRotation="0" wrapText="true" indent="0" shrinkToFit="false"/>
      <protection locked="true" hidden="false"/>
    </xf>
    <xf numFmtId="170" fontId="7" fillId="0" borderId="4" xfId="27" applyFont="true" applyBorder="true" applyAlignment="true" applyProtection="false">
      <alignment horizontal="center" vertical="center" textRotation="0" wrapText="true" indent="0" shrinkToFit="false"/>
      <protection locked="true" hidden="false"/>
    </xf>
    <xf numFmtId="169" fontId="5" fillId="0" borderId="0" xfId="0" applyFont="true" applyBorder="true" applyAlignment="true" applyProtection="false">
      <alignment horizontal="general" vertical="center" textRotation="0" wrapText="false" indent="0" shrinkToFit="false"/>
      <protection locked="true" hidden="false"/>
    </xf>
    <xf numFmtId="166" fontId="5" fillId="0" borderId="2" xfId="0" applyFont="true" applyBorder="true" applyAlignment="true" applyProtection="false">
      <alignment horizontal="general" vertical="center" textRotation="0" wrapText="false" indent="0" shrinkToFit="false"/>
      <protection locked="true" hidden="false"/>
    </xf>
    <xf numFmtId="170" fontId="10" fillId="0" borderId="2" xfId="34" applyFont="true" applyBorder="true" applyAlignment="true" applyProtection="false">
      <alignment horizontal="right" vertical="center" textRotation="0" wrapText="true" indent="0" shrinkToFit="false"/>
      <protection locked="true" hidden="false"/>
    </xf>
    <xf numFmtId="166" fontId="5" fillId="0" borderId="0" xfId="0" applyFont="true" applyBorder="true" applyAlignment="true" applyProtection="false">
      <alignment horizontal="general" vertical="center" textRotation="0" wrapText="false" indent="0" shrinkToFit="false"/>
      <protection locked="true" hidden="false"/>
    </xf>
    <xf numFmtId="166" fontId="10" fillId="0" borderId="0" xfId="0" applyFont="true" applyBorder="true" applyAlignment="true" applyProtection="false">
      <alignment horizontal="left"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false" indent="0" shrinkToFit="false"/>
      <protection locked="true" hidden="false"/>
    </xf>
    <xf numFmtId="170" fontId="10" fillId="0" borderId="3" xfId="34" applyFont="true" applyBorder="true" applyAlignment="true" applyProtection="false">
      <alignment horizontal="right" vertical="center" textRotation="0" wrapText="true" indent="0" shrinkToFit="false"/>
      <protection locked="true" hidden="false"/>
    </xf>
    <xf numFmtId="170" fontId="5" fillId="0" borderId="0" xfId="27" applyFont="true" applyBorder="tru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73" fontId="5" fillId="0" borderId="0" xfId="27" applyFont="true" applyBorder="tru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71" fontId="7" fillId="0" borderId="1" xfId="0" applyFont="true" applyBorder="true" applyAlignment="true" applyProtection="false">
      <alignment horizontal="right" vertical="bottom" textRotation="0" wrapText="false" indent="0" shrinkToFit="false"/>
      <protection locked="true" hidden="false"/>
    </xf>
    <xf numFmtId="171" fontId="5" fillId="0" borderId="0"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71" fontId="5" fillId="0" borderId="2" xfId="0" applyFont="true" applyBorder="true" applyAlignment="true" applyProtection="false">
      <alignment horizontal="righ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71" fontId="5" fillId="0" borderId="3"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70" fontId="7" fillId="0" borderId="1" xfId="0" applyFont="true" applyBorder="true" applyAlignment="true" applyProtection="false">
      <alignment horizontal="right" vertical="bottom" textRotation="0" wrapText="false" indent="0" shrinkToFit="false"/>
      <protection locked="true" hidden="false"/>
    </xf>
    <xf numFmtId="173" fontId="7" fillId="0" borderId="1" xfId="0" applyFont="true" applyBorder="true" applyAlignment="true" applyProtection="false">
      <alignment horizontal="right" vertical="bottom"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true" applyAlignment="true" applyProtection="false">
      <alignment horizontal="right"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73" fontId="5" fillId="0" borderId="2" xfId="0" applyFont="true" applyBorder="true" applyAlignment="true" applyProtection="false">
      <alignment horizontal="righ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73" fontId="5" fillId="0"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73" fontId="7" fillId="0" borderId="1" xfId="0" applyFont="true" applyBorder="true" applyAlignment="true" applyProtection="false">
      <alignment horizontal="right" vertical="bottom"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true" applyAlignment="true" applyProtection="false">
      <alignment horizontal="right" vertical="bottom" textRotation="0" wrapText="false" indent="0" shrinkToFit="false"/>
      <protection locked="true" hidden="false"/>
    </xf>
    <xf numFmtId="173" fontId="5" fillId="0" borderId="2" xfId="0" applyFont="true" applyBorder="true" applyAlignment="true" applyProtection="false">
      <alignment horizontal="right" vertical="bottom" textRotation="0" wrapText="false" indent="0" shrinkToFit="false"/>
      <protection locked="true" hidden="false"/>
    </xf>
    <xf numFmtId="173" fontId="5" fillId="0" borderId="3"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1" xfId="0" applyFont="true" applyBorder="true" applyAlignment="tru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70" fontId="7" fillId="0" borderId="2" xfId="0" applyFont="true" applyBorder="true" applyAlignment="true" applyProtection="false">
      <alignment horizontal="general" vertical="center" textRotation="0" wrapText="false" indent="0" shrinkToFit="false"/>
      <protection locked="true" hidden="false"/>
    </xf>
    <xf numFmtId="171" fontId="7" fillId="0" borderId="2" xfId="0" applyFont="tru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7" fillId="0" borderId="0" xfId="0" applyFont="true" applyBorder="true" applyAlignment="true" applyProtection="false">
      <alignment horizontal="right" vertical="center" textRotation="0" wrapText="false" indent="0" shrinkToFit="false"/>
      <protection locked="true" hidden="false"/>
    </xf>
    <xf numFmtId="173" fontId="7" fillId="0" borderId="0" xfId="0" applyFont="true" applyBorder="true" applyAlignment="true" applyProtection="false">
      <alignment horizontal="right" vertical="center" textRotation="0" wrapText="false" indent="0" shrinkToFit="false"/>
      <protection locked="true" hidden="false"/>
    </xf>
    <xf numFmtId="170" fontId="5" fillId="0" borderId="2" xfId="0" applyFont="true" applyBorder="true" applyAlignment="true" applyProtection="false">
      <alignment horizontal="general" vertical="center" textRotation="0" wrapText="false" indent="0" shrinkToFit="false"/>
      <protection locked="true" hidden="false"/>
    </xf>
    <xf numFmtId="170" fontId="5" fillId="0" borderId="3" xfId="0" applyFont="true" applyBorder="true" applyAlignment="true" applyProtection="false">
      <alignment horizontal="general" vertical="center" textRotation="0" wrapText="false" indent="0" shrinkToFit="false"/>
      <protection locked="true" hidden="false"/>
    </xf>
    <xf numFmtId="164" fontId="7" fillId="0" borderId="0" xfId="34"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5" fillId="0" borderId="0" xfId="27" applyFont="true" applyBorder="true" applyAlignment="true" applyProtection="false">
      <alignment horizontal="general" vertical="center"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true" applyAlignment="true" applyProtection="false">
      <alignment horizontal="general" vertical="center" textRotation="0" wrapText="false" indent="0" shrinkToFit="false"/>
      <protection locked="true" hidden="false"/>
    </xf>
    <xf numFmtId="173" fontId="5" fillId="0" borderId="2" xfId="19" applyFont="true" applyBorder="true" applyAlignment="true" applyProtection="true">
      <alignment horizontal="right" vertical="bottom" textRotation="0" wrapText="false" indent="0" shrinkToFit="false"/>
      <protection locked="true" hidden="false"/>
    </xf>
    <xf numFmtId="173" fontId="5" fillId="0" borderId="0" xfId="19" applyFont="true" applyBorder="true" applyAlignment="true" applyProtection="true">
      <alignment horizontal="right" vertical="bottom" textRotation="0" wrapText="false" indent="0" shrinkToFit="false"/>
      <protection locked="true" hidden="false"/>
    </xf>
    <xf numFmtId="173" fontId="5" fillId="0" borderId="3" xfId="19" applyFont="true" applyBorder="true" applyAlignment="true" applyProtection="true">
      <alignment horizontal="righ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73" fontId="10" fillId="0" borderId="0" xfId="0" applyFont="true" applyBorder="false" applyAlignment="true" applyProtection="false">
      <alignment horizontal="general" vertical="center" textRotation="0" wrapText="false" indent="0" shrinkToFit="false"/>
      <protection locked="true" hidden="false"/>
    </xf>
    <xf numFmtId="174" fontId="10" fillId="0" borderId="0" xfId="0" applyFont="true" applyBorder="false" applyAlignment="true" applyProtection="false">
      <alignment horizontal="general" vertical="center" textRotation="0" wrapText="false" indent="0" shrinkToFit="false"/>
      <protection locked="true" hidden="false"/>
    </xf>
    <xf numFmtId="177" fontId="5" fillId="0" borderId="0" xfId="19" applyFont="true" applyBorder="true" applyAlignment="true" applyProtection="true">
      <alignment horizontal="general" vertical="bottom" textRotation="0" wrapText="false" indent="0" shrinkToFit="false"/>
      <protection locked="true" hidden="false"/>
    </xf>
    <xf numFmtId="173" fontId="10" fillId="0" borderId="0" xfId="31" applyFont="true" applyBorder="true" applyAlignment="true" applyProtection="true">
      <alignment horizontal="right"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73" fontId="6" fillId="0" borderId="4" xfId="34" applyFont="true" applyBorder="true" applyAlignment="true" applyProtection="false">
      <alignment horizontal="center" vertical="center" textRotation="0" wrapText="true" indent="0" shrinkToFit="false"/>
      <protection locked="true" hidden="false"/>
    </xf>
    <xf numFmtId="170" fontId="7" fillId="0" borderId="1" xfId="0" applyFont="true" applyBorder="true" applyAlignment="false" applyProtection="false">
      <alignment horizontal="general" vertical="bottom" textRotation="0" wrapText="false" indent="0" shrinkToFit="false"/>
      <protection locked="true" hidden="false"/>
    </xf>
    <xf numFmtId="175" fontId="6" fillId="0" borderId="1" xfId="34" applyFont="true" applyBorder="true" applyAlignment="true" applyProtection="false">
      <alignment horizontal="center" vertical="center" textRotation="0" wrapText="true" indent="0" shrinkToFit="false"/>
      <protection locked="true" hidden="false"/>
    </xf>
    <xf numFmtId="173" fontId="7" fillId="0" borderId="1" xfId="0" applyFont="true" applyBorder="true" applyAlignment="false" applyProtection="false">
      <alignment horizontal="general" vertical="bottom" textRotation="0" wrapText="false" indent="0" shrinkToFit="false"/>
      <protection locked="true" hidden="false"/>
    </xf>
    <xf numFmtId="178" fontId="7" fillId="0" borderId="1" xfId="0" applyFont="true" applyBorder="true" applyAlignment="false" applyProtection="false">
      <alignment horizontal="general" vertical="bottom" textRotation="0" wrapText="false" indent="0" shrinkToFit="false"/>
      <protection locked="true" hidden="false"/>
    </xf>
    <xf numFmtId="171" fontId="7" fillId="0" borderId="1" xfId="0" applyFont="true" applyBorder="true" applyAlignment="false" applyProtection="false">
      <alignment horizontal="general" vertical="bottom" textRotation="0" wrapText="false" indent="0" shrinkToFit="false"/>
      <protection locked="true" hidden="false"/>
    </xf>
    <xf numFmtId="175" fontId="10" fillId="0" borderId="0" xfId="34" applyFont="true" applyBorder="true" applyAlignment="true" applyProtection="false">
      <alignment horizontal="center" vertical="center" textRotation="0" wrapText="true" indent="0" shrinkToFit="false"/>
      <protection locked="true" hidden="false"/>
    </xf>
    <xf numFmtId="178" fontId="5" fillId="0" borderId="0" xfId="0" applyFont="true" applyBorder="false" applyAlignment="false" applyProtection="false">
      <alignment horizontal="general" vertical="bottom" textRotation="0" wrapText="false" indent="0" shrinkToFit="false"/>
      <protection locked="true" hidden="false"/>
    </xf>
    <xf numFmtId="170" fontId="10" fillId="0" borderId="0" xfId="34" applyFont="true" applyBorder="true" applyAlignment="true" applyProtection="false">
      <alignment horizontal="center" vertical="center" textRotation="0" wrapText="true" indent="0" shrinkToFit="false"/>
      <protection locked="true" hidden="false"/>
    </xf>
    <xf numFmtId="173" fontId="5" fillId="0" borderId="0" xfId="0" applyFont="true" applyBorder="false" applyAlignment="true" applyProtection="false">
      <alignment horizontal="right" vertical="center" textRotation="0" wrapText="false" indent="0" shrinkToFit="false"/>
      <protection locked="true" hidden="false"/>
    </xf>
    <xf numFmtId="173" fontId="5" fillId="0" borderId="2" xfId="0" applyFont="true" applyBorder="true" applyAlignment="false" applyProtection="false">
      <alignment horizontal="general" vertical="bottom" textRotation="0" wrapText="false" indent="0" shrinkToFit="false"/>
      <protection locked="true" hidden="false"/>
    </xf>
    <xf numFmtId="178" fontId="5" fillId="0" borderId="2" xfId="0" applyFont="true" applyBorder="true" applyAlignment="false" applyProtection="false">
      <alignment horizontal="general" vertical="bottom" textRotation="0" wrapText="false" indent="0" shrinkToFit="false"/>
      <protection locked="true" hidden="false"/>
    </xf>
    <xf numFmtId="170" fontId="5" fillId="0" borderId="2" xfId="0" applyFont="true" applyBorder="true" applyAlignment="false" applyProtection="false">
      <alignment horizontal="general" vertical="bottom" textRotation="0" wrapText="false" indent="0" shrinkToFit="false"/>
      <protection locked="true" hidden="false"/>
    </xf>
    <xf numFmtId="178" fontId="5" fillId="0" borderId="2" xfId="0" applyFont="true" applyBorder="true" applyAlignment="true" applyProtection="false">
      <alignment horizontal="right" vertical="bottom" textRotation="0" wrapText="false" indent="0" shrinkToFit="false"/>
      <protection locked="true" hidden="false"/>
    </xf>
    <xf numFmtId="170" fontId="5" fillId="0" borderId="0" xfId="15" applyFont="true" applyBorder="true" applyAlignment="true" applyProtection="true">
      <alignment horizontal="right" vertical="center" textRotation="0" wrapText="true" indent="0" shrinkToFit="false"/>
      <protection locked="true" hidden="false"/>
    </xf>
    <xf numFmtId="178" fontId="5" fillId="0" borderId="0" xfId="0" applyFont="true" applyBorder="true" applyAlignment="false" applyProtection="false">
      <alignment horizontal="general" vertical="bottom" textRotation="0" wrapText="false" indent="0" shrinkToFit="false"/>
      <protection locked="true" hidden="false"/>
    </xf>
    <xf numFmtId="178" fontId="5" fillId="0" borderId="0" xfId="0" applyFont="true" applyBorder="true" applyAlignment="true" applyProtection="false">
      <alignment horizontal="right" vertical="bottom" textRotation="0" wrapText="false" indent="0" shrinkToFit="false"/>
      <protection locked="true" hidden="false"/>
    </xf>
    <xf numFmtId="170" fontId="5" fillId="0" borderId="3" xfId="15" applyFont="true" applyBorder="true" applyAlignment="true" applyProtection="true">
      <alignment horizontal="right" vertical="center" textRotation="0" wrapText="true" indent="0" shrinkToFit="false"/>
      <protection locked="true" hidden="false"/>
    </xf>
    <xf numFmtId="173" fontId="5" fillId="0" borderId="3" xfId="0" applyFont="true" applyBorder="true" applyAlignment="false" applyProtection="false">
      <alignment horizontal="general" vertical="bottom" textRotation="0" wrapText="false" indent="0" shrinkToFit="false"/>
      <protection locked="true" hidden="false"/>
    </xf>
    <xf numFmtId="178" fontId="5" fillId="0" borderId="3" xfId="0" applyFont="true" applyBorder="true" applyAlignment="false" applyProtection="false">
      <alignment horizontal="general" vertical="bottom" textRotation="0" wrapText="false" indent="0" shrinkToFit="false"/>
      <protection locked="true" hidden="false"/>
    </xf>
    <xf numFmtId="170" fontId="5" fillId="0" borderId="3" xfId="0" applyFont="true" applyBorder="true" applyAlignment="false" applyProtection="false">
      <alignment horizontal="general" vertical="bottom" textRotation="0" wrapText="false" indent="0" shrinkToFit="false"/>
      <protection locked="true" hidden="false"/>
    </xf>
    <xf numFmtId="178" fontId="5" fillId="0" borderId="3"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73" fontId="29" fillId="0" borderId="0" xfId="0" applyFont="true" applyBorder="false" applyAlignment="false" applyProtection="false">
      <alignment horizontal="general" vertical="bottom" textRotation="0" wrapText="false" indent="0" shrinkToFit="false"/>
      <protection locked="true" hidden="false"/>
    </xf>
    <xf numFmtId="173" fontId="7" fillId="0" borderId="1" xfId="0" applyFont="true" applyBorder="tru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right" vertical="bottom" textRotation="0" wrapText="false" indent="0" shrinkToFit="false"/>
      <protection locked="true" hidden="false"/>
    </xf>
    <xf numFmtId="164" fontId="10" fillId="0" borderId="0" xfId="34" applyFont="true" applyBorder="fals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right" vertical="center" textRotation="0" wrapText="true" indent="0" shrinkToFit="false"/>
      <protection locked="true" hidden="false"/>
    </xf>
    <xf numFmtId="173" fontId="7" fillId="0" borderId="3" xfId="19" applyFont="true" applyBorder="true" applyAlignment="true" applyProtection="true">
      <alignment horizontal="right" vertical="center" textRotation="0" wrapText="false" indent="0" shrinkToFit="false"/>
      <protection locked="true" hidden="false"/>
    </xf>
    <xf numFmtId="173" fontId="5" fillId="0" borderId="0" xfId="15" applyFont="true" applyBorder="true" applyAlignment="true" applyProtection="true">
      <alignment horizontal="right" vertical="center" textRotation="0" wrapText="false" indent="0" shrinkToFit="false"/>
      <protection locked="true" hidden="false"/>
    </xf>
    <xf numFmtId="164" fontId="5" fillId="0" borderId="0" xfId="24" applyFont="true" applyBorder="true" applyAlignment="true" applyProtection="false">
      <alignment horizontal="left" vertical="center" textRotation="0" wrapText="false" indent="0" shrinkToFit="false"/>
      <protection locked="true" hidden="false"/>
    </xf>
    <xf numFmtId="173" fontId="5" fillId="0" borderId="3" xfId="15" applyFont="true" applyBorder="true" applyAlignment="true" applyProtection="true">
      <alignment horizontal="righ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75" fontId="5" fillId="0" borderId="2" xfId="15" applyFont="true" applyBorder="true" applyAlignment="true" applyProtection="true">
      <alignment horizontal="right" vertical="center" textRotation="0" wrapText="false" indent="0" shrinkToFit="false"/>
      <protection locked="true" hidden="false"/>
    </xf>
    <xf numFmtId="175" fontId="5" fillId="0" borderId="0" xfId="15" applyFont="true" applyBorder="true" applyAlignment="true" applyProtection="true">
      <alignment horizontal="right" vertical="center" textRotation="0" wrapText="false" indent="0" shrinkToFit="false"/>
      <protection locked="true" hidden="false"/>
    </xf>
    <xf numFmtId="175" fontId="5" fillId="0" borderId="3" xfId="15" applyFont="true" applyBorder="true" applyAlignment="true" applyProtection="tru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76"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21" applyFont="true" applyBorder="true" applyAlignment="true" applyProtection="false">
      <alignment horizontal="general" vertical="center" textRotation="0" wrapText="false" indent="0" shrinkToFit="false"/>
      <protection locked="true" hidden="false"/>
    </xf>
    <xf numFmtId="179" fontId="5" fillId="0" borderId="0" xfId="0" applyFont="true" applyBorder="true" applyAlignment="false" applyProtection="false">
      <alignment horizontal="general" vertical="bottom" textRotation="0" wrapText="false" indent="0" shrinkToFit="false"/>
      <protection locked="true" hidden="false"/>
    </xf>
    <xf numFmtId="179" fontId="6" fillId="0" borderId="0" xfId="21" applyFont="true" applyBorder="true" applyAlignment="true" applyProtection="false">
      <alignment horizontal="right" vertical="center" textRotation="0" wrapText="false" indent="0" shrinkToFit="false"/>
      <protection locked="true" hidden="false"/>
    </xf>
    <xf numFmtId="164" fontId="10" fillId="0" borderId="0" xfId="21" applyFont="true" applyBorder="true" applyAlignment="true" applyProtection="false">
      <alignment horizontal="general" vertical="center" textRotation="0" wrapText="true" indent="0" shrinkToFit="false"/>
      <protection locked="true" hidden="false"/>
    </xf>
    <xf numFmtId="164" fontId="6" fillId="0" borderId="0" xfId="21" applyFont="true" applyBorder="true" applyAlignment="true" applyProtection="false">
      <alignment horizontal="general" vertical="center" textRotation="0" wrapText="true" indent="0" shrinkToFit="false"/>
      <protection locked="true" hidden="false"/>
    </xf>
    <xf numFmtId="179" fontId="10" fillId="0" borderId="0" xfId="21" applyFont="true" applyBorder="true" applyAlignment="true" applyProtection="false">
      <alignment horizontal="general" vertical="center" textRotation="0" wrapText="true" indent="0" shrinkToFit="false"/>
      <protection locked="true" hidden="false"/>
    </xf>
    <xf numFmtId="179" fontId="6" fillId="0" borderId="0" xfId="21" applyFont="true" applyBorder="true" applyAlignment="true" applyProtection="false">
      <alignment horizontal="general" vertical="center" textRotation="0" wrapText="false" indent="0" shrinkToFit="false"/>
      <protection locked="true" hidden="false"/>
    </xf>
    <xf numFmtId="170" fontId="10" fillId="0" borderId="0" xfId="21" applyFont="true" applyBorder="true" applyAlignment="true" applyProtection="false">
      <alignment horizontal="general" vertical="center" textRotation="0" wrapText="true" indent="0" shrinkToFit="false"/>
      <protection locked="true" hidden="false"/>
    </xf>
    <xf numFmtId="179" fontId="5" fillId="0" borderId="0" xfId="0" applyFont="true" applyBorder="true" applyAlignment="true" applyProtection="false">
      <alignment horizontal="left" vertical="bottom" textRotation="0" wrapText="false" indent="0" shrinkToFit="false"/>
      <protection locked="true" hidden="false"/>
    </xf>
    <xf numFmtId="179" fontId="5" fillId="0" borderId="0" xfId="0" applyFont="true" applyBorder="true" applyAlignment="true" applyProtection="false">
      <alignment horizontal="right" vertical="bottom" textRotation="0" wrapText="false" indent="0" shrinkToFit="false"/>
      <protection locked="true" hidden="false"/>
    </xf>
    <xf numFmtId="179"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9" fontId="6" fillId="0" borderId="0" xfId="21"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6" fillId="0" borderId="4" xfId="21" applyFont="true" applyBorder="true" applyAlignment="true" applyProtection="false">
      <alignment horizontal="center" vertical="center" textRotation="0" wrapText="true" indent="0" shrinkToFit="false"/>
      <protection locked="true" hidden="false"/>
    </xf>
    <xf numFmtId="164" fontId="10" fillId="0" borderId="0"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79" fontId="7" fillId="0" borderId="1" xfId="0" applyFont="true" applyBorder="true" applyAlignment="true" applyProtection="false">
      <alignment horizontal="general" vertical="center" textRotation="0" wrapText="false" indent="0" shrinkToFit="false"/>
      <protection locked="true" hidden="false"/>
    </xf>
    <xf numFmtId="179" fontId="7" fillId="0" borderId="1" xfId="0" applyFont="true" applyBorder="true" applyAlignment="true" applyProtection="false">
      <alignment horizontal="right" vertical="center" textRotation="0" wrapText="false" indent="0" shrinkToFit="false"/>
      <protection locked="true" hidden="false"/>
    </xf>
    <xf numFmtId="179" fontId="5" fillId="0" borderId="0" xfId="0" applyFont="true" applyBorder="true" applyAlignment="true" applyProtection="false">
      <alignment horizontal="general" vertical="center" textRotation="0" wrapText="false" indent="0" shrinkToFit="false"/>
      <protection locked="true" hidden="false"/>
    </xf>
    <xf numFmtId="179" fontId="7" fillId="0" borderId="0" xfId="0" applyFont="true" applyBorder="true" applyAlignment="true" applyProtection="false">
      <alignment horizontal="general" vertical="center" textRotation="0" wrapText="false" indent="0" shrinkToFit="false"/>
      <protection locked="true" hidden="false"/>
    </xf>
    <xf numFmtId="179" fontId="7" fillId="0" borderId="1" xfId="0" applyFont="true" applyBorder="true" applyAlignment="false" applyProtection="false">
      <alignment horizontal="general" vertical="bottom" textRotation="0" wrapText="false" indent="0" shrinkToFit="false"/>
      <protection locked="true" hidden="false"/>
    </xf>
    <xf numFmtId="164" fontId="6" fillId="0" borderId="0" xfId="21" applyFont="true" applyBorder="true" applyAlignment="true" applyProtection="false">
      <alignment horizontal="center" vertical="center" textRotation="0" wrapText="false" indent="0" shrinkToFit="false"/>
      <protection locked="true" hidden="false"/>
    </xf>
    <xf numFmtId="179" fontId="5" fillId="0" borderId="0" xfId="0" applyFont="true" applyBorder="false" applyAlignment="false" applyProtection="false">
      <alignment horizontal="general" vertical="bottom" textRotation="0" wrapText="false" indent="0" shrinkToFit="false"/>
      <protection locked="true" hidden="false"/>
    </xf>
    <xf numFmtId="179" fontId="7" fillId="0" borderId="0" xfId="0"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center" vertical="center" textRotation="0" wrapText="true" indent="0" shrinkToFit="false"/>
      <protection locked="true" hidden="false"/>
    </xf>
    <xf numFmtId="164" fontId="6" fillId="0" borderId="2" xfId="21" applyFont="true" applyBorder="true" applyAlignment="true" applyProtection="false">
      <alignment horizontal="center" vertical="center" textRotation="0" wrapText="true" indent="0" shrinkToFit="false"/>
      <protection locked="true" hidden="false"/>
    </xf>
    <xf numFmtId="179" fontId="7" fillId="0" borderId="2" xfId="0" applyFont="true" applyBorder="true" applyAlignment="true" applyProtection="false">
      <alignment horizontal="general" vertical="center" textRotation="0" wrapText="false" indent="0" shrinkToFit="false"/>
      <protection locked="true" hidden="false"/>
    </xf>
    <xf numFmtId="171" fontId="7" fillId="0" borderId="2" xfId="0" applyFont="true" applyBorder="true" applyAlignment="true" applyProtection="false">
      <alignment horizontal="right" vertical="center" textRotation="0" wrapText="false" indent="0" shrinkToFit="false"/>
      <protection locked="true" hidden="false"/>
    </xf>
    <xf numFmtId="179" fontId="7" fillId="0" borderId="2" xfId="0" applyFont="true" applyBorder="true" applyAlignment="true" applyProtection="false">
      <alignment horizontal="right" vertical="center" textRotation="0" wrapText="false" indent="0" shrinkToFit="false"/>
      <protection locked="true" hidden="false"/>
    </xf>
    <xf numFmtId="164" fontId="10" fillId="0" borderId="2" xfId="21" applyFont="true" applyBorder="true" applyAlignment="true" applyProtection="false">
      <alignment horizontal="left" vertical="center" textRotation="0" wrapText="false" indent="6" shrinkToFit="false"/>
      <protection locked="true" hidden="false"/>
    </xf>
    <xf numFmtId="179" fontId="5" fillId="0" borderId="2" xfId="0" applyFont="true" applyBorder="true" applyAlignment="true" applyProtection="false">
      <alignment horizontal="right" vertical="center" textRotation="0" wrapText="false" indent="0" shrinkToFit="false"/>
      <protection locked="true" hidden="false"/>
    </xf>
    <xf numFmtId="179" fontId="5" fillId="0" borderId="2" xfId="0" applyFont="true" applyBorder="true" applyAlignment="true" applyProtection="false">
      <alignment horizontal="right" vertical="bottom" textRotation="0" wrapText="false" indent="0" shrinkToFit="false"/>
      <protection locked="true" hidden="false"/>
    </xf>
    <xf numFmtId="179" fontId="5" fillId="0" borderId="2" xfId="0" applyFont="true" applyBorder="true" applyAlignment="true" applyProtection="false">
      <alignment horizontal="general" vertical="center" textRotation="0" wrapText="false" indent="0" shrinkToFit="false"/>
      <protection locked="true" hidden="false"/>
    </xf>
    <xf numFmtId="164" fontId="10" fillId="0" borderId="0" xfId="21" applyFont="true" applyBorder="true" applyAlignment="true" applyProtection="false">
      <alignment horizontal="left" vertical="center" textRotation="0" wrapText="false" indent="6" shrinkToFit="false"/>
      <protection locked="true" hidden="false"/>
    </xf>
    <xf numFmtId="179" fontId="5" fillId="0" borderId="0" xfId="0" applyFont="true" applyBorder="true" applyAlignment="true" applyProtection="false">
      <alignment horizontal="right" vertical="center" textRotation="0" wrapText="false" indent="0" shrinkToFit="false"/>
      <protection locked="true" hidden="false"/>
    </xf>
    <xf numFmtId="164" fontId="10" fillId="0" borderId="3" xfId="21" applyFont="true" applyBorder="true" applyAlignment="true" applyProtection="false">
      <alignment horizontal="left" vertical="center" textRotation="0" wrapText="false" indent="6" shrinkToFit="false"/>
      <protection locked="true" hidden="false"/>
    </xf>
    <xf numFmtId="179" fontId="5" fillId="0" borderId="3" xfId="0" applyFont="true" applyBorder="true" applyAlignment="true" applyProtection="false">
      <alignment horizontal="right" vertical="center" textRotation="0" wrapText="false" indent="0" shrinkToFit="false"/>
      <protection locked="true" hidden="false"/>
    </xf>
    <xf numFmtId="179" fontId="5" fillId="0" borderId="3" xfId="0" applyFont="true" applyBorder="true" applyAlignment="true" applyProtection="false">
      <alignment horizontal="right" vertical="bottom" textRotation="0" wrapText="false" indent="0" shrinkToFit="false"/>
      <protection locked="true" hidden="false"/>
    </xf>
    <xf numFmtId="179" fontId="5" fillId="0" borderId="3" xfId="0" applyFont="true" applyBorder="true" applyAlignment="true" applyProtection="false">
      <alignment horizontal="general" vertical="center" textRotation="0" wrapText="false" indent="0" shrinkToFit="false"/>
      <protection locked="true" hidden="false"/>
    </xf>
    <xf numFmtId="179" fontId="10" fillId="0" borderId="0" xfId="21" applyFont="true" applyBorder="true" applyAlignment="true" applyProtection="false">
      <alignment horizontal="general" vertical="center" textRotation="0" wrapText="false" indent="0" shrinkToFit="false"/>
      <protection locked="true" hidden="false"/>
    </xf>
    <xf numFmtId="171" fontId="10" fillId="0" borderId="0" xfId="21" applyFont="true" applyBorder="true" applyAlignment="true" applyProtection="false">
      <alignment horizontal="general" vertical="center" textRotation="0" wrapText="false" indent="0" shrinkToFit="false"/>
      <protection locked="true" hidden="false"/>
    </xf>
    <xf numFmtId="164" fontId="6" fillId="0" borderId="0" xfId="21" applyFont="true" applyBorder="true" applyAlignment="false" applyProtection="false">
      <alignment horizontal="general" vertical="bottom" textRotation="0" wrapText="false" indent="0" shrinkToFit="false"/>
      <protection locked="true" hidden="false"/>
    </xf>
    <xf numFmtId="180" fontId="10" fillId="0" borderId="0" xfId="21" applyFont="true" applyBorder="true" applyAlignment="true" applyProtection="false">
      <alignment horizontal="general" vertical="center" textRotation="0" wrapText="tru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6" fillId="0" borderId="4" xfId="21" applyFont="true" applyBorder="true" applyAlignment="true" applyProtection="false">
      <alignment horizontal="center" vertical="center" textRotation="0" wrapText="false" indent="0" shrinkToFit="false"/>
      <protection locked="true" hidden="false"/>
    </xf>
    <xf numFmtId="164" fontId="6" fillId="0" borderId="1" xfId="21" applyFont="true" applyBorder="true" applyAlignment="false" applyProtection="false">
      <alignment horizontal="general" vertical="bottom" textRotation="0" wrapText="false" indent="0" shrinkToFit="false"/>
      <protection locked="true" hidden="false"/>
    </xf>
    <xf numFmtId="179" fontId="6" fillId="0" borderId="1" xfId="21" applyFont="true" applyBorder="true" applyAlignment="true" applyProtection="false">
      <alignment horizontal="center" vertical="bottom" textRotation="0" wrapText="false" indent="0" shrinkToFit="false"/>
      <protection locked="true" hidden="false"/>
    </xf>
    <xf numFmtId="169" fontId="6" fillId="0" borderId="1" xfId="21" applyFont="true" applyBorder="true" applyAlignment="true" applyProtection="false">
      <alignment horizontal="right" vertical="bottom" textRotation="0" wrapText="false" indent="0" shrinkToFit="false"/>
      <protection locked="true" hidden="false"/>
    </xf>
    <xf numFmtId="179" fontId="6" fillId="0" borderId="1" xfId="21" applyFont="true" applyBorder="tru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9" fontId="7" fillId="0" borderId="1" xfId="0" applyFont="true" applyBorder="true" applyAlignment="false" applyProtection="false">
      <alignment horizontal="general" vertical="bottom" textRotation="0" wrapText="false" indent="0" shrinkToFit="false"/>
      <protection locked="true" hidden="false"/>
    </xf>
    <xf numFmtId="179" fontId="10" fillId="0" borderId="0" xfId="21" applyFont="true" applyBorder="true" applyAlignment="false" applyProtection="false">
      <alignment horizontal="general" vertical="bottom" textRotation="0" wrapText="false" indent="0" shrinkToFit="false"/>
      <protection locked="true" hidden="false"/>
    </xf>
    <xf numFmtId="169" fontId="10" fillId="0" borderId="2" xfId="21" applyFont="true" applyBorder="true" applyAlignment="true" applyProtection="false">
      <alignment horizontal="right" vertical="bottom" textRotation="0" wrapText="false" indent="0" shrinkToFit="false"/>
      <protection locked="true" hidden="false"/>
    </xf>
    <xf numFmtId="179" fontId="10" fillId="0" borderId="2" xfId="21" applyFont="true" applyBorder="true" applyAlignment="false" applyProtection="false">
      <alignment horizontal="general" vertical="bottom" textRotation="0" wrapText="false" indent="0" shrinkToFit="false"/>
      <protection locked="true" hidden="false"/>
    </xf>
    <xf numFmtId="169" fontId="5" fillId="0" borderId="2" xfId="0" applyFont="true" applyBorder="true" applyAlignment="false" applyProtection="false">
      <alignment horizontal="general" vertical="bottom" textRotation="0" wrapText="false" indent="0" shrinkToFit="false"/>
      <protection locked="true" hidden="false"/>
    </xf>
    <xf numFmtId="169" fontId="10" fillId="0" borderId="0" xfId="21" applyFont="true" applyBorder="true" applyAlignment="true" applyProtection="false">
      <alignment horizontal="right" vertical="bottom" textRotation="0" wrapText="false" indent="0" shrinkToFit="false"/>
      <protection locked="true" hidden="false"/>
    </xf>
    <xf numFmtId="169" fontId="5" fillId="0" borderId="0" xfId="0" applyFont="true" applyBorder="true" applyAlignment="false" applyProtection="false">
      <alignment horizontal="general" vertical="bottom" textRotation="0" wrapText="false" indent="0" shrinkToFit="false"/>
      <protection locked="true" hidden="false"/>
    </xf>
    <xf numFmtId="179" fontId="10" fillId="0" borderId="0" xfId="32" applyFont="true" applyBorder="true" applyAlignment="false" applyProtection="false">
      <alignment horizontal="general" vertical="bottom" textRotation="0" wrapText="false" indent="0" shrinkToFit="false"/>
      <protection locked="true" hidden="false"/>
    </xf>
    <xf numFmtId="179" fontId="10" fillId="0" borderId="3" xfId="32" applyFont="true" applyBorder="true" applyAlignment="false" applyProtection="false">
      <alignment horizontal="general" vertical="bottom" textRotation="0" wrapText="false" indent="0" shrinkToFit="false"/>
      <protection locked="true" hidden="false"/>
    </xf>
    <xf numFmtId="169" fontId="10" fillId="0" borderId="3" xfId="21" applyFont="true" applyBorder="true" applyAlignment="true" applyProtection="false">
      <alignment horizontal="right" vertical="bottom" textRotation="0" wrapText="false" indent="0" shrinkToFit="false"/>
      <protection locked="true" hidden="false"/>
    </xf>
    <xf numFmtId="169" fontId="5" fillId="0" borderId="3" xfId="0" applyFont="true" applyBorder="true" applyAlignment="fals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false" applyAlignment="true" applyProtection="false">
      <alignment horizontal="right" vertical="bottom" textRotation="0" wrapText="false" indent="0" shrinkToFit="false"/>
      <protection locked="true" hidden="false"/>
    </xf>
    <xf numFmtId="164" fontId="10" fillId="0" borderId="1" xfId="21" applyFont="true" applyBorder="true" applyAlignment="true" applyProtection="false">
      <alignment horizontal="center" vertical="bottom" textRotation="0" wrapText="true" indent="0" shrinkToFit="false"/>
      <protection locked="true" hidden="false"/>
    </xf>
    <xf numFmtId="173" fontId="6" fillId="0" borderId="1" xfId="21" applyFont="true" applyBorder="tru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10" fillId="0" borderId="2" xfId="21" applyFont="true" applyBorder="true" applyAlignment="false" applyProtection="false">
      <alignment horizontal="general" vertical="bottom" textRotation="0" wrapText="false" indent="0" shrinkToFit="false"/>
      <protection locked="true" hidden="false"/>
    </xf>
    <xf numFmtId="173" fontId="10" fillId="0" borderId="2" xfId="21" applyFont="true" applyBorder="true" applyAlignment="false" applyProtection="false">
      <alignment horizontal="general" vertical="bottom" textRotation="0" wrapText="false" indent="0" shrinkToFit="false"/>
      <protection locked="true" hidden="false"/>
    </xf>
    <xf numFmtId="164" fontId="10" fillId="0" borderId="0" xfId="21" applyFont="true" applyBorder="true" applyAlignment="false" applyProtection="false">
      <alignment horizontal="general" vertical="bottom" textRotation="0" wrapText="false" indent="0" shrinkToFit="false"/>
      <protection locked="true" hidden="false"/>
    </xf>
    <xf numFmtId="173" fontId="10" fillId="0" borderId="0" xfId="21" applyFont="true" applyBorder="true" applyAlignment="false" applyProtection="false">
      <alignment horizontal="general" vertical="bottom" textRotation="0" wrapText="false" indent="0" shrinkToFit="false"/>
      <protection locked="true" hidden="false"/>
    </xf>
    <xf numFmtId="164" fontId="10" fillId="0" borderId="0" xfId="26" applyFont="true" applyBorder="true" applyAlignment="false" applyProtection="false">
      <alignment horizontal="general" vertical="bottom" textRotation="0" wrapText="false" indent="0" shrinkToFit="false"/>
      <protection locked="true" hidden="false"/>
    </xf>
    <xf numFmtId="164" fontId="10" fillId="0" borderId="3" xfId="26" applyFont="true" applyBorder="true" applyAlignment="false" applyProtection="false">
      <alignment horizontal="general" vertical="bottom" textRotation="0" wrapText="false" indent="0" shrinkToFit="false"/>
      <protection locked="true" hidden="false"/>
    </xf>
    <xf numFmtId="173" fontId="10" fillId="0" borderId="3" xfId="21"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5" fillId="6" borderId="6" xfId="0" applyFont="true" applyBorder="true" applyAlignment="true" applyProtection="false">
      <alignment horizontal="general" vertical="bottom" textRotation="0" wrapText="true" indent="0" shrinkToFit="false"/>
      <protection locked="true" hidden="false"/>
    </xf>
    <xf numFmtId="179" fontId="5" fillId="0" borderId="2" xfId="0" applyFont="true" applyBorder="true" applyAlignment="false" applyProtection="false">
      <alignment horizontal="general" vertical="bottom" textRotation="0" wrapText="false" indent="0" shrinkToFit="false"/>
      <protection locked="true" hidden="false"/>
    </xf>
    <xf numFmtId="166" fontId="5" fillId="6" borderId="7" xfId="0" applyFont="true" applyBorder="true" applyAlignment="true" applyProtection="false">
      <alignment horizontal="general" vertical="bottom" textRotation="0" wrapText="true" indent="0" shrinkToFit="false"/>
      <protection locked="true" hidden="false"/>
    </xf>
    <xf numFmtId="179" fontId="5" fillId="0" borderId="0"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79" fontId="7" fillId="0" borderId="3" xfId="0" applyFont="true" applyBorder="true" applyAlignment="false" applyProtection="false">
      <alignment horizontal="general" vertical="bottom" textRotation="0" wrapText="false" indent="0" shrinkToFit="false"/>
      <protection locked="true" hidden="false"/>
    </xf>
    <xf numFmtId="174" fontId="5" fillId="0" borderId="2"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true" applyAlignment="false" applyProtection="false">
      <alignment horizontal="general" vertical="bottom" textRotation="0" wrapText="false" indent="0" shrinkToFit="false"/>
      <protection locked="true" hidden="false"/>
    </xf>
    <xf numFmtId="166" fontId="5" fillId="6" borderId="8" xfId="0" applyFont="true" applyBorder="true" applyAlignment="true" applyProtection="false">
      <alignment horizontal="general" vertical="bottom" textRotation="0" wrapText="true" indent="0" shrinkToFit="false"/>
      <protection locked="true" hidden="false"/>
    </xf>
    <xf numFmtId="179" fontId="5" fillId="0" borderId="3" xfId="0" applyFont="true" applyBorder="true" applyAlignment="false" applyProtection="false">
      <alignment horizontal="general" vertical="bottom" textRotation="0" wrapText="false" indent="0" shrinkToFit="false"/>
      <protection locked="true" hidden="false"/>
    </xf>
    <xf numFmtId="174" fontId="5"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70" fontId="5" fillId="0" borderId="2" xfId="0" applyFont="true" applyBorder="true" applyAlignment="false" applyProtection="false">
      <alignment horizontal="general" vertical="bottom" textRotation="0" wrapText="false" indent="0" shrinkToFit="false"/>
      <protection locked="true" hidden="false"/>
    </xf>
    <xf numFmtId="170" fontId="5" fillId="0"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81" fontId="6" fillId="0" borderId="0" xfId="21" applyFont="true" applyBorder="true" applyAlignment="true" applyProtection="false">
      <alignment horizontal="right" vertical="bottom" textRotation="0" wrapText="false" indent="0" shrinkToFit="false"/>
      <protection locked="true" hidden="false"/>
    </xf>
    <xf numFmtId="182" fontId="7" fillId="0" borderId="0" xfId="0" applyFont="true" applyBorder="true" applyAlignment="true" applyProtection="false">
      <alignment horizontal="right" vertical="bottom" textRotation="0" wrapText="false" indent="0" shrinkToFit="false"/>
      <protection locked="true" hidden="false"/>
    </xf>
    <xf numFmtId="181" fontId="10" fillId="0" borderId="2" xfId="21" applyFont="true" applyBorder="true" applyAlignment="true" applyProtection="false">
      <alignment horizontal="right" vertical="bottom" textRotation="0" wrapText="false" indent="0" shrinkToFit="false"/>
      <protection locked="true" hidden="false"/>
    </xf>
    <xf numFmtId="182" fontId="5" fillId="0" borderId="2" xfId="0" applyFont="true" applyBorder="true" applyAlignment="false" applyProtection="false">
      <alignment horizontal="general" vertical="bottom" textRotation="0" wrapText="false" indent="0" shrinkToFit="false"/>
      <protection locked="true" hidden="false"/>
    </xf>
    <xf numFmtId="181" fontId="10" fillId="0" borderId="0" xfId="21" applyFont="true" applyBorder="true" applyAlignment="true" applyProtection="false">
      <alignment horizontal="right" vertical="bottom" textRotation="0" wrapText="false" indent="0" shrinkToFit="false"/>
      <protection locked="true" hidden="false"/>
    </xf>
    <xf numFmtId="182" fontId="5" fillId="0" borderId="0" xfId="0" applyFont="true" applyBorder="true" applyAlignment="false" applyProtection="false">
      <alignment horizontal="general" vertical="bottom" textRotation="0" wrapText="false" indent="0" shrinkToFit="false"/>
      <protection locked="true" hidden="false"/>
    </xf>
    <xf numFmtId="181" fontId="6" fillId="0" borderId="3" xfId="21" applyFont="true" applyBorder="true" applyAlignment="true" applyProtection="false">
      <alignment horizontal="right" vertical="bottom" textRotation="0" wrapText="false" indent="0" shrinkToFit="false"/>
      <protection locked="true" hidden="false"/>
    </xf>
    <xf numFmtId="182" fontId="7" fillId="0" borderId="3" xfId="0" applyFont="true" applyBorder="true" applyAlignment="false" applyProtection="false">
      <alignment horizontal="general" vertical="bottom" textRotation="0" wrapText="false" indent="0" shrinkToFit="false"/>
      <protection locked="true" hidden="false"/>
    </xf>
    <xf numFmtId="182" fontId="7" fillId="0" borderId="0" xfId="0" applyFont="true" applyBorder="true" applyAlignment="false" applyProtection="false">
      <alignment horizontal="general" vertical="bottom" textRotation="0" wrapText="false" indent="0" shrinkToFit="false"/>
      <protection locked="true" hidden="false"/>
    </xf>
    <xf numFmtId="164" fontId="10" fillId="0" borderId="0" xfId="25"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82" fontId="5" fillId="0" borderId="2"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82" fontId="5" fillId="0" borderId="0"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right" vertical="center" textRotation="0" wrapText="true" indent="0" shrinkToFit="false"/>
      <protection locked="true" hidden="false"/>
    </xf>
    <xf numFmtId="182" fontId="5" fillId="0" borderId="3"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right" vertical="center" textRotation="0" wrapText="true" indent="0" shrinkToFit="false"/>
      <protection locked="true" hidden="false"/>
    </xf>
    <xf numFmtId="181" fontId="5" fillId="0" borderId="2" xfId="0" applyFont="true" applyBorder="true" applyAlignment="true" applyProtection="false">
      <alignment horizontal="right" vertical="center" textRotation="0" wrapText="true" indent="0" shrinkToFit="false"/>
      <protection locked="true" hidden="false"/>
    </xf>
    <xf numFmtId="181" fontId="5"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81" fontId="5" fillId="0" borderId="0"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81" fontId="5" fillId="0" borderId="3" xfId="0" applyFont="true" applyBorder="tru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82" fontId="7"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70" fontId="5" fillId="0" borderId="2" xfId="0" applyFont="true" applyBorder="true" applyAlignment="true" applyProtection="false">
      <alignment horizontal="general" vertical="bottom" textRotation="0" wrapText="false" indent="0" shrinkToFit="false"/>
      <protection locked="true" hidden="false"/>
    </xf>
    <xf numFmtId="182" fontId="5" fillId="0"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70" fontId="5" fillId="0" borderId="0" xfId="0" applyFont="true" applyBorder="true" applyAlignment="true" applyProtection="false">
      <alignment horizontal="general" vertical="bottom" textRotation="0" wrapText="false" indent="0" shrinkToFit="false"/>
      <protection locked="true" hidden="false"/>
    </xf>
    <xf numFmtId="182"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70" fontId="5" fillId="0" borderId="3" xfId="0" applyFont="true" applyBorder="true" applyAlignment="true" applyProtection="false">
      <alignment horizontal="general" vertical="bottom" textRotation="0" wrapText="false" indent="0" shrinkToFit="false"/>
      <protection locked="true" hidden="false"/>
    </xf>
    <xf numFmtId="182" fontId="5" fillId="0" borderId="3"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6" fillId="0" borderId="1" xfId="47" applyFont="true" applyBorder="true" applyAlignment="true" applyProtection="true">
      <alignment horizontal="center" vertical="center" textRotation="0" wrapText="false" indent="0" shrinkToFit="false"/>
      <protection locked="true" hidden="false"/>
    </xf>
    <xf numFmtId="170" fontId="6" fillId="0" borderId="1" xfId="47" applyFont="true" applyBorder="true" applyAlignment="true" applyProtection="true">
      <alignment horizontal="right" vertical="center" textRotation="0" wrapText="false" indent="0" shrinkToFit="false"/>
      <protection locked="true" hidden="false"/>
    </xf>
    <xf numFmtId="171" fontId="6" fillId="0" borderId="1" xfId="47" applyFont="true" applyBorder="true" applyAlignment="true" applyProtection="true">
      <alignment horizontal="right" vertical="center" textRotation="0" wrapText="false" indent="0" shrinkToFit="false"/>
      <protection locked="true" hidden="false"/>
    </xf>
    <xf numFmtId="173" fontId="6" fillId="0" borderId="1" xfId="47" applyFont="true" applyBorder="true" applyAlignment="true" applyProtection="true">
      <alignment horizontal="right" vertical="center" textRotation="0" wrapText="false" indent="0" shrinkToFit="false"/>
      <protection locked="true" hidden="false"/>
    </xf>
    <xf numFmtId="166" fontId="10" fillId="0" borderId="0" xfId="47"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0" fillId="0" borderId="0" xfId="47"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6" fontId="10" fillId="0" borderId="2" xfId="48" applyFont="true" applyBorder="true" applyAlignment="true" applyProtection="true">
      <alignment horizontal="left" vertical="center" textRotation="0" wrapText="false" indent="0" shrinkToFit="false"/>
      <protection locked="true" hidden="false"/>
    </xf>
    <xf numFmtId="170" fontId="10" fillId="0" borderId="2" xfId="48" applyFont="true" applyBorder="true" applyAlignment="true" applyProtection="true">
      <alignment horizontal="right" vertical="center" textRotation="0" wrapText="false" indent="0" shrinkToFit="false"/>
      <protection locked="true" hidden="false"/>
    </xf>
    <xf numFmtId="170" fontId="10" fillId="0" borderId="2" xfId="47" applyFont="true" applyBorder="true" applyAlignment="true" applyProtection="true">
      <alignment horizontal="right" vertical="center" textRotation="0" wrapText="false" indent="0" shrinkToFit="false"/>
      <protection locked="true" hidden="false"/>
    </xf>
    <xf numFmtId="171" fontId="10" fillId="0" borderId="2" xfId="47" applyFont="true" applyBorder="true" applyAlignment="true" applyProtection="true">
      <alignment horizontal="right" vertical="center" textRotation="0" wrapText="false" indent="0" shrinkToFit="false"/>
      <protection locked="true" hidden="false"/>
    </xf>
    <xf numFmtId="166" fontId="10" fillId="0" borderId="0" xfId="48" applyFont="true" applyBorder="true" applyAlignment="true" applyProtection="true">
      <alignment horizontal="left" vertical="center" textRotation="0" wrapText="false" indent="0" shrinkToFit="false"/>
      <protection locked="true" hidden="false"/>
    </xf>
    <xf numFmtId="170" fontId="10" fillId="0" borderId="0" xfId="48" applyFont="true" applyBorder="true" applyAlignment="true" applyProtection="true">
      <alignment horizontal="right" vertical="center" textRotation="0" wrapText="false" indent="0" shrinkToFit="false"/>
      <protection locked="true" hidden="false"/>
    </xf>
    <xf numFmtId="170" fontId="10" fillId="0" borderId="0" xfId="47" applyFont="true" applyBorder="true" applyAlignment="true" applyProtection="true">
      <alignment horizontal="right" vertical="center" textRotation="0" wrapText="false" indent="0" shrinkToFit="false"/>
      <protection locked="true" hidden="false"/>
    </xf>
    <xf numFmtId="171" fontId="10" fillId="0" borderId="0" xfId="47" applyFont="true" applyBorder="true" applyAlignment="true" applyProtection="true">
      <alignment horizontal="right" vertical="center" textRotation="0" wrapText="false" indent="0" shrinkToFit="false"/>
      <protection locked="true" hidden="false"/>
    </xf>
    <xf numFmtId="166" fontId="10" fillId="0" borderId="0" xfId="49" applyFont="true" applyBorder="true" applyAlignment="true" applyProtection="true">
      <alignment horizontal="left" vertical="center" textRotation="0" wrapText="false" indent="0" shrinkToFit="false"/>
      <protection locked="true" hidden="false"/>
    </xf>
    <xf numFmtId="170" fontId="10" fillId="0" borderId="0" xfId="49" applyFont="true" applyBorder="true" applyAlignment="true" applyProtection="true">
      <alignment horizontal="right" vertical="center" textRotation="0" wrapText="false" indent="0" shrinkToFit="false"/>
      <protection locked="true" hidden="false"/>
    </xf>
    <xf numFmtId="166" fontId="10" fillId="0" borderId="3" xfId="48" applyFont="true" applyBorder="true" applyAlignment="true" applyProtection="true">
      <alignment horizontal="left" vertical="center" textRotation="0" wrapText="false" indent="0" shrinkToFit="false"/>
      <protection locked="true" hidden="false"/>
    </xf>
    <xf numFmtId="170" fontId="10" fillId="0" borderId="3" xfId="48" applyFont="true" applyBorder="true" applyAlignment="true" applyProtection="true">
      <alignment horizontal="right" vertical="center" textRotation="0" wrapText="false" indent="0" shrinkToFit="false"/>
      <protection locked="true" hidden="false"/>
    </xf>
    <xf numFmtId="170" fontId="10" fillId="0" borderId="3" xfId="47" applyFont="true" applyBorder="true" applyAlignment="true" applyProtection="true">
      <alignment horizontal="right" vertical="center" textRotation="0" wrapText="false" indent="0" shrinkToFit="false"/>
      <protection locked="true" hidden="false"/>
    </xf>
    <xf numFmtId="171" fontId="10" fillId="0" borderId="3" xfId="47" applyFont="true" applyBorder="true" applyAlignment="true" applyProtection="true">
      <alignment horizontal="right" vertical="center" textRotation="0" wrapText="false" indent="0" shrinkToFit="false"/>
      <protection locked="true" hidden="false"/>
    </xf>
    <xf numFmtId="166" fontId="10" fillId="0" borderId="0" xfId="48" applyFont="true" applyBorder="true" applyAlignment="true" applyProtection="true">
      <alignment horizontal="center" vertical="center" textRotation="0" wrapText="false" indent="0" shrinkToFit="false"/>
      <protection locked="true" hidden="false"/>
    </xf>
    <xf numFmtId="164" fontId="10" fillId="0" borderId="0" xfId="48" applyFont="true" applyBorder="true" applyAlignment="true" applyProtection="true">
      <alignment horizontal="center" vertical="center" textRotation="0" wrapText="false" indent="0" shrinkToFit="false"/>
      <protection locked="true" hidden="false"/>
    </xf>
    <xf numFmtId="171" fontId="10" fillId="0" borderId="0" xfId="47" applyFont="true" applyBorder="true" applyAlignment="true" applyProtection="true">
      <alignment horizontal="center" vertical="center" textRotation="0" wrapText="false" indent="0" shrinkToFit="false"/>
      <protection locked="true" hidden="false"/>
    </xf>
    <xf numFmtId="173" fontId="10" fillId="0" borderId="0" xfId="47" applyFont="true" applyBorder="true" applyAlignment="true" applyProtection="true">
      <alignment horizontal="center" vertical="center" textRotation="0" wrapText="false" indent="0" shrinkToFit="false"/>
      <protection locked="true" hidden="false"/>
    </xf>
    <xf numFmtId="166" fontId="10" fillId="0" borderId="2" xfId="47" applyFont="true" applyBorder="true" applyAlignment="true" applyProtection="true">
      <alignment horizontal="left" vertical="center" textRotation="0" wrapText="false" indent="0" shrinkToFit="false"/>
      <protection locked="true" hidden="false"/>
    </xf>
    <xf numFmtId="170" fontId="10" fillId="0" borderId="2" xfId="47" applyFont="true" applyBorder="true" applyAlignment="true" applyProtection="true">
      <alignment horizontal="general" vertical="center" textRotation="0" wrapText="false" indent="0" shrinkToFit="false"/>
      <protection locked="true" hidden="false"/>
    </xf>
    <xf numFmtId="171" fontId="10" fillId="0" borderId="2" xfId="47" applyFont="true" applyBorder="true" applyAlignment="true" applyProtection="true">
      <alignment horizontal="general" vertical="center" textRotation="0" wrapText="false" indent="0" shrinkToFit="false"/>
      <protection locked="true" hidden="false"/>
    </xf>
    <xf numFmtId="166" fontId="10" fillId="0" borderId="0" xfId="47" applyFont="true" applyBorder="true" applyAlignment="true" applyProtection="true">
      <alignment horizontal="left" vertical="center" textRotation="0" wrapText="false" indent="0" shrinkToFit="false"/>
      <protection locked="true" hidden="false"/>
    </xf>
    <xf numFmtId="170" fontId="10" fillId="0" borderId="0" xfId="47" applyFont="true" applyBorder="true" applyAlignment="true" applyProtection="true">
      <alignment horizontal="general" vertical="center" textRotation="0" wrapText="false" indent="0" shrinkToFit="false"/>
      <protection locked="true" hidden="false"/>
    </xf>
    <xf numFmtId="171" fontId="10" fillId="0" borderId="0" xfId="47" applyFont="true" applyBorder="true" applyAlignment="true" applyProtection="true">
      <alignment horizontal="general" vertical="center" textRotation="0" wrapText="false" indent="0" shrinkToFit="false"/>
      <protection locked="true" hidden="false"/>
    </xf>
    <xf numFmtId="166" fontId="10" fillId="0" borderId="3" xfId="47" applyFont="true" applyBorder="true" applyAlignment="true" applyProtection="true">
      <alignment horizontal="left" vertical="center" textRotation="0" wrapText="false" indent="0" shrinkToFit="false"/>
      <protection locked="true" hidden="false"/>
    </xf>
    <xf numFmtId="170" fontId="10" fillId="0" borderId="3" xfId="47" applyFont="true" applyBorder="true" applyAlignment="true" applyProtection="true">
      <alignment horizontal="general" vertical="center" textRotation="0" wrapText="false" indent="0" shrinkToFit="false"/>
      <protection locked="true" hidden="false"/>
    </xf>
    <xf numFmtId="171" fontId="10" fillId="0" borderId="3" xfId="47" applyFont="true" applyBorder="true" applyAlignment="true" applyProtection="true">
      <alignment horizontal="general" vertical="center" textRotation="0" wrapText="false" indent="0" shrinkToFit="false"/>
      <protection locked="true" hidden="false"/>
    </xf>
    <xf numFmtId="166" fontId="10" fillId="0" borderId="2" xfId="0" applyFont="true" applyBorder="true" applyAlignment="true" applyProtection="false">
      <alignment horizontal="left" vertical="center" textRotation="0" wrapText="false" indent="0" shrinkToFit="false"/>
      <protection locked="true" hidden="false"/>
    </xf>
    <xf numFmtId="170" fontId="10" fillId="0" borderId="2" xfId="0" applyFont="true" applyBorder="true" applyAlignment="true" applyProtection="false">
      <alignment horizontal="right" vertical="center" textRotation="0" wrapText="false" indent="0" shrinkToFit="false"/>
      <protection locked="true" hidden="false"/>
    </xf>
    <xf numFmtId="171" fontId="10" fillId="0" borderId="2" xfId="0" applyFont="true" applyBorder="true" applyAlignment="true" applyProtection="false">
      <alignment horizontal="right" vertical="center" textRotation="0" wrapText="false" indent="0" shrinkToFit="false"/>
      <protection locked="true" hidden="false"/>
    </xf>
    <xf numFmtId="171" fontId="10" fillId="0" borderId="0" xfId="0" applyFont="true" applyBorder="true" applyAlignment="true" applyProtection="false">
      <alignment horizontal="right" vertical="center" textRotation="0" wrapText="false" indent="0" shrinkToFit="false"/>
      <protection locked="true" hidden="false"/>
    </xf>
    <xf numFmtId="171" fontId="10" fillId="0" borderId="3" xfId="0" applyFont="true" applyBorder="true" applyAlignment="true" applyProtection="false">
      <alignment horizontal="right" vertical="center" textRotation="0" wrapText="false" indent="0" shrinkToFit="false"/>
      <protection locked="true" hidden="false"/>
    </xf>
    <xf numFmtId="166"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6" fontId="7"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7" fillId="0" borderId="0" xfId="0" applyFont="true" applyBorder="true" applyAlignment="true" applyProtection="false">
      <alignment horizontal="left" vertical="center" textRotation="0" wrapText="true" indent="0" shrinkToFit="false"/>
      <protection locked="true" hidden="false"/>
    </xf>
    <xf numFmtId="164" fontId="6" fillId="0" borderId="0" xfId="28" applyFont="tru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false" applyProtection="false">
      <alignment horizontal="general" vertical="bottom" textRotation="0" wrapText="false" indent="0" shrinkToFit="false"/>
      <protection locked="true" hidden="false"/>
    </xf>
    <xf numFmtId="164" fontId="31" fillId="0" borderId="0" xfId="20" applyFont="true" applyBorder="true" applyAlignment="true" applyProtection="true">
      <alignment horizontal="right" vertical="center" textRotation="0" wrapText="false" indent="0" shrinkToFit="false"/>
      <protection locked="true" hidden="false"/>
    </xf>
    <xf numFmtId="164" fontId="10" fillId="0" borderId="0" xfId="22" applyFont="true" applyBorder="false" applyAlignment="false" applyProtection="false">
      <alignment horizontal="general" vertical="bottom" textRotation="0" wrapText="false" indent="0" shrinkToFit="false"/>
      <protection locked="true" hidden="false"/>
    </xf>
    <xf numFmtId="164" fontId="10" fillId="0" borderId="0" xfId="28" applyFont="true" applyBorder="false" applyAlignment="false" applyProtection="false">
      <alignment horizontal="general" vertical="bottom" textRotation="0" wrapText="false" indent="0" shrinkToFit="false"/>
      <protection locked="true" hidden="false"/>
    </xf>
    <xf numFmtId="164" fontId="6" fillId="0" borderId="4" xfId="33" applyFont="true" applyBorder="true" applyAlignment="true" applyProtection="false">
      <alignment horizontal="center" vertical="center" textRotation="0" wrapText="true" indent="0" shrinkToFit="false"/>
      <protection locked="true" hidden="false"/>
    </xf>
    <xf numFmtId="164" fontId="7" fillId="0" borderId="4" xfId="23" applyFont="true" applyBorder="true" applyAlignment="true" applyProtection="false">
      <alignment horizontal="center" vertical="center" textRotation="0" wrapText="false" indent="0" shrinkToFit="false"/>
      <protection locked="true" hidden="false"/>
    </xf>
    <xf numFmtId="164" fontId="6" fillId="0" borderId="0" xfId="33" applyFont="true" applyBorder="true" applyAlignment="true" applyProtection="false">
      <alignment horizontal="center" vertical="center" textRotation="0" wrapText="true" indent="0" shrinkToFit="false"/>
      <protection locked="true" hidden="false"/>
    </xf>
    <xf numFmtId="164" fontId="5" fillId="0" borderId="0" xfId="23" applyFont="true" applyBorder="true" applyAlignment="false" applyProtection="false">
      <alignment horizontal="general" vertical="bottom" textRotation="0" wrapText="false" indent="0" shrinkToFit="false"/>
      <protection locked="true" hidden="false"/>
    </xf>
    <xf numFmtId="164" fontId="6" fillId="0" borderId="1" xfId="33" applyFont="true" applyBorder="true" applyAlignment="true" applyProtection="false">
      <alignment horizontal="general" vertical="center" textRotation="0" wrapText="true" indent="0" shrinkToFit="false"/>
      <protection locked="true" hidden="false"/>
    </xf>
    <xf numFmtId="170" fontId="7" fillId="0" borderId="1" xfId="23" applyFont="true" applyBorder="true" applyAlignment="false" applyProtection="false">
      <alignment horizontal="general" vertical="bottom" textRotation="0" wrapText="false" indent="0" shrinkToFit="false"/>
      <protection locked="true" hidden="false"/>
    </xf>
    <xf numFmtId="173" fontId="7" fillId="0" borderId="1" xfId="23" applyFont="true" applyBorder="true" applyAlignment="false" applyProtection="false">
      <alignment horizontal="general" vertical="bottom" textRotation="0" wrapText="false" indent="0" shrinkToFit="false"/>
      <protection locked="true" hidden="false"/>
    </xf>
    <xf numFmtId="164" fontId="10" fillId="0" borderId="0" xfId="33" applyFont="true" applyBorder="true" applyAlignment="true" applyProtection="false">
      <alignment horizontal="general" vertical="center" textRotation="0" wrapText="true" indent="0" shrinkToFit="false"/>
      <protection locked="true" hidden="false"/>
    </xf>
    <xf numFmtId="170" fontId="5" fillId="0" borderId="0" xfId="23" applyFont="true" applyBorder="true" applyAlignment="false" applyProtection="false">
      <alignment horizontal="general" vertical="bottom" textRotation="0" wrapText="false" indent="0" shrinkToFit="false"/>
      <protection locked="true" hidden="false"/>
    </xf>
    <xf numFmtId="173" fontId="5" fillId="0" borderId="0" xfId="23" applyFont="true" applyBorder="true" applyAlignment="false" applyProtection="false">
      <alignment horizontal="general" vertical="bottom" textRotation="0" wrapText="false" indent="0" shrinkToFit="false"/>
      <protection locked="true" hidden="false"/>
    </xf>
    <xf numFmtId="164" fontId="10" fillId="0" borderId="2" xfId="28" applyFont="true" applyBorder="true" applyAlignment="true" applyProtection="false">
      <alignment horizontal="general" vertical="bottom" textRotation="0" wrapText="false" indent="0" shrinkToFit="false"/>
      <protection locked="true" hidden="false"/>
    </xf>
    <xf numFmtId="170" fontId="5" fillId="0" borderId="2" xfId="23" applyFont="true" applyBorder="true" applyAlignment="false" applyProtection="false">
      <alignment horizontal="general" vertical="bottom" textRotation="0" wrapText="false" indent="0" shrinkToFit="false"/>
      <protection locked="true" hidden="false"/>
    </xf>
    <xf numFmtId="173" fontId="5" fillId="0" borderId="2" xfId="23" applyFont="true" applyBorder="true" applyAlignment="false" applyProtection="false">
      <alignment horizontal="general" vertical="bottom" textRotation="0" wrapText="false" indent="0" shrinkToFit="false"/>
      <protection locked="true" hidden="false"/>
    </xf>
    <xf numFmtId="164" fontId="10" fillId="0" borderId="0" xfId="28" applyFont="true" applyBorder="true" applyAlignment="true" applyProtection="false">
      <alignment horizontal="general" vertical="bottom" textRotation="0" wrapText="false" indent="0" shrinkToFit="false"/>
      <protection locked="true" hidden="false"/>
    </xf>
    <xf numFmtId="164" fontId="10" fillId="0" borderId="3" xfId="28" applyFont="true" applyBorder="true" applyAlignment="true" applyProtection="false">
      <alignment horizontal="general" vertical="bottom" textRotation="0" wrapText="false" indent="0" shrinkToFit="false"/>
      <protection locked="true" hidden="false"/>
    </xf>
    <xf numFmtId="170" fontId="5" fillId="0" borderId="3" xfId="23" applyFont="true" applyBorder="true" applyAlignment="false" applyProtection="false">
      <alignment horizontal="general" vertical="bottom" textRotation="0" wrapText="false" indent="0" shrinkToFit="false"/>
      <protection locked="true" hidden="false"/>
    </xf>
    <xf numFmtId="173" fontId="5" fillId="0" borderId="3" xfId="23" applyFont="true" applyBorder="true" applyAlignment="false" applyProtection="false">
      <alignment horizontal="general" vertical="bottom" textRotation="0" wrapText="false" indent="0" shrinkToFit="false"/>
      <protection locked="true" hidden="false"/>
    </xf>
    <xf numFmtId="164" fontId="6" fillId="0" borderId="0" xfId="33" applyFont="true" applyBorder="true" applyAlignment="true" applyProtection="false">
      <alignment horizontal="general" vertical="bottom" textRotation="0" wrapText="false" indent="0" shrinkToFit="false"/>
      <protection locked="true" hidden="false"/>
    </xf>
    <xf numFmtId="164" fontId="10" fillId="0" borderId="0" xfId="33" applyFont="true" applyBorder="true" applyAlignment="true" applyProtection="false">
      <alignment horizontal="general" vertical="bottom" textRotation="0" wrapText="false" indent="0" shrinkToFit="false"/>
      <protection locked="true" hidden="false"/>
    </xf>
    <xf numFmtId="164" fontId="10" fillId="0" borderId="0" xfId="33" applyFont="true" applyBorder="false" applyAlignment="true" applyProtection="false">
      <alignment horizontal="left" vertical="bottom" textRotation="0" wrapText="true" indent="0" shrinkToFit="false"/>
      <protection locked="true" hidden="false"/>
    </xf>
    <xf numFmtId="164" fontId="10" fillId="0" borderId="0" xfId="29" applyFont="true" applyBorder="true" applyAlignment="false" applyProtection="false">
      <alignment horizontal="general" vertical="bottom" textRotation="0" wrapText="false" indent="0" shrinkToFit="false"/>
      <protection locked="true" hidden="false"/>
    </xf>
    <xf numFmtId="164" fontId="6" fillId="0" borderId="0" xfId="28" applyFont="true" applyBorder="false" applyAlignment="true" applyProtection="false">
      <alignment horizontal="center" vertical="bottom" textRotation="0" wrapText="fals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4" fontId="10" fillId="0" borderId="0" xfId="22" applyFont="true" applyBorder="false" applyAlignment="true" applyProtection="false">
      <alignment horizontal="center" vertical="bottom" textRotation="0" wrapText="false" indent="0" shrinkToFit="false"/>
      <protection locked="true" hidden="false"/>
    </xf>
    <xf numFmtId="164" fontId="10" fillId="0" borderId="0" xfId="28" applyFont="true" applyBorder="false" applyAlignment="true" applyProtection="false">
      <alignment horizontal="center" vertical="bottom" textRotation="0" wrapText="false" indent="0" shrinkToFit="false"/>
      <protection locked="true" hidden="false"/>
    </xf>
    <xf numFmtId="164" fontId="5" fillId="0" borderId="0" xfId="23" applyFont="true" applyBorder="false" applyAlignment="false" applyProtection="false">
      <alignment horizontal="general" vertical="bottom" textRotation="0" wrapText="false" indent="0" shrinkToFit="false"/>
      <protection locked="true" hidden="false"/>
    </xf>
    <xf numFmtId="173" fontId="5" fillId="0" borderId="0" xfId="23" applyFont="true" applyBorder="false" applyAlignment="true" applyProtection="false">
      <alignment horizontal="center" vertical="bottom" textRotation="0" wrapText="false" indent="0" shrinkToFit="false"/>
      <protection locked="true" hidden="false"/>
    </xf>
    <xf numFmtId="164" fontId="7" fillId="0" borderId="4" xfId="23" applyFont="true" applyBorder="true" applyAlignment="true" applyProtection="false">
      <alignment horizontal="center" vertical="center" textRotation="0" wrapText="true" indent="0" shrinkToFit="false"/>
      <protection locked="true" hidden="false"/>
    </xf>
    <xf numFmtId="164" fontId="7" fillId="0" borderId="4" xfId="23" applyFont="true" applyBorder="true" applyAlignment="true" applyProtection="false">
      <alignment horizontal="center" vertical="bottom" textRotation="0" wrapText="false" indent="0" shrinkToFit="false"/>
      <protection locked="true" hidden="false"/>
    </xf>
    <xf numFmtId="174" fontId="6" fillId="0" borderId="0" xfId="33" applyFont="true" applyBorder="true" applyAlignment="true" applyProtection="false">
      <alignment horizontal="center" vertical="center" textRotation="0" wrapText="false" indent="0" shrinkToFit="false"/>
      <protection locked="true" hidden="false"/>
    </xf>
    <xf numFmtId="174" fontId="5" fillId="0" borderId="0" xfId="23" applyFont="true" applyBorder="true" applyAlignment="true" applyProtection="false">
      <alignment horizontal="center" vertical="bottom" textRotation="0" wrapText="false" indent="0" shrinkToFit="false"/>
      <protection locked="true" hidden="false"/>
    </xf>
    <xf numFmtId="164" fontId="5" fillId="0" borderId="0" xfId="23" applyFont="true" applyBorder="true" applyAlignment="true" applyProtection="false">
      <alignment horizontal="center" vertical="bottom" textRotation="0" wrapText="false" indent="0" shrinkToFit="false"/>
      <protection locked="true" hidden="false"/>
    </xf>
    <xf numFmtId="164" fontId="6" fillId="0" borderId="1" xfId="33" applyFont="true" applyBorder="true" applyAlignment="true" applyProtection="false">
      <alignment horizontal="center" vertical="center" textRotation="0" wrapText="true" indent="0" shrinkToFit="false"/>
      <protection locked="true" hidden="false"/>
    </xf>
    <xf numFmtId="170" fontId="6" fillId="0" borderId="1" xfId="33" applyFont="true" applyBorder="true" applyAlignment="true" applyProtection="false">
      <alignment horizontal="right" vertical="center" textRotation="0" wrapText="false" indent="0" shrinkToFit="false"/>
      <protection locked="true" hidden="false"/>
    </xf>
    <xf numFmtId="171" fontId="6" fillId="0" borderId="1" xfId="33" applyFont="true" applyBorder="true" applyAlignment="true" applyProtection="false">
      <alignment horizontal="right" vertical="center" textRotation="0" wrapText="false" indent="0" shrinkToFit="false"/>
      <protection locked="true" hidden="false"/>
    </xf>
    <xf numFmtId="164" fontId="10" fillId="0" borderId="0" xfId="33" applyFont="true" applyBorder="true" applyAlignment="true" applyProtection="false">
      <alignment horizontal="left" vertical="center" textRotation="0" wrapText="true" indent="0" shrinkToFit="false"/>
      <protection locked="true" hidden="false"/>
    </xf>
    <xf numFmtId="170" fontId="10" fillId="0" borderId="0" xfId="33" applyFont="true" applyBorder="true" applyAlignment="true" applyProtection="false">
      <alignment horizontal="center" vertical="center" textRotation="0" wrapText="false" indent="0" shrinkToFit="false"/>
      <protection locked="true" hidden="false"/>
    </xf>
    <xf numFmtId="170" fontId="5" fillId="0" borderId="0" xfId="23" applyFont="true" applyBorder="true" applyAlignment="true" applyProtection="false">
      <alignment horizontal="center" vertical="bottom" textRotation="0" wrapText="false" indent="0" shrinkToFit="false"/>
      <protection locked="true" hidden="false"/>
    </xf>
    <xf numFmtId="164" fontId="10" fillId="0" borderId="2" xfId="29" applyFont="true" applyBorder="true" applyAlignment="false" applyProtection="false">
      <alignment horizontal="general" vertical="bottom" textRotation="0" wrapText="false" indent="0" shrinkToFit="false"/>
      <protection locked="true" hidden="false"/>
    </xf>
    <xf numFmtId="170" fontId="5" fillId="0" borderId="2" xfId="23" applyFont="true" applyBorder="true" applyAlignment="true" applyProtection="false">
      <alignment horizontal="right" vertical="bottom" textRotation="0" wrapText="false" indent="0" shrinkToFit="false"/>
      <protection locked="true" hidden="false"/>
    </xf>
    <xf numFmtId="164" fontId="5" fillId="0" borderId="2" xfId="23" applyFont="true" applyBorder="true" applyAlignment="true" applyProtection="false">
      <alignment horizontal="right" vertical="bottom" textRotation="0" wrapText="false" indent="0" shrinkToFit="false"/>
      <protection locked="true" hidden="false"/>
    </xf>
    <xf numFmtId="164" fontId="5" fillId="0" borderId="2" xfId="23" applyFont="true" applyBorder="true" applyAlignment="true" applyProtection="false">
      <alignment horizontal="right" vertical="bottom" textRotation="0" wrapText="false" indent="0" shrinkToFit="false"/>
      <protection locked="true" hidden="false"/>
    </xf>
    <xf numFmtId="164" fontId="5" fillId="0" borderId="0" xfId="23" applyFont="true" applyBorder="true" applyAlignment="true" applyProtection="false">
      <alignment horizontal="right" vertical="bottom" textRotation="0" wrapText="false" indent="0" shrinkToFit="false"/>
      <protection locked="true" hidden="false"/>
    </xf>
    <xf numFmtId="170" fontId="5" fillId="0" borderId="0" xfId="23" applyFont="true" applyBorder="true" applyAlignment="true" applyProtection="false">
      <alignment horizontal="right" vertical="bottom" textRotation="0" wrapText="false" indent="0" shrinkToFit="false"/>
      <protection locked="true" hidden="false"/>
    </xf>
    <xf numFmtId="164" fontId="5" fillId="0" borderId="0" xfId="23" applyFont="true" applyBorder="true" applyAlignment="true" applyProtection="false">
      <alignment horizontal="right" vertical="bottom" textRotation="0" wrapText="false" indent="0" shrinkToFit="false"/>
      <protection locked="true" hidden="false"/>
    </xf>
    <xf numFmtId="164" fontId="10" fillId="0" borderId="3" xfId="29" applyFont="true" applyBorder="true" applyAlignment="false" applyProtection="false">
      <alignment horizontal="general" vertical="bottom" textRotation="0" wrapText="false" indent="0" shrinkToFit="false"/>
      <protection locked="true" hidden="false"/>
    </xf>
    <xf numFmtId="170" fontId="5" fillId="0" borderId="3" xfId="23" applyFont="true" applyBorder="true" applyAlignment="true" applyProtection="false">
      <alignment horizontal="right" vertical="bottom" textRotation="0" wrapText="false" indent="0" shrinkToFit="false"/>
      <protection locked="true" hidden="false"/>
    </xf>
    <xf numFmtId="164" fontId="5" fillId="0" borderId="3" xfId="23" applyFont="true" applyBorder="true" applyAlignment="true" applyProtection="false">
      <alignment horizontal="right" vertical="bottom" textRotation="0" wrapText="false" indent="0" shrinkToFit="false"/>
      <protection locked="true" hidden="false"/>
    </xf>
    <xf numFmtId="164" fontId="5" fillId="0" borderId="0" xfId="23" applyFont="true" applyBorder="true" applyAlignment="true" applyProtection="false">
      <alignment horizontal="center" vertical="bottom" textRotation="0" wrapText="false" indent="0" shrinkToFit="false"/>
      <protection locked="true" hidden="false"/>
    </xf>
    <xf numFmtId="164" fontId="10" fillId="0" borderId="0" xfId="33" applyFont="true" applyBorder="true" applyAlignment="true" applyProtection="false">
      <alignment horizontal="general" vertical="bottom" textRotation="0" wrapText="true" indent="0" shrinkToFit="false"/>
      <protection locked="true" hidden="false"/>
    </xf>
    <xf numFmtId="164" fontId="10" fillId="0" borderId="0" xfId="33" applyFont="true" applyBorder="true" applyAlignment="true" applyProtection="false">
      <alignment horizontal="center" vertical="bottom" textRotation="0" wrapText="true" indent="0" shrinkToFit="false"/>
      <protection locked="true" hidden="false"/>
    </xf>
    <xf numFmtId="164" fontId="10" fillId="0" borderId="0" xfId="29" applyFont="true" applyBorder="false" applyAlignment="true" applyProtection="false">
      <alignment horizontal="center" vertical="bottom" textRotation="0" wrapText="false" indent="0" shrinkToFit="false"/>
      <protection locked="true" hidden="false"/>
    </xf>
    <xf numFmtId="164" fontId="10" fillId="0" borderId="0" xfId="29" applyFont="true" applyBorder="false" applyAlignment="false" applyProtection="false">
      <alignment horizontal="general" vertical="bottom" textRotation="0" wrapText="false" indent="0" shrinkToFit="false"/>
      <protection locked="true" hidden="false"/>
    </xf>
    <xf numFmtId="164" fontId="7" fillId="0" borderId="0" xfId="23" applyFont="true" applyBorder="false" applyAlignment="false" applyProtection="false">
      <alignment horizontal="general" vertical="bottom" textRotation="0" wrapText="false" indent="0" shrinkToFit="false"/>
      <protection locked="true" hidden="false"/>
    </xf>
    <xf numFmtId="164" fontId="7" fillId="0" borderId="4" xfId="23" applyFont="true" applyBorder="true" applyAlignment="true" applyProtection="false">
      <alignment horizontal="left" vertical="center" textRotation="0" wrapText="false" indent="0" shrinkToFit="false"/>
      <protection locked="true" hidden="false"/>
    </xf>
    <xf numFmtId="164" fontId="7" fillId="0" borderId="4" xfId="23" applyFont="true" applyBorder="true" applyAlignment="true" applyProtection="false">
      <alignment horizontal="center" vertical="bottom" textRotation="0" wrapText="false" indent="0" shrinkToFit="false"/>
      <protection locked="true" hidden="false"/>
    </xf>
    <xf numFmtId="164" fontId="6" fillId="0" borderId="2" xfId="33" applyFont="true" applyBorder="true" applyAlignment="true" applyProtection="false">
      <alignment horizontal="left" vertical="center" textRotation="0" wrapText="true" indent="0" shrinkToFit="false"/>
      <protection locked="true" hidden="false"/>
    </xf>
    <xf numFmtId="170" fontId="10" fillId="0" borderId="2" xfId="33" applyFont="true" applyBorder="true" applyAlignment="true" applyProtection="false">
      <alignment horizontal="right" vertical="bottom" textRotation="0" wrapText="false" indent="0" shrinkToFit="false"/>
      <protection locked="true" hidden="false"/>
    </xf>
    <xf numFmtId="171" fontId="10" fillId="0" borderId="2" xfId="33" applyFont="true" applyBorder="true" applyAlignment="true" applyProtection="false">
      <alignment horizontal="right" vertical="bottom" textRotation="0" wrapText="false" indent="0" shrinkToFit="false"/>
      <protection locked="true" hidden="false"/>
    </xf>
    <xf numFmtId="171" fontId="5" fillId="0" borderId="2" xfId="23" applyFont="true" applyBorder="true" applyAlignment="false" applyProtection="false">
      <alignment horizontal="general" vertical="bottom" textRotation="0" wrapText="false" indent="0" shrinkToFit="false"/>
      <protection locked="true" hidden="false"/>
    </xf>
    <xf numFmtId="173" fontId="5" fillId="0" borderId="2" xfId="0" applyFont="true" applyBorder="true" applyAlignment="false" applyProtection="false">
      <alignment horizontal="general" vertical="bottom" textRotation="0" wrapText="false" indent="0" shrinkToFit="false"/>
      <protection locked="true" hidden="false"/>
    </xf>
    <xf numFmtId="164" fontId="6" fillId="0" borderId="0" xfId="33" applyFont="true" applyBorder="true" applyAlignment="true" applyProtection="false">
      <alignment horizontal="left" vertical="center" textRotation="0" wrapText="true" indent="0" shrinkToFit="false"/>
      <protection locked="true" hidden="false"/>
    </xf>
    <xf numFmtId="170" fontId="5" fillId="0" borderId="0" xfId="23" applyFont="true" applyBorder="true" applyAlignment="true" applyProtection="false">
      <alignment horizontal="general" vertical="bottom" textRotation="0" wrapText="false" indent="0" shrinkToFit="false"/>
      <protection locked="true" hidden="false"/>
    </xf>
    <xf numFmtId="171" fontId="10" fillId="0" borderId="0" xfId="33" applyFont="true" applyBorder="true" applyAlignment="true" applyProtection="false">
      <alignment horizontal="right" vertical="bottom" textRotation="0" wrapText="false" indent="0" shrinkToFit="false"/>
      <protection locked="true" hidden="false"/>
    </xf>
    <xf numFmtId="170" fontId="10" fillId="0" borderId="0" xfId="33" applyFont="true" applyBorder="true" applyAlignment="true" applyProtection="false">
      <alignment horizontal="right" vertical="bottom" textRotation="0" wrapText="false" indent="0" shrinkToFit="false"/>
      <protection locked="true" hidden="false"/>
    </xf>
    <xf numFmtId="171" fontId="5" fillId="0" borderId="0" xfId="23" applyFont="true" applyBorder="true" applyAlignment="true" applyProtection="false">
      <alignment horizontal="general" vertical="bottom" textRotation="0" wrapText="false" indent="0" shrinkToFit="false"/>
      <protection locked="true" hidden="false"/>
    </xf>
    <xf numFmtId="171" fontId="5" fillId="0" borderId="0" xfId="23" applyFont="true" applyBorder="true" applyAlignment="false" applyProtection="false">
      <alignment horizontal="general" vertical="bottom" textRotation="0" wrapText="false" indent="0" shrinkToFit="false"/>
      <protection locked="true" hidden="false"/>
    </xf>
    <xf numFmtId="164" fontId="7" fillId="0" borderId="0" xfId="23" applyFont="true" applyBorder="true" applyAlignment="true" applyProtection="false">
      <alignment horizontal="left" vertical="center" textRotation="0" wrapText="true" indent="0" shrinkToFit="false"/>
      <protection locked="true" hidden="false"/>
    </xf>
    <xf numFmtId="164" fontId="6" fillId="0" borderId="9" xfId="33" applyFont="true" applyBorder="true" applyAlignment="true" applyProtection="false">
      <alignment horizontal="left" vertical="center" textRotation="0" wrapText="true" indent="0" shrinkToFit="false"/>
      <protection locked="true" hidden="false"/>
    </xf>
    <xf numFmtId="170" fontId="7" fillId="0" borderId="3" xfId="23" applyFont="true" applyBorder="true" applyAlignment="true" applyProtection="false">
      <alignment horizontal="general" vertical="bottom" textRotation="0" wrapText="false" indent="0" shrinkToFit="false"/>
      <protection locked="true" hidden="false"/>
    </xf>
    <xf numFmtId="171" fontId="7" fillId="0" borderId="3" xfId="23" applyFont="true" applyBorder="true" applyAlignment="true" applyProtection="false">
      <alignment horizontal="general" vertical="bottom" textRotation="0" wrapText="false" indent="0" shrinkToFit="false"/>
      <protection locked="true" hidden="false"/>
    </xf>
    <xf numFmtId="170" fontId="6" fillId="0" borderId="3" xfId="33" applyFont="true" applyBorder="true" applyAlignment="true" applyProtection="false">
      <alignment horizontal="right" vertical="bottom" textRotation="0" wrapText="false" indent="0" shrinkToFit="false"/>
      <protection locked="true" hidden="false"/>
    </xf>
    <xf numFmtId="170" fontId="7" fillId="0" borderId="3" xfId="23" applyFont="true" applyBorder="true" applyAlignment="false" applyProtection="false">
      <alignment horizontal="general" vertical="bottom" textRotation="0" wrapText="false" indent="0" shrinkToFit="false"/>
      <protection locked="true" hidden="false"/>
    </xf>
    <xf numFmtId="173" fontId="7" fillId="0" borderId="3" xfId="23" applyFont="true" applyBorder="true" applyAlignment="false" applyProtection="false">
      <alignment horizontal="general" vertical="bottom" textRotation="0" wrapText="false" indent="0" shrinkToFit="false"/>
      <protection locked="true" hidden="false"/>
    </xf>
    <xf numFmtId="171" fontId="7" fillId="0" borderId="3" xfId="23" applyFont="true" applyBorder="true" applyAlignment="false" applyProtection="false">
      <alignment horizontal="general" vertical="bottom" textRotation="0" wrapText="false" indent="0" shrinkToFit="false"/>
      <protection locked="true" hidden="false"/>
    </xf>
    <xf numFmtId="170" fontId="7" fillId="0" borderId="3" xfId="0" applyFont="true" applyBorder="true" applyAlignment="false" applyProtection="false">
      <alignment horizontal="general" vertical="bottom" textRotation="0" wrapText="false" indent="0" shrinkToFit="false"/>
      <protection locked="true" hidden="false"/>
    </xf>
    <xf numFmtId="173" fontId="7" fillId="0" borderId="3" xfId="0" applyFont="true" applyBorder="true" applyAlignment="false" applyProtection="false">
      <alignment horizontal="general" vertical="bottom" textRotation="0" wrapText="false" indent="0" shrinkToFit="false"/>
      <protection locked="true" hidden="false"/>
    </xf>
    <xf numFmtId="170" fontId="7" fillId="0" borderId="0" xfId="23" applyFont="true" applyBorder="true" applyAlignment="true" applyProtection="false">
      <alignment horizontal="general" vertical="bottom" textRotation="0" wrapText="false" indent="0" shrinkToFit="false"/>
      <protection locked="true" hidden="false"/>
    </xf>
    <xf numFmtId="171" fontId="7" fillId="0" borderId="0" xfId="23" applyFont="true" applyBorder="true" applyAlignment="true" applyProtection="false">
      <alignment horizontal="general" vertical="bottom" textRotation="0" wrapText="false" indent="0" shrinkToFit="false"/>
      <protection locked="true" hidden="false"/>
    </xf>
    <xf numFmtId="170" fontId="6" fillId="0" borderId="0" xfId="33" applyFont="true" applyBorder="true" applyAlignment="true" applyProtection="false">
      <alignment horizontal="right" vertical="bottom" textRotation="0" wrapText="false" indent="0" shrinkToFit="false"/>
      <protection locked="true" hidden="false"/>
    </xf>
    <xf numFmtId="170" fontId="7" fillId="0" borderId="0" xfId="23" applyFont="true" applyBorder="true" applyAlignment="false" applyProtection="false">
      <alignment horizontal="general" vertical="bottom" textRotation="0" wrapText="false" indent="0" shrinkToFit="false"/>
      <protection locked="true" hidden="false"/>
    </xf>
    <xf numFmtId="173" fontId="7" fillId="0" borderId="0" xfId="23" applyFont="true" applyBorder="true" applyAlignment="false" applyProtection="false">
      <alignment horizontal="general" vertical="bottom" textRotation="0" wrapText="false" indent="0" shrinkToFit="false"/>
      <protection locked="true" hidden="false"/>
    </xf>
    <xf numFmtId="171" fontId="7" fillId="0" borderId="0" xfId="23" applyFont="true" applyBorder="true" applyAlignment="false" applyProtection="false">
      <alignment horizontal="general" vertical="bottom" textRotation="0" wrapText="false" indent="0" shrinkToFit="false"/>
      <protection locked="true" hidden="false"/>
    </xf>
    <xf numFmtId="164" fontId="10" fillId="0" borderId="0" xfId="33" applyFont="true" applyBorder="false" applyAlignment="true" applyProtection="false">
      <alignment horizontal="general" vertical="bottom" textRotation="0" wrapText="true" indent="0" shrinkToFit="false"/>
      <protection locked="true" hidden="false"/>
    </xf>
    <xf numFmtId="164" fontId="7" fillId="0" borderId="2" xfId="23" applyFont="true" applyBorder="true" applyAlignment="true" applyProtection="false">
      <alignment horizontal="center" vertical="bottom" textRotation="0" wrapText="false" indent="0" shrinkToFit="false"/>
      <protection locked="true" hidden="false"/>
    </xf>
    <xf numFmtId="164" fontId="5" fillId="0" borderId="1" xfId="23" applyFont="true" applyBorder="true" applyAlignment="false" applyProtection="false">
      <alignment horizontal="general" vertical="bottom" textRotation="0" wrapText="false" indent="0" shrinkToFit="false"/>
      <protection locked="true" hidden="false"/>
    </xf>
    <xf numFmtId="170" fontId="5" fillId="0" borderId="1" xfId="23" applyFont="true" applyBorder="true" applyAlignment="false" applyProtection="false">
      <alignment horizontal="general" vertical="bottom" textRotation="0" wrapText="false" indent="0" shrinkToFit="false"/>
      <protection locked="true" hidden="false"/>
    </xf>
    <xf numFmtId="173" fontId="5" fillId="0" borderId="1" xfId="23" applyFont="true" applyBorder="true" applyAlignment="false" applyProtection="false">
      <alignment horizontal="general" vertical="bottom" textRotation="0" wrapText="false" indent="0" shrinkToFit="false"/>
      <protection locked="true" hidden="false"/>
    </xf>
    <xf numFmtId="164" fontId="10" fillId="0" borderId="0" xfId="33" applyFont="true" applyBorder="false" applyAlignment="true" applyProtection="false">
      <alignment horizontal="general" vertical="bottom" textRotation="0" wrapText="false" indent="0" shrinkToFit="false"/>
      <protection locked="true" hidden="false"/>
    </xf>
  </cellXfs>
  <cellStyles count="3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2 2" xfId="22" builtinId="53" customBuiltin="true"/>
    <cellStyle name="Normal 2 4" xfId="23" builtinId="53" customBuiltin="true"/>
    <cellStyle name="Normal 3 3" xfId="24" builtinId="53" customBuiltin="true"/>
    <cellStyle name="Normal_ipca_201707SerieHist" xfId="25" builtinId="53" customBuiltin="true"/>
    <cellStyle name="Normal_Mapa_Gasto" xfId="26" builtinId="53" customBuiltin="true"/>
    <cellStyle name="Normal_Pasta1" xfId="27" builtinId="53" customBuiltin="true"/>
    <cellStyle name="Normal_Pasta1 2" xfId="28" builtinId="53" customBuiltin="true"/>
    <cellStyle name="Normal_Pasta1 2 2" xfId="29" builtinId="53" customBuiltin="true"/>
    <cellStyle name="Normal_Piso_CBM" xfId="30" builtinId="53" customBuiltin="true"/>
    <cellStyle name="Normal_Plan1" xfId="31" builtinId="53" customBuiltin="true"/>
    <cellStyle name="Normal_Tab_Gastos2009" xfId="32" builtinId="53" customBuiltin="true"/>
    <cellStyle name="Normal_Tab_SistemaPenitenciario" xfId="33" builtinId="53" customBuiltin="true"/>
    <cellStyle name="Normal_Tabelas_Finais_2009" xfId="34" builtinId="53" customBuiltin="true"/>
    <cellStyle name="style1533583202357" xfId="35" builtinId="53" customBuiltin="true"/>
    <cellStyle name="style1533583202905" xfId="36" builtinId="53" customBuiltin="true"/>
    <cellStyle name="style1533583202986" xfId="37" builtinId="53" customBuiltin="true"/>
    <cellStyle name="style1533583203050" xfId="38" builtinId="53" customBuiltin="true"/>
    <cellStyle name="style1533583203104" xfId="39" builtinId="53" customBuiltin="true"/>
    <cellStyle name="style1533583203166" xfId="40" builtinId="53" customBuiltin="true"/>
    <cellStyle name="style1533583203218" xfId="41" builtinId="53" customBuiltin="true"/>
    <cellStyle name="style1533583203266" xfId="42" builtinId="53" customBuiltin="true"/>
    <cellStyle name="style1533583203308" xfId="43" builtinId="53" customBuiltin="true"/>
    <cellStyle name="style1533583203350" xfId="44" builtinId="53" customBuiltin="true"/>
    <cellStyle name="style1533583203430" xfId="45" builtinId="53" customBuiltin="true"/>
    <cellStyle name="Vírgula 2" xfId="46" builtinId="53" customBuiltin="true"/>
    <cellStyle name="*unknown*" xfId="20" builtinId="8" customBuiltin="false"/>
    <cellStyle name="Excel Built-in Accent4" xfId="47" builtinId="53" customBuiltin="true"/>
    <cellStyle name="Excel Built-in Accent6" xfId="48" builtinId="53" customBuiltin="true"/>
    <cellStyle name="Excel Built-in Accent3" xfId="49" builtinId="53" customBuiltin="true"/>
  </cellStyles>
  <dxfs count="21">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200"/>
      <rgbColor rgb="FFFF00FF"/>
      <rgbColor rgb="FF00FFFF"/>
      <rgbColor rgb="FF9C0006"/>
      <rgbColor rgb="FF008000"/>
      <rgbColor rgb="FF000080"/>
      <rgbColor rgb="FFA5A5A5"/>
      <rgbColor rgb="FF800080"/>
      <rgbColor rgb="FF518ABD"/>
      <rgbColor rgb="FFC0C0C0"/>
      <rgbColor rgb="FF8B8B8B"/>
      <rgbColor rgb="FF90A2D3"/>
      <rgbColor rgb="FF595959"/>
      <rgbColor rgb="FFFFC7CE"/>
      <rgbColor rgb="FFCCFFFF"/>
      <rgbColor rgb="FF660066"/>
      <rgbColor rgb="FFD36F2B"/>
      <rgbColor rgb="FF0563C1"/>
      <rgbColor rgb="FFD9D9D9"/>
      <rgbColor rgb="FF000080"/>
      <rgbColor rgb="FFFF00FF"/>
      <rgbColor rgb="FFFFFF00"/>
      <rgbColor rgb="FF00FFFF"/>
      <rgbColor rgb="FF800080"/>
      <rgbColor rgb="FF800000"/>
      <rgbColor rgb="FF008080"/>
      <rgbColor rgb="FF0000FF"/>
      <rgbColor rgb="FF00CCFF"/>
      <rgbColor rgb="FFCCFFFF"/>
      <rgbColor rgb="FFA1C491"/>
      <rgbColor rgb="FFFFFF99"/>
      <rgbColor rgb="FF98B8DF"/>
      <rgbColor rgb="FFF1A78B"/>
      <rgbColor rgb="FFBFBFBF"/>
      <rgbColor rgb="FFFFD087"/>
      <rgbColor rgb="FF4472C4"/>
      <rgbColor rgb="FF33CCCC"/>
      <rgbColor rgb="FF70AD47"/>
      <rgbColor rgb="FFFFC000"/>
      <rgbColor rgb="FFE3AB00"/>
      <rgbColor rgb="FFED7D31"/>
      <rgbColor rgb="FF3C65AE"/>
      <rgbColor rgb="FF929292"/>
      <rgbColor rgb="FF003366"/>
      <rgbColor rgb="FF639A3F"/>
      <rgbColor rgb="FF003300"/>
      <rgbColor rgb="FF333300"/>
      <rgbColor rgb="FF993300"/>
      <rgbColor rgb="FF993366"/>
      <rgbColor rgb="FF44546A"/>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800" spc="-1" strike="noStrike">
                <a:solidFill>
                  <a:srgbClr val="595959"/>
                </a:solidFill>
                <a:latin typeface="Calibri"/>
              </a:defRPr>
            </a:pPr>
            <a:r>
              <a:rPr b="0" sz="1800" spc="-1" strike="noStrike">
                <a:solidFill>
                  <a:srgbClr val="595959"/>
                </a:solidFill>
                <a:latin typeface="Calibri"/>
              </a:rPr>
              <a:t>Variação da taxa de MVI entre 2016 e 2017</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Lbls>
            <c:numFmt formatCode="#,##0.0" sourceLinked="1"/>
            <c:dLblPos val="outEnd"/>
            <c:showLegendKey val="0"/>
            <c:showVal val="1"/>
            <c:showCatName val="0"/>
            <c:showSerName val="0"/>
            <c:showPercent val="0"/>
            <c:showLeaderLines val="0"/>
          </c:dLbls>
          <c:cat>
            <c:strRef>
              <c:f>G1!$A$7:$A$35</c:f>
              <c:strCache>
                <c:ptCount val="29"/>
                <c:pt idx="0">
                  <c:v>Brasil</c:v>
                </c:pt>
                <c:pt idx="1">
                  <c:v/>
                </c:pt>
                <c:pt idx="2">
                  <c:v>DF</c:v>
                </c:pt>
                <c:pt idx="3">
                  <c:v>RO</c:v>
                </c:pt>
                <c:pt idx="4">
                  <c:v>PR</c:v>
                </c:pt>
                <c:pt idx="5">
                  <c:v>SE</c:v>
                </c:pt>
                <c:pt idx="6">
                  <c:v>MA</c:v>
                </c:pt>
                <c:pt idx="7">
                  <c:v>GO</c:v>
                </c:pt>
                <c:pt idx="8">
                  <c:v>TO</c:v>
                </c:pt>
                <c:pt idx="9">
                  <c:v>MT</c:v>
                </c:pt>
                <c:pt idx="10">
                  <c:v>MS</c:v>
                </c:pt>
                <c:pt idx="11">
                  <c:v>PI</c:v>
                </c:pt>
                <c:pt idx="12">
                  <c:v>MG</c:v>
                </c:pt>
                <c:pt idx="13">
                  <c:v>PB</c:v>
                </c:pt>
                <c:pt idx="14">
                  <c:v>BA</c:v>
                </c:pt>
                <c:pt idx="15">
                  <c:v>SP</c:v>
                </c:pt>
                <c:pt idx="16">
                  <c:v>RS</c:v>
                </c:pt>
                <c:pt idx="17">
                  <c:v>AL</c:v>
                </c:pt>
                <c:pt idx="18">
                  <c:v>PA</c:v>
                </c:pt>
                <c:pt idx="19">
                  <c:v>AP</c:v>
                </c:pt>
                <c:pt idx="20">
                  <c:v>RR</c:v>
                </c:pt>
                <c:pt idx="21">
                  <c:v>RJ</c:v>
                </c:pt>
                <c:pt idx="22">
                  <c:v>AM</c:v>
                </c:pt>
                <c:pt idx="23">
                  <c:v>SC</c:v>
                </c:pt>
                <c:pt idx="24">
                  <c:v>ES</c:v>
                </c:pt>
                <c:pt idx="25">
                  <c:v>RN</c:v>
                </c:pt>
                <c:pt idx="26">
                  <c:v>PE</c:v>
                </c:pt>
                <c:pt idx="27">
                  <c:v>AC</c:v>
                </c:pt>
                <c:pt idx="28">
                  <c:v>CE</c:v>
                </c:pt>
              </c:strCache>
            </c:strRef>
          </c:cat>
          <c:val>
            <c:numRef>
              <c:f>G1!$B$7:$B$35</c:f>
              <c:numCache>
                <c:formatCode>General</c:formatCode>
                <c:ptCount val="29"/>
                <c:pt idx="0">
                  <c:v>2.91754487185796</c:v>
                </c:pt>
                <c:pt idx="1">
                  <c:v/>
                </c:pt>
                <c:pt idx="2">
                  <c:v>-17.6543715719399</c:v>
                </c:pt>
                <c:pt idx="3">
                  <c:v>-14.1991310595794</c:v>
                </c:pt>
                <c:pt idx="4">
                  <c:v>-13.6953250007239</c:v>
                </c:pt>
                <c:pt idx="5">
                  <c:v>-12.9273640937302</c:v>
                </c:pt>
                <c:pt idx="6">
                  <c:v>-12.8334970699353</c:v>
                </c:pt>
                <c:pt idx="7">
                  <c:v>-12.6608464101375</c:v>
                </c:pt>
                <c:pt idx="8">
                  <c:v>-11.6259761282639</c:v>
                </c:pt>
                <c:pt idx="9">
                  <c:v>-11.2016123601771</c:v>
                </c:pt>
                <c:pt idx="10">
                  <c:v>-10.193863732359</c:v>
                </c:pt>
                <c:pt idx="11">
                  <c:v>-7.60044310181075</c:v>
                </c:pt>
                <c:pt idx="12">
                  <c:v>-5.94681785941117</c:v>
                </c:pt>
                <c:pt idx="13">
                  <c:v>-3.50087702990323</c:v>
                </c:pt>
                <c:pt idx="14">
                  <c:v>-2.91342099937946</c:v>
                </c:pt>
                <c:pt idx="15">
                  <c:v>-2.67920505981212</c:v>
                </c:pt>
                <c:pt idx="16">
                  <c:v>-1.26888122536981</c:v>
                </c:pt>
                <c:pt idx="17">
                  <c:v>1.77880070939083</c:v>
                </c:pt>
                <c:pt idx="18">
                  <c:v>4.94144184548158</c:v>
                </c:pt>
                <c:pt idx="19">
                  <c:v>5.68529036808252</c:v>
                </c:pt>
                <c:pt idx="20">
                  <c:v>6.74541226210761</c:v>
                </c:pt>
                <c:pt idx="21">
                  <c:v>7.24227473465167</c:v>
                </c:pt>
                <c:pt idx="22">
                  <c:v>9.37198654371332</c:v>
                </c:pt>
                <c:pt idx="23">
                  <c:v>10.2230794258112</c:v>
                </c:pt>
                <c:pt idx="24">
                  <c:v>13.5364984360296</c:v>
                </c:pt>
                <c:pt idx="25">
                  <c:v>19.4053183002551</c:v>
                </c:pt>
                <c:pt idx="26">
                  <c:v>20.3115089498022</c:v>
                </c:pt>
                <c:pt idx="27">
                  <c:v>41.7767457895943</c:v>
                </c:pt>
                <c:pt idx="28">
                  <c:v>48.5818074853996</c:v>
                </c:pt>
              </c:numCache>
            </c:numRef>
          </c:val>
        </c:ser>
        <c:gapWidth val="219"/>
        <c:overlap val="-27"/>
        <c:axId val="46398593"/>
        <c:axId val="15684691"/>
      </c:barChart>
      <c:catAx>
        <c:axId val="4639859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5684691"/>
        <c:crosses val="autoZero"/>
        <c:auto val="1"/>
        <c:lblAlgn val="ctr"/>
        <c:lblOffset val="100"/>
      </c:catAx>
      <c:valAx>
        <c:axId val="1568469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398593"/>
        <c:crosses val="autoZero"/>
      </c:valAx>
      <c:spPr>
        <a:noFill/>
        <a:ln>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defRPr>
            </a:pPr>
            <a:r>
              <a:rPr b="1" sz="1000" spc="-1" strike="noStrike">
                <a:solidFill>
                  <a:srgbClr val="000000"/>
                </a:solidFill>
                <a:latin typeface="Arial"/>
              </a:rPr>
              <a:t>Evolução das ocorrências de Latrocínios no Brasil 
2010-2017</a:t>
            </a:r>
          </a:p>
        </c:rich>
      </c:tx>
      <c:overlay val="0"/>
      <c:spPr>
        <a:noFill/>
        <a:ln>
          <a:noFill/>
        </a:ln>
      </c:spPr>
    </c:title>
    <c:autoTitleDeleted val="0"/>
    <c:plotArea>
      <c:barChart>
        <c:barDir val="col"/>
        <c:grouping val="clustered"/>
        <c:varyColors val="0"/>
        <c:ser>
          <c:idx val="0"/>
          <c:order val="0"/>
          <c:tx>
            <c:strRef>
              <c:f>G2!$B$6</c:f>
              <c:strCache>
                <c:ptCount val="1"/>
                <c:pt idx="0">
                  <c:v>Números absolutos</c:v>
                </c:pt>
              </c:strCache>
            </c:strRef>
          </c:tx>
          <c:spPr>
            <a:solidFill>
              <a:srgbClr val="4472c4"/>
            </a:solidFill>
            <a:ln>
              <a:noFill/>
            </a:ln>
          </c:spPr>
          <c:invertIfNegative val="0"/>
          <c:dLbls>
            <c:numFmt formatCode="#,##0" sourceLinked="1"/>
            <c:dLblPos val="outEnd"/>
            <c:showLegendKey val="0"/>
            <c:showVal val="1"/>
            <c:showCatName val="0"/>
            <c:showSerName val="0"/>
            <c:showPercent val="0"/>
            <c:showLeaderLines val="0"/>
          </c:dLbls>
          <c:cat>
            <c:strRef>
              <c:f>G2!$C$5:$J$5</c:f>
              <c:strCache>
                <c:ptCount val="8"/>
                <c:pt idx="0">
                  <c:v>2010</c:v>
                </c:pt>
                <c:pt idx="1">
                  <c:v>2011</c:v>
                </c:pt>
                <c:pt idx="2">
                  <c:v>2012</c:v>
                </c:pt>
                <c:pt idx="3">
                  <c:v>2013</c:v>
                </c:pt>
                <c:pt idx="4">
                  <c:v>2014</c:v>
                </c:pt>
                <c:pt idx="5">
                  <c:v>2015</c:v>
                </c:pt>
                <c:pt idx="6">
                  <c:v>2016</c:v>
                </c:pt>
                <c:pt idx="7">
                  <c:v>2017</c:v>
                </c:pt>
              </c:strCache>
            </c:strRef>
          </c:cat>
          <c:val>
            <c:numRef>
              <c:f>G2!$C$6:$J$6</c:f>
              <c:numCache>
                <c:formatCode>General</c:formatCode>
                <c:ptCount val="8"/>
                <c:pt idx="0">
                  <c:v>1593</c:v>
                </c:pt>
                <c:pt idx="1">
                  <c:v>1636</c:v>
                </c:pt>
                <c:pt idx="2">
                  <c:v>1829</c:v>
                </c:pt>
                <c:pt idx="3">
                  <c:v>1928</c:v>
                </c:pt>
                <c:pt idx="4">
                  <c:v>2182</c:v>
                </c:pt>
                <c:pt idx="5">
                  <c:v>2225</c:v>
                </c:pt>
                <c:pt idx="6">
                  <c:v>2527</c:v>
                </c:pt>
                <c:pt idx="7">
                  <c:v>2333</c:v>
                </c:pt>
              </c:numCache>
            </c:numRef>
          </c:val>
        </c:ser>
        <c:gapWidth val="219"/>
        <c:overlap val="-27"/>
        <c:axId val="98415890"/>
        <c:axId val="74339243"/>
      </c:barChart>
      <c:catAx>
        <c:axId val="9841589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800" spc="-1" strike="noStrike">
                <a:solidFill>
                  <a:srgbClr val="595959"/>
                </a:solidFill>
                <a:latin typeface="Arial"/>
              </a:defRPr>
            </a:pPr>
          </a:p>
        </c:txPr>
        <c:crossAx val="74339243"/>
        <c:crosses val="autoZero"/>
        <c:auto val="1"/>
        <c:lblAlgn val="ctr"/>
        <c:lblOffset val="100"/>
      </c:catAx>
      <c:valAx>
        <c:axId val="7433924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Arial"/>
              </a:defRPr>
            </a:pPr>
          </a:p>
        </c:txPr>
        <c:crossAx val="98415890"/>
        <c:crosses val="autoZero"/>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defRPr>
            </a:pPr>
            <a:r>
              <a:rPr b="1" sz="1000" spc="-1" strike="noStrike">
                <a:solidFill>
                  <a:srgbClr val="000000"/>
                </a:solidFill>
                <a:latin typeface="Arial"/>
              </a:rPr>
              <a:t>Evolução da taxa de latrocínios no Brasil - 2010-2017</a:t>
            </a:r>
          </a:p>
        </c:rich>
      </c:tx>
      <c:overlay val="0"/>
      <c:spPr>
        <a:noFill/>
        <a:ln>
          <a:noFill/>
        </a:ln>
      </c:spPr>
    </c:title>
    <c:autoTitleDeleted val="0"/>
    <c:plotArea>
      <c:lineChart>
        <c:grouping val="standard"/>
        <c:varyColors val="0"/>
        <c:ser>
          <c:idx val="0"/>
          <c:order val="0"/>
          <c:tx>
            <c:strRef>
              <c:f>G2!$A$7:$B$7</c:f>
              <c:strCache>
                <c:ptCount val="1"/>
                <c:pt idx="0">
                  <c:v>Taxa</c:v>
                </c:pt>
              </c:strCache>
            </c:strRef>
          </c:tx>
          <c:spPr>
            <a:solidFill>
              <a:srgbClr val="44546a"/>
            </a:solidFill>
            <a:ln w="19080">
              <a:solidFill>
                <a:srgbClr val="44546a"/>
              </a:solidFill>
              <a:round/>
            </a:ln>
          </c:spPr>
          <c:marker>
            <c:symbol val="none"/>
          </c:marker>
          <c:dLbls>
            <c:numFmt formatCode="0.0" sourceLinked="1"/>
            <c:dLblPos val="t"/>
            <c:showLegendKey val="0"/>
            <c:showVal val="1"/>
            <c:showCatName val="0"/>
            <c:showSerName val="0"/>
            <c:showPercent val="0"/>
            <c:showLeaderLines val="0"/>
          </c:dLbls>
          <c:cat>
            <c:strRef>
              <c:f>G2!$C$5:$J$5</c:f>
              <c:strCache>
                <c:ptCount val="8"/>
                <c:pt idx="0">
                  <c:v>2010</c:v>
                </c:pt>
                <c:pt idx="1">
                  <c:v>2011</c:v>
                </c:pt>
                <c:pt idx="2">
                  <c:v>2012</c:v>
                </c:pt>
                <c:pt idx="3">
                  <c:v>2013</c:v>
                </c:pt>
                <c:pt idx="4">
                  <c:v>2014</c:v>
                </c:pt>
                <c:pt idx="5">
                  <c:v>2015</c:v>
                </c:pt>
                <c:pt idx="6">
                  <c:v>2016</c:v>
                </c:pt>
                <c:pt idx="7">
                  <c:v>2017</c:v>
                </c:pt>
              </c:strCache>
            </c:strRef>
          </c:cat>
          <c:val>
            <c:numRef>
              <c:f>G2!$C$7:$J$7</c:f>
              <c:numCache>
                <c:formatCode>General</c:formatCode>
                <c:ptCount val="8"/>
                <c:pt idx="0">
                  <c:v>0.8148</c:v>
                </c:pt>
                <c:pt idx="1">
                  <c:v>0.8288</c:v>
                </c:pt>
                <c:pt idx="2">
                  <c:v>0.918</c:v>
                </c:pt>
                <c:pt idx="3">
                  <c:v>0.959</c:v>
                </c:pt>
                <c:pt idx="4">
                  <c:v>1.0761</c:v>
                </c:pt>
                <c:pt idx="5">
                  <c:v>1.08828218980122</c:v>
                </c:pt>
                <c:pt idx="6">
                  <c:v>1.22621430542078</c:v>
                </c:pt>
                <c:pt idx="7">
                  <c:v>1.12346603245717</c:v>
                </c:pt>
              </c:numCache>
            </c:numRef>
          </c:val>
          <c:smooth val="0"/>
        </c:ser>
        <c:hiLowLines>
          <c:spPr>
            <a:ln>
              <a:noFill/>
            </a:ln>
          </c:spPr>
        </c:hiLowLines>
        <c:marker val="0"/>
        <c:axId val="51298121"/>
        <c:axId val="98515204"/>
      </c:lineChart>
      <c:catAx>
        <c:axId val="512981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800" spc="-1" strike="noStrike">
                <a:solidFill>
                  <a:srgbClr val="595959"/>
                </a:solidFill>
                <a:latin typeface="Arial"/>
              </a:defRPr>
            </a:pPr>
          </a:p>
        </c:txPr>
        <c:crossAx val="98515204"/>
        <c:crosses val="autoZero"/>
        <c:auto val="1"/>
        <c:lblAlgn val="ctr"/>
        <c:lblOffset val="100"/>
      </c:catAx>
      <c:valAx>
        <c:axId val="98515204"/>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Arial"/>
              </a:defRPr>
            </a:pPr>
          </a:p>
        </c:txPr>
        <c:crossAx val="5129812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latin typeface="Arial"/>
              </a:defRPr>
            </a:pPr>
            <a:r>
              <a:rPr b="1" sz="900" spc="-1" strike="noStrike">
                <a:solidFill>
                  <a:srgbClr val="000000"/>
                </a:solidFill>
                <a:latin typeface="Arial"/>
              </a:rPr>
              <a:t>Policiais Civis e Militares vítimas de Homicídio, Brasil, 2013-2017</a:t>
            </a:r>
          </a:p>
        </c:rich>
      </c:tx>
      <c:overlay val="0"/>
      <c:spPr>
        <a:noFill/>
        <a:ln>
          <a:noFill/>
        </a:ln>
      </c:spPr>
    </c:title>
    <c:autoTitleDeleted val="0"/>
    <c:plotArea>
      <c:lineChart>
        <c:grouping val="standard"/>
        <c:varyColors val="0"/>
        <c:ser>
          <c:idx val="0"/>
          <c:order val="0"/>
          <c:tx>
            <c:strRef>
              <c:f>G3!$A$6</c:f>
              <c:strCache>
                <c:ptCount val="1"/>
                <c:pt idx="0">
                  <c:v>Policiais mortos em serviço</c:v>
                </c:pt>
              </c:strCache>
            </c:strRef>
          </c:tx>
          <c:spPr>
            <a:solidFill>
              <a:srgbClr val="4472c4"/>
            </a:solidFill>
            <a:ln w="28440">
              <a:solidFill>
                <a:srgbClr val="4472c4"/>
              </a:solidFill>
              <a:round/>
            </a:ln>
          </c:spPr>
          <c:marker>
            <c:symbol val="none"/>
          </c:marker>
          <c:dLbls>
            <c:numFmt formatCode="General" sourceLinked="1"/>
            <c:dLblPos val="t"/>
            <c:showLegendKey val="0"/>
            <c:showVal val="1"/>
            <c:showCatName val="0"/>
            <c:showSerName val="0"/>
            <c:showPercent val="0"/>
            <c:showLeaderLines val="0"/>
          </c:dLbls>
          <c:cat>
            <c:strRef>
              <c:f>G3!$B$5:$F$5</c:f>
              <c:strCache>
                <c:ptCount val="5"/>
                <c:pt idx="0">
                  <c:v>2013</c:v>
                </c:pt>
                <c:pt idx="1">
                  <c:v>2014</c:v>
                </c:pt>
                <c:pt idx="2">
                  <c:v>2015</c:v>
                </c:pt>
                <c:pt idx="3">
                  <c:v>2016</c:v>
                </c:pt>
                <c:pt idx="4">
                  <c:v>2017</c:v>
                </c:pt>
              </c:strCache>
            </c:strRef>
          </c:cat>
          <c:val>
            <c:numRef>
              <c:f>G3!$B$6:$F$6</c:f>
              <c:numCache>
                <c:formatCode>General</c:formatCode>
                <c:ptCount val="5"/>
                <c:pt idx="0">
                  <c:v>121</c:v>
                </c:pt>
                <c:pt idx="1">
                  <c:v>79</c:v>
                </c:pt>
                <c:pt idx="2">
                  <c:v>80</c:v>
                </c:pt>
                <c:pt idx="3">
                  <c:v>93</c:v>
                </c:pt>
                <c:pt idx="4">
                  <c:v>77</c:v>
                </c:pt>
              </c:numCache>
            </c:numRef>
          </c:val>
          <c:smooth val="0"/>
        </c:ser>
        <c:ser>
          <c:idx val="1"/>
          <c:order val="1"/>
          <c:tx>
            <c:strRef>
              <c:f>G3!$A$7</c:f>
              <c:strCache>
                <c:ptCount val="1"/>
                <c:pt idx="0">
                  <c:v>Policiais mortos fora de serviço</c:v>
                </c:pt>
              </c:strCache>
            </c:strRef>
          </c:tx>
          <c:spPr>
            <a:solidFill>
              <a:srgbClr val="ed7d31"/>
            </a:solidFill>
            <a:ln w="28440">
              <a:solidFill>
                <a:srgbClr val="ed7d31"/>
              </a:solidFill>
              <a:round/>
            </a:ln>
          </c:spPr>
          <c:marker>
            <c:symbol val="none"/>
          </c:marker>
          <c:dLbls>
            <c:numFmt formatCode="General" sourceLinked="1"/>
            <c:dLblPos val="t"/>
            <c:showLegendKey val="0"/>
            <c:showVal val="1"/>
            <c:showCatName val="0"/>
            <c:showSerName val="0"/>
            <c:showPercent val="0"/>
            <c:showLeaderLines val="0"/>
          </c:dLbls>
          <c:cat>
            <c:strRef>
              <c:f>G3!$B$5:$F$5</c:f>
              <c:strCache>
                <c:ptCount val="5"/>
                <c:pt idx="0">
                  <c:v>2013</c:v>
                </c:pt>
                <c:pt idx="1">
                  <c:v>2014</c:v>
                </c:pt>
                <c:pt idx="2">
                  <c:v>2015</c:v>
                </c:pt>
                <c:pt idx="3">
                  <c:v>2016</c:v>
                </c:pt>
                <c:pt idx="4">
                  <c:v>2017</c:v>
                </c:pt>
              </c:strCache>
            </c:strRef>
          </c:cat>
          <c:val>
            <c:numRef>
              <c:f>G3!$B$7:$F$7</c:f>
              <c:numCache>
                <c:formatCode>General</c:formatCode>
                <c:ptCount val="5"/>
                <c:pt idx="0">
                  <c:v>369</c:v>
                </c:pt>
                <c:pt idx="1">
                  <c:v>336</c:v>
                </c:pt>
                <c:pt idx="2">
                  <c:v>288</c:v>
                </c:pt>
                <c:pt idx="3">
                  <c:v>293</c:v>
                </c:pt>
                <c:pt idx="4">
                  <c:v>290</c:v>
                </c:pt>
              </c:numCache>
            </c:numRef>
          </c:val>
          <c:smooth val="0"/>
        </c:ser>
        <c:ser>
          <c:idx val="2"/>
          <c:order val="2"/>
          <c:tx>
            <c:strRef>
              <c:f>G3!$A$8</c:f>
              <c:strCache>
                <c:ptCount val="1"/>
                <c:pt idx="0">
                  <c:v>Total</c:v>
                </c:pt>
              </c:strCache>
            </c:strRef>
          </c:tx>
          <c:spPr>
            <a:solidFill>
              <a:srgbClr val="a5a5a5"/>
            </a:solidFill>
            <a:ln w="28440">
              <a:solidFill>
                <a:srgbClr val="a5a5a5"/>
              </a:solidFill>
              <a:round/>
            </a:ln>
          </c:spPr>
          <c:marker>
            <c:symbol val="none"/>
          </c:marker>
          <c:dLbls>
            <c:numFmt formatCode="General" sourceLinked="1"/>
            <c:dLblPos val="t"/>
            <c:showLegendKey val="0"/>
            <c:showVal val="1"/>
            <c:showCatName val="0"/>
            <c:showSerName val="0"/>
            <c:showPercent val="0"/>
            <c:showLeaderLines val="0"/>
          </c:dLbls>
          <c:cat>
            <c:strRef>
              <c:f>G3!$B$5:$F$5</c:f>
              <c:strCache>
                <c:ptCount val="5"/>
                <c:pt idx="0">
                  <c:v>2013</c:v>
                </c:pt>
                <c:pt idx="1">
                  <c:v>2014</c:v>
                </c:pt>
                <c:pt idx="2">
                  <c:v>2015</c:v>
                </c:pt>
                <c:pt idx="3">
                  <c:v>2016</c:v>
                </c:pt>
                <c:pt idx="4">
                  <c:v>2017</c:v>
                </c:pt>
              </c:strCache>
            </c:strRef>
          </c:cat>
          <c:val>
            <c:numRef>
              <c:f>G3!$B$8:$F$8</c:f>
              <c:numCache>
                <c:formatCode>General</c:formatCode>
                <c:ptCount val="5"/>
                <c:pt idx="0">
                  <c:v>490</c:v>
                </c:pt>
                <c:pt idx="1">
                  <c:v>415</c:v>
                </c:pt>
                <c:pt idx="2">
                  <c:v>368</c:v>
                </c:pt>
                <c:pt idx="3">
                  <c:v>386</c:v>
                </c:pt>
                <c:pt idx="4">
                  <c:v>367</c:v>
                </c:pt>
              </c:numCache>
            </c:numRef>
          </c:val>
          <c:smooth val="0"/>
        </c:ser>
        <c:hiLowLines>
          <c:spPr>
            <a:ln>
              <a:noFill/>
            </a:ln>
          </c:spPr>
        </c:hiLowLines>
        <c:marker val="0"/>
        <c:axId val="52707319"/>
        <c:axId val="14654716"/>
      </c:lineChart>
      <c:catAx>
        <c:axId val="527073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800" spc="-1" strike="noStrike">
                <a:solidFill>
                  <a:srgbClr val="595959"/>
                </a:solidFill>
                <a:latin typeface="Arial"/>
              </a:defRPr>
            </a:pPr>
          </a:p>
        </c:txPr>
        <c:crossAx val="14654716"/>
        <c:crosses val="autoZero"/>
        <c:auto val="1"/>
        <c:lblAlgn val="ctr"/>
        <c:lblOffset val="100"/>
      </c:catAx>
      <c:valAx>
        <c:axId val="1465471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800" spc="-1" strike="noStrike">
                <a:solidFill>
                  <a:srgbClr val="595959"/>
                </a:solidFill>
                <a:latin typeface="Arial"/>
              </a:defRPr>
            </a:pPr>
          </a:p>
        </c:txPr>
        <c:crossAx val="52707319"/>
        <c:crosses val="autoZero"/>
        <c:crossBetween val="midCat"/>
      </c:valAx>
      <c:spPr>
        <a:noFill/>
        <a:ln>
          <a:noFill/>
        </a:ln>
      </c:spPr>
    </c:plotArea>
    <c:legend>
      <c:legendPos val="b"/>
      <c:overlay val="0"/>
      <c:spPr>
        <a:noFill/>
        <a:ln>
          <a:noFill/>
        </a:ln>
      </c:spPr>
      <c:txPr>
        <a:bodyPr/>
        <a:lstStyle/>
        <a:p>
          <a:pPr>
            <a:defRPr b="0" sz="800" spc="-1" strike="noStrike">
              <a:solidFill>
                <a:srgbClr val="595959"/>
              </a:solidFill>
              <a:latin typeface="Arial"/>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latin typeface="Arial"/>
              </a:defRPr>
            </a:pPr>
            <a:r>
              <a:rPr b="1" sz="900" spc="-1" strike="noStrike">
                <a:solidFill>
                  <a:srgbClr val="000000"/>
                </a:solidFill>
                <a:latin typeface="Arial"/>
              </a:rPr>
              <a:t>Mortes decorrentes de intervenções policiais, em serviço e fora de serviço
Brasil, 2013-2017</a:t>
            </a:r>
          </a:p>
        </c:rich>
      </c:tx>
      <c:overlay val="0"/>
      <c:spPr>
        <a:noFill/>
        <a:ln>
          <a:noFill/>
        </a:ln>
      </c:spPr>
    </c:title>
    <c:autoTitleDeleted val="0"/>
    <c:plotArea>
      <c:lineChart>
        <c:grouping val="standard"/>
        <c:varyColors val="0"/>
        <c:ser>
          <c:idx val="0"/>
          <c:order val="0"/>
          <c:tx>
            <c:strRef>
              <c:f>G4!$A$6</c:f>
              <c:strCache>
                <c:ptCount val="1"/>
                <c:pt idx="0">
                  <c:v>Brasil</c:v>
                </c:pt>
              </c:strCache>
            </c:strRef>
          </c:tx>
          <c:spPr>
            <a:solidFill>
              <a:srgbClr val="4472c4"/>
            </a:solidFill>
            <a:ln w="19080">
              <a:solidFill>
                <a:srgbClr val="4472c4"/>
              </a:solidFill>
              <a:round/>
            </a:ln>
          </c:spPr>
          <c:marker>
            <c:symbol val="none"/>
          </c:marker>
          <c:dLbls>
            <c:numFmt formatCode="#,##0" sourceLinked="1"/>
            <c:dLblPos val="t"/>
            <c:showLegendKey val="0"/>
            <c:showVal val="1"/>
            <c:showCatName val="0"/>
            <c:showSerName val="0"/>
            <c:showPercent val="0"/>
            <c:showLeaderLines val="0"/>
          </c:dLbls>
          <c:cat>
            <c:strRef>
              <c:f>G4!$B$5:$F$5</c:f>
              <c:strCache>
                <c:ptCount val="5"/>
                <c:pt idx="0">
                  <c:v>2013</c:v>
                </c:pt>
                <c:pt idx="1">
                  <c:v>2014</c:v>
                </c:pt>
                <c:pt idx="2">
                  <c:v>2015</c:v>
                </c:pt>
                <c:pt idx="3">
                  <c:v>2016</c:v>
                </c:pt>
                <c:pt idx="4">
                  <c:v>2017</c:v>
                </c:pt>
              </c:strCache>
            </c:strRef>
          </c:cat>
          <c:val>
            <c:numRef>
              <c:f>G4!$B$6:$F$6</c:f>
              <c:numCache>
                <c:formatCode>General</c:formatCode>
                <c:ptCount val="5"/>
                <c:pt idx="0">
                  <c:v>2212</c:v>
                </c:pt>
                <c:pt idx="1">
                  <c:v>3146</c:v>
                </c:pt>
                <c:pt idx="2">
                  <c:v>3330</c:v>
                </c:pt>
                <c:pt idx="3">
                  <c:v>4240</c:v>
                </c:pt>
                <c:pt idx="4">
                  <c:v>5159</c:v>
                </c:pt>
              </c:numCache>
            </c:numRef>
          </c:val>
          <c:smooth val="0"/>
        </c:ser>
        <c:hiLowLines>
          <c:spPr>
            <a:ln>
              <a:noFill/>
            </a:ln>
          </c:spPr>
        </c:hiLowLines>
        <c:marker val="0"/>
        <c:axId val="62008485"/>
        <c:axId val="103705"/>
      </c:lineChart>
      <c:catAx>
        <c:axId val="62008485"/>
        <c:scaling>
          <c:orientation val="minMax"/>
        </c:scaling>
        <c:delete val="0"/>
        <c:axPos val="b"/>
        <c:numFmt formatCode="General" sourceLinked="1"/>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103705"/>
        <c:crosses val="autoZero"/>
        <c:auto val="1"/>
        <c:lblAlgn val="ctr"/>
        <c:lblOffset val="100"/>
      </c:catAx>
      <c:valAx>
        <c:axId val="103705"/>
        <c:scaling>
          <c:orientation val="minMax"/>
        </c:scaling>
        <c:delete val="0"/>
        <c:axPos val="l"/>
        <c:majorGridlines>
          <c:spPr>
            <a:ln w="6480">
              <a:solidFill>
                <a:srgbClr val="8b8b8b"/>
              </a:solidFill>
              <a:round/>
            </a:ln>
          </c:spPr>
        </c:majorGridlines>
        <c:numFmt formatCode="#,##0" sourceLinked="0"/>
        <c:majorTickMark val="out"/>
        <c:minorTickMark val="none"/>
        <c:tickLblPos val="nextTo"/>
        <c:spPr>
          <a:ln w="6480">
            <a:solidFill>
              <a:srgbClr val="8b8b8b"/>
            </a:solidFill>
            <a:round/>
          </a:ln>
        </c:spPr>
        <c:txPr>
          <a:bodyPr/>
          <a:lstStyle/>
          <a:p>
            <a:pPr>
              <a:defRPr b="0" sz="800" spc="-1" strike="noStrike">
                <a:solidFill>
                  <a:srgbClr val="000000"/>
                </a:solidFill>
                <a:latin typeface="Arial"/>
              </a:defRPr>
            </a:pPr>
          </a:p>
        </c:txPr>
        <c:crossAx val="62008485"/>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spPr>
            <a:solidFill>
              <a:srgbClr val="4472c4"/>
            </a:solidFill>
            <a:ln>
              <a:noFill/>
            </a:ln>
          </c:spPr>
          <c:explosion val="0"/>
          <c:dPt>
            <c:idx val="0"/>
            <c:spPr>
              <a:solidFill>
                <a:srgbClr val="3c65ae"/>
              </a:solidFill>
              <a:ln>
                <a:noFill/>
              </a:ln>
            </c:spPr>
          </c:dPt>
          <c:dPt>
            <c:idx val="1"/>
            <c:spPr>
              <a:solidFill>
                <a:srgbClr val="d36f2b"/>
              </a:solidFill>
              <a:ln>
                <a:noFill/>
              </a:ln>
            </c:spPr>
          </c:dPt>
          <c:dPt>
            <c:idx val="2"/>
            <c:spPr>
              <a:solidFill>
                <a:srgbClr val="929292"/>
              </a:solidFill>
              <a:ln>
                <a:noFill/>
              </a:ln>
            </c:spPr>
          </c:dPt>
          <c:dPt>
            <c:idx val="3"/>
            <c:spPr>
              <a:solidFill>
                <a:srgbClr val="e3ab00"/>
              </a:solidFill>
              <a:ln>
                <a:noFill/>
              </a:ln>
            </c:spPr>
          </c:dPt>
          <c:dPt>
            <c:idx val="4"/>
            <c:spPr>
              <a:solidFill>
                <a:srgbClr val="518abd"/>
              </a:solidFill>
              <a:ln>
                <a:noFill/>
              </a:ln>
            </c:spPr>
          </c:dPt>
          <c:dPt>
            <c:idx val="5"/>
            <c:spPr>
              <a:solidFill>
                <a:srgbClr val="639a3f"/>
              </a:solidFill>
              <a:ln>
                <a:noFill/>
              </a:ln>
            </c:spPr>
          </c:dPt>
          <c:dPt>
            <c:idx val="6"/>
            <c:spPr>
              <a:solidFill>
                <a:srgbClr val="90a2d3"/>
              </a:solidFill>
              <a:ln>
                <a:noFill/>
              </a:ln>
            </c:spPr>
          </c:dPt>
          <c:dPt>
            <c:idx val="7"/>
            <c:spPr>
              <a:solidFill>
                <a:srgbClr val="f1a78b"/>
              </a:solidFill>
              <a:ln>
                <a:noFill/>
              </a:ln>
            </c:spPr>
          </c:dPt>
          <c:dPt>
            <c:idx val="8"/>
            <c:spPr>
              <a:solidFill>
                <a:srgbClr val="bfbfbf"/>
              </a:solidFill>
              <a:ln>
                <a:noFill/>
              </a:ln>
            </c:spPr>
          </c:dPt>
          <c:dPt>
            <c:idx val="9"/>
            <c:spPr>
              <a:solidFill>
                <a:srgbClr val="ffd087"/>
              </a:solidFill>
              <a:ln>
                <a:noFill/>
              </a:ln>
            </c:spPr>
          </c:dPt>
          <c:dPt>
            <c:idx val="10"/>
            <c:spPr>
              <a:solidFill>
                <a:srgbClr val="98b8df"/>
              </a:solidFill>
              <a:ln>
                <a:noFill/>
              </a:ln>
            </c:spPr>
          </c:dPt>
          <c:dPt>
            <c:idx val="11"/>
            <c:spPr>
              <a:solidFill>
                <a:srgbClr val="a1c491"/>
              </a:solidFill>
              <a:ln>
                <a:noFill/>
              </a:ln>
            </c:spPr>
          </c:dPt>
          <c:dLbls>
            <c:numFmt formatCode="#,##0.00" sourceLinked="1"/>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
              <c:idx val="3"/>
              <c:dLblPos val="bestFit"/>
              <c:showLegendKey val="0"/>
              <c:showVal val="0"/>
              <c:showCatName val="0"/>
              <c:showSerName val="0"/>
              <c:showPercent val="1"/>
            </c:dLbl>
            <c:dLbl>
              <c:idx val="4"/>
              <c:dLblPos val="bestFit"/>
              <c:showLegendKey val="0"/>
              <c:showVal val="0"/>
              <c:showCatName val="0"/>
              <c:showSerName val="0"/>
              <c:showPercent val="1"/>
            </c:dLbl>
            <c:dLbl>
              <c:idx val="5"/>
              <c:dLblPos val="bestFit"/>
              <c:showLegendKey val="1"/>
              <c:showVal val="1"/>
              <c:showCatName val="1"/>
              <c:showSerName val="0"/>
              <c:showPercent val="1"/>
            </c:dLbl>
            <c:dLbl>
              <c:idx val="6"/>
              <c:dLblPos val="bestFit"/>
              <c:showLegendKey val="1"/>
              <c:showVal val="1"/>
              <c:showCatName val="1"/>
              <c:showSerName val="0"/>
              <c:showPercent val="1"/>
            </c:dLbl>
            <c:dLbl>
              <c:idx val="7"/>
              <c:dLblPos val="bestFit"/>
              <c:showLegendKey val="0"/>
              <c:showVal val="0"/>
              <c:showCatName val="0"/>
              <c:showSerName val="0"/>
              <c:showPercent val="1"/>
            </c:dLbl>
            <c:dLbl>
              <c:idx val="8"/>
              <c:dLblPos val="bestFit"/>
              <c:showLegendKey val="0"/>
              <c:showVal val="0"/>
              <c:showCatName val="0"/>
              <c:showSerName val="0"/>
              <c:showPercent val="1"/>
            </c:dLbl>
            <c:dLbl>
              <c:idx val="9"/>
              <c:dLblPos val="bestFit"/>
              <c:showLegendKey val="1"/>
              <c:showVal val="1"/>
              <c:showCatName val="1"/>
              <c:showSerName val="0"/>
              <c:showPercent val="1"/>
            </c:dLbl>
            <c:dLbl>
              <c:idx val="10"/>
              <c:dLblPos val="bestFit"/>
              <c:showLegendKey val="1"/>
              <c:showVal val="1"/>
              <c:showCatName val="1"/>
              <c:showSerName val="0"/>
              <c:showPercent val="1"/>
            </c:dLbl>
            <c:dLbl>
              <c:idx val="11"/>
              <c:dLblPos val="bestFit"/>
              <c:showLegendKey val="1"/>
              <c:showVal val="1"/>
              <c:showCatName val="1"/>
              <c:showSerName val="0"/>
              <c:showPercent val="1"/>
            </c:dLbl>
            <c:dLblPos val="bestFit"/>
            <c:showLegendKey val="0"/>
            <c:showVal val="0"/>
            <c:showCatName val="0"/>
            <c:showSerName val="0"/>
            <c:showPercent val="1"/>
            <c:showLeaderLines val="0"/>
          </c:dLbls>
          <c:cat>
            <c:strRef>
              <c:f>T34!$A$25:$A$36</c:f>
              <c:strCache>
                <c:ptCount val="12"/>
                <c:pt idx="0">
                  <c:v>Ministério da Justiça e Segurança Pública - Administração Direta</c:v>
                </c:pt>
                <c:pt idx="1">
                  <c:v>Arquivo Nacional</c:v>
                </c:pt>
                <c:pt idx="2">
                  <c:v>Departamento de Polícia Rodoviária Federal</c:v>
                </c:pt>
                <c:pt idx="3">
                  <c:v>Departamento de Polícia Federal</c:v>
                </c:pt>
                <c:pt idx="4">
                  <c:v>Fundação Nacional do Índio - FUNAI</c:v>
                </c:pt>
                <c:pt idx="5">
                  <c:v>Conselho Administrativo de Defesa Econômica</c:v>
                </c:pt>
                <c:pt idx="6">
                  <c:v>Fundo de Defesa de Direitos Difusos</c:v>
                </c:pt>
                <c:pt idx="7">
                  <c:v>Fundo Penitenciário Nacional - FUNPEN</c:v>
                </c:pt>
                <c:pt idx="8">
                  <c:v>Fundo Nacional de Segurança Pública</c:v>
                </c:pt>
                <c:pt idx="9">
                  <c:v>Fundo Nacional Antidrogas</c:v>
                </c:pt>
                <c:pt idx="10">
                  <c:v>Fundo Nacional para a Criança e o Adolescente - FNCA</c:v>
                </c:pt>
                <c:pt idx="11">
                  <c:v>Fundo Nacional do Idoso - FNI</c:v>
                </c:pt>
              </c:strCache>
            </c:strRef>
          </c:cat>
          <c:val>
            <c:numRef>
              <c:f>T34!$B$25:$B$36</c:f>
              <c:numCache>
                <c:formatCode>General</c:formatCode>
                <c:ptCount val="12"/>
                <c:pt idx="0">
                  <c:v>955.8181079</c:v>
                </c:pt>
                <c:pt idx="1">
                  <c:v>103.68427396</c:v>
                </c:pt>
                <c:pt idx="2">
                  <c:v>4331.39563818</c:v>
                </c:pt>
                <c:pt idx="3">
                  <c:v>6805.34073835</c:v>
                </c:pt>
                <c:pt idx="4">
                  <c:v>542.66639301</c:v>
                </c:pt>
                <c:pt idx="5">
                  <c:v>34.93063756</c:v>
                </c:pt>
                <c:pt idx="6">
                  <c:v>1.5446757</c:v>
                </c:pt>
                <c:pt idx="7">
                  <c:v>997.23857123</c:v>
                </c:pt>
                <c:pt idx="8">
                  <c:v>683.19557103</c:v>
                </c:pt>
                <c:pt idx="9">
                  <c:v>94.49022402</c:v>
                </c:pt>
                <c:pt idx="10">
                  <c:v>15.78537186</c:v>
                </c:pt>
                <c:pt idx="11">
                  <c:v>12.28317003</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0000"/>
                </a:solidFill>
                <a:latin typeface="Arial"/>
              </a:defRPr>
            </a:pPr>
            <a:r>
              <a:rPr b="1" sz="1000" spc="-1" strike="noStrike">
                <a:solidFill>
                  <a:srgbClr val="000000"/>
                </a:solidFill>
                <a:latin typeface="Arial"/>
              </a:rPr>
              <a:t>Evolução do número de adolescentes em cumprimento de medida socioeducativa
Brasil: 1996-2016
</a:t>
            </a:r>
          </a:p>
        </c:rich>
      </c:tx>
      <c:overlay val="0"/>
      <c:spPr>
        <a:noFill/>
        <a:ln>
          <a:noFill/>
        </a:ln>
      </c:spPr>
    </c:title>
    <c:autoTitleDeleted val="0"/>
    <c:plotArea>
      <c:lineChart>
        <c:grouping val="standard"/>
        <c:varyColors val="0"/>
        <c:ser>
          <c:idx val="0"/>
          <c:order val="0"/>
          <c:tx>
            <c:strRef>
              <c:f>G5!$A$6</c:f>
              <c:strCache>
                <c:ptCount val="1"/>
                <c:pt idx="0">
                  <c:v>Total</c:v>
                </c:pt>
              </c:strCache>
            </c:strRef>
          </c:tx>
          <c:spPr>
            <a:solidFill>
              <a:srgbClr val="4472c4"/>
            </a:solidFill>
            <a:ln w="28440">
              <a:solidFill>
                <a:srgbClr val="4472c4"/>
              </a:solidFill>
              <a:round/>
            </a:ln>
          </c:spPr>
          <c:marker>
            <c:symbol val="none"/>
          </c:marker>
          <c:dLbls>
            <c:numFmt formatCode="#,##0" sourceLinked="1"/>
            <c:dLblPos val="t"/>
            <c:showLegendKey val="0"/>
            <c:showVal val="1"/>
            <c:showCatName val="0"/>
            <c:showSerName val="0"/>
            <c:showPercent val="0"/>
            <c:showLeaderLines val="0"/>
          </c:dLbls>
          <c:cat>
            <c:strRef>
              <c:f>G5!$B$5:$P$5</c:f>
              <c:strCache>
                <c:ptCount val="15"/>
                <c:pt idx="0">
                  <c:v>1996</c:v>
                </c:pt>
                <c:pt idx="1">
                  <c:v>1999</c:v>
                </c:pt>
                <c:pt idx="2">
                  <c:v>2002</c:v>
                </c:pt>
                <c:pt idx="3">
                  <c:v>2004</c:v>
                </c:pt>
                <c:pt idx="4">
                  <c:v>2006</c:v>
                </c:pt>
                <c:pt idx="5">
                  <c:v>2007</c:v>
                </c:pt>
                <c:pt idx="6">
                  <c:v>2008</c:v>
                </c:pt>
                <c:pt idx="7">
                  <c:v>2009</c:v>
                </c:pt>
                <c:pt idx="8">
                  <c:v>2010</c:v>
                </c:pt>
                <c:pt idx="9">
                  <c:v>2011</c:v>
                </c:pt>
                <c:pt idx="10">
                  <c:v>2012</c:v>
                </c:pt>
                <c:pt idx="11">
                  <c:v>2013</c:v>
                </c:pt>
                <c:pt idx="12">
                  <c:v>2014</c:v>
                </c:pt>
                <c:pt idx="13">
                  <c:v>2015</c:v>
                </c:pt>
                <c:pt idx="14">
                  <c:v>2016</c:v>
                </c:pt>
              </c:strCache>
            </c:strRef>
          </c:cat>
          <c:val>
            <c:numRef>
              <c:f>G5!$B$6:$P$6</c:f>
              <c:numCache>
                <c:formatCode>General</c:formatCode>
                <c:ptCount val="15"/>
                <c:pt idx="0">
                  <c:v>4245</c:v>
                </c:pt>
                <c:pt idx="1">
                  <c:v>8579</c:v>
                </c:pt>
                <c:pt idx="2">
                  <c:v>9555</c:v>
                </c:pt>
                <c:pt idx="3">
                  <c:v>13489</c:v>
                </c:pt>
                <c:pt idx="4">
                  <c:v>15426</c:v>
                </c:pt>
                <c:pt idx="5">
                  <c:v>16535</c:v>
                </c:pt>
                <c:pt idx="6">
                  <c:v>16868</c:v>
                </c:pt>
                <c:pt idx="7">
                  <c:v>16940</c:v>
                </c:pt>
                <c:pt idx="8">
                  <c:v>17703</c:v>
                </c:pt>
                <c:pt idx="9">
                  <c:v>19595</c:v>
                </c:pt>
                <c:pt idx="10">
                  <c:v>20532</c:v>
                </c:pt>
                <c:pt idx="11">
                  <c:v>23066</c:v>
                </c:pt>
                <c:pt idx="12">
                  <c:v>24628</c:v>
                </c:pt>
                <c:pt idx="13">
                  <c:v>26868</c:v>
                </c:pt>
                <c:pt idx="14">
                  <c:v>26450</c:v>
                </c:pt>
              </c:numCache>
            </c:numRef>
          </c:val>
          <c:smooth val="0"/>
        </c:ser>
        <c:hiLowLines>
          <c:spPr>
            <a:ln>
              <a:noFill/>
            </a:ln>
          </c:spPr>
        </c:hiLowLines>
        <c:marker val="0"/>
        <c:axId val="23992584"/>
        <c:axId val="58350470"/>
      </c:lineChart>
      <c:catAx>
        <c:axId val="2399258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350470"/>
        <c:crosses val="autoZero"/>
        <c:auto val="1"/>
        <c:lblAlgn val="ctr"/>
        <c:lblOffset val="100"/>
      </c:catAx>
      <c:valAx>
        <c:axId val="5835047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99258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
</Relationships>
</file>

<file path=xl/drawings/_rels/drawing3.xml.rels><?xml version="1.0" encoding="UTF-8"?>
<Relationships xmlns="http://schemas.openxmlformats.org/package/2006/relationships"><Relationship Id="rId1" Type="http://schemas.openxmlformats.org/officeDocument/2006/relationships/chart" Target="../charts/chart4.xml"/>
</Relationships>
</file>

<file path=xl/drawings/_rels/drawing4.xml.rels><?xml version="1.0" encoding="UTF-8"?>
<Relationships xmlns="http://schemas.openxmlformats.org/package/2006/relationships"><Relationship Id="rId1" Type="http://schemas.openxmlformats.org/officeDocument/2006/relationships/chart" Target="../charts/chart5.xml"/>
</Relationships>
</file>

<file path=xl/drawings/_rels/drawing5.xml.rels><?xml version="1.0" encoding="UTF-8"?>
<Relationships xmlns="http://schemas.openxmlformats.org/package/2006/relationships"><Relationship Id="rId1" Type="http://schemas.openxmlformats.org/officeDocument/2006/relationships/chart" Target="../charts/chart6.xml"/>
</Relationships>
</file>

<file path=xl/drawings/_rels/drawing6.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447840</xdr:colOff>
      <xdr:row>5</xdr:row>
      <xdr:rowOff>23760</xdr:rowOff>
    </xdr:from>
    <xdr:to>
      <xdr:col>16</xdr:col>
      <xdr:colOff>456840</xdr:colOff>
      <xdr:row>37</xdr:row>
      <xdr:rowOff>104400</xdr:rowOff>
    </xdr:to>
    <xdr:graphicFrame>
      <xdr:nvGraphicFramePr>
        <xdr:cNvPr id="0" name="Gráfico 1"/>
        <xdr:cNvGraphicFramePr/>
      </xdr:nvGraphicFramePr>
      <xdr:xfrm>
        <a:off x="3317760" y="738000"/>
        <a:ext cx="10575360" cy="465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49680</xdr:colOff>
      <xdr:row>11</xdr:row>
      <xdr:rowOff>13320</xdr:rowOff>
    </xdr:from>
    <xdr:to>
      <xdr:col>8</xdr:col>
      <xdr:colOff>295200</xdr:colOff>
      <xdr:row>31</xdr:row>
      <xdr:rowOff>37800</xdr:rowOff>
    </xdr:to>
    <xdr:graphicFrame>
      <xdr:nvGraphicFramePr>
        <xdr:cNvPr id="1" name="Gráfico 1"/>
        <xdr:cNvGraphicFramePr/>
      </xdr:nvGraphicFramePr>
      <xdr:xfrm>
        <a:off x="49680" y="1727640"/>
        <a:ext cx="7103520" cy="288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79920</xdr:colOff>
      <xdr:row>11</xdr:row>
      <xdr:rowOff>3960</xdr:rowOff>
    </xdr:from>
    <xdr:to>
      <xdr:col>17</xdr:col>
      <xdr:colOff>18720</xdr:colOff>
      <xdr:row>30</xdr:row>
      <xdr:rowOff>142560</xdr:rowOff>
    </xdr:to>
    <xdr:graphicFrame>
      <xdr:nvGraphicFramePr>
        <xdr:cNvPr id="2" name="Gráfico 2"/>
        <xdr:cNvGraphicFramePr/>
      </xdr:nvGraphicFramePr>
      <xdr:xfrm>
        <a:off x="7725240" y="1718280"/>
        <a:ext cx="6453720" cy="2853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255240</xdr:colOff>
      <xdr:row>11</xdr:row>
      <xdr:rowOff>55080</xdr:rowOff>
    </xdr:from>
    <xdr:to>
      <xdr:col>10</xdr:col>
      <xdr:colOff>247320</xdr:colOff>
      <xdr:row>32</xdr:row>
      <xdr:rowOff>94680</xdr:rowOff>
    </xdr:to>
    <xdr:graphicFrame>
      <xdr:nvGraphicFramePr>
        <xdr:cNvPr id="3" name="Gráfico 1"/>
        <xdr:cNvGraphicFramePr/>
      </xdr:nvGraphicFramePr>
      <xdr:xfrm>
        <a:off x="255240" y="1626480"/>
        <a:ext cx="9314280" cy="3040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6</xdr:row>
      <xdr:rowOff>123840</xdr:rowOff>
    </xdr:from>
    <xdr:to>
      <xdr:col>11</xdr:col>
      <xdr:colOff>812520</xdr:colOff>
      <xdr:row>28</xdr:row>
      <xdr:rowOff>123480</xdr:rowOff>
    </xdr:to>
    <xdr:graphicFrame>
      <xdr:nvGraphicFramePr>
        <xdr:cNvPr id="4" name="Gráfico 1"/>
        <xdr:cNvGraphicFramePr/>
      </xdr:nvGraphicFramePr>
      <xdr:xfrm>
        <a:off x="76320" y="981000"/>
        <a:ext cx="9676800" cy="3142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90360</xdr:rowOff>
    </xdr:from>
    <xdr:to>
      <xdr:col>7</xdr:col>
      <xdr:colOff>134640</xdr:colOff>
      <xdr:row>52</xdr:row>
      <xdr:rowOff>66240</xdr:rowOff>
    </xdr:to>
    <xdr:graphicFrame>
      <xdr:nvGraphicFramePr>
        <xdr:cNvPr id="5" name="Gráfico 1"/>
        <xdr:cNvGraphicFramePr/>
      </xdr:nvGraphicFramePr>
      <xdr:xfrm>
        <a:off x="0" y="3519360"/>
        <a:ext cx="9724320" cy="4119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247680</xdr:colOff>
      <xdr:row>7</xdr:row>
      <xdr:rowOff>38160</xdr:rowOff>
    </xdr:from>
    <xdr:to>
      <xdr:col>12</xdr:col>
      <xdr:colOff>151920</xdr:colOff>
      <xdr:row>28</xdr:row>
      <xdr:rowOff>133200</xdr:rowOff>
    </xdr:to>
    <xdr:graphicFrame>
      <xdr:nvGraphicFramePr>
        <xdr:cNvPr id="6" name="Gráfico 1"/>
        <xdr:cNvGraphicFramePr/>
      </xdr:nvGraphicFramePr>
      <xdr:xfrm>
        <a:off x="247680" y="1057320"/>
        <a:ext cx="9657720" cy="309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3.xml"/>
</Relationships>
</file>

<file path=xl/worksheets/_rels/sheet12.xml.rels><?xml version="1.0" encoding="UTF-8"?>
<Relationships xmlns="http://schemas.openxmlformats.org/package/2006/relationships"><Relationship Id="rId1" Type="http://schemas.openxmlformats.org/officeDocument/2006/relationships/drawing" Target="../drawings/drawing4.xml"/>
</Relationships>
</file>

<file path=xl/worksheets/_rels/sheet39.xml.rels><?xml version="1.0" encoding="UTF-8"?>
<Relationships xmlns="http://schemas.openxmlformats.org/package/2006/relationships"><Relationship Id="rId1" Type="http://schemas.openxmlformats.org/officeDocument/2006/relationships/drawing" Target="../drawings/drawing5.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1.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1.25" zeroHeight="false" outlineLevelRow="0" outlineLevelCol="0"/>
  <cols>
    <col collapsed="false" customWidth="true" hidden="false" outlineLevel="0" max="1" min="1" style="1" width="10.71"/>
    <col collapsed="false" customWidth="true" hidden="false" outlineLevel="0" max="2" min="2" style="1" width="132.57"/>
    <col collapsed="false" customWidth="true" hidden="false" outlineLevel="0" max="3" min="3" style="1" width="9.14"/>
    <col collapsed="false" customWidth="true" hidden="false" outlineLevel="0" max="4" min="4" style="1" width="10.43"/>
    <col collapsed="false" customWidth="true" hidden="false" outlineLevel="0" max="1025" min="5" style="1" width="9.14"/>
  </cols>
  <sheetData>
    <row r="1" customFormat="false" ht="11.25" hidden="false" customHeight="false" outlineLevel="0" collapsed="false">
      <c r="A1" s="2" t="s">
        <v>0</v>
      </c>
      <c r="B1" s="2"/>
      <c r="D1" s="1" t="s">
        <v>1</v>
      </c>
    </row>
    <row r="2" customFormat="false" ht="11.25" hidden="false" customHeight="false" outlineLevel="0" collapsed="false">
      <c r="A2" s="3"/>
      <c r="B2" s="3"/>
    </row>
    <row r="3" customFormat="false" ht="11.25" hidden="false" customHeight="false" outlineLevel="0" collapsed="false">
      <c r="A3" s="4"/>
      <c r="B3" s="5" t="s">
        <v>2</v>
      </c>
    </row>
    <row r="4" customFormat="false" ht="11.25" hidden="false" customHeight="false" outlineLevel="0" collapsed="false">
      <c r="A4" s="4" t="s">
        <v>3</v>
      </c>
      <c r="B4" s="6" t="s">
        <v>4</v>
      </c>
    </row>
    <row r="5" customFormat="false" ht="11.25" hidden="false" customHeight="false" outlineLevel="0" collapsed="false">
      <c r="A5" s="4"/>
      <c r="B5" s="7"/>
    </row>
    <row r="6" customFormat="false" ht="11.25" hidden="false" customHeight="false" outlineLevel="0" collapsed="false">
      <c r="B6" s="4" t="s">
        <v>5</v>
      </c>
    </row>
    <row r="7" customFormat="false" ht="11.25" hidden="false" customHeight="false" outlineLevel="0" collapsed="false">
      <c r="A7" s="8" t="s">
        <v>6</v>
      </c>
      <c r="B7" s="9" t="s">
        <v>7</v>
      </c>
      <c r="D7" s="10" t="n">
        <v>43347</v>
      </c>
    </row>
    <row r="8" customFormat="false" ht="11.25" hidden="false" customHeight="false" outlineLevel="0" collapsed="false">
      <c r="A8" s="8" t="s">
        <v>8</v>
      </c>
      <c r="B8" s="9" t="s">
        <v>9</v>
      </c>
      <c r="D8" s="10" t="n">
        <v>43347</v>
      </c>
    </row>
    <row r="9" customFormat="false" ht="11.25" hidden="false" customHeight="false" outlineLevel="0" collapsed="false">
      <c r="A9" s="11" t="s">
        <v>10</v>
      </c>
      <c r="B9" s="12" t="s">
        <v>11</v>
      </c>
    </row>
    <row r="10" customFormat="false" ht="11.25" hidden="false" customHeight="false" outlineLevel="0" collapsed="false">
      <c r="A10" s="11" t="s">
        <v>12</v>
      </c>
      <c r="B10" s="6" t="s">
        <v>13</v>
      </c>
    </row>
    <row r="11" customFormat="false" ht="11.25" hidden="false" customHeight="false" outlineLevel="0" collapsed="false">
      <c r="A11" s="11" t="s">
        <v>14</v>
      </c>
      <c r="B11" s="6" t="s">
        <v>15</v>
      </c>
    </row>
    <row r="12" customFormat="false" ht="11.25" hidden="false" customHeight="false" outlineLevel="0" collapsed="false">
      <c r="A12" s="11" t="s">
        <v>16</v>
      </c>
      <c r="B12" s="12" t="s">
        <v>17</v>
      </c>
    </row>
    <row r="13" customFormat="false" ht="11.25" hidden="false" customHeight="false" outlineLevel="0" collapsed="false">
      <c r="A13" s="11" t="s">
        <v>18</v>
      </c>
      <c r="B13" s="12" t="s">
        <v>19</v>
      </c>
    </row>
    <row r="14" customFormat="false" ht="11.25" hidden="false" customHeight="false" outlineLevel="0" collapsed="false">
      <c r="A14" s="11" t="s">
        <v>20</v>
      </c>
      <c r="B14" s="13" t="s">
        <v>19</v>
      </c>
    </row>
    <row r="15" customFormat="false" ht="11.25" hidden="false" customHeight="false" outlineLevel="0" collapsed="false">
      <c r="A15" s="11" t="s">
        <v>21</v>
      </c>
      <c r="B15" s="12" t="s">
        <v>22</v>
      </c>
      <c r="D15" s="10" t="n">
        <v>43347</v>
      </c>
    </row>
    <row r="16" customFormat="false" ht="11.25" hidden="false" customHeight="false" outlineLevel="0" collapsed="false">
      <c r="A16" s="11" t="s">
        <v>23</v>
      </c>
      <c r="B16" s="12" t="s">
        <v>24</v>
      </c>
      <c r="D16" s="10" t="n">
        <v>43347</v>
      </c>
    </row>
    <row r="17" customFormat="false" ht="11.25" hidden="false" customHeight="false" outlineLevel="0" collapsed="false">
      <c r="A17" s="11" t="s">
        <v>25</v>
      </c>
      <c r="B17" s="6" t="s">
        <v>26</v>
      </c>
      <c r="D17" s="10" t="n">
        <v>43347</v>
      </c>
    </row>
    <row r="18" customFormat="false" ht="11.25" hidden="false" customHeight="false" outlineLevel="0" collapsed="false">
      <c r="A18" s="11" t="s">
        <v>27</v>
      </c>
      <c r="B18" s="6" t="s">
        <v>28</v>
      </c>
    </row>
    <row r="19" customFormat="false" ht="11.25" hidden="false" customHeight="false" outlineLevel="0" collapsed="false">
      <c r="A19" s="11" t="s">
        <v>29</v>
      </c>
      <c r="B19" s="12" t="s">
        <v>30</v>
      </c>
      <c r="D19" s="10" t="n">
        <v>43347</v>
      </c>
    </row>
    <row r="20" customFormat="false" ht="11.25" hidden="false" customHeight="false" outlineLevel="0" collapsed="false">
      <c r="A20" s="11" t="s">
        <v>31</v>
      </c>
      <c r="B20" s="12" t="s">
        <v>32</v>
      </c>
      <c r="D20" s="10" t="n">
        <v>43347</v>
      </c>
    </row>
    <row r="21" customFormat="false" ht="11.25" hidden="false" customHeight="false" outlineLevel="0" collapsed="false">
      <c r="A21" s="11" t="s">
        <v>33</v>
      </c>
      <c r="B21" s="13" t="s">
        <v>34</v>
      </c>
      <c r="D21" s="10"/>
    </row>
    <row r="22" customFormat="false" ht="11.25" hidden="false" customHeight="false" outlineLevel="0" collapsed="false">
      <c r="A22" s="11" t="s">
        <v>35</v>
      </c>
      <c r="B22" s="13" t="s">
        <v>36</v>
      </c>
      <c r="D22" s="10" t="n">
        <v>43518</v>
      </c>
    </row>
    <row r="23" customFormat="false" ht="11.25" hidden="false" customHeight="false" outlineLevel="0" collapsed="false">
      <c r="A23" s="11" t="s">
        <v>37</v>
      </c>
      <c r="B23" s="13" t="s">
        <v>38</v>
      </c>
      <c r="D23" s="10" t="n">
        <v>43518</v>
      </c>
    </row>
    <row r="24" customFormat="false" ht="11.25" hidden="false" customHeight="false" outlineLevel="0" collapsed="false">
      <c r="A24" s="11" t="s">
        <v>39</v>
      </c>
      <c r="B24" s="13" t="s">
        <v>40</v>
      </c>
      <c r="D24" s="10" t="n">
        <v>43518</v>
      </c>
    </row>
    <row r="25" customFormat="false" ht="11.25" hidden="false" customHeight="false" outlineLevel="0" collapsed="false">
      <c r="A25" s="11" t="s">
        <v>41</v>
      </c>
      <c r="B25" s="13" t="s">
        <v>42</v>
      </c>
      <c r="D25" s="10" t="n">
        <v>43518</v>
      </c>
    </row>
    <row r="26" customFormat="false" ht="11.25" hidden="false" customHeight="false" outlineLevel="0" collapsed="false">
      <c r="A26" s="11"/>
      <c r="B26" s="6"/>
    </row>
    <row r="27" customFormat="false" ht="11.25" hidden="false" customHeight="false" outlineLevel="0" collapsed="false">
      <c r="A27" s="11"/>
      <c r="B27" s="4" t="s">
        <v>43</v>
      </c>
    </row>
    <row r="28" customFormat="false" ht="11.25" hidden="false" customHeight="false" outlineLevel="0" collapsed="false">
      <c r="A28" s="11" t="s">
        <v>44</v>
      </c>
      <c r="B28" s="12" t="s">
        <v>7</v>
      </c>
      <c r="D28" s="10" t="n">
        <v>43347</v>
      </c>
    </row>
    <row r="29" customFormat="false" ht="11.25" hidden="false" customHeight="false" outlineLevel="0" collapsed="false">
      <c r="A29" s="11" t="s">
        <v>45</v>
      </c>
      <c r="B29" s="12" t="s">
        <v>46</v>
      </c>
    </row>
    <row r="30" customFormat="false" ht="11.25" hidden="false" customHeight="false" outlineLevel="0" collapsed="false">
      <c r="A30" s="11" t="s">
        <v>47</v>
      </c>
      <c r="B30" s="6" t="s">
        <v>48</v>
      </c>
    </row>
    <row r="31" customFormat="false" ht="11.25" hidden="false" customHeight="false" outlineLevel="0" collapsed="false">
      <c r="A31" s="11" t="s">
        <v>49</v>
      </c>
      <c r="B31" s="13" t="s">
        <v>50</v>
      </c>
      <c r="D31" s="10"/>
    </row>
    <row r="32" customFormat="false" ht="11.25" hidden="false" customHeight="false" outlineLevel="0" collapsed="false">
      <c r="A32" s="11" t="s">
        <v>51</v>
      </c>
      <c r="B32" s="6" t="s">
        <v>52</v>
      </c>
      <c r="D32" s="10" t="n">
        <v>43347</v>
      </c>
    </row>
    <row r="33" customFormat="false" ht="11.25" hidden="false" customHeight="false" outlineLevel="0" collapsed="false">
      <c r="A33" s="11" t="s">
        <v>53</v>
      </c>
      <c r="B33" s="6" t="s">
        <v>22</v>
      </c>
      <c r="D33" s="10" t="n">
        <v>43347</v>
      </c>
    </row>
    <row r="34" customFormat="false" ht="11.25" hidden="false" customHeight="false" outlineLevel="0" collapsed="false">
      <c r="A34" s="11" t="s">
        <v>54</v>
      </c>
      <c r="B34" s="6" t="s">
        <v>55</v>
      </c>
      <c r="D34" s="10" t="n">
        <v>43347</v>
      </c>
    </row>
    <row r="35" customFormat="false" ht="11.25" hidden="false" customHeight="false" outlineLevel="0" collapsed="false">
      <c r="A35" s="11" t="s">
        <v>56</v>
      </c>
      <c r="B35" s="6" t="s">
        <v>34</v>
      </c>
      <c r="D35" s="10" t="n">
        <v>43518</v>
      </c>
    </row>
    <row r="36" customFormat="false" ht="11.25" hidden="false" customHeight="false" outlineLevel="0" collapsed="false">
      <c r="A36" s="11" t="s">
        <v>57</v>
      </c>
      <c r="B36" s="6" t="s">
        <v>58</v>
      </c>
      <c r="D36" s="10" t="n">
        <v>43518</v>
      </c>
    </row>
    <row r="37" customFormat="false" ht="11.25" hidden="false" customHeight="false" outlineLevel="0" collapsed="false">
      <c r="A37" s="11"/>
      <c r="B37" s="6"/>
    </row>
    <row r="38" customFormat="false" ht="11.25" hidden="false" customHeight="false" outlineLevel="0" collapsed="false">
      <c r="A38" s="11"/>
      <c r="B38" s="14" t="s">
        <v>59</v>
      </c>
    </row>
    <row r="39" customFormat="false" ht="11.25" hidden="false" customHeight="false" outlineLevel="0" collapsed="false">
      <c r="A39" s="11" t="s">
        <v>60</v>
      </c>
      <c r="B39" s="6" t="s">
        <v>61</v>
      </c>
      <c r="D39" s="10"/>
    </row>
    <row r="40" customFormat="false" ht="11.25" hidden="false" customHeight="false" outlineLevel="0" collapsed="false">
      <c r="A40" s="11" t="s">
        <v>62</v>
      </c>
      <c r="B40" s="6" t="s">
        <v>63</v>
      </c>
    </row>
    <row r="41" customFormat="false" ht="11.25" hidden="false" customHeight="false" outlineLevel="0" collapsed="false">
      <c r="A41" s="11"/>
      <c r="B41" s="12"/>
    </row>
    <row r="42" customFormat="false" ht="11.25" hidden="false" customHeight="false" outlineLevel="0" collapsed="false">
      <c r="B42" s="4" t="s">
        <v>64</v>
      </c>
    </row>
    <row r="43" customFormat="false" ht="11.25" hidden="false" customHeight="false" outlineLevel="0" collapsed="false">
      <c r="A43" s="11" t="s">
        <v>65</v>
      </c>
      <c r="B43" s="15" t="s">
        <v>66</v>
      </c>
    </row>
    <row r="44" customFormat="false" ht="11.25" hidden="false" customHeight="false" outlineLevel="0" collapsed="false">
      <c r="A44" s="11" t="s">
        <v>67</v>
      </c>
      <c r="B44" s="15" t="s">
        <v>68</v>
      </c>
    </row>
    <row r="45" customFormat="false" ht="11.25" hidden="false" customHeight="false" outlineLevel="0" collapsed="false">
      <c r="A45" s="11" t="s">
        <v>69</v>
      </c>
      <c r="B45" s="15" t="s">
        <v>70</v>
      </c>
    </row>
    <row r="46" customFormat="false" ht="11.25" hidden="false" customHeight="false" outlineLevel="0" collapsed="false">
      <c r="A46" s="11"/>
      <c r="B46" s="12"/>
    </row>
    <row r="47" customFormat="false" ht="11.25" hidden="false" customHeight="false" outlineLevel="0" collapsed="false">
      <c r="B47" s="4" t="s">
        <v>71</v>
      </c>
    </row>
    <row r="48" customFormat="false" ht="11.25" hidden="false" customHeight="false" outlineLevel="0" collapsed="false">
      <c r="A48" s="11" t="s">
        <v>72</v>
      </c>
      <c r="B48" s="6" t="s">
        <v>73</v>
      </c>
    </row>
    <row r="49" customFormat="false" ht="11.25" hidden="false" customHeight="false" outlineLevel="0" collapsed="false">
      <c r="A49" s="11" t="s">
        <v>74</v>
      </c>
      <c r="B49" s="13" t="s">
        <v>75</v>
      </c>
    </row>
    <row r="50" customFormat="false" ht="11.25" hidden="false" customHeight="false" outlineLevel="0" collapsed="false">
      <c r="A50" s="11" t="s">
        <v>76</v>
      </c>
      <c r="B50" s="16" t="s">
        <v>77</v>
      </c>
    </row>
    <row r="51" customFormat="false" ht="11.25" hidden="false" customHeight="false" outlineLevel="0" collapsed="false">
      <c r="A51" s="11" t="s">
        <v>78</v>
      </c>
      <c r="B51" s="13" t="s">
        <v>79</v>
      </c>
    </row>
    <row r="52" customFormat="false" ht="11.25" hidden="false" customHeight="false" outlineLevel="0" collapsed="false">
      <c r="A52" s="11"/>
      <c r="B52" s="13"/>
    </row>
    <row r="53" customFormat="false" ht="11.25" hidden="false" customHeight="false" outlineLevel="0" collapsed="false">
      <c r="A53" s="11"/>
      <c r="B53" s="17" t="s">
        <v>80</v>
      </c>
      <c r="D53" s="10" t="n">
        <v>43518</v>
      </c>
    </row>
    <row r="54" customFormat="false" ht="11.25" hidden="false" customHeight="false" outlineLevel="0" collapsed="false">
      <c r="A54" s="11" t="s">
        <v>81</v>
      </c>
      <c r="B54" s="13" t="s">
        <v>82</v>
      </c>
      <c r="D54" s="10" t="n">
        <v>43518</v>
      </c>
    </row>
    <row r="55" customFormat="false" ht="11.25" hidden="false" customHeight="false" outlineLevel="0" collapsed="false">
      <c r="A55" s="11" t="s">
        <v>83</v>
      </c>
      <c r="B55" s="13" t="s">
        <v>84</v>
      </c>
      <c r="D55" s="10" t="n">
        <v>43518</v>
      </c>
    </row>
    <row r="56" customFormat="false" ht="11.25" hidden="false" customHeight="false" outlineLevel="0" collapsed="false">
      <c r="A56" s="11" t="s">
        <v>85</v>
      </c>
      <c r="B56" s="13" t="s">
        <v>86</v>
      </c>
      <c r="D56" s="10" t="n">
        <v>43518</v>
      </c>
    </row>
    <row r="57" customFormat="false" ht="11.25" hidden="false" customHeight="false" outlineLevel="0" collapsed="false">
      <c r="A57" s="11" t="s">
        <v>87</v>
      </c>
      <c r="B57" s="13" t="s">
        <v>88</v>
      </c>
      <c r="D57" s="10" t="n">
        <v>43518</v>
      </c>
    </row>
    <row r="58" customFormat="false" ht="11.25" hidden="false" customHeight="false" outlineLevel="0" collapsed="false">
      <c r="A58" s="11" t="s">
        <v>89</v>
      </c>
      <c r="B58" s="13" t="s">
        <v>90</v>
      </c>
      <c r="D58" s="10" t="n">
        <v>43518</v>
      </c>
    </row>
    <row r="59" customFormat="false" ht="11.25" hidden="false" customHeight="false" outlineLevel="0" collapsed="false">
      <c r="A59" s="11" t="s">
        <v>91</v>
      </c>
      <c r="B59" s="13" t="s">
        <v>92</v>
      </c>
      <c r="D59" s="10" t="n">
        <v>43518</v>
      </c>
    </row>
    <row r="61" customFormat="false" ht="11.25" hidden="false" customHeight="false" outlineLevel="0" collapsed="false">
      <c r="B61" s="11" t="s">
        <v>93</v>
      </c>
    </row>
    <row r="62" customFormat="false" ht="11.25" hidden="false" customHeight="false" outlineLevel="0" collapsed="false">
      <c r="A62" s="11" t="s">
        <v>94</v>
      </c>
      <c r="B62" s="13" t="s">
        <v>95</v>
      </c>
      <c r="D62" s="10" t="n">
        <v>43347</v>
      </c>
    </row>
    <row r="63" customFormat="false" ht="11.25" hidden="false" customHeight="false" outlineLevel="0" collapsed="false">
      <c r="A63" s="11" t="s">
        <v>96</v>
      </c>
      <c r="B63" s="13" t="s">
        <v>97</v>
      </c>
      <c r="D63" s="10" t="n">
        <v>43347</v>
      </c>
    </row>
    <row r="65" customFormat="false" ht="11.25" hidden="false" customHeight="false" outlineLevel="0" collapsed="false">
      <c r="A65" s="11"/>
      <c r="B65" s="11" t="s">
        <v>98</v>
      </c>
      <c r="D65" s="10" t="n">
        <v>43518</v>
      </c>
    </row>
    <row r="66" customFormat="false" ht="11.25" hidden="false" customHeight="false" outlineLevel="0" collapsed="false">
      <c r="A66" s="11" t="s">
        <v>99</v>
      </c>
      <c r="B66" s="13" t="s">
        <v>100</v>
      </c>
      <c r="D66" s="10" t="n">
        <v>43518</v>
      </c>
    </row>
    <row r="67" customFormat="false" ht="11.25" hidden="false" customHeight="false" outlineLevel="0" collapsed="false">
      <c r="A67" s="11" t="s">
        <v>101</v>
      </c>
      <c r="B67" s="13" t="s">
        <v>102</v>
      </c>
      <c r="D67" s="10" t="n">
        <v>43518</v>
      </c>
    </row>
    <row r="68" customFormat="false" ht="11.25" hidden="false" customHeight="false" outlineLevel="0" collapsed="false">
      <c r="A68" s="11" t="s">
        <v>103</v>
      </c>
      <c r="B68" s="13" t="s">
        <v>104</v>
      </c>
      <c r="D68" s="10" t="n">
        <v>43518</v>
      </c>
    </row>
    <row r="69" customFormat="false" ht="11.25" hidden="false" customHeight="false" outlineLevel="0" collapsed="false">
      <c r="A69" s="11" t="s">
        <v>105</v>
      </c>
      <c r="B69" s="13" t="s">
        <v>106</v>
      </c>
      <c r="D69" s="10" t="n">
        <v>43518</v>
      </c>
    </row>
  </sheetData>
  <mergeCells count="1">
    <mergeCell ref="A1:B1"/>
  </mergeCells>
  <hyperlinks>
    <hyperlink ref="B4" location="'T1'!A1" display="Grupos segundo qualidade estimada dos registros estatísticos oficiais de Mortes Violentas Intencionais"/>
    <hyperlink ref="B7" location="'T2'!A1" display="Mortes violentas intencionais"/>
    <hyperlink ref="B8" location="'G1'!A1" display="Variação da taxa de MVI entre 2015 e 2016"/>
    <hyperlink ref="B9" location="'T3'!A1" display="Homicídios dolosos, por número de vítimas e ocorrências"/>
    <hyperlink ref="B10" location="'T4'!A1" display="Latrocínio, por número de vítimas e número de ocorrências"/>
    <hyperlink ref="B11" location="'G2'!A1" display="Latrocínios, por número de ocorrências e taxa"/>
    <hyperlink ref="B12" location="'T5'!A1" display="Lesão corporal seguida de morte, por número de ocorrência e número de vitimas"/>
    <hyperlink ref="B13" location="'T6'!A1" display="Policiais Civis e Militares Vítimas de CVLI"/>
    <hyperlink ref="B14" location="'G3'!A1" display="Policiais Civis e Militares Vítimas de CVLI"/>
    <hyperlink ref="B15" location="'T7'!A1" display="Mortes decorrentes de intervenções policiais, segundo corporação e situação (em serviço e fora de serviço)"/>
    <hyperlink ref="B16" location="'G4'!A1" display="Mortes decorrentes de intervenções policiais entre 2009-2017"/>
    <hyperlink ref="B17" location="'T8'!A1" display="Proporção de Mortes decorrentes de intervenção policial em relação ao conjunto de Mortes Violentas Intencionais"/>
    <hyperlink ref="B18" location="'T9'!A1" display="Mortes a esclarecer"/>
    <hyperlink ref="B19" location="'T10'!A1" display="Estupro e Tentativa de Estupro"/>
    <hyperlink ref="B20" location="'T11'!A1" display="Pessoas desaparecidas e pessoas localizadas"/>
    <hyperlink ref="B21" location="'T12'!A1" display="Roubo e furto de veículos"/>
    <hyperlink ref="B22" location="'T13'!A1" display="Outros roubos, por tipo"/>
    <hyperlink ref="B23" location="'T14'!A1" display="Suicídios"/>
    <hyperlink ref="B24" location="'T15'!A1" display="Crimes violentos não letais intencionais contra a pessoa"/>
    <hyperlink ref="B25" location="'T16'!A1" display="Tráfico de entorpecentes e Posse e Uso de entorpecentes"/>
    <hyperlink ref="B28" location="'T17'!A1" display="Mortes violentas intencionais"/>
    <hyperlink ref="B29" location="'T18'!A1" display="Homicídios dolosos, por número de vítimas"/>
    <hyperlink ref="B30" location="'T19'!A1" display="Latrocínio, por número de vítimas"/>
    <hyperlink ref="B31" location="'T20'!A1" display="Lesão corporal seguida de morte, por número de vítimas"/>
    <hyperlink ref="B32" location="'T21'!A1" display="Policiais Civis e Militares vítimas de de CVLI, em serviço e fora de serviço"/>
    <hyperlink ref="B33" location="'T22'!A1" display="Mortes decorrentes de intervenções policiais, segundo corporação e situação (em serviço e fora de serviço)"/>
    <hyperlink ref="B34" location="'T23'!A1" display="Proporção de Mortes decorrentes de intervenções policiais em relação às Mortes Violentas Intencionais"/>
    <hyperlink ref="B35" location="'T24'!A1" display="Roubo e furto de veículos"/>
    <hyperlink ref="B36" location="'T25'!A1" display="Estupros"/>
    <hyperlink ref="B39" location="'T26'!A1" display="Homicídios de mulheres e feminicídios"/>
    <hyperlink ref="B40" location="'T27'!A1" display="Lesão corporal dolosa - violência doméstica"/>
    <hyperlink ref="B43" location="'T28'!A1" display="Registros de apreensão de armas de fogo e de porte ilegal de arma de fogo, em ns. absolutos e taxas"/>
    <hyperlink ref="B44" location="'T29'!A1" display="Registros de apreensão de armas de fogo e cadastro no Sinarm, em ns. Absolutos e percentual"/>
    <hyperlink ref="B45" location="'T30'!A1" display="Registros de apreensão de armas de fogo e armas de fogo extraviadas, perdidas, furtadas ou roubadas cadastradas no SINARM"/>
    <hyperlink ref="B48" location="'T31'!A1" display="Despesas realizadas com a Função Segurança Pública, por Subfunções"/>
    <hyperlink ref="B49" location="'T32'!A1" display="Despesa per capita realizada com a Função Segurança Pública"/>
    <hyperlink ref="B50" location="'T33'!A1" display="Participação das despesas realizadas com a Função Segurança Pública no total das despesas realizadas"/>
    <hyperlink ref="B51" location="'T34'!A1" display="Execução Orçamentária do Ministério da Justiça por Órgão/Unidade Orçamentária/GND "/>
    <hyperlink ref="B54" location="'T35'!A1" display="Quantidade de operações da Força Nacional em andamento"/>
    <hyperlink ref="B55" location="'T36'!A1" display="Operações da Força Nacional ativas em cada ano, por tipo"/>
    <hyperlink ref="B56" location="'T37'!A1" display="Efetivo e Despesas com a Força Nacional"/>
    <hyperlink ref="B57" location="'T38'!A1" display="Gastos totais por operação da Força Nacional em 2016"/>
    <hyperlink ref="B58" location="'T39'!A1" display="Gastos totais por operação da Força Nacional em 2017"/>
    <hyperlink ref="B59" location="'T40'!A1" display="Recursos recebidos pelo Estado Maior Conjunto das Forças Armadas para atender às Operações de Garantia da Lei e da Ordem - GLO e efetivo empregado, no período de 2016 a 2018"/>
    <hyperlink ref="B62" location="'T41'!A1" display="Presos no Sistema Penitenciário e sob custódia das polícias e taxas por 100 mil habitantes"/>
    <hyperlink ref="B63" location="'T42'!A1" display="Total de pessoas presas no Sistema Penitenciário e sob custódia das polícias, vagas no sistema prisional e razão preso/vaga"/>
    <hyperlink ref="B66" location="'T43'!A1" display="Adolescentes em conflito com a lei"/>
    <hyperlink ref="B67" location="'T44'!A1" display="Atos infracionais, por tipo"/>
    <hyperlink ref="B68" location="'T45'!A1" display="Evolução dos atos infracionais, por tipo"/>
    <hyperlink ref="B69" location="'G5'!A1" display="Evolução do número de adolescentes em cumprimento de medida socioeducativa"/>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22.57"/>
    <col collapsed="false" customWidth="true" hidden="false" outlineLevel="0" max="1025" min="2" style="18" width="9.14"/>
  </cols>
  <sheetData>
    <row r="1" customFormat="false" ht="11.25" hidden="false" customHeight="false" outlineLevel="0" collapsed="false">
      <c r="A1" s="232" t="s">
        <v>20</v>
      </c>
      <c r="J1" s="21" t="s">
        <v>108</v>
      </c>
    </row>
    <row r="2" customFormat="false" ht="11.25" hidden="false" customHeight="false" outlineLevel="0" collapsed="false">
      <c r="A2" s="1" t="s">
        <v>339</v>
      </c>
    </row>
    <row r="3" customFormat="false" ht="11.25" hidden="false" customHeight="false" outlineLevel="0" collapsed="false">
      <c r="A3" s="1" t="s">
        <v>340</v>
      </c>
    </row>
    <row r="5" customFormat="false" ht="11.25" hidden="false" customHeight="false" outlineLevel="0" collapsed="false">
      <c r="A5" s="233"/>
      <c r="B5" s="233" t="n">
        <v>2013</v>
      </c>
      <c r="C5" s="233" t="n">
        <v>2014</v>
      </c>
      <c r="D5" s="233" t="n">
        <v>2015</v>
      </c>
      <c r="E5" s="233" t="n">
        <v>2016</v>
      </c>
      <c r="F5" s="233" t="n">
        <v>2017</v>
      </c>
    </row>
    <row r="6" customFormat="false" ht="11.25" hidden="false" customHeight="false" outlineLevel="0" collapsed="false">
      <c r="A6" s="234" t="s">
        <v>341</v>
      </c>
      <c r="B6" s="234" t="n">
        <v>121</v>
      </c>
      <c r="C6" s="234" t="n">
        <v>79</v>
      </c>
      <c r="D6" s="234" t="n">
        <v>80</v>
      </c>
      <c r="E6" s="234" t="n">
        <v>93</v>
      </c>
      <c r="F6" s="234" t="n">
        <v>77</v>
      </c>
    </row>
    <row r="7" customFormat="false" ht="11.25" hidden="false" customHeight="false" outlineLevel="0" collapsed="false">
      <c r="A7" s="234" t="s">
        <v>342</v>
      </c>
      <c r="B7" s="234" t="n">
        <v>369</v>
      </c>
      <c r="C7" s="234" t="n">
        <v>336</v>
      </c>
      <c r="D7" s="234" t="n">
        <v>288</v>
      </c>
      <c r="E7" s="234" t="n">
        <v>293</v>
      </c>
      <c r="F7" s="234" t="n">
        <v>290</v>
      </c>
    </row>
    <row r="8" customFormat="false" ht="11.25" hidden="false" customHeight="false" outlineLevel="0" collapsed="false">
      <c r="A8" s="234" t="s">
        <v>328</v>
      </c>
      <c r="B8" s="234" t="n">
        <v>490</v>
      </c>
      <c r="C8" s="234" t="n">
        <v>415</v>
      </c>
      <c r="D8" s="234" t="n">
        <v>368</v>
      </c>
      <c r="E8" s="234" t="n">
        <v>386</v>
      </c>
      <c r="F8" s="234" t="n">
        <v>367</v>
      </c>
    </row>
    <row r="9" customFormat="false" ht="11.25" hidden="false" customHeight="false" outlineLevel="0" collapsed="false">
      <c r="A9" s="170"/>
      <c r="B9" s="170"/>
      <c r="C9" s="170"/>
      <c r="D9" s="170"/>
      <c r="E9" s="170"/>
      <c r="F9" s="170"/>
      <c r="G9" s="170"/>
      <c r="H9" s="170"/>
      <c r="I9" s="170"/>
      <c r="J9" s="170"/>
    </row>
    <row r="10" customFormat="false" ht="11.25" hidden="false" customHeight="false" outlineLevel="0" collapsed="false">
      <c r="A10" s="11" t="s">
        <v>343</v>
      </c>
    </row>
  </sheetData>
  <hyperlinks>
    <hyperlink ref="J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true"/>
  </sheetPr>
  <dimension ref="A1:X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9" topLeftCell="C24" activePane="bottomRight" state="frozen"/>
      <selection pane="topLeft" activeCell="A1" activeCellId="0" sqref="A1"/>
      <selection pane="topRight" activeCell="C1" activeCellId="0" sqref="C1"/>
      <selection pane="bottomLeft" activeCell="A24" activeCellId="0" sqref="A24"/>
      <selection pane="bottomRigh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5.43"/>
    <col collapsed="false" customWidth="true" hidden="false" outlineLevel="0" max="10" min="3" style="54" width="9.14"/>
    <col collapsed="false" customWidth="true" hidden="false" outlineLevel="0" max="12" min="11" style="235" width="9.14"/>
    <col collapsed="false" customWidth="true" hidden="false" outlineLevel="0" max="18" min="13" style="54" width="9.14"/>
    <col collapsed="false" customWidth="true" hidden="false" outlineLevel="0" max="19" min="19" style="54" width="12.28"/>
    <col collapsed="false" customWidth="true" hidden="false" outlineLevel="0" max="21" min="20" style="54" width="10"/>
    <col collapsed="false" customWidth="true" hidden="false" outlineLevel="0" max="1025" min="22" style="54" width="9.14"/>
  </cols>
  <sheetData>
    <row r="1" customFormat="false" ht="11.25" hidden="false" customHeight="false" outlineLevel="0" collapsed="false">
      <c r="A1" s="20" t="s">
        <v>344</v>
      </c>
      <c r="C1" s="101"/>
      <c r="D1" s="101"/>
      <c r="E1" s="190"/>
      <c r="F1" s="190"/>
      <c r="G1" s="190"/>
      <c r="H1" s="190"/>
      <c r="O1" s="21" t="s">
        <v>108</v>
      </c>
    </row>
    <row r="2" customFormat="false" ht="11.25" hidden="false" customHeight="false" outlineLevel="0" collapsed="false">
      <c r="A2" s="22" t="s">
        <v>345</v>
      </c>
      <c r="C2" s="101"/>
      <c r="D2" s="101"/>
      <c r="E2" s="189"/>
      <c r="F2" s="189"/>
      <c r="G2" s="190"/>
      <c r="H2" s="190"/>
    </row>
    <row r="3" customFormat="false" ht="11.25" hidden="false" customHeight="false" outlineLevel="0" collapsed="false">
      <c r="A3" s="22" t="s">
        <v>311</v>
      </c>
      <c r="C3" s="101"/>
      <c r="D3" s="101"/>
      <c r="E3" s="236"/>
      <c r="F3" s="236"/>
      <c r="G3" s="192"/>
      <c r="H3" s="192"/>
    </row>
    <row r="4" customFormat="false" ht="11.25" hidden="false" customHeight="false" outlineLevel="0" collapsed="false">
      <c r="B4" s="101"/>
      <c r="C4" s="237"/>
      <c r="D4" s="237"/>
      <c r="E4" s="237"/>
      <c r="F4" s="237"/>
      <c r="G4" s="237"/>
      <c r="H4" s="237"/>
      <c r="I4" s="237"/>
      <c r="J4" s="237"/>
    </row>
    <row r="5" customFormat="false" ht="48.2" hidden="false" customHeight="true" outlineLevel="0" collapsed="false">
      <c r="A5" s="110" t="s">
        <v>346</v>
      </c>
      <c r="B5" s="110" t="s">
        <v>185</v>
      </c>
      <c r="C5" s="197" t="s">
        <v>347</v>
      </c>
      <c r="D5" s="197"/>
      <c r="E5" s="197" t="s">
        <v>348</v>
      </c>
      <c r="F5" s="197"/>
      <c r="G5" s="197" t="s">
        <v>349</v>
      </c>
      <c r="H5" s="197"/>
      <c r="I5" s="197" t="s">
        <v>350</v>
      </c>
      <c r="J5" s="197"/>
      <c r="K5" s="197" t="s">
        <v>328</v>
      </c>
      <c r="L5" s="197"/>
      <c r="M5" s="197"/>
      <c r="N5" s="197"/>
      <c r="O5" s="197"/>
      <c r="Q5" s="50"/>
    </row>
    <row r="6" customFormat="false" ht="13.7" hidden="false" customHeight="true" outlineLevel="0" collapsed="false">
      <c r="A6" s="110"/>
      <c r="B6" s="110"/>
      <c r="C6" s="110" t="s">
        <v>267</v>
      </c>
      <c r="D6" s="110"/>
      <c r="E6" s="110" t="s">
        <v>267</v>
      </c>
      <c r="F6" s="110"/>
      <c r="G6" s="110" t="s">
        <v>267</v>
      </c>
      <c r="H6" s="110"/>
      <c r="I6" s="110" t="s">
        <v>267</v>
      </c>
      <c r="J6" s="110"/>
      <c r="K6" s="110" t="s">
        <v>267</v>
      </c>
      <c r="L6" s="110"/>
      <c r="M6" s="110" t="s">
        <v>351</v>
      </c>
      <c r="N6" s="110"/>
      <c r="O6" s="110" t="s">
        <v>199</v>
      </c>
      <c r="Q6" s="50"/>
    </row>
    <row r="7" s="238" customFormat="true" ht="11.25" hidden="false" customHeight="false" outlineLevel="0" collapsed="false">
      <c r="A7" s="110"/>
      <c r="B7" s="110"/>
      <c r="C7" s="59" t="s">
        <v>200</v>
      </c>
      <c r="D7" s="59" t="n">
        <v>2017</v>
      </c>
      <c r="E7" s="59" t="s">
        <v>200</v>
      </c>
      <c r="F7" s="59" t="n">
        <v>2017</v>
      </c>
      <c r="G7" s="59" t="s">
        <v>200</v>
      </c>
      <c r="H7" s="59" t="n">
        <v>2017</v>
      </c>
      <c r="I7" s="59" t="s">
        <v>200</v>
      </c>
      <c r="J7" s="59" t="n">
        <v>2017</v>
      </c>
      <c r="K7" s="59" t="s">
        <v>200</v>
      </c>
      <c r="L7" s="59" t="n">
        <v>2017</v>
      </c>
      <c r="M7" s="59" t="n">
        <v>2016</v>
      </c>
      <c r="N7" s="59" t="n">
        <v>2017</v>
      </c>
      <c r="O7" s="110"/>
      <c r="Q7" s="239"/>
    </row>
    <row r="8" customFormat="false" ht="11.25" hidden="false" customHeight="false" outlineLevel="0" collapsed="false">
      <c r="A8" s="146"/>
      <c r="B8" s="146"/>
      <c r="D8" s="114"/>
      <c r="F8" s="114"/>
      <c r="H8" s="114"/>
      <c r="J8" s="114"/>
      <c r="L8" s="240"/>
      <c r="O8" s="114"/>
      <c r="Q8" s="50"/>
    </row>
    <row r="9" s="109" customFormat="true" ht="11.25" hidden="false" customHeight="true" outlineLevel="0" collapsed="false">
      <c r="A9" s="199"/>
      <c r="B9" s="120" t="s">
        <v>201</v>
      </c>
      <c r="C9" s="241" t="n">
        <v>138</v>
      </c>
      <c r="D9" s="241" t="n">
        <v>163</v>
      </c>
      <c r="E9" s="241" t="n">
        <v>2207</v>
      </c>
      <c r="F9" s="241" t="n">
        <v>2511</v>
      </c>
      <c r="G9" s="241" t="n">
        <v>48</v>
      </c>
      <c r="H9" s="241" t="n">
        <v>40</v>
      </c>
      <c r="I9" s="241" t="n">
        <v>460</v>
      </c>
      <c r="J9" s="241" t="n">
        <v>445</v>
      </c>
      <c r="K9" s="241" t="n">
        <v>4240</v>
      </c>
      <c r="L9" s="241" t="n">
        <v>5159</v>
      </c>
      <c r="M9" s="242" t="n">
        <v>2.05743911950301</v>
      </c>
      <c r="N9" s="242" t="n">
        <v>2.48433830323469</v>
      </c>
      <c r="O9" s="243" t="n">
        <v>20.7490554488339</v>
      </c>
      <c r="R9" s="107"/>
      <c r="T9" s="0"/>
      <c r="U9" s="0"/>
      <c r="W9" s="244"/>
      <c r="X9" s="244"/>
    </row>
    <row r="10" s="109" customFormat="true" ht="11.25" hidden="false" customHeight="false" outlineLevel="0" collapsed="false">
      <c r="A10" s="50"/>
      <c r="B10" s="245"/>
      <c r="C10" s="56"/>
      <c r="D10" s="72"/>
      <c r="E10" s="56"/>
      <c r="F10" s="72"/>
      <c r="G10" s="56"/>
      <c r="H10" s="72"/>
      <c r="I10" s="56"/>
      <c r="J10" s="72"/>
      <c r="K10" s="56"/>
      <c r="L10" s="72"/>
      <c r="M10" s="69"/>
      <c r="N10" s="69"/>
      <c r="O10" s="185"/>
      <c r="R10" s="107"/>
    </row>
    <row r="11" customFormat="false" ht="11.25" hidden="false" customHeight="true" outlineLevel="0" collapsed="false">
      <c r="A11" s="65" t="s">
        <v>121</v>
      </c>
      <c r="B11" s="75" t="s">
        <v>120</v>
      </c>
      <c r="C11" s="78" t="n">
        <v>11</v>
      </c>
      <c r="D11" s="79" t="n">
        <v>17</v>
      </c>
      <c r="E11" s="78" t="n">
        <v>98</v>
      </c>
      <c r="F11" s="79" t="n">
        <v>119</v>
      </c>
      <c r="G11" s="78" t="s">
        <v>202</v>
      </c>
      <c r="H11" s="79" t="s">
        <v>202</v>
      </c>
      <c r="I11" s="78" t="n">
        <v>3</v>
      </c>
      <c r="J11" s="79" t="n">
        <v>5</v>
      </c>
      <c r="K11" s="78" t="n">
        <v>112</v>
      </c>
      <c r="L11" s="79" t="n">
        <v>141</v>
      </c>
      <c r="M11" s="246" t="n">
        <v>3.33436242078284</v>
      </c>
      <c r="N11" s="246" t="n">
        <v>4.17675926729571</v>
      </c>
      <c r="O11" s="246" t="n">
        <v>25.2641057031553</v>
      </c>
      <c r="R11" s="50"/>
    </row>
    <row r="12" customFormat="false" ht="11.25" hidden="false" customHeight="true" outlineLevel="0" collapsed="false">
      <c r="A12" s="65"/>
      <c r="B12" s="186" t="s">
        <v>352</v>
      </c>
      <c r="C12" s="70" t="n">
        <v>1</v>
      </c>
      <c r="D12" s="84" t="n">
        <v>9</v>
      </c>
      <c r="E12" s="70" t="n">
        <v>79</v>
      </c>
      <c r="F12" s="84" t="n">
        <v>123</v>
      </c>
      <c r="G12" s="70" t="s">
        <v>202</v>
      </c>
      <c r="H12" s="84" t="n">
        <v>3</v>
      </c>
      <c r="I12" s="70" t="n">
        <v>13</v>
      </c>
      <c r="J12" s="84" t="n">
        <v>22</v>
      </c>
      <c r="K12" s="70" t="n">
        <v>109</v>
      </c>
      <c r="L12" s="84" t="n">
        <v>161</v>
      </c>
      <c r="M12" s="185" t="n">
        <v>1.21602072724064</v>
      </c>
      <c r="N12" s="185" t="n">
        <v>1.78483137223601</v>
      </c>
      <c r="O12" s="185" t="n">
        <v>46.7763938766157</v>
      </c>
      <c r="R12" s="50"/>
    </row>
    <row r="13" customFormat="false" ht="11.25" hidden="false" customHeight="true" outlineLevel="0" collapsed="false">
      <c r="A13" s="65"/>
      <c r="B13" s="186" t="s">
        <v>353</v>
      </c>
      <c r="C13" s="70" t="n">
        <v>1</v>
      </c>
      <c r="D13" s="247" t="n">
        <v>1</v>
      </c>
      <c r="E13" s="70" t="n">
        <v>31</v>
      </c>
      <c r="F13" s="84" t="n">
        <v>15</v>
      </c>
      <c r="G13" s="70" t="s">
        <v>202</v>
      </c>
      <c r="H13" s="84" t="n">
        <v>1</v>
      </c>
      <c r="I13" s="70" t="n">
        <v>24</v>
      </c>
      <c r="J13" s="84" t="n">
        <v>24</v>
      </c>
      <c r="K13" s="70" t="n">
        <v>56</v>
      </c>
      <c r="L13" s="84" t="n">
        <v>41</v>
      </c>
      <c r="M13" s="185" t="n">
        <v>1.40926698739235</v>
      </c>
      <c r="N13" s="185" t="n">
        <v>1.02082584312745</v>
      </c>
      <c r="O13" s="185" t="n">
        <v>-27.5633466007495</v>
      </c>
      <c r="R13" s="50"/>
      <c r="T13" s="0"/>
      <c r="U13" s="0"/>
      <c r="W13" s="248"/>
      <c r="X13" s="69"/>
    </row>
    <row r="14" customFormat="false" ht="11.25" hidden="false" customHeight="true" outlineLevel="0" collapsed="false">
      <c r="A14" s="65"/>
      <c r="B14" s="186" t="s">
        <v>143</v>
      </c>
      <c r="C14" s="70" t="n">
        <v>2</v>
      </c>
      <c r="D14" s="84" t="n">
        <v>3</v>
      </c>
      <c r="E14" s="70" t="n">
        <v>179</v>
      </c>
      <c r="F14" s="84" t="n">
        <v>237</v>
      </c>
      <c r="G14" s="70" t="n">
        <v>4</v>
      </c>
      <c r="H14" s="84" t="n">
        <v>1</v>
      </c>
      <c r="I14" s="70" t="n">
        <v>39</v>
      </c>
      <c r="J14" s="84" t="n">
        <v>24</v>
      </c>
      <c r="K14" s="70" t="n">
        <v>224</v>
      </c>
      <c r="L14" s="84" t="n">
        <v>265</v>
      </c>
      <c r="M14" s="185" t="n">
        <v>3.34535320732005</v>
      </c>
      <c r="N14" s="185" t="n">
        <v>3.90926262160757</v>
      </c>
      <c r="O14" s="185" t="n">
        <v>16.8564985321615</v>
      </c>
      <c r="Q14" s="50"/>
    </row>
    <row r="15" customFormat="false" ht="11.25" hidden="false" customHeight="true" outlineLevel="0" collapsed="false">
      <c r="A15" s="65"/>
      <c r="B15" s="186" t="s">
        <v>131</v>
      </c>
      <c r="C15" s="70" t="n">
        <v>3</v>
      </c>
      <c r="D15" s="84" t="n">
        <v>5</v>
      </c>
      <c r="E15" s="70" t="n">
        <v>122</v>
      </c>
      <c r="F15" s="84" t="n">
        <v>104</v>
      </c>
      <c r="G15" s="70" t="s">
        <v>202</v>
      </c>
      <c r="H15" s="84" t="s">
        <v>202</v>
      </c>
      <c r="I15" s="70" t="n">
        <v>2</v>
      </c>
      <c r="J15" s="84" t="n">
        <v>1</v>
      </c>
      <c r="K15" s="70" t="n">
        <v>127</v>
      </c>
      <c r="L15" s="84" t="n">
        <v>110</v>
      </c>
      <c r="M15" s="185" t="n">
        <v>1.82627757463436</v>
      </c>
      <c r="N15" s="185" t="n">
        <v>1.57137716494703</v>
      </c>
      <c r="O15" s="185" t="n">
        <v>-13.9573750029953</v>
      </c>
      <c r="Q15" s="50"/>
    </row>
    <row r="16" customFormat="false" ht="11.25" hidden="false" customHeight="true" outlineLevel="0" collapsed="false">
      <c r="A16" s="65"/>
      <c r="B16" s="186" t="s">
        <v>141</v>
      </c>
      <c r="C16" s="70" t="n">
        <v>8</v>
      </c>
      <c r="D16" s="84" t="n">
        <v>1</v>
      </c>
      <c r="E16" s="70" t="n">
        <v>7</v>
      </c>
      <c r="F16" s="84" t="n">
        <v>13</v>
      </c>
      <c r="G16" s="70" t="s">
        <v>202</v>
      </c>
      <c r="H16" s="84" t="s">
        <v>202</v>
      </c>
      <c r="I16" s="70" t="s">
        <v>202</v>
      </c>
      <c r="J16" s="84" t="n">
        <v>4</v>
      </c>
      <c r="K16" s="70" t="n">
        <v>15</v>
      </c>
      <c r="L16" s="84" t="n">
        <v>18</v>
      </c>
      <c r="M16" s="185" t="n">
        <v>0.453784883578463</v>
      </c>
      <c r="N16" s="185" t="n">
        <v>0.538189959528115</v>
      </c>
      <c r="O16" s="185" t="n">
        <v>18.6002396739286</v>
      </c>
      <c r="Q16" s="50"/>
    </row>
    <row r="17" customFormat="false" ht="11.25" hidden="false" customHeight="true" outlineLevel="0" collapsed="false">
      <c r="A17" s="65"/>
      <c r="B17" s="186" t="s">
        <v>123</v>
      </c>
      <c r="C17" s="84" t="s">
        <v>174</v>
      </c>
      <c r="D17" s="84" t="s">
        <v>174</v>
      </c>
      <c r="E17" s="84" t="s">
        <v>174</v>
      </c>
      <c r="F17" s="84" t="s">
        <v>174</v>
      </c>
      <c r="G17" s="84" t="s">
        <v>174</v>
      </c>
      <c r="H17" s="84" t="s">
        <v>174</v>
      </c>
      <c r="I17" s="84" t="s">
        <v>174</v>
      </c>
      <c r="J17" s="84" t="s">
        <v>174</v>
      </c>
      <c r="K17" s="70" t="n">
        <v>281</v>
      </c>
      <c r="L17" s="84" t="n">
        <v>388</v>
      </c>
      <c r="M17" s="185" t="n">
        <v>3.39670464045458</v>
      </c>
      <c r="N17" s="185" t="n">
        <v>4.637471631343</v>
      </c>
      <c r="O17" s="185" t="n">
        <v>36.5285511171899</v>
      </c>
    </row>
    <row r="18" customFormat="false" ht="11.25" hidden="false" customHeight="true" outlineLevel="0" collapsed="false">
      <c r="A18" s="65"/>
      <c r="B18" s="186" t="s">
        <v>139</v>
      </c>
      <c r="C18" s="70" t="n">
        <v>6</v>
      </c>
      <c r="D18" s="84" t="n">
        <v>2</v>
      </c>
      <c r="E18" s="70" t="n">
        <v>16</v>
      </c>
      <c r="F18" s="84" t="n">
        <v>17</v>
      </c>
      <c r="G18" s="70" t="s">
        <v>202</v>
      </c>
      <c r="H18" s="84" t="s">
        <v>202</v>
      </c>
      <c r="I18" s="70" t="s">
        <v>202</v>
      </c>
      <c r="J18" s="84" t="n">
        <v>11</v>
      </c>
      <c r="K18" s="70" t="n">
        <v>22</v>
      </c>
      <c r="L18" s="84" t="n">
        <v>30</v>
      </c>
      <c r="M18" s="185" t="n">
        <v>0.550080449265705</v>
      </c>
      <c r="N18" s="185" t="n">
        <v>0.745238299882898</v>
      </c>
      <c r="O18" s="185" t="n">
        <v>35.4780561420982</v>
      </c>
    </row>
    <row r="19" customFormat="false" ht="11.25" hidden="false" customHeight="true" outlineLevel="0" collapsed="false">
      <c r="A19" s="65"/>
      <c r="B19" s="186" t="s">
        <v>127</v>
      </c>
      <c r="C19" s="70" t="s">
        <v>174</v>
      </c>
      <c r="D19" s="84" t="s">
        <v>174</v>
      </c>
      <c r="E19" s="70" t="s">
        <v>174</v>
      </c>
      <c r="F19" s="84" t="s">
        <v>174</v>
      </c>
      <c r="G19" s="70" t="s">
        <v>174</v>
      </c>
      <c r="H19" s="84" t="s">
        <v>174</v>
      </c>
      <c r="I19" s="70" t="s">
        <v>174</v>
      </c>
      <c r="J19" s="84" t="s">
        <v>174</v>
      </c>
      <c r="K19" s="70" t="n">
        <v>64</v>
      </c>
      <c r="L19" s="84" t="n">
        <v>123</v>
      </c>
      <c r="M19" s="185" t="n">
        <v>0.680103239671782</v>
      </c>
      <c r="N19" s="185" t="n">
        <v>1.29839065006725</v>
      </c>
      <c r="O19" s="185" t="n">
        <v>90.9108168186136</v>
      </c>
    </row>
    <row r="20" customFormat="false" ht="11.25" hidden="false" customHeight="true" outlineLevel="0" collapsed="false">
      <c r="A20" s="65"/>
      <c r="B20" s="186" t="s">
        <v>125</v>
      </c>
      <c r="C20" s="193" t="n">
        <v>1</v>
      </c>
      <c r="D20" s="84" t="n">
        <v>1</v>
      </c>
      <c r="E20" s="193" t="n">
        <v>19</v>
      </c>
      <c r="F20" s="84" t="n">
        <v>21</v>
      </c>
      <c r="G20" s="193" t="n">
        <v>1</v>
      </c>
      <c r="H20" s="84" t="n">
        <v>1</v>
      </c>
      <c r="I20" s="193" t="n">
        <v>7</v>
      </c>
      <c r="J20" s="84" t="n">
        <v>7</v>
      </c>
      <c r="K20" s="70" t="n">
        <v>28</v>
      </c>
      <c r="L20" s="84" t="n">
        <v>30</v>
      </c>
      <c r="M20" s="185" t="n">
        <v>0.87168215977934</v>
      </c>
      <c r="N20" s="185" t="n">
        <v>0.931892048382593</v>
      </c>
      <c r="O20" s="185" t="n">
        <v>6.90732142762844</v>
      </c>
    </row>
    <row r="21" customFormat="false" ht="11.25" hidden="false" customHeight="true" outlineLevel="0" collapsed="false">
      <c r="A21" s="65"/>
      <c r="B21" s="186" t="s">
        <v>135</v>
      </c>
      <c r="C21" s="70" t="s">
        <v>174</v>
      </c>
      <c r="D21" s="70" t="s">
        <v>174</v>
      </c>
      <c r="E21" s="70" t="s">
        <v>174</v>
      </c>
      <c r="F21" s="70" t="s">
        <v>174</v>
      </c>
      <c r="G21" s="70" t="s">
        <v>174</v>
      </c>
      <c r="H21" s="70" t="s">
        <v>174</v>
      </c>
      <c r="I21" s="70" t="s">
        <v>174</v>
      </c>
      <c r="J21" s="70" t="s">
        <v>174</v>
      </c>
      <c r="K21" s="70" t="n">
        <v>925</v>
      </c>
      <c r="L21" s="84" t="n">
        <v>1127</v>
      </c>
      <c r="M21" s="185" t="n">
        <v>5.56023216163312</v>
      </c>
      <c r="N21" s="185" t="n">
        <v>6.74085152206872</v>
      </c>
      <c r="O21" s="185" t="n">
        <v>21.2332745488964</v>
      </c>
    </row>
    <row r="22" customFormat="false" ht="11.25" hidden="false" customHeight="true" outlineLevel="0" collapsed="false">
      <c r="A22" s="65"/>
      <c r="B22" s="186" t="s">
        <v>129</v>
      </c>
      <c r="C22" s="84" t="n">
        <v>10</v>
      </c>
      <c r="D22" s="84" t="s">
        <v>174</v>
      </c>
      <c r="E22" s="84" t="n">
        <v>55</v>
      </c>
      <c r="F22" s="84" t="s">
        <v>174</v>
      </c>
      <c r="G22" s="84" t="s">
        <v>174</v>
      </c>
      <c r="H22" s="84" t="s">
        <v>174</v>
      </c>
      <c r="I22" s="84" t="s">
        <v>174</v>
      </c>
      <c r="J22" s="84" t="s">
        <v>174</v>
      </c>
      <c r="K22" s="70" t="n">
        <v>65</v>
      </c>
      <c r="L22" s="84" t="n">
        <v>139</v>
      </c>
      <c r="M22" s="185" t="n">
        <v>1.87050467367175</v>
      </c>
      <c r="N22" s="185" t="n">
        <v>3.96349817778884</v>
      </c>
      <c r="O22" s="185" t="n">
        <v>111.894588320306</v>
      </c>
    </row>
    <row r="23" customFormat="false" ht="11.25" hidden="false" customHeight="true" outlineLevel="0" collapsed="false">
      <c r="A23" s="65"/>
      <c r="B23" s="215" t="s">
        <v>145</v>
      </c>
      <c r="C23" s="89" t="n">
        <v>3</v>
      </c>
      <c r="D23" s="90" t="n">
        <v>6</v>
      </c>
      <c r="E23" s="89" t="n">
        <v>51</v>
      </c>
      <c r="F23" s="90" t="n">
        <v>67</v>
      </c>
      <c r="G23" s="89" t="s">
        <v>202</v>
      </c>
      <c r="H23" s="90" t="n">
        <v>1</v>
      </c>
      <c r="I23" s="89" t="n">
        <v>7</v>
      </c>
      <c r="J23" s="90" t="n">
        <v>3</v>
      </c>
      <c r="K23" s="89" t="n">
        <v>61</v>
      </c>
      <c r="L23" s="89" t="n">
        <v>77</v>
      </c>
      <c r="M23" s="249" t="n">
        <v>0.88270793958168</v>
      </c>
      <c r="N23" s="249" t="n">
        <v>1.09981758739729</v>
      </c>
      <c r="O23" s="249" t="n">
        <v>24.5958643941165</v>
      </c>
      <c r="S23" s="0"/>
      <c r="T23" s="0"/>
      <c r="U23" s="69"/>
      <c r="W23" s="69"/>
    </row>
    <row r="24" customFormat="false" ht="11.25" hidden="false" customHeight="true" outlineLevel="0" collapsed="false">
      <c r="A24" s="93"/>
      <c r="B24" s="186"/>
      <c r="C24" s="70"/>
      <c r="D24" s="84"/>
      <c r="E24" s="70"/>
      <c r="F24" s="84"/>
      <c r="G24" s="70"/>
      <c r="H24" s="84"/>
      <c r="I24" s="70"/>
      <c r="J24" s="84"/>
      <c r="K24" s="70"/>
      <c r="L24" s="70"/>
      <c r="M24" s="185"/>
      <c r="N24" s="185"/>
      <c r="O24" s="185"/>
      <c r="S24" s="0"/>
      <c r="T24" s="0"/>
      <c r="U24" s="69"/>
      <c r="W24" s="69"/>
    </row>
    <row r="25" customFormat="false" ht="11.25" hidden="false" customHeight="true" outlineLevel="0" collapsed="false">
      <c r="A25" s="65" t="s">
        <v>148</v>
      </c>
      <c r="B25" s="75" t="s">
        <v>154</v>
      </c>
      <c r="C25" s="78" t="n">
        <v>3</v>
      </c>
      <c r="D25" s="79" t="s">
        <v>202</v>
      </c>
      <c r="E25" s="78" t="n">
        <v>13</v>
      </c>
      <c r="F25" s="79" t="n">
        <v>32</v>
      </c>
      <c r="G25" s="78" t="n">
        <v>2</v>
      </c>
      <c r="H25" s="79" t="n">
        <v>1</v>
      </c>
      <c r="I25" s="78" t="n">
        <v>7</v>
      </c>
      <c r="J25" s="79" t="n">
        <v>5</v>
      </c>
      <c r="K25" s="78" t="n">
        <v>25</v>
      </c>
      <c r="L25" s="79" t="n">
        <v>38</v>
      </c>
      <c r="M25" s="246" t="n">
        <v>3.06114827345115</v>
      </c>
      <c r="N25" s="246" t="n">
        <v>4.58041582943496</v>
      </c>
      <c r="O25" s="246" t="n">
        <v>49.6306424997499</v>
      </c>
    </row>
    <row r="26" customFormat="false" ht="11.25" hidden="false" customHeight="true" outlineLevel="0" collapsed="false">
      <c r="A26" s="65"/>
      <c r="B26" s="186" t="s">
        <v>164</v>
      </c>
      <c r="C26" s="70" t="s">
        <v>202</v>
      </c>
      <c r="D26" s="84" t="s">
        <v>174</v>
      </c>
      <c r="E26" s="70" t="n">
        <v>58</v>
      </c>
      <c r="F26" s="84" t="s">
        <v>174</v>
      </c>
      <c r="G26" s="70" t="n">
        <v>1</v>
      </c>
      <c r="H26" s="84" t="s">
        <v>174</v>
      </c>
      <c r="I26" s="70" t="s">
        <v>202</v>
      </c>
      <c r="J26" s="84" t="s">
        <v>174</v>
      </c>
      <c r="K26" s="70" t="n">
        <v>59</v>
      </c>
      <c r="L26" s="84" t="n">
        <v>68</v>
      </c>
      <c r="M26" s="185" t="n">
        <v>7.54191193859094</v>
      </c>
      <c r="N26" s="185" t="n">
        <v>8.52427286698875</v>
      </c>
      <c r="O26" s="185" t="n">
        <v>13.0253566522197</v>
      </c>
    </row>
    <row r="27" customFormat="false" ht="11.25" hidden="false" customHeight="true" outlineLevel="0" collapsed="false">
      <c r="A27" s="65"/>
      <c r="B27" s="50" t="s">
        <v>158</v>
      </c>
      <c r="C27" s="70" t="n">
        <v>6</v>
      </c>
      <c r="D27" s="84" t="n">
        <v>5</v>
      </c>
      <c r="E27" s="70" t="n">
        <v>22</v>
      </c>
      <c r="F27" s="84" t="n">
        <v>25</v>
      </c>
      <c r="G27" s="70" t="s">
        <v>202</v>
      </c>
      <c r="H27" s="84" t="n">
        <v>2</v>
      </c>
      <c r="I27" s="70" t="n">
        <v>9</v>
      </c>
      <c r="J27" s="84" t="n">
        <v>7</v>
      </c>
      <c r="K27" s="70" t="n">
        <v>37</v>
      </c>
      <c r="L27" s="84" t="n">
        <v>39</v>
      </c>
      <c r="M27" s="185" t="n">
        <v>0.924614666837595</v>
      </c>
      <c r="N27" s="185" t="n">
        <v>0.959736825397294</v>
      </c>
      <c r="O27" s="185" t="n">
        <v>3.79857251019227</v>
      </c>
    </row>
    <row r="28" customFormat="false" ht="11.25" hidden="false" customHeight="true" outlineLevel="0" collapsed="false">
      <c r="A28" s="65"/>
      <c r="B28" s="186" t="s">
        <v>160</v>
      </c>
      <c r="C28" s="70" t="n">
        <v>43</v>
      </c>
      <c r="D28" s="84" t="n">
        <v>50</v>
      </c>
      <c r="E28" s="70" t="n">
        <v>412</v>
      </c>
      <c r="F28" s="84" t="n">
        <v>610</v>
      </c>
      <c r="G28" s="70" t="s">
        <v>202</v>
      </c>
      <c r="H28" s="84" t="s">
        <v>202</v>
      </c>
      <c r="I28" s="70" t="n">
        <v>1</v>
      </c>
      <c r="J28" s="84" t="n">
        <v>8</v>
      </c>
      <c r="K28" s="70" t="n">
        <v>456</v>
      </c>
      <c r="L28" s="84" t="n">
        <v>668</v>
      </c>
      <c r="M28" s="185" t="n">
        <v>2.98496402921966</v>
      </c>
      <c r="N28" s="185" t="n">
        <v>4.35336640023586</v>
      </c>
      <c r="O28" s="185" t="n">
        <v>45.8431779284772</v>
      </c>
    </row>
    <row r="29" s="101" customFormat="true" ht="11.25" hidden="false" customHeight="true" outlineLevel="0" collapsed="false">
      <c r="A29" s="65"/>
      <c r="B29" s="186" t="s">
        <v>147</v>
      </c>
      <c r="C29" s="70" t="s">
        <v>174</v>
      </c>
      <c r="D29" s="70" t="s">
        <v>174</v>
      </c>
      <c r="E29" s="70" t="s">
        <v>174</v>
      </c>
      <c r="F29" s="70" t="s">
        <v>174</v>
      </c>
      <c r="G29" s="70" t="s">
        <v>174</v>
      </c>
      <c r="H29" s="70" t="s">
        <v>174</v>
      </c>
      <c r="I29" s="70" t="s">
        <v>174</v>
      </c>
      <c r="J29" s="70" t="s">
        <v>174</v>
      </c>
      <c r="K29" s="70" t="n">
        <v>7</v>
      </c>
      <c r="L29" s="84" t="n">
        <v>9</v>
      </c>
      <c r="M29" s="185" t="n">
        <v>0.235118983641093</v>
      </c>
      <c r="N29" s="185" t="n">
        <v>0.296106787952007</v>
      </c>
      <c r="O29" s="185" t="n">
        <v>25.9391238284747</v>
      </c>
    </row>
    <row r="30" customFormat="false" ht="11.25" hidden="false" customHeight="true" outlineLevel="0" collapsed="false">
      <c r="A30" s="65"/>
      <c r="B30" s="186" t="s">
        <v>152</v>
      </c>
      <c r="C30" s="70" t="n">
        <v>4</v>
      </c>
      <c r="D30" s="70" t="n">
        <v>10</v>
      </c>
      <c r="E30" s="70" t="n">
        <v>90</v>
      </c>
      <c r="F30" s="70" t="n">
        <v>120</v>
      </c>
      <c r="G30" s="70" t="n">
        <v>4</v>
      </c>
      <c r="H30" s="70" t="n">
        <v>7</v>
      </c>
      <c r="I30" s="70" t="n">
        <v>21</v>
      </c>
      <c r="J30" s="70" t="n">
        <v>27</v>
      </c>
      <c r="K30" s="70" t="n">
        <v>119</v>
      </c>
      <c r="L30" s="84" t="n">
        <v>164</v>
      </c>
      <c r="M30" s="185" t="n">
        <v>0.566732515587526</v>
      </c>
      <c r="N30" s="185" t="n">
        <v>0.776532211692529</v>
      </c>
      <c r="O30" s="185" t="n">
        <v>37.0191740079545</v>
      </c>
    </row>
    <row r="31" customFormat="false" ht="11.25" hidden="false" customHeight="true" outlineLevel="0" collapsed="false">
      <c r="A31" s="65"/>
      <c r="B31" s="186" t="s">
        <v>162</v>
      </c>
      <c r="C31" s="70" t="n">
        <v>10</v>
      </c>
      <c r="D31" s="84" t="n">
        <v>6</v>
      </c>
      <c r="E31" s="70" t="n">
        <v>210</v>
      </c>
      <c r="F31" s="84" t="n">
        <v>220</v>
      </c>
      <c r="G31" s="70" t="n">
        <v>2</v>
      </c>
      <c r="H31" s="84" t="n">
        <v>1</v>
      </c>
      <c r="I31" s="70" t="n">
        <v>43</v>
      </c>
      <c r="J31" s="84" t="n">
        <v>38</v>
      </c>
      <c r="K31" s="70" t="n">
        <v>265</v>
      </c>
      <c r="L31" s="84" t="n">
        <v>265</v>
      </c>
      <c r="M31" s="185" t="n">
        <v>2.35708084876258</v>
      </c>
      <c r="N31" s="185" t="n">
        <v>2.34080494717201</v>
      </c>
      <c r="O31" s="185" t="n">
        <v>-0.69051095973709</v>
      </c>
    </row>
    <row r="32" customFormat="false" ht="11.25" hidden="false" customHeight="true" outlineLevel="0" collapsed="false">
      <c r="A32" s="65"/>
      <c r="B32" s="186" t="s">
        <v>150</v>
      </c>
      <c r="C32" s="70" t="n">
        <v>7</v>
      </c>
      <c r="D32" s="84" t="n">
        <v>3</v>
      </c>
      <c r="E32" s="70" t="n">
        <v>119</v>
      </c>
      <c r="F32" s="84" t="n">
        <v>105</v>
      </c>
      <c r="G32" s="70" t="n">
        <v>9</v>
      </c>
      <c r="H32" s="84" t="n">
        <v>3</v>
      </c>
      <c r="I32" s="70" t="n">
        <v>33</v>
      </c>
      <c r="J32" s="84" t="n">
        <v>24</v>
      </c>
      <c r="K32" s="70" t="n">
        <v>168</v>
      </c>
      <c r="L32" s="84" t="n">
        <v>135</v>
      </c>
      <c r="M32" s="185" t="n">
        <v>1.48850396491384</v>
      </c>
      <c r="N32" s="185" t="n">
        <v>1.19227459055303</v>
      </c>
      <c r="O32" s="185" t="n">
        <v>-19.9011478197808</v>
      </c>
    </row>
    <row r="33" customFormat="false" ht="11.25" hidden="false" customHeight="true" outlineLevel="0" collapsed="false">
      <c r="A33" s="65"/>
      <c r="B33" s="215" t="s">
        <v>156</v>
      </c>
      <c r="C33" s="89" t="n">
        <v>14</v>
      </c>
      <c r="D33" s="89" t="n">
        <v>44</v>
      </c>
      <c r="E33" s="89" t="n">
        <v>577</v>
      </c>
      <c r="F33" s="89" t="n">
        <v>643</v>
      </c>
      <c r="G33" s="89" t="n">
        <v>24</v>
      </c>
      <c r="H33" s="89" t="n">
        <v>19</v>
      </c>
      <c r="I33" s="89" t="n">
        <v>242</v>
      </c>
      <c r="J33" s="89" t="n">
        <v>234</v>
      </c>
      <c r="K33" s="89" t="n">
        <v>857</v>
      </c>
      <c r="L33" s="89" t="n">
        <v>940</v>
      </c>
      <c r="M33" s="249" t="n">
        <v>1.9150966803151</v>
      </c>
      <c r="N33" s="249" t="n">
        <v>2.08449449655755</v>
      </c>
      <c r="O33" s="249" t="n">
        <v>8.84539240152478</v>
      </c>
    </row>
    <row r="34" customFormat="false" ht="11.25" hidden="false" customHeight="true" outlineLevel="0" collapsed="false">
      <c r="A34" s="93"/>
      <c r="B34" s="186"/>
      <c r="C34" s="70"/>
      <c r="D34" s="70"/>
      <c r="E34" s="70"/>
      <c r="F34" s="70"/>
      <c r="G34" s="70"/>
      <c r="H34" s="70"/>
      <c r="I34" s="70"/>
      <c r="J34" s="70"/>
      <c r="K34" s="70"/>
      <c r="L34" s="70"/>
      <c r="M34" s="185"/>
      <c r="N34" s="185"/>
      <c r="O34" s="185"/>
    </row>
    <row r="35" customFormat="false" ht="11.25" hidden="false" customHeight="true" outlineLevel="0" collapsed="false">
      <c r="A35" s="65" t="s">
        <v>167</v>
      </c>
      <c r="B35" s="225" t="s">
        <v>166</v>
      </c>
      <c r="C35" s="78" t="s">
        <v>174</v>
      </c>
      <c r="D35" s="79" t="s">
        <v>174</v>
      </c>
      <c r="E35" s="78" t="n">
        <v>24</v>
      </c>
      <c r="F35" s="79" t="n">
        <v>38</v>
      </c>
      <c r="G35" s="78" t="s">
        <v>174</v>
      </c>
      <c r="H35" s="79" t="s">
        <v>174</v>
      </c>
      <c r="I35" s="78" t="n">
        <v>2</v>
      </c>
      <c r="J35" s="78" t="n">
        <v>1</v>
      </c>
      <c r="K35" s="78" t="n">
        <v>26</v>
      </c>
      <c r="L35" s="79" t="n">
        <v>39</v>
      </c>
      <c r="M35" s="246" t="n">
        <v>0.969286299585518</v>
      </c>
      <c r="N35" s="246" t="n">
        <v>1.43744515133165</v>
      </c>
      <c r="O35" s="246" t="n">
        <v>48.2993365269188</v>
      </c>
    </row>
    <row r="36" customFormat="false" ht="11.25" hidden="false" customHeight="true" outlineLevel="0" collapsed="false">
      <c r="A36" s="65"/>
      <c r="B36" s="186" t="s">
        <v>171</v>
      </c>
      <c r="C36" s="70" t="s">
        <v>202</v>
      </c>
      <c r="D36" s="84" t="s">
        <v>202</v>
      </c>
      <c r="E36" s="70" t="n">
        <v>14</v>
      </c>
      <c r="F36" s="84" t="n">
        <v>2</v>
      </c>
      <c r="G36" s="70" t="s">
        <v>202</v>
      </c>
      <c r="H36" s="84" t="s">
        <v>202</v>
      </c>
      <c r="I36" s="70" t="n">
        <v>4</v>
      </c>
      <c r="J36" s="84" t="s">
        <v>202</v>
      </c>
      <c r="K36" s="70" t="n">
        <v>18</v>
      </c>
      <c r="L36" s="84" t="n">
        <v>2</v>
      </c>
      <c r="M36" s="185" t="n">
        <v>1.00711752334135</v>
      </c>
      <c r="N36" s="185" t="n">
        <v>0.110754972344483</v>
      </c>
      <c r="O36" s="185" t="n">
        <v>-89.0027757657291</v>
      </c>
    </row>
    <row r="37" customFormat="false" ht="11.25" hidden="false" customHeight="true" outlineLevel="0" collapsed="false">
      <c r="A37" s="65"/>
      <c r="B37" s="215" t="s">
        <v>169</v>
      </c>
      <c r="C37" s="89" t="s">
        <v>174</v>
      </c>
      <c r="D37" s="90" t="s">
        <v>174</v>
      </c>
      <c r="E37" s="89" t="s">
        <v>174</v>
      </c>
      <c r="F37" s="90" t="s">
        <v>174</v>
      </c>
      <c r="G37" s="89" t="s">
        <v>174</v>
      </c>
      <c r="H37" s="90" t="s">
        <v>174</v>
      </c>
      <c r="I37" s="89" t="s">
        <v>174</v>
      </c>
      <c r="J37" s="90" t="s">
        <v>174</v>
      </c>
      <c r="K37" s="89" t="n">
        <v>94</v>
      </c>
      <c r="L37" s="90" t="n">
        <v>90</v>
      </c>
      <c r="M37" s="249" t="n">
        <v>4.14868352120838</v>
      </c>
      <c r="N37" s="249" t="n">
        <v>3.9333670146094</v>
      </c>
      <c r="O37" s="249" t="n">
        <v>-5.18999594686521</v>
      </c>
    </row>
    <row r="38" customFormat="false" ht="11.25" hidden="false" customHeight="true" outlineLevel="0" collapsed="false">
      <c r="A38" s="93"/>
      <c r="B38" s="186"/>
      <c r="C38" s="70"/>
      <c r="D38" s="84"/>
      <c r="E38" s="70"/>
      <c r="F38" s="84"/>
      <c r="G38" s="70"/>
      <c r="H38" s="84"/>
      <c r="I38" s="70"/>
      <c r="J38" s="84"/>
      <c r="K38" s="70"/>
      <c r="L38" s="84"/>
      <c r="M38" s="185"/>
      <c r="N38" s="185"/>
      <c r="O38" s="185"/>
    </row>
    <row r="39" customFormat="false" ht="11.25" hidden="false" customHeight="true" outlineLevel="0" collapsed="false">
      <c r="A39" s="65" t="s">
        <v>175</v>
      </c>
      <c r="B39" s="225" t="s">
        <v>354</v>
      </c>
      <c r="C39" s="78" t="n">
        <v>4</v>
      </c>
      <c r="D39" s="79" t="s">
        <v>174</v>
      </c>
      <c r="E39" s="78" t="s">
        <v>174</v>
      </c>
      <c r="F39" s="79" t="s">
        <v>174</v>
      </c>
      <c r="G39" s="78" t="n">
        <v>1</v>
      </c>
      <c r="H39" s="79" t="s">
        <v>174</v>
      </c>
      <c r="I39" s="78" t="s">
        <v>174</v>
      </c>
      <c r="J39" s="79" t="s">
        <v>174</v>
      </c>
      <c r="K39" s="78" t="n">
        <v>5</v>
      </c>
      <c r="L39" s="78" t="n">
        <v>6</v>
      </c>
      <c r="M39" s="246" t="n">
        <v>0.972329448553077</v>
      </c>
      <c r="N39" s="246" t="n">
        <v>1.14802654237366</v>
      </c>
      <c r="O39" s="246" t="n">
        <v>18.0697081716529</v>
      </c>
    </row>
    <row r="40" customFormat="false" ht="11.25" hidden="false" customHeight="true" outlineLevel="0" collapsed="false">
      <c r="A40" s="65"/>
      <c r="B40" s="86" t="s">
        <v>355</v>
      </c>
      <c r="C40" s="89" t="n">
        <v>1</v>
      </c>
      <c r="D40" s="89" t="s">
        <v>174</v>
      </c>
      <c r="E40" s="89" t="n">
        <v>11</v>
      </c>
      <c r="F40" s="89" t="s">
        <v>174</v>
      </c>
      <c r="G40" s="89" t="s">
        <v>202</v>
      </c>
      <c r="H40" s="89" t="s">
        <v>174</v>
      </c>
      <c r="I40" s="89" t="n">
        <v>3</v>
      </c>
      <c r="J40" s="89" t="s">
        <v>174</v>
      </c>
      <c r="K40" s="89" t="n">
        <v>15</v>
      </c>
      <c r="L40" s="90" t="n">
        <v>46</v>
      </c>
      <c r="M40" s="249" t="n">
        <v>0.978536136034789</v>
      </c>
      <c r="N40" s="249" t="n">
        <v>2.96737053555878</v>
      </c>
      <c r="O40" s="249" t="n">
        <v>203.245881913275</v>
      </c>
    </row>
    <row r="41" customFormat="false" ht="11.25" hidden="false" customHeight="false" outlineLevel="0" collapsed="false">
      <c r="A41" s="190"/>
      <c r="B41" s="114"/>
      <c r="C41" s="162"/>
      <c r="D41" s="162"/>
      <c r="E41" s="162"/>
      <c r="F41" s="162"/>
      <c r="G41" s="162"/>
      <c r="H41" s="162"/>
      <c r="I41" s="162"/>
      <c r="J41" s="162"/>
      <c r="K41" s="162"/>
      <c r="L41" s="162"/>
      <c r="M41" s="185"/>
      <c r="N41" s="185"/>
      <c r="O41" s="185"/>
    </row>
    <row r="42" customFormat="false" ht="11.25" hidden="false" customHeight="false" outlineLevel="0" collapsed="false">
      <c r="A42" s="47" t="s">
        <v>356</v>
      </c>
      <c r="B42" s="250"/>
      <c r="C42" s="250"/>
      <c r="D42" s="250"/>
      <c r="E42" s="250"/>
      <c r="F42" s="250"/>
      <c r="G42" s="250"/>
      <c r="H42" s="250"/>
      <c r="I42" s="250"/>
      <c r="J42" s="250"/>
      <c r="K42" s="251"/>
      <c r="L42" s="251"/>
      <c r="M42" s="250"/>
      <c r="N42" s="250"/>
      <c r="O42" s="250"/>
    </row>
    <row r="43" customFormat="false" ht="11.25" hidden="false" customHeight="false" outlineLevel="0" collapsed="false">
      <c r="A43" s="229" t="s">
        <v>333</v>
      </c>
      <c r="B43" s="250"/>
      <c r="C43" s="250"/>
      <c r="D43" s="250"/>
      <c r="E43" s="250"/>
      <c r="F43" s="250"/>
      <c r="G43" s="250"/>
      <c r="H43" s="250"/>
      <c r="I43" s="250"/>
      <c r="J43" s="250"/>
      <c r="K43" s="251"/>
      <c r="L43" s="251"/>
      <c r="M43" s="250"/>
      <c r="N43" s="250"/>
      <c r="O43" s="250"/>
    </row>
    <row r="44" customFormat="false" ht="11.25" hidden="false" customHeight="false" outlineLevel="0" collapsed="false">
      <c r="A44" s="100" t="s">
        <v>178</v>
      </c>
      <c r="B44" s="250"/>
      <c r="C44" s="250"/>
      <c r="D44" s="250"/>
      <c r="E44" s="250"/>
      <c r="F44" s="250"/>
      <c r="G44" s="250"/>
      <c r="H44" s="250"/>
      <c r="I44" s="250"/>
      <c r="J44" s="250"/>
      <c r="K44" s="251"/>
      <c r="L44" s="251"/>
      <c r="M44" s="250"/>
      <c r="N44" s="250"/>
      <c r="O44" s="250"/>
    </row>
    <row r="45" customFormat="false" ht="11.25" hidden="false" customHeight="false" outlineLevel="0" collapsed="false">
      <c r="A45" s="100" t="s">
        <v>357</v>
      </c>
      <c r="B45" s="250"/>
      <c r="C45" s="250"/>
      <c r="D45" s="250"/>
      <c r="E45" s="250"/>
      <c r="F45" s="250"/>
      <c r="G45" s="250"/>
      <c r="H45" s="250"/>
      <c r="I45" s="250"/>
      <c r="J45" s="250"/>
      <c r="K45" s="251"/>
      <c r="L45" s="251"/>
      <c r="M45" s="250"/>
      <c r="N45" s="250"/>
      <c r="O45" s="250"/>
    </row>
    <row r="46" customFormat="false" ht="23.25" hidden="false" customHeight="true" outlineLevel="0" collapsed="false">
      <c r="A46" s="52" t="s">
        <v>358</v>
      </c>
      <c r="B46" s="52"/>
      <c r="C46" s="52"/>
      <c r="D46" s="52"/>
      <c r="E46" s="52"/>
      <c r="F46" s="52"/>
      <c r="G46" s="52"/>
      <c r="H46" s="52"/>
      <c r="I46" s="52"/>
      <c r="J46" s="52"/>
      <c r="K46" s="52"/>
      <c r="L46" s="52"/>
      <c r="M46" s="52"/>
      <c r="N46" s="52"/>
      <c r="O46" s="52"/>
    </row>
    <row r="47" customFormat="false" ht="11.25" hidden="false" customHeight="false" outlineLevel="0" collapsed="false">
      <c r="A47" s="229" t="s">
        <v>317</v>
      </c>
      <c r="B47" s="108"/>
      <c r="C47" s="108"/>
      <c r="D47" s="108"/>
      <c r="E47" s="108"/>
      <c r="F47" s="108"/>
      <c r="G47" s="108"/>
      <c r="H47" s="108"/>
    </row>
    <row r="48" customFormat="false" ht="11.25" hidden="false" customHeight="false" outlineLevel="0" collapsed="false">
      <c r="A48" s="252" t="s">
        <v>221</v>
      </c>
      <c r="B48" s="108"/>
      <c r="C48" s="108"/>
      <c r="D48" s="108"/>
      <c r="E48" s="108"/>
      <c r="F48" s="108"/>
      <c r="G48" s="108"/>
      <c r="H48" s="108"/>
    </row>
    <row r="49" customFormat="false" ht="35.25" hidden="false" customHeight="true" outlineLevel="0" collapsed="false">
      <c r="A49" s="99" t="s">
        <v>359</v>
      </c>
      <c r="B49" s="99"/>
      <c r="C49" s="99"/>
      <c r="D49" s="99"/>
      <c r="E49" s="99"/>
      <c r="F49" s="99"/>
      <c r="G49" s="99"/>
      <c r="H49" s="99"/>
      <c r="I49" s="99"/>
      <c r="J49" s="99"/>
      <c r="K49" s="99"/>
      <c r="L49" s="99"/>
      <c r="M49" s="99"/>
      <c r="N49" s="99"/>
      <c r="O49" s="99"/>
    </row>
    <row r="50" customFormat="false" ht="11.25" hidden="false" customHeight="false" outlineLevel="0" collapsed="false">
      <c r="A50" s="54" t="s">
        <v>360</v>
      </c>
      <c r="B50" s="108"/>
      <c r="C50" s="108"/>
      <c r="D50" s="108"/>
      <c r="E50" s="108"/>
      <c r="F50" s="108"/>
      <c r="G50" s="108"/>
      <c r="H50" s="108"/>
    </row>
    <row r="51" customFormat="false" ht="23.25" hidden="false" customHeight="true" outlineLevel="0" collapsed="false">
      <c r="A51" s="253" t="s">
        <v>361</v>
      </c>
      <c r="B51" s="253"/>
      <c r="C51" s="253"/>
      <c r="D51" s="253"/>
      <c r="E51" s="253"/>
      <c r="F51" s="253"/>
      <c r="G51" s="253"/>
      <c r="H51" s="253"/>
      <c r="I51" s="253"/>
      <c r="J51" s="253"/>
      <c r="K51" s="253"/>
      <c r="L51" s="253"/>
      <c r="M51" s="253"/>
      <c r="N51" s="253"/>
      <c r="O51" s="253"/>
      <c r="P51" s="253"/>
    </row>
    <row r="52" customFormat="false" ht="11.25" hidden="false" customHeight="true" outlineLevel="0" collapsed="false">
      <c r="A52" s="103" t="s">
        <v>231</v>
      </c>
      <c r="B52" s="103"/>
      <c r="C52" s="103"/>
      <c r="D52" s="103"/>
      <c r="E52" s="103"/>
      <c r="F52" s="103"/>
      <c r="G52" s="103"/>
      <c r="H52" s="103"/>
      <c r="I52" s="103"/>
      <c r="J52" s="103"/>
      <c r="K52" s="103"/>
      <c r="L52" s="103"/>
      <c r="M52" s="103"/>
      <c r="N52" s="103"/>
      <c r="O52" s="103"/>
      <c r="P52" s="103"/>
    </row>
  </sheetData>
  <mergeCells count="22">
    <mergeCell ref="A5:A7"/>
    <mergeCell ref="B5:B7"/>
    <mergeCell ref="C5:D5"/>
    <mergeCell ref="E5:F5"/>
    <mergeCell ref="G5:H5"/>
    <mergeCell ref="I5:J5"/>
    <mergeCell ref="K5:O5"/>
    <mergeCell ref="C6:D6"/>
    <mergeCell ref="E6:F6"/>
    <mergeCell ref="G6:H6"/>
    <mergeCell ref="I6:J6"/>
    <mergeCell ref="K6:L6"/>
    <mergeCell ref="M6:N6"/>
    <mergeCell ref="O6:O7"/>
    <mergeCell ref="A11:A23"/>
    <mergeCell ref="A25:A33"/>
    <mergeCell ref="A35:A37"/>
    <mergeCell ref="A39:A40"/>
    <mergeCell ref="A46:O46"/>
    <mergeCell ref="A49:O49"/>
    <mergeCell ref="A51:P51"/>
    <mergeCell ref="A52:P53"/>
  </mergeCells>
  <hyperlinks>
    <hyperlink ref="O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P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025" min="1" style="1" width="9.14"/>
  </cols>
  <sheetData>
    <row r="1" customFormat="false" ht="11.25" hidden="false" customHeight="false" outlineLevel="0" collapsed="false">
      <c r="A1" s="11" t="s">
        <v>362</v>
      </c>
      <c r="H1" s="254"/>
      <c r="I1" s="254"/>
      <c r="J1" s="254"/>
      <c r="L1" s="21" t="s">
        <v>108</v>
      </c>
      <c r="M1" s="170"/>
    </row>
    <row r="2" customFormat="false" ht="11.25" hidden="false" customHeight="false" outlineLevel="0" collapsed="false">
      <c r="A2" s="1" t="s">
        <v>363</v>
      </c>
      <c r="H2" s="254"/>
      <c r="I2" s="254"/>
      <c r="J2" s="254"/>
      <c r="L2" s="170"/>
      <c r="M2" s="170"/>
    </row>
    <row r="3" customFormat="false" ht="11.25" hidden="false" customHeight="false" outlineLevel="0" collapsed="false">
      <c r="A3" s="1" t="s">
        <v>340</v>
      </c>
      <c r="H3" s="254"/>
      <c r="I3" s="254"/>
      <c r="J3" s="254"/>
      <c r="L3" s="170"/>
      <c r="M3" s="170"/>
    </row>
    <row r="4" customFormat="false" ht="11.25" hidden="false" customHeight="false" outlineLevel="0" collapsed="false">
      <c r="A4" s="170"/>
      <c r="B4" s="170"/>
      <c r="C4" s="170"/>
      <c r="D4" s="170"/>
      <c r="E4" s="170"/>
      <c r="F4" s="170"/>
      <c r="G4" s="170"/>
      <c r="H4" s="255"/>
      <c r="I4" s="255"/>
      <c r="J4" s="255"/>
      <c r="K4" s="170"/>
      <c r="L4" s="170"/>
      <c r="M4" s="170"/>
      <c r="N4" s="170"/>
      <c r="O4" s="170"/>
      <c r="P4" s="170"/>
    </row>
    <row r="5" customFormat="false" ht="11.25" hidden="false" customHeight="false" outlineLevel="0" collapsed="false">
      <c r="A5" s="105"/>
      <c r="B5" s="256" t="n">
        <v>2013</v>
      </c>
      <c r="C5" s="256" t="n">
        <v>2014</v>
      </c>
      <c r="D5" s="256" t="n">
        <v>2015</v>
      </c>
      <c r="E5" s="256" t="n">
        <v>2016</v>
      </c>
      <c r="F5" s="256" t="n">
        <v>2017</v>
      </c>
      <c r="G5" s="170"/>
      <c r="H5" s="170"/>
      <c r="I5" s="255"/>
      <c r="J5" s="170"/>
      <c r="K5" s="170"/>
      <c r="L5" s="170"/>
    </row>
    <row r="6" customFormat="false" ht="11.25" hidden="false" customHeight="false" outlineLevel="0" collapsed="false">
      <c r="A6" s="174" t="s">
        <v>201</v>
      </c>
      <c r="B6" s="175" t="n">
        <v>2212</v>
      </c>
      <c r="C6" s="175" t="n">
        <v>3146</v>
      </c>
      <c r="D6" s="175" t="n">
        <v>3330</v>
      </c>
      <c r="E6" s="175" t="n">
        <v>4240</v>
      </c>
      <c r="F6" s="175" t="n">
        <f aca="false">T7!L9</f>
        <v>5159</v>
      </c>
      <c r="G6" s="170"/>
      <c r="H6" s="170"/>
      <c r="I6" s="255"/>
      <c r="J6" s="170"/>
      <c r="K6" s="170"/>
      <c r="L6" s="170"/>
    </row>
    <row r="7" customFormat="false" ht="11.25" hidden="false" customHeight="false" outlineLevel="0" collapsed="false">
      <c r="A7" s="170"/>
      <c r="B7" s="170"/>
      <c r="C7" s="170"/>
      <c r="D7" s="170"/>
      <c r="E7" s="170"/>
      <c r="F7" s="170"/>
      <c r="G7" s="170"/>
      <c r="H7" s="170"/>
      <c r="I7" s="170"/>
      <c r="J7" s="170"/>
      <c r="K7" s="170"/>
      <c r="L7" s="170"/>
      <c r="M7" s="170"/>
      <c r="N7" s="170"/>
      <c r="O7" s="170"/>
      <c r="P7" s="170"/>
    </row>
    <row r="8" customFormat="false" ht="11.25" hidden="false" customHeight="false" outlineLevel="0" collapsed="false">
      <c r="A8" s="170"/>
      <c r="B8" s="170"/>
      <c r="C8" s="170"/>
      <c r="D8" s="170"/>
      <c r="E8" s="170"/>
      <c r="F8" s="170"/>
      <c r="G8" s="170"/>
      <c r="H8" s="170"/>
      <c r="I8" s="170"/>
      <c r="J8" s="170"/>
      <c r="K8" s="170"/>
      <c r="L8" s="170"/>
      <c r="M8" s="255"/>
      <c r="N8" s="170"/>
      <c r="O8" s="170"/>
      <c r="P8" s="170"/>
    </row>
    <row r="9" customFormat="false" ht="11.25" hidden="false" customHeight="false" outlineLevel="0" collapsed="false">
      <c r="A9" s="170"/>
      <c r="B9" s="170"/>
      <c r="C9" s="170"/>
      <c r="D9" s="170"/>
      <c r="E9" s="170"/>
      <c r="F9" s="170"/>
      <c r="G9" s="170"/>
      <c r="H9" s="170"/>
      <c r="I9" s="170"/>
      <c r="J9" s="170"/>
      <c r="K9" s="170"/>
      <c r="L9" s="170"/>
      <c r="M9" s="170"/>
      <c r="N9" s="170"/>
      <c r="O9" s="170"/>
      <c r="P9" s="170"/>
    </row>
    <row r="10" customFormat="false" ht="11.25" hidden="false" customHeight="false" outlineLevel="0" collapsed="false">
      <c r="A10" s="170"/>
      <c r="B10" s="170"/>
      <c r="C10" s="170"/>
      <c r="D10" s="170"/>
      <c r="E10" s="170"/>
      <c r="F10" s="170"/>
      <c r="G10" s="170"/>
      <c r="H10" s="170"/>
      <c r="I10" s="170"/>
      <c r="J10" s="170"/>
      <c r="K10" s="170"/>
      <c r="L10" s="170"/>
      <c r="M10" s="170"/>
      <c r="N10" s="170"/>
      <c r="O10" s="170"/>
      <c r="P10" s="170"/>
    </row>
    <row r="11" customFormat="false" ht="11.25" hidden="false" customHeight="false" outlineLevel="0" collapsed="false">
      <c r="A11" s="170"/>
      <c r="B11" s="170"/>
      <c r="C11" s="170"/>
      <c r="D11" s="170"/>
      <c r="E11" s="170"/>
      <c r="F11" s="170"/>
      <c r="G11" s="170"/>
      <c r="H11" s="170"/>
      <c r="I11" s="170"/>
      <c r="J11" s="170"/>
      <c r="K11" s="170"/>
      <c r="L11" s="170"/>
      <c r="M11" s="170"/>
      <c r="N11" s="170"/>
      <c r="O11" s="170"/>
      <c r="P11" s="170"/>
    </row>
    <row r="12" customFormat="false" ht="11.25" hidden="false" customHeight="false" outlineLevel="0" collapsed="false">
      <c r="A12" s="170"/>
      <c r="B12" s="170"/>
      <c r="C12" s="170"/>
      <c r="D12" s="170"/>
      <c r="E12" s="170"/>
      <c r="F12" s="170"/>
      <c r="G12" s="170"/>
      <c r="H12" s="170"/>
      <c r="I12" s="170"/>
      <c r="J12" s="170"/>
      <c r="K12" s="170"/>
      <c r="L12" s="170"/>
      <c r="M12" s="170"/>
      <c r="N12" s="170"/>
      <c r="O12" s="170"/>
      <c r="P12" s="170"/>
    </row>
    <row r="13" customFormat="false" ht="11.25" hidden="false" customHeight="false" outlineLevel="0" collapsed="false">
      <c r="A13" s="170"/>
      <c r="B13" s="170"/>
      <c r="C13" s="170"/>
      <c r="D13" s="170"/>
      <c r="E13" s="170"/>
      <c r="F13" s="170"/>
      <c r="G13" s="170"/>
      <c r="H13" s="170"/>
      <c r="I13" s="170"/>
      <c r="J13" s="170"/>
      <c r="K13" s="170"/>
      <c r="L13" s="170"/>
      <c r="M13" s="170"/>
      <c r="N13" s="170"/>
      <c r="O13" s="170"/>
      <c r="P13" s="170"/>
    </row>
    <row r="14" customFormat="false" ht="11.25" hidden="false" customHeight="false" outlineLevel="0" collapsed="false">
      <c r="A14" s="170"/>
      <c r="B14" s="170"/>
      <c r="C14" s="170"/>
      <c r="D14" s="170"/>
      <c r="E14" s="170"/>
      <c r="F14" s="170"/>
      <c r="G14" s="170"/>
      <c r="H14" s="170"/>
      <c r="I14" s="170"/>
      <c r="J14" s="170"/>
      <c r="K14" s="170"/>
      <c r="L14" s="170"/>
      <c r="M14" s="170"/>
      <c r="N14" s="170"/>
      <c r="O14" s="170"/>
      <c r="P14" s="170"/>
    </row>
    <row r="15" customFormat="false" ht="11.25" hidden="false" customHeight="false" outlineLevel="0" collapsed="false">
      <c r="A15" s="170"/>
      <c r="B15" s="170"/>
      <c r="C15" s="170"/>
      <c r="D15" s="170"/>
      <c r="E15" s="170"/>
      <c r="F15" s="170"/>
      <c r="G15" s="170"/>
      <c r="H15" s="170"/>
      <c r="I15" s="170"/>
      <c r="J15" s="170"/>
      <c r="K15" s="170"/>
      <c r="L15" s="170"/>
      <c r="M15" s="170"/>
      <c r="N15" s="170"/>
      <c r="O15" s="170"/>
      <c r="P15" s="170"/>
    </row>
    <row r="16" customFormat="false" ht="11.25" hidden="false" customHeight="false" outlineLevel="0" collapsed="false">
      <c r="A16" s="170"/>
      <c r="B16" s="170"/>
      <c r="C16" s="170"/>
      <c r="D16" s="170"/>
      <c r="E16" s="170"/>
      <c r="F16" s="170"/>
      <c r="G16" s="170"/>
      <c r="H16" s="170"/>
      <c r="I16" s="170"/>
      <c r="J16" s="170"/>
      <c r="K16" s="170"/>
      <c r="L16" s="170"/>
      <c r="M16" s="170"/>
      <c r="N16" s="170"/>
      <c r="O16" s="170"/>
      <c r="P16" s="170"/>
    </row>
    <row r="17" customFormat="false" ht="11.25" hidden="false" customHeight="false" outlineLevel="0" collapsed="false">
      <c r="A17" s="170"/>
      <c r="B17" s="170"/>
      <c r="C17" s="170"/>
      <c r="D17" s="170"/>
      <c r="E17" s="170"/>
      <c r="F17" s="170"/>
      <c r="G17" s="170"/>
      <c r="H17" s="170"/>
      <c r="I17" s="170"/>
      <c r="J17" s="170"/>
      <c r="K17" s="170"/>
      <c r="L17" s="170"/>
      <c r="M17" s="170"/>
      <c r="N17" s="170"/>
      <c r="O17" s="170"/>
      <c r="P17" s="170"/>
    </row>
    <row r="18" customFormat="false" ht="11.25" hidden="false" customHeight="false" outlineLevel="0" collapsed="false">
      <c r="A18" s="170"/>
      <c r="B18" s="170"/>
      <c r="C18" s="170"/>
      <c r="D18" s="170"/>
      <c r="E18" s="170"/>
      <c r="F18" s="170"/>
      <c r="G18" s="170"/>
      <c r="H18" s="170"/>
      <c r="I18" s="170"/>
      <c r="J18" s="170"/>
      <c r="K18" s="170"/>
      <c r="L18" s="170"/>
      <c r="M18" s="170"/>
      <c r="N18" s="170"/>
      <c r="O18" s="170"/>
      <c r="P18" s="170"/>
    </row>
    <row r="19" customFormat="false" ht="11.25" hidden="false" customHeight="false" outlineLevel="0" collapsed="false">
      <c r="A19" s="170"/>
      <c r="B19" s="170"/>
      <c r="C19" s="170"/>
      <c r="D19" s="170"/>
      <c r="E19" s="170"/>
      <c r="F19" s="170"/>
      <c r="G19" s="170"/>
      <c r="H19" s="170"/>
      <c r="I19" s="170"/>
      <c r="J19" s="170"/>
      <c r="K19" s="170"/>
      <c r="L19" s="170"/>
      <c r="M19" s="170"/>
      <c r="N19" s="170"/>
      <c r="O19" s="170"/>
      <c r="P19" s="170"/>
    </row>
    <row r="20" customFormat="false" ht="11.25" hidden="false" customHeight="false" outlineLevel="0" collapsed="false">
      <c r="A20" s="170"/>
      <c r="B20" s="170"/>
      <c r="C20" s="170"/>
      <c r="D20" s="170"/>
      <c r="E20" s="170"/>
      <c r="F20" s="170"/>
      <c r="G20" s="170"/>
      <c r="H20" s="170"/>
      <c r="I20" s="170"/>
      <c r="J20" s="170"/>
      <c r="K20" s="170"/>
      <c r="L20" s="170"/>
      <c r="M20" s="170"/>
      <c r="N20" s="170"/>
      <c r="O20" s="170"/>
      <c r="P20" s="170"/>
    </row>
    <row r="21" customFormat="false" ht="11.25" hidden="false" customHeight="false" outlineLevel="0" collapsed="false">
      <c r="A21" s="170"/>
      <c r="B21" s="170"/>
      <c r="C21" s="170"/>
      <c r="D21" s="170"/>
      <c r="E21" s="170"/>
      <c r="F21" s="170"/>
      <c r="G21" s="170"/>
      <c r="H21" s="170"/>
      <c r="I21" s="170"/>
      <c r="J21" s="170"/>
      <c r="K21" s="170"/>
      <c r="L21" s="170"/>
      <c r="M21" s="170"/>
      <c r="N21" s="170"/>
      <c r="O21" s="170"/>
      <c r="P21" s="170"/>
    </row>
    <row r="22" customFormat="false" ht="11.25" hidden="false" customHeight="false" outlineLevel="0" collapsed="false">
      <c r="A22" s="170"/>
      <c r="B22" s="170"/>
      <c r="C22" s="170"/>
      <c r="D22" s="170"/>
      <c r="E22" s="170"/>
      <c r="F22" s="170"/>
      <c r="G22" s="170"/>
      <c r="H22" s="170"/>
      <c r="I22" s="170"/>
      <c r="J22" s="170"/>
      <c r="K22" s="170"/>
      <c r="L22" s="170"/>
      <c r="M22" s="170"/>
      <c r="N22" s="170"/>
      <c r="O22" s="170"/>
      <c r="P22" s="170"/>
    </row>
    <row r="23" customFormat="false" ht="11.25" hidden="false" customHeight="false" outlineLevel="0" collapsed="false">
      <c r="A23" s="170"/>
      <c r="B23" s="170"/>
      <c r="C23" s="170"/>
      <c r="D23" s="170"/>
      <c r="E23" s="170"/>
      <c r="F23" s="170"/>
      <c r="G23" s="170"/>
      <c r="H23" s="170"/>
      <c r="I23" s="170"/>
      <c r="J23" s="170"/>
      <c r="K23" s="170"/>
      <c r="L23" s="170"/>
      <c r="M23" s="170"/>
      <c r="N23" s="170"/>
      <c r="O23" s="170"/>
      <c r="P23" s="170"/>
    </row>
    <row r="24" customFormat="false" ht="11.25" hidden="false" customHeight="false" outlineLevel="0" collapsed="false">
      <c r="A24" s="170"/>
      <c r="B24" s="170"/>
      <c r="C24" s="170"/>
      <c r="D24" s="170"/>
      <c r="E24" s="170"/>
      <c r="F24" s="170"/>
      <c r="G24" s="170"/>
      <c r="H24" s="170"/>
      <c r="I24" s="170"/>
      <c r="J24" s="170"/>
      <c r="K24" s="170"/>
      <c r="L24" s="170"/>
      <c r="M24" s="170"/>
      <c r="N24" s="170"/>
      <c r="O24" s="170"/>
      <c r="P24" s="170"/>
    </row>
    <row r="31" customFormat="false" ht="11.25" hidden="false" customHeight="false" outlineLevel="0" collapsed="false">
      <c r="A31" s="11" t="s">
        <v>343</v>
      </c>
    </row>
    <row r="32" customFormat="false" ht="11.25" hidden="false" customHeight="true" outlineLevel="0" collapsed="false">
      <c r="A32" s="257" t="s">
        <v>364</v>
      </c>
      <c r="B32" s="257"/>
      <c r="C32" s="257"/>
      <c r="D32" s="257"/>
      <c r="E32" s="257"/>
      <c r="F32" s="257"/>
      <c r="G32" s="257"/>
      <c r="H32" s="257"/>
      <c r="I32" s="257"/>
      <c r="J32" s="257"/>
      <c r="K32" s="257"/>
      <c r="L32" s="257"/>
    </row>
  </sheetData>
  <mergeCells count="1">
    <mergeCell ref="A32:L34"/>
  </mergeCells>
  <hyperlinks>
    <hyperlink ref="L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true"/>
  </sheetPr>
  <dimension ref="A1:S4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6.85"/>
    <col collapsed="false" customWidth="true" hidden="false" outlineLevel="0" max="4" min="3" style="54" width="9.28"/>
    <col collapsed="false" customWidth="true" hidden="false" outlineLevel="0" max="6" min="5" style="54" width="9.85"/>
    <col collapsed="false" customWidth="true" hidden="false" outlineLevel="0" max="8" min="7" style="54" width="9.28"/>
    <col collapsed="false" customWidth="true" hidden="false" outlineLevel="0" max="1025" min="9" style="54" width="9.14"/>
  </cols>
  <sheetData>
    <row r="1" customFormat="false" ht="11.25" hidden="false" customHeight="false" outlineLevel="0" collapsed="false">
      <c r="A1" s="20" t="s">
        <v>365</v>
      </c>
      <c r="H1" s="21" t="s">
        <v>108</v>
      </c>
    </row>
    <row r="2" customFormat="false" ht="11.25" hidden="false" customHeight="false" outlineLevel="0" collapsed="false">
      <c r="A2" s="22" t="s">
        <v>366</v>
      </c>
    </row>
    <row r="3" customFormat="false" ht="11.25" hidden="false" customHeight="false" outlineLevel="0" collapsed="false">
      <c r="A3" s="22" t="s">
        <v>311</v>
      </c>
    </row>
    <row r="4" customFormat="false" ht="11.25" hidden="false" customHeight="false" outlineLevel="0" collapsed="false">
      <c r="A4" s="22"/>
      <c r="E4" s="57"/>
      <c r="F4" s="57"/>
    </row>
    <row r="5" customFormat="false" ht="11.25" hidden="false" customHeight="true" outlineLevel="0" collapsed="false">
      <c r="A5" s="58" t="s">
        <v>184</v>
      </c>
      <c r="B5" s="58" t="s">
        <v>185</v>
      </c>
      <c r="C5" s="60" t="s">
        <v>191</v>
      </c>
      <c r="D5" s="60"/>
      <c r="E5" s="58" t="s">
        <v>367</v>
      </c>
      <c r="F5" s="58"/>
      <c r="G5" s="58" t="s">
        <v>368</v>
      </c>
      <c r="H5" s="58"/>
    </row>
    <row r="6" customFormat="false" ht="11.25" hidden="false" customHeight="false" outlineLevel="0" collapsed="false">
      <c r="A6" s="58"/>
      <c r="B6" s="58"/>
      <c r="C6" s="60"/>
      <c r="D6" s="60"/>
      <c r="E6" s="58"/>
      <c r="F6" s="58"/>
      <c r="G6" s="58"/>
      <c r="H6" s="58"/>
    </row>
    <row r="7" customFormat="false" ht="28.5" hidden="false" customHeight="true" outlineLevel="0" collapsed="false">
      <c r="A7" s="58"/>
      <c r="B7" s="58"/>
      <c r="C7" s="60"/>
      <c r="D7" s="60"/>
      <c r="E7" s="58"/>
      <c r="F7" s="58"/>
      <c r="G7" s="58"/>
      <c r="H7" s="58"/>
    </row>
    <row r="8" customFormat="false" ht="12.75" hidden="false" customHeight="true" outlineLevel="0" collapsed="false">
      <c r="A8" s="58"/>
      <c r="B8" s="58"/>
      <c r="C8" s="58" t="s">
        <v>197</v>
      </c>
      <c r="D8" s="58"/>
      <c r="E8" s="58" t="s">
        <v>197</v>
      </c>
      <c r="F8" s="58"/>
      <c r="G8" s="58" t="s">
        <v>369</v>
      </c>
      <c r="H8" s="58"/>
    </row>
    <row r="9" customFormat="false" ht="14.25" hidden="false" customHeight="true" outlineLevel="0" collapsed="false">
      <c r="A9" s="58"/>
      <c r="B9" s="58"/>
      <c r="C9" s="59" t="s">
        <v>370</v>
      </c>
      <c r="D9" s="59" t="n">
        <v>2017</v>
      </c>
      <c r="E9" s="59" t="s">
        <v>370</v>
      </c>
      <c r="F9" s="59" t="n">
        <v>2017</v>
      </c>
      <c r="G9" s="59" t="n">
        <v>2016</v>
      </c>
      <c r="H9" s="59" t="n">
        <v>2017</v>
      </c>
    </row>
    <row r="10" customFormat="false" ht="11.25" hidden="false" customHeight="false" outlineLevel="0" collapsed="false">
      <c r="A10" s="61"/>
      <c r="B10" s="61"/>
      <c r="C10" s="62"/>
      <c r="D10" s="62"/>
      <c r="E10" s="62"/>
      <c r="F10" s="62"/>
      <c r="G10" s="258"/>
      <c r="H10" s="258"/>
    </row>
    <row r="11" customFormat="false" ht="11.25" hidden="false" customHeight="false" outlineLevel="0" collapsed="false">
      <c r="A11" s="199"/>
      <c r="B11" s="65" t="s">
        <v>201</v>
      </c>
      <c r="C11" s="66" t="n">
        <v>61597</v>
      </c>
      <c r="D11" s="66" t="n">
        <v>63895</v>
      </c>
      <c r="E11" s="66" t="n">
        <v>4240</v>
      </c>
      <c r="F11" s="66" t="n">
        <v>5159</v>
      </c>
      <c r="G11" s="259" t="n">
        <v>6.88345211617449</v>
      </c>
      <c r="H11" s="259" t="n">
        <v>8.07418420846702</v>
      </c>
      <c r="J11" s="260"/>
      <c r="K11" s="260"/>
    </row>
    <row r="12" customFormat="false" ht="11.25" hidden="false" customHeight="false" outlineLevel="0" collapsed="false">
      <c r="A12" s="50"/>
      <c r="B12" s="239"/>
      <c r="C12" s="70"/>
      <c r="D12" s="70"/>
      <c r="E12" s="70"/>
      <c r="F12" s="70"/>
      <c r="G12" s="261"/>
      <c r="H12" s="260"/>
      <c r="J12" s="260"/>
      <c r="K12" s="260"/>
    </row>
    <row r="13" customFormat="false" ht="11.25" hidden="false" customHeight="false" outlineLevel="0" collapsed="false">
      <c r="A13" s="65" t="s">
        <v>121</v>
      </c>
      <c r="B13" s="75" t="s">
        <v>120</v>
      </c>
      <c r="C13" s="78" t="n">
        <v>1878</v>
      </c>
      <c r="D13" s="78" t="n">
        <v>1921</v>
      </c>
      <c r="E13" s="78" t="n">
        <v>112</v>
      </c>
      <c r="F13" s="78" t="n">
        <v>141</v>
      </c>
      <c r="G13" s="262" t="n">
        <v>5.96379126730564</v>
      </c>
      <c r="H13" s="263" t="n">
        <v>7.33992712129099</v>
      </c>
      <c r="I13" s="50"/>
      <c r="J13" s="260"/>
      <c r="K13" s="260"/>
    </row>
    <row r="14" customFormat="false" ht="11.25" hidden="false" customHeight="false" outlineLevel="0" collapsed="false">
      <c r="A14" s="65"/>
      <c r="B14" s="50" t="s">
        <v>137</v>
      </c>
      <c r="C14" s="70" t="n">
        <v>3566</v>
      </c>
      <c r="D14" s="70" t="n">
        <v>5332</v>
      </c>
      <c r="E14" s="70" t="n">
        <v>109</v>
      </c>
      <c r="F14" s="70" t="n">
        <v>161</v>
      </c>
      <c r="G14" s="261" t="n">
        <v>3.05664610207515</v>
      </c>
      <c r="H14" s="260" t="n">
        <v>3.01950487621905</v>
      </c>
      <c r="I14" s="50"/>
      <c r="J14" s="260"/>
      <c r="K14" s="260"/>
    </row>
    <row r="15" customFormat="false" ht="11.25" hidden="false" customHeight="false" outlineLevel="0" collapsed="false">
      <c r="A15" s="65"/>
      <c r="B15" s="50" t="s">
        <v>133</v>
      </c>
      <c r="C15" s="70" t="n">
        <v>1308</v>
      </c>
      <c r="D15" s="70" t="n">
        <v>1501</v>
      </c>
      <c r="E15" s="70" t="n">
        <v>56</v>
      </c>
      <c r="F15" s="70" t="n">
        <v>41</v>
      </c>
      <c r="G15" s="261" t="n">
        <v>4.28134556574924</v>
      </c>
      <c r="H15" s="260" t="n">
        <v>2.73151232511659</v>
      </c>
      <c r="I15" s="50"/>
      <c r="J15" s="260"/>
      <c r="K15" s="260"/>
    </row>
    <row r="16" customFormat="false" ht="11.25" hidden="false" customHeight="false" outlineLevel="0" collapsed="false">
      <c r="A16" s="65"/>
      <c r="B16" s="50" t="s">
        <v>143</v>
      </c>
      <c r="C16" s="70" t="n">
        <v>3014</v>
      </c>
      <c r="D16" s="70" t="n">
        <v>2665</v>
      </c>
      <c r="E16" s="70" t="n">
        <v>224</v>
      </c>
      <c r="F16" s="70" t="n">
        <v>265</v>
      </c>
      <c r="G16" s="261" t="n">
        <v>7.43198407431984</v>
      </c>
      <c r="H16" s="260" t="n">
        <v>9.9437148217636</v>
      </c>
      <c r="I16" s="50"/>
      <c r="J16" s="260"/>
      <c r="K16" s="260"/>
    </row>
    <row r="17" customFormat="false" ht="11.25" hidden="false" customHeight="false" outlineLevel="0" collapsed="false">
      <c r="A17" s="65"/>
      <c r="B17" s="50" t="s">
        <v>131</v>
      </c>
      <c r="C17" s="70" t="n">
        <v>2342</v>
      </c>
      <c r="D17" s="70" t="n">
        <v>2055</v>
      </c>
      <c r="E17" s="70" t="n">
        <v>127</v>
      </c>
      <c r="F17" s="70" t="n">
        <v>110</v>
      </c>
      <c r="G17" s="261" t="n">
        <v>5.42271562766866</v>
      </c>
      <c r="H17" s="260" t="n">
        <v>5.35279805352798</v>
      </c>
      <c r="I17" s="50"/>
      <c r="J17" s="260"/>
      <c r="K17" s="260"/>
    </row>
    <row r="18" customFormat="false" ht="11.25" hidden="false" customHeight="false" outlineLevel="0" collapsed="false">
      <c r="A18" s="65"/>
      <c r="B18" s="50" t="s">
        <v>141</v>
      </c>
      <c r="C18" s="70" t="n">
        <v>1172</v>
      </c>
      <c r="D18" s="70" t="n">
        <v>1053</v>
      </c>
      <c r="E18" s="70" t="n">
        <v>15</v>
      </c>
      <c r="F18" s="70" t="n">
        <v>18</v>
      </c>
      <c r="G18" s="261" t="n">
        <v>1.27986348122867</v>
      </c>
      <c r="H18" s="260" t="n">
        <v>1.70940170940171</v>
      </c>
      <c r="I18" s="50"/>
      <c r="J18" s="260"/>
      <c r="K18" s="260"/>
    </row>
    <row r="19" customFormat="false" ht="11.25" hidden="false" customHeight="false" outlineLevel="0" collapsed="false">
      <c r="A19" s="65"/>
      <c r="B19" s="50" t="s">
        <v>123</v>
      </c>
      <c r="C19" s="70" t="n">
        <v>4207</v>
      </c>
      <c r="D19" s="70" t="n">
        <v>4465</v>
      </c>
      <c r="E19" s="70" t="n">
        <v>281</v>
      </c>
      <c r="F19" s="70" t="n">
        <v>388</v>
      </c>
      <c r="G19" s="261" t="n">
        <v>6.67934395055859</v>
      </c>
      <c r="H19" s="260" t="n">
        <v>8.68980963045913</v>
      </c>
      <c r="I19" s="50"/>
      <c r="J19" s="260"/>
      <c r="K19" s="260"/>
    </row>
    <row r="20" customFormat="false" ht="11.25" hidden="false" customHeight="false" outlineLevel="0" collapsed="false">
      <c r="A20" s="65"/>
      <c r="B20" s="50" t="s">
        <v>139</v>
      </c>
      <c r="C20" s="70" t="n">
        <v>1324</v>
      </c>
      <c r="D20" s="70" t="n">
        <v>1286</v>
      </c>
      <c r="E20" s="70" t="n">
        <v>22</v>
      </c>
      <c r="F20" s="70" t="n">
        <v>30</v>
      </c>
      <c r="G20" s="261" t="n">
        <v>1.66163141993958</v>
      </c>
      <c r="H20" s="260" t="n">
        <v>2.33281493001555</v>
      </c>
      <c r="I20" s="50"/>
      <c r="J20" s="260"/>
      <c r="K20" s="260"/>
    </row>
    <row r="21" customFormat="false" ht="11.25" hidden="false" customHeight="false" outlineLevel="0" collapsed="false">
      <c r="A21" s="65"/>
      <c r="B21" s="50" t="s">
        <v>127</v>
      </c>
      <c r="C21" s="70" t="n">
        <v>4480</v>
      </c>
      <c r="D21" s="70" t="n">
        <v>5426</v>
      </c>
      <c r="E21" s="70" t="n">
        <v>64</v>
      </c>
      <c r="F21" s="70" t="n">
        <v>123</v>
      </c>
      <c r="G21" s="261" t="n">
        <v>1.42857142857143</v>
      </c>
      <c r="H21" s="260" t="n">
        <v>2.26686325101364</v>
      </c>
      <c r="I21" s="50"/>
      <c r="J21" s="50"/>
      <c r="K21" s="260"/>
      <c r="L21" s="50"/>
      <c r="M21" s="50"/>
      <c r="N21" s="50"/>
      <c r="O21" s="50"/>
    </row>
    <row r="22" customFormat="false" ht="11.25" hidden="false" customHeight="false" outlineLevel="0" collapsed="false">
      <c r="A22" s="65"/>
      <c r="B22" s="50" t="s">
        <v>125</v>
      </c>
      <c r="C22" s="70" t="n">
        <v>703</v>
      </c>
      <c r="D22" s="70" t="n">
        <v>651</v>
      </c>
      <c r="E22" s="70" t="n">
        <v>28</v>
      </c>
      <c r="F22" s="70" t="n">
        <v>30</v>
      </c>
      <c r="G22" s="261" t="n">
        <v>3.98293029871977</v>
      </c>
      <c r="H22" s="260" t="n">
        <v>4.60829493087558</v>
      </c>
      <c r="I22" s="50"/>
      <c r="J22" s="260"/>
      <c r="K22" s="260"/>
      <c r="L22" s="50"/>
      <c r="M22" s="50"/>
      <c r="N22" s="50"/>
      <c r="O22" s="50"/>
    </row>
    <row r="23" customFormat="false" ht="11.25" hidden="false" customHeight="false" outlineLevel="0" collapsed="false">
      <c r="A23" s="65"/>
      <c r="B23" s="50" t="s">
        <v>135</v>
      </c>
      <c r="C23" s="70" t="n">
        <v>6262</v>
      </c>
      <c r="D23" s="70" t="n">
        <v>6749</v>
      </c>
      <c r="E23" s="70" t="n">
        <v>925</v>
      </c>
      <c r="F23" s="70" t="n">
        <v>1127</v>
      </c>
      <c r="G23" s="261" t="n">
        <v>14.771638454168</v>
      </c>
      <c r="H23" s="260" t="n">
        <v>16.698770188176</v>
      </c>
      <c r="I23" s="50"/>
      <c r="J23" s="260"/>
      <c r="K23" s="260"/>
      <c r="L23" s="50"/>
      <c r="M23" s="50"/>
      <c r="N23" s="50"/>
      <c r="O23" s="50"/>
    </row>
    <row r="24" customFormat="false" ht="11.25" hidden="false" customHeight="false" outlineLevel="0" collapsed="false">
      <c r="A24" s="65"/>
      <c r="B24" s="50" t="s">
        <v>129</v>
      </c>
      <c r="C24" s="70" t="n">
        <v>1980</v>
      </c>
      <c r="D24" s="70" t="n">
        <v>2386</v>
      </c>
      <c r="E24" s="70" t="n">
        <v>65</v>
      </c>
      <c r="F24" s="70" t="n">
        <v>139</v>
      </c>
      <c r="G24" s="261" t="n">
        <v>3.28282828282828</v>
      </c>
      <c r="H24" s="260" t="n">
        <v>5.82564962279966</v>
      </c>
      <c r="I24" s="50"/>
      <c r="J24" s="260"/>
      <c r="K24" s="260"/>
      <c r="L24" s="50"/>
      <c r="M24" s="50"/>
      <c r="N24" s="50"/>
      <c r="O24" s="50"/>
    </row>
    <row r="25" customFormat="false" ht="11.25" hidden="false" customHeight="false" outlineLevel="0" collapsed="false">
      <c r="A25" s="65"/>
      <c r="B25" s="86" t="s">
        <v>145</v>
      </c>
      <c r="C25" s="89" t="n">
        <v>1037</v>
      </c>
      <c r="D25" s="89" t="n">
        <v>1158</v>
      </c>
      <c r="E25" s="89" t="n">
        <v>61</v>
      </c>
      <c r="F25" s="89" t="n">
        <v>77</v>
      </c>
      <c r="G25" s="264" t="n">
        <v>5.88235294117647</v>
      </c>
      <c r="H25" s="265" t="n">
        <v>6.64939550949914</v>
      </c>
      <c r="I25" s="50"/>
      <c r="J25" s="260"/>
      <c r="K25" s="260"/>
      <c r="L25" s="50"/>
      <c r="M25" s="50"/>
      <c r="N25" s="50"/>
      <c r="O25" s="50"/>
    </row>
    <row r="26" customFormat="false" ht="11.25" hidden="false" customHeight="false" outlineLevel="0" collapsed="false">
      <c r="A26" s="93"/>
      <c r="B26" s="50"/>
      <c r="C26" s="70"/>
      <c r="D26" s="70"/>
      <c r="E26" s="70"/>
      <c r="F26" s="70"/>
      <c r="G26" s="261"/>
      <c r="H26" s="260"/>
      <c r="I26" s="50"/>
      <c r="J26" s="260"/>
      <c r="K26" s="260"/>
      <c r="L26" s="50"/>
      <c r="M26" s="50"/>
      <c r="N26" s="50"/>
      <c r="O26" s="50"/>
    </row>
    <row r="27" customFormat="false" ht="11.25" hidden="false" customHeight="false" outlineLevel="0" collapsed="false">
      <c r="A27" s="65" t="s">
        <v>148</v>
      </c>
      <c r="B27" s="75" t="s">
        <v>154</v>
      </c>
      <c r="C27" s="78" t="n">
        <v>368</v>
      </c>
      <c r="D27" s="78" t="n">
        <v>530</v>
      </c>
      <c r="E27" s="78" t="n">
        <v>25</v>
      </c>
      <c r="F27" s="78" t="n">
        <v>38</v>
      </c>
      <c r="G27" s="262" t="n">
        <v>6.79347826086957</v>
      </c>
      <c r="H27" s="263" t="n">
        <v>7.16981132075472</v>
      </c>
      <c r="I27" s="50"/>
      <c r="J27" s="260"/>
      <c r="K27" s="260"/>
      <c r="L27" s="50"/>
      <c r="M27" s="50"/>
      <c r="N27" s="50"/>
      <c r="O27" s="50"/>
    </row>
    <row r="28" customFormat="false" ht="11.25" hidden="false" customHeight="false" outlineLevel="0" collapsed="false">
      <c r="A28" s="65"/>
      <c r="B28" s="50" t="s">
        <v>164</v>
      </c>
      <c r="C28" s="70" t="n">
        <v>399</v>
      </c>
      <c r="D28" s="70" t="n">
        <v>445</v>
      </c>
      <c r="E28" s="70" t="n">
        <v>59</v>
      </c>
      <c r="F28" s="70" t="n">
        <v>68</v>
      </c>
      <c r="G28" s="261" t="n">
        <v>14.7869674185464</v>
      </c>
      <c r="H28" s="260" t="n">
        <v>15.2808988764045</v>
      </c>
      <c r="I28" s="50"/>
      <c r="J28" s="260"/>
      <c r="K28" s="260"/>
      <c r="L28" s="50"/>
      <c r="M28" s="50"/>
      <c r="N28" s="50"/>
      <c r="O28" s="50"/>
    </row>
    <row r="29" customFormat="false" ht="11.25" hidden="false" customHeight="false" outlineLevel="0" collapsed="false">
      <c r="A29" s="65"/>
      <c r="B29" s="50" t="s">
        <v>158</v>
      </c>
      <c r="C29" s="70" t="n">
        <v>1189</v>
      </c>
      <c r="D29" s="70" t="n">
        <v>1271</v>
      </c>
      <c r="E29" s="70" t="n">
        <v>37</v>
      </c>
      <c r="F29" s="70" t="n">
        <v>39</v>
      </c>
      <c r="G29" s="261" t="n">
        <v>3.11185870479394</v>
      </c>
      <c r="H29" s="260" t="n">
        <v>3.0684500393391</v>
      </c>
      <c r="I29" s="50"/>
      <c r="J29" s="260"/>
      <c r="K29" s="260"/>
      <c r="L29" s="50"/>
      <c r="M29" s="50"/>
      <c r="N29" s="50"/>
      <c r="O29" s="50"/>
    </row>
    <row r="30" customFormat="false" ht="11.25" hidden="false" customHeight="false" outlineLevel="0" collapsed="false">
      <c r="A30" s="65"/>
      <c r="B30" s="186" t="s">
        <v>160</v>
      </c>
      <c r="C30" s="70" t="n">
        <v>7091</v>
      </c>
      <c r="D30" s="70" t="n">
        <v>6915</v>
      </c>
      <c r="E30" s="70" t="n">
        <v>456</v>
      </c>
      <c r="F30" s="70" t="n">
        <v>668</v>
      </c>
      <c r="G30" s="261" t="n">
        <v>6.43068678606685</v>
      </c>
      <c r="H30" s="260" t="n">
        <v>9.66015907447578</v>
      </c>
      <c r="I30" s="50"/>
      <c r="J30" s="260"/>
      <c r="K30" s="260"/>
      <c r="L30" s="50"/>
      <c r="M30" s="50"/>
      <c r="N30" s="50"/>
      <c r="O30" s="50"/>
    </row>
    <row r="31" customFormat="false" ht="11.25" hidden="false" customHeight="false" outlineLevel="0" collapsed="false">
      <c r="A31" s="65"/>
      <c r="B31" s="50" t="s">
        <v>147</v>
      </c>
      <c r="C31" s="70" t="n">
        <v>659</v>
      </c>
      <c r="D31" s="70" t="n">
        <v>554</v>
      </c>
      <c r="E31" s="70" t="n">
        <v>7</v>
      </c>
      <c r="F31" s="70" t="n">
        <v>9</v>
      </c>
      <c r="G31" s="261" t="n">
        <v>1.06221547799697</v>
      </c>
      <c r="H31" s="260" t="n">
        <v>1.62454873646209</v>
      </c>
      <c r="I31" s="50"/>
      <c r="J31" s="260"/>
      <c r="K31" s="260"/>
      <c r="L31" s="50"/>
      <c r="M31" s="50"/>
      <c r="N31" s="50"/>
      <c r="O31" s="50"/>
    </row>
    <row r="32" customFormat="false" ht="11.25" hidden="false" customHeight="false" outlineLevel="0" collapsed="false">
      <c r="A32" s="65"/>
      <c r="B32" s="50" t="s">
        <v>152</v>
      </c>
      <c r="C32" s="70" t="n">
        <v>4370</v>
      </c>
      <c r="D32" s="70" t="n">
        <v>4134</v>
      </c>
      <c r="E32" s="70" t="n">
        <v>119</v>
      </c>
      <c r="F32" s="70" t="n">
        <v>164</v>
      </c>
      <c r="G32" s="261" t="n">
        <v>2.72311212814645</v>
      </c>
      <c r="H32" s="260" t="n">
        <v>3.96710208030963</v>
      </c>
      <c r="I32" s="50"/>
      <c r="J32" s="260"/>
      <c r="K32" s="260"/>
      <c r="L32" s="50"/>
      <c r="M32" s="50"/>
      <c r="N32" s="50"/>
      <c r="O32" s="50"/>
    </row>
    <row r="33" customFormat="false" ht="11.25" hidden="false" customHeight="false" outlineLevel="0" collapsed="false">
      <c r="A33" s="65"/>
      <c r="B33" s="50" t="s">
        <v>162</v>
      </c>
      <c r="C33" s="70" t="n">
        <v>2940</v>
      </c>
      <c r="D33" s="70" t="n">
        <v>2555</v>
      </c>
      <c r="E33" s="70" t="n">
        <v>265</v>
      </c>
      <c r="F33" s="70" t="n">
        <v>265</v>
      </c>
      <c r="G33" s="261" t="n">
        <v>9.01360544217687</v>
      </c>
      <c r="H33" s="260" t="n">
        <v>10.3718199608611</v>
      </c>
      <c r="I33" s="50"/>
      <c r="J33" s="260"/>
      <c r="K33" s="260"/>
      <c r="L33" s="50"/>
      <c r="M33" s="50"/>
      <c r="N33" s="50"/>
      <c r="O33" s="50"/>
    </row>
    <row r="34" customFormat="false" ht="11.25" hidden="false" customHeight="false" outlineLevel="0" collapsed="false">
      <c r="A34" s="65"/>
      <c r="B34" s="50" t="s">
        <v>150</v>
      </c>
      <c r="C34" s="70" t="n">
        <v>3051</v>
      </c>
      <c r="D34" s="70" t="n">
        <v>3022</v>
      </c>
      <c r="E34" s="70" t="n">
        <v>168</v>
      </c>
      <c r="F34" s="70" t="n">
        <v>135</v>
      </c>
      <c r="G34" s="261" t="n">
        <v>5.50639134709931</v>
      </c>
      <c r="H34" s="260" t="n">
        <v>4.46724023825281</v>
      </c>
      <c r="I34" s="50"/>
      <c r="J34" s="260"/>
      <c r="K34" s="260"/>
      <c r="L34" s="50"/>
      <c r="M34" s="50"/>
      <c r="N34" s="50"/>
      <c r="O34" s="50"/>
    </row>
    <row r="35" customFormat="false" ht="11.25" hidden="false" customHeight="false" outlineLevel="0" collapsed="false">
      <c r="A35" s="65"/>
      <c r="B35" s="86" t="s">
        <v>156</v>
      </c>
      <c r="C35" s="89" t="n">
        <v>4926</v>
      </c>
      <c r="D35" s="89" t="n">
        <v>4831</v>
      </c>
      <c r="E35" s="89" t="n">
        <v>857</v>
      </c>
      <c r="F35" s="89" t="n">
        <v>940</v>
      </c>
      <c r="G35" s="264" t="n">
        <v>17.3974827446204</v>
      </c>
      <c r="H35" s="265" t="n">
        <v>19.4576692196233</v>
      </c>
      <c r="I35" s="50"/>
      <c r="J35" s="260"/>
      <c r="K35" s="260"/>
      <c r="L35" s="50"/>
      <c r="M35" s="50"/>
      <c r="N35" s="50"/>
      <c r="O35" s="50"/>
    </row>
    <row r="36" customFormat="false" ht="11.25" hidden="false" customHeight="false" outlineLevel="0" collapsed="false">
      <c r="A36" s="93"/>
      <c r="B36" s="50"/>
      <c r="C36" s="70"/>
      <c r="D36" s="70"/>
      <c r="E36" s="70"/>
      <c r="F36" s="70"/>
      <c r="G36" s="261"/>
      <c r="H36" s="260"/>
      <c r="I36" s="50"/>
      <c r="J36" s="260"/>
      <c r="K36" s="260"/>
      <c r="L36" s="50"/>
      <c r="M36" s="50"/>
      <c r="N36" s="50"/>
      <c r="O36" s="50"/>
    </row>
    <row r="37" customFormat="false" ht="11.25" hidden="false" customHeight="false" outlineLevel="0" collapsed="false">
      <c r="A37" s="65" t="s">
        <v>167</v>
      </c>
      <c r="B37" s="75" t="s">
        <v>166</v>
      </c>
      <c r="C37" s="78" t="n">
        <v>622</v>
      </c>
      <c r="D37" s="78" t="n">
        <v>565</v>
      </c>
      <c r="E37" s="78" t="n">
        <v>26</v>
      </c>
      <c r="F37" s="78" t="n">
        <v>39</v>
      </c>
      <c r="G37" s="262" t="n">
        <v>4.18006430868167</v>
      </c>
      <c r="H37" s="263" t="n">
        <v>6.90265486725664</v>
      </c>
      <c r="I37" s="50"/>
      <c r="J37" s="260"/>
      <c r="K37" s="260"/>
      <c r="L37" s="50"/>
      <c r="M37" s="50"/>
      <c r="N37" s="50"/>
      <c r="O37" s="50"/>
    </row>
    <row r="38" customFormat="false" ht="11.25" hidden="false" customHeight="false" outlineLevel="0" collapsed="false">
      <c r="A38" s="65"/>
      <c r="B38" s="50" t="s">
        <v>171</v>
      </c>
      <c r="C38" s="70" t="n">
        <v>586</v>
      </c>
      <c r="D38" s="70" t="n">
        <v>508</v>
      </c>
      <c r="E38" s="70" t="n">
        <v>18</v>
      </c>
      <c r="F38" s="70" t="n">
        <v>2</v>
      </c>
      <c r="G38" s="261" t="n">
        <v>3.07167235494881</v>
      </c>
      <c r="H38" s="260" t="n">
        <v>0.393700787401575</v>
      </c>
      <c r="I38" s="50"/>
      <c r="J38" s="260"/>
      <c r="K38" s="260"/>
      <c r="L38" s="50"/>
      <c r="M38" s="50"/>
      <c r="N38" s="50"/>
      <c r="O38" s="50"/>
    </row>
    <row r="39" customFormat="false" ht="11.25" hidden="false" customHeight="false" outlineLevel="0" collapsed="false">
      <c r="A39" s="65"/>
      <c r="B39" s="86" t="s">
        <v>169</v>
      </c>
      <c r="C39" s="89" t="n">
        <v>1450</v>
      </c>
      <c r="D39" s="89" t="n">
        <v>1275</v>
      </c>
      <c r="E39" s="89" t="n">
        <v>94</v>
      </c>
      <c r="F39" s="89" t="n">
        <v>90</v>
      </c>
      <c r="G39" s="264" t="n">
        <v>6.48275862068966</v>
      </c>
      <c r="H39" s="265" t="n">
        <v>7.05882352941176</v>
      </c>
      <c r="I39" s="50"/>
      <c r="J39" s="260"/>
      <c r="K39" s="260"/>
      <c r="L39" s="50"/>
      <c r="M39" s="50"/>
      <c r="N39" s="50"/>
      <c r="O39" s="50"/>
    </row>
    <row r="40" customFormat="false" ht="11.25" hidden="false" customHeight="false" outlineLevel="0" collapsed="false">
      <c r="A40" s="93"/>
      <c r="B40" s="50"/>
      <c r="C40" s="70"/>
      <c r="D40" s="70"/>
      <c r="E40" s="70"/>
      <c r="F40" s="70"/>
      <c r="G40" s="261"/>
      <c r="H40" s="260"/>
      <c r="I40" s="50"/>
      <c r="J40" s="260"/>
      <c r="K40" s="260"/>
      <c r="L40" s="50"/>
      <c r="M40" s="50"/>
      <c r="N40" s="50"/>
      <c r="O40" s="50"/>
    </row>
    <row r="41" customFormat="false" ht="11.25" hidden="false" customHeight="false" outlineLevel="0" collapsed="false">
      <c r="A41" s="65" t="s">
        <v>175</v>
      </c>
      <c r="B41" s="75" t="s">
        <v>173</v>
      </c>
      <c r="C41" s="78" t="n">
        <v>212</v>
      </c>
      <c r="D41" s="78" t="n">
        <v>230</v>
      </c>
      <c r="E41" s="78" t="n">
        <v>5</v>
      </c>
      <c r="F41" s="78" t="n">
        <v>6</v>
      </c>
      <c r="G41" s="262" t="n">
        <v>2.35849056603774</v>
      </c>
      <c r="H41" s="263" t="n">
        <v>2.60869565217391</v>
      </c>
      <c r="I41" s="50"/>
      <c r="J41" s="260"/>
      <c r="K41" s="260"/>
      <c r="L41" s="50"/>
      <c r="M41" s="50"/>
      <c r="N41" s="50"/>
      <c r="O41" s="50"/>
    </row>
    <row r="42" customFormat="false" ht="11.25" hidden="false" customHeight="false" outlineLevel="0" collapsed="false">
      <c r="A42" s="65"/>
      <c r="B42" s="86" t="s">
        <v>176</v>
      </c>
      <c r="C42" s="89" t="n">
        <v>461</v>
      </c>
      <c r="D42" s="89" t="n">
        <v>412</v>
      </c>
      <c r="E42" s="89" t="n">
        <v>15</v>
      </c>
      <c r="F42" s="89" t="n">
        <v>46</v>
      </c>
      <c r="G42" s="264" t="n">
        <v>3.25379609544469</v>
      </c>
      <c r="H42" s="265" t="n">
        <v>11.1650485436893</v>
      </c>
      <c r="I42" s="84"/>
      <c r="J42" s="266"/>
      <c r="K42" s="84"/>
      <c r="L42" s="84"/>
      <c r="M42" s="185"/>
      <c r="N42" s="185"/>
      <c r="O42" s="74"/>
    </row>
    <row r="43" customFormat="false" ht="11.25" hidden="false" customHeight="false" outlineLevel="0" collapsed="false">
      <c r="A43" s="188"/>
      <c r="B43" s="50"/>
      <c r="C43" s="70"/>
      <c r="D43" s="70"/>
      <c r="E43" s="84"/>
      <c r="F43" s="84"/>
      <c r="G43" s="261"/>
      <c r="H43" s="260"/>
      <c r="I43" s="50"/>
      <c r="J43" s="260"/>
      <c r="K43" s="260"/>
      <c r="L43" s="50"/>
      <c r="M43" s="50"/>
      <c r="N43" s="50"/>
      <c r="O43" s="50"/>
    </row>
    <row r="44" customFormat="false" ht="26.45" hidden="false" customHeight="true" outlineLevel="0" collapsed="false">
      <c r="A44" s="267" t="s">
        <v>371</v>
      </c>
      <c r="B44" s="267"/>
      <c r="C44" s="267"/>
      <c r="D44" s="267"/>
      <c r="E44" s="267"/>
      <c r="F44" s="267"/>
      <c r="G44" s="267"/>
      <c r="H44" s="267"/>
    </row>
    <row r="45" customFormat="false" ht="48.2" hidden="false" customHeight="true" outlineLevel="0" collapsed="false">
      <c r="A45" s="99" t="s">
        <v>372</v>
      </c>
      <c r="B45" s="99"/>
      <c r="C45" s="99"/>
      <c r="D45" s="99"/>
      <c r="E45" s="99"/>
      <c r="F45" s="99"/>
      <c r="G45" s="99"/>
      <c r="H45" s="99"/>
      <c r="I45" s="230"/>
      <c r="J45" s="230"/>
      <c r="K45" s="230"/>
      <c r="L45" s="230"/>
      <c r="M45" s="230"/>
      <c r="N45" s="230"/>
      <c r="O45" s="230"/>
      <c r="P45" s="230"/>
      <c r="Q45" s="230"/>
      <c r="R45" s="230"/>
      <c r="S45" s="230"/>
    </row>
    <row r="46" customFormat="false" ht="45.75" hidden="false" customHeight="true" outlineLevel="0" collapsed="false">
      <c r="A46" s="166" t="s">
        <v>373</v>
      </c>
      <c r="B46" s="166"/>
      <c r="C46" s="166"/>
      <c r="D46" s="166"/>
      <c r="E46" s="166"/>
      <c r="F46" s="166"/>
      <c r="G46" s="166"/>
      <c r="H46" s="166"/>
      <c r="I46" s="167"/>
      <c r="J46" s="167"/>
      <c r="K46" s="167"/>
      <c r="L46" s="167"/>
      <c r="M46" s="167"/>
      <c r="N46" s="167"/>
      <c r="O46" s="167"/>
      <c r="P46" s="167"/>
      <c r="Q46" s="167"/>
      <c r="R46" s="167"/>
      <c r="S46" s="167"/>
    </row>
    <row r="47" customFormat="false" ht="11.25" hidden="false" customHeight="false" outlineLevel="0" collapsed="false">
      <c r="A47" s="268" t="s">
        <v>286</v>
      </c>
      <c r="B47" s="268"/>
      <c r="C47" s="268"/>
      <c r="D47" s="268"/>
      <c r="E47" s="268"/>
      <c r="F47" s="268"/>
      <c r="G47" s="268"/>
      <c r="H47" s="268"/>
    </row>
    <row r="48" customFormat="false" ht="11.25" hidden="false" customHeight="true" outlineLevel="0" collapsed="false">
      <c r="A48" s="103" t="s">
        <v>364</v>
      </c>
      <c r="B48" s="103"/>
      <c r="C48" s="103"/>
      <c r="D48" s="103"/>
      <c r="E48" s="103"/>
      <c r="F48" s="103"/>
      <c r="G48" s="103"/>
      <c r="H48" s="103"/>
    </row>
  </sheetData>
  <mergeCells count="17">
    <mergeCell ref="A5:A9"/>
    <mergeCell ref="B5:B9"/>
    <mergeCell ref="C5:D7"/>
    <mergeCell ref="E5:F7"/>
    <mergeCell ref="G5:H7"/>
    <mergeCell ref="C8:D8"/>
    <mergeCell ref="E8:F8"/>
    <mergeCell ref="G8:H8"/>
    <mergeCell ref="A13:A25"/>
    <mergeCell ref="A27:A35"/>
    <mergeCell ref="A37:A39"/>
    <mergeCell ref="A41:A42"/>
    <mergeCell ref="A44:H44"/>
    <mergeCell ref="A45:H45"/>
    <mergeCell ref="A46:H46"/>
    <mergeCell ref="A47:H47"/>
    <mergeCell ref="A48:H51"/>
  </mergeCells>
  <hyperlinks>
    <hyperlink ref="H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54" width="15.57"/>
    <col collapsed="false" customWidth="true" hidden="false" outlineLevel="0" max="6" min="2" style="54" width="9.14"/>
    <col collapsed="false" customWidth="true" hidden="false" outlineLevel="0" max="7" min="7" style="50" width="9.14"/>
    <col collapsed="false" customWidth="true" hidden="false" outlineLevel="0" max="1025" min="8" style="54" width="9.14"/>
  </cols>
  <sheetData>
    <row r="1" customFormat="false" ht="11.25" hidden="false" customHeight="false" outlineLevel="0" collapsed="false">
      <c r="A1" s="20" t="s">
        <v>374</v>
      </c>
      <c r="B1" s="183"/>
      <c r="C1" s="183"/>
      <c r="F1" s="21" t="s">
        <v>108</v>
      </c>
      <c r="G1" s="21"/>
    </row>
    <row r="2" customFormat="false" ht="11.25" hidden="false" customHeight="false" outlineLevel="0" collapsed="false">
      <c r="A2" s="22" t="s">
        <v>375</v>
      </c>
      <c r="B2" s="183"/>
      <c r="C2" s="183"/>
    </row>
    <row r="3" customFormat="false" ht="11.25" hidden="false" customHeight="false" outlineLevel="0" collapsed="false">
      <c r="A3" s="22" t="s">
        <v>262</v>
      </c>
      <c r="B3" s="183"/>
      <c r="C3" s="183"/>
      <c r="H3" s="50"/>
      <c r="I3" s="50"/>
      <c r="J3" s="50"/>
      <c r="K3" s="50"/>
      <c r="L3" s="50"/>
      <c r="M3" s="50"/>
      <c r="N3" s="50"/>
      <c r="O3" s="50"/>
      <c r="P3" s="50"/>
      <c r="Q3" s="50"/>
      <c r="R3" s="50"/>
      <c r="S3" s="50"/>
      <c r="T3" s="50"/>
      <c r="U3" s="50"/>
      <c r="V3" s="50"/>
      <c r="W3" s="50"/>
      <c r="X3" s="50"/>
      <c r="Y3" s="50"/>
      <c r="Z3" s="50"/>
      <c r="AA3" s="50"/>
      <c r="AB3" s="50"/>
      <c r="AC3" s="50"/>
    </row>
    <row r="4" customFormat="false" ht="11.25" hidden="false" customHeight="false" outlineLevel="0" collapsed="false">
      <c r="A4" s="100"/>
      <c r="B4" s="183"/>
      <c r="C4" s="183"/>
      <c r="H4" s="50"/>
      <c r="I4" s="50"/>
      <c r="J4" s="50"/>
      <c r="K4" s="50"/>
      <c r="L4" s="50"/>
      <c r="M4" s="50"/>
      <c r="N4" s="50"/>
      <c r="O4" s="50"/>
      <c r="P4" s="50"/>
      <c r="Q4" s="50"/>
      <c r="R4" s="50"/>
      <c r="S4" s="50"/>
      <c r="T4" s="50"/>
      <c r="U4" s="50"/>
      <c r="V4" s="50"/>
      <c r="W4" s="50"/>
      <c r="X4" s="50"/>
      <c r="Y4" s="50"/>
      <c r="Z4" s="50"/>
      <c r="AA4" s="50"/>
      <c r="AB4" s="50"/>
      <c r="AC4" s="50"/>
    </row>
    <row r="5" customFormat="false" ht="26.45" hidden="false" customHeight="true" outlineLevel="0" collapsed="false">
      <c r="A5" s="110" t="s">
        <v>185</v>
      </c>
      <c r="B5" s="269" t="s">
        <v>28</v>
      </c>
      <c r="C5" s="269"/>
      <c r="D5" s="269"/>
      <c r="E5" s="269"/>
      <c r="F5" s="269"/>
      <c r="G5" s="270"/>
      <c r="H5" s="50"/>
      <c r="I5" s="50"/>
      <c r="J5" s="50"/>
      <c r="K5" s="50"/>
      <c r="L5" s="50"/>
      <c r="M5" s="50"/>
      <c r="N5" s="50"/>
      <c r="O5" s="50"/>
      <c r="P5" s="50"/>
      <c r="Q5" s="50"/>
      <c r="R5" s="50"/>
      <c r="S5" s="50"/>
      <c r="T5" s="50"/>
      <c r="U5" s="50"/>
      <c r="V5" s="50"/>
      <c r="W5" s="50"/>
      <c r="X5" s="50"/>
      <c r="Y5" s="50"/>
      <c r="Z5" s="50"/>
      <c r="AA5" s="50"/>
      <c r="AB5" s="50"/>
      <c r="AC5" s="50"/>
    </row>
    <row r="6" customFormat="false" ht="16.5" hidden="false" customHeight="true" outlineLevel="0" collapsed="false">
      <c r="A6" s="110"/>
      <c r="B6" s="110" t="s">
        <v>267</v>
      </c>
      <c r="C6" s="110"/>
      <c r="D6" s="110" t="s">
        <v>268</v>
      </c>
      <c r="E6" s="110"/>
      <c r="F6" s="110" t="s">
        <v>199</v>
      </c>
      <c r="G6" s="114"/>
      <c r="H6" s="50"/>
      <c r="I6" s="50"/>
      <c r="J6" s="50"/>
      <c r="K6" s="50"/>
      <c r="L6" s="50"/>
      <c r="M6" s="50"/>
      <c r="N6" s="50"/>
      <c r="O6" s="50"/>
      <c r="P6" s="50"/>
      <c r="Q6" s="50"/>
      <c r="R6" s="50"/>
      <c r="S6" s="50"/>
      <c r="T6" s="50"/>
      <c r="U6" s="50"/>
      <c r="V6" s="50"/>
      <c r="W6" s="50"/>
      <c r="X6" s="50"/>
      <c r="Y6" s="50"/>
      <c r="Z6" s="50"/>
      <c r="AA6" s="50"/>
      <c r="AB6" s="50"/>
      <c r="AC6" s="50"/>
    </row>
    <row r="7" customFormat="false" ht="15.75" hidden="false" customHeight="true" outlineLevel="0" collapsed="false">
      <c r="A7" s="110"/>
      <c r="B7" s="271" t="s">
        <v>295</v>
      </c>
      <c r="C7" s="271" t="n">
        <v>2017</v>
      </c>
      <c r="D7" s="271" t="s">
        <v>295</v>
      </c>
      <c r="E7" s="110" t="n">
        <v>2017</v>
      </c>
      <c r="F7" s="110"/>
      <c r="G7" s="114"/>
      <c r="H7" s="50"/>
      <c r="I7" s="50"/>
      <c r="J7" s="50"/>
      <c r="K7" s="50"/>
      <c r="L7" s="50"/>
      <c r="M7" s="50"/>
      <c r="N7" s="50"/>
      <c r="O7" s="50"/>
      <c r="P7" s="50"/>
      <c r="Q7" s="50"/>
      <c r="R7" s="50"/>
      <c r="S7" s="50"/>
      <c r="T7" s="50"/>
      <c r="U7" s="50"/>
      <c r="V7" s="50"/>
      <c r="W7" s="50"/>
      <c r="X7" s="50"/>
      <c r="Y7" s="50"/>
      <c r="Z7" s="50"/>
      <c r="AA7" s="50"/>
      <c r="AB7" s="50"/>
      <c r="AC7" s="50"/>
    </row>
    <row r="8" customFormat="false" ht="11.25" hidden="false" customHeight="false" outlineLevel="0" collapsed="false">
      <c r="A8" s="114"/>
      <c r="B8" s="148"/>
      <c r="C8" s="148"/>
      <c r="D8" s="114"/>
      <c r="E8" s="114"/>
      <c r="F8" s="114"/>
      <c r="G8" s="114"/>
      <c r="H8" s="50"/>
      <c r="I8" s="50"/>
      <c r="J8" s="50"/>
      <c r="K8" s="50"/>
      <c r="L8" s="50"/>
      <c r="M8" s="50"/>
      <c r="N8" s="50"/>
      <c r="O8" s="50"/>
      <c r="P8" s="50"/>
      <c r="Q8" s="50"/>
      <c r="R8" s="50"/>
      <c r="S8" s="50"/>
      <c r="T8" s="50"/>
      <c r="U8" s="50"/>
      <c r="V8" s="50"/>
      <c r="W8" s="50"/>
      <c r="X8" s="50"/>
      <c r="Y8" s="50"/>
      <c r="Z8" s="50"/>
      <c r="AA8" s="50"/>
      <c r="AB8" s="50"/>
      <c r="AC8" s="50"/>
    </row>
    <row r="9" s="50" customFormat="true" ht="10.9" hidden="false" customHeight="true" outlineLevel="0" collapsed="false">
      <c r="A9" s="120" t="s">
        <v>201</v>
      </c>
      <c r="B9" s="272" t="n">
        <v>9886</v>
      </c>
      <c r="C9" s="272" t="n">
        <v>8764</v>
      </c>
      <c r="D9" s="122" t="n">
        <v>4.79713281495443</v>
      </c>
      <c r="E9" s="122" t="n">
        <v>4.22034132381253</v>
      </c>
      <c r="F9" s="122" t="n">
        <v>-12.0236715011064</v>
      </c>
      <c r="G9" s="137"/>
    </row>
    <row r="10" s="50" customFormat="true" ht="11.25" hidden="false" customHeight="false" outlineLevel="0" collapsed="false">
      <c r="A10" s="153"/>
      <c r="B10" s="125"/>
      <c r="C10" s="125"/>
      <c r="D10" s="126"/>
      <c r="E10" s="126"/>
      <c r="F10" s="126"/>
      <c r="G10" s="126"/>
    </row>
    <row r="11" s="50" customFormat="true" ht="11.25" hidden="false" customHeight="false" outlineLevel="0" collapsed="false">
      <c r="A11" s="225" t="s">
        <v>154</v>
      </c>
      <c r="B11" s="78" t="n">
        <v>35</v>
      </c>
      <c r="C11" s="78" t="n">
        <v>38</v>
      </c>
      <c r="D11" s="129" t="n">
        <v>4.28560758283161</v>
      </c>
      <c r="E11" s="129" t="n">
        <v>4.58041582943496</v>
      </c>
      <c r="F11" s="129" t="n">
        <v>6.8790303569642</v>
      </c>
      <c r="G11" s="126"/>
    </row>
    <row r="12" s="50" customFormat="true" ht="11.25" hidden="false" customHeight="false" outlineLevel="0" collapsed="false">
      <c r="A12" s="50" t="s">
        <v>120</v>
      </c>
      <c r="B12" s="70" t="n">
        <v>23</v>
      </c>
      <c r="C12" s="70" t="n">
        <v>33</v>
      </c>
      <c r="D12" s="126" t="n">
        <v>0.684735139982191</v>
      </c>
      <c r="E12" s="126" t="n">
        <v>0.977539402984102</v>
      </c>
      <c r="F12" s="126" t="n">
        <v>42.7616819854647</v>
      </c>
      <c r="G12" s="126"/>
    </row>
    <row r="13" s="50" customFormat="true" ht="11.25" hidden="false" customHeight="false" outlineLevel="0" collapsed="false">
      <c r="A13" s="50" t="s">
        <v>164</v>
      </c>
      <c r="B13" s="70" t="n">
        <v>56</v>
      </c>
      <c r="C13" s="70" t="n">
        <v>3</v>
      </c>
      <c r="D13" s="126" t="n">
        <v>7.15842489086598</v>
      </c>
      <c r="E13" s="126" t="n">
        <v>0.376070861778915</v>
      </c>
      <c r="F13" s="126" t="n">
        <v>-94.7464579497261</v>
      </c>
      <c r="G13" s="126"/>
    </row>
    <row r="14" s="50" customFormat="true" ht="11.25" hidden="false" customHeight="false" outlineLevel="0" collapsed="false">
      <c r="A14" s="50" t="s">
        <v>158</v>
      </c>
      <c r="B14" s="70" t="n">
        <v>36</v>
      </c>
      <c r="C14" s="70" t="n">
        <v>28</v>
      </c>
      <c r="D14" s="126" t="n">
        <v>0.89962508124739</v>
      </c>
      <c r="E14" s="126" t="n">
        <v>0.68904182336216</v>
      </c>
      <c r="F14" s="126" t="n">
        <v>-23.4078909397727</v>
      </c>
      <c r="G14" s="126"/>
    </row>
    <row r="15" s="50" customFormat="true" ht="11.25" hidden="false" customHeight="false" outlineLevel="0" collapsed="false">
      <c r="A15" s="50" t="s">
        <v>160</v>
      </c>
      <c r="B15" s="70" t="n">
        <v>417</v>
      </c>
      <c r="C15" s="70" t="n">
        <v>353</v>
      </c>
      <c r="D15" s="126" t="n">
        <v>2.7296710530364</v>
      </c>
      <c r="E15" s="126" t="n">
        <v>2.30050649593302</v>
      </c>
      <c r="F15" s="126" t="n">
        <v>-15.7222078691857</v>
      </c>
      <c r="G15" s="126"/>
    </row>
    <row r="16" s="50" customFormat="true" ht="11.25" hidden="false" customHeight="false" outlineLevel="0" collapsed="false">
      <c r="A16" s="50" t="s">
        <v>137</v>
      </c>
      <c r="B16" s="70" t="n">
        <v>755</v>
      </c>
      <c r="C16" s="70" t="n">
        <v>759</v>
      </c>
      <c r="D16" s="126" t="n">
        <v>8.42289586299708</v>
      </c>
      <c r="E16" s="126" t="n">
        <v>8.41420504054117</v>
      </c>
      <c r="F16" s="126" t="n">
        <v>-0.103180932036584</v>
      </c>
      <c r="G16" s="126"/>
    </row>
    <row r="17" s="50" customFormat="true" ht="11.25" hidden="false" customHeight="false" outlineLevel="0" collapsed="false">
      <c r="A17" s="50" t="s">
        <v>376</v>
      </c>
      <c r="B17" s="70" t="n">
        <v>4</v>
      </c>
      <c r="C17" s="70" t="n">
        <v>7</v>
      </c>
      <c r="D17" s="126" t="n">
        <v>0.134353704937767</v>
      </c>
      <c r="E17" s="126" t="n">
        <v>0.230305279518228</v>
      </c>
      <c r="F17" s="126" t="n">
        <v>71.4171407665349</v>
      </c>
      <c r="G17" s="126"/>
    </row>
    <row r="18" s="50" customFormat="true" ht="11.25" hidden="false" customHeight="false" outlineLevel="0" collapsed="false">
      <c r="A18" s="50" t="s">
        <v>133</v>
      </c>
      <c r="B18" s="70" t="n">
        <v>67</v>
      </c>
      <c r="C18" s="70" t="n">
        <v>131</v>
      </c>
      <c r="D18" s="126" t="n">
        <v>1.68608728848727</v>
      </c>
      <c r="E18" s="126" t="n">
        <v>3.26166305974869</v>
      </c>
      <c r="F18" s="126" t="n">
        <v>93.4456823214057</v>
      </c>
      <c r="G18" s="126"/>
    </row>
    <row r="19" s="50" customFormat="true" ht="11.25" hidden="false" customHeight="false" outlineLevel="0" collapsed="false">
      <c r="A19" s="186" t="s">
        <v>377</v>
      </c>
      <c r="B19" s="70" t="n">
        <v>1495</v>
      </c>
      <c r="C19" s="70" t="n">
        <v>1002</v>
      </c>
      <c r="D19" s="126" t="n">
        <v>22.3272457363548</v>
      </c>
      <c r="E19" s="126" t="n">
        <v>14.781438290003</v>
      </c>
      <c r="F19" s="126" t="n">
        <v>-33.7964097114998</v>
      </c>
      <c r="G19" s="126"/>
    </row>
    <row r="20" s="50" customFormat="true" ht="11.25" hidden="false" customHeight="false" outlineLevel="0" collapsed="false">
      <c r="A20" s="50" t="s">
        <v>131</v>
      </c>
      <c r="B20" s="70" t="n">
        <v>156</v>
      </c>
      <c r="C20" s="70" t="n">
        <v>115</v>
      </c>
      <c r="D20" s="126" t="n">
        <v>2.24330158773984</v>
      </c>
      <c r="E20" s="126" t="n">
        <v>1.64280339971735</v>
      </c>
      <c r="F20" s="126" t="n">
        <v>-26.768500111815</v>
      </c>
      <c r="G20" s="126"/>
    </row>
    <row r="21" s="50" customFormat="true" ht="11.25" hidden="false" customHeight="false" outlineLevel="0" collapsed="false">
      <c r="A21" s="186" t="s">
        <v>141</v>
      </c>
      <c r="B21" s="70" t="n">
        <v>265</v>
      </c>
      <c r="C21" s="70" t="n">
        <v>300</v>
      </c>
      <c r="D21" s="126" t="n">
        <v>8.01686627655285</v>
      </c>
      <c r="E21" s="126" t="n">
        <v>8.96983265880192</v>
      </c>
      <c r="F21" s="126" t="n">
        <v>11.88701856031</v>
      </c>
      <c r="G21" s="126"/>
    </row>
    <row r="22" s="50" customFormat="true" ht="11.25" hidden="false" customHeight="false" outlineLevel="0" collapsed="false">
      <c r="A22" s="186" t="s">
        <v>166</v>
      </c>
      <c r="B22" s="70" t="n">
        <v>1006</v>
      </c>
      <c r="C22" s="70" t="n">
        <v>932</v>
      </c>
      <c r="D22" s="126" t="n">
        <v>37.5039237455012</v>
      </c>
      <c r="E22" s="126" t="n">
        <v>34.351253360028</v>
      </c>
      <c r="F22" s="126" t="n">
        <v>-8.40624145587259</v>
      </c>
      <c r="G22" s="126"/>
    </row>
    <row r="23" s="50" customFormat="true" ht="11.25" hidden="false" customHeight="false" outlineLevel="0" collapsed="false">
      <c r="A23" s="186" t="s">
        <v>378</v>
      </c>
      <c r="B23" s="70" t="s">
        <v>174</v>
      </c>
      <c r="C23" s="70" t="s">
        <v>174</v>
      </c>
      <c r="D23" s="126" t="s">
        <v>174</v>
      </c>
      <c r="E23" s="126" t="s">
        <v>174</v>
      </c>
      <c r="F23" s="126" t="s">
        <v>174</v>
      </c>
      <c r="G23" s="126"/>
    </row>
    <row r="24" s="50" customFormat="true" ht="11.25" hidden="false" customHeight="false" outlineLevel="0" collapsed="false">
      <c r="A24" s="186" t="s">
        <v>379</v>
      </c>
      <c r="B24" s="70" t="n">
        <v>110</v>
      </c>
      <c r="C24" s="70" t="n">
        <v>92</v>
      </c>
      <c r="D24" s="126" t="n">
        <v>1.32967085569397</v>
      </c>
      <c r="E24" s="126" t="n">
        <v>1.09960667547308</v>
      </c>
      <c r="F24" s="126" t="n">
        <v>-17.3023405932148</v>
      </c>
      <c r="G24" s="126"/>
    </row>
    <row r="25" s="50" customFormat="true" ht="11.25" hidden="false" customHeight="false" outlineLevel="0" collapsed="false">
      <c r="A25" s="186" t="s">
        <v>380</v>
      </c>
      <c r="B25" s="70" t="n">
        <v>11</v>
      </c>
      <c r="C25" s="70" t="n">
        <v>3</v>
      </c>
      <c r="D25" s="126" t="n">
        <v>0.275040224632853</v>
      </c>
      <c r="E25" s="126" t="n">
        <v>0.0745238299882898</v>
      </c>
      <c r="F25" s="126" t="n">
        <v>-72.9043887715803</v>
      </c>
      <c r="G25" s="126"/>
    </row>
    <row r="26" s="50" customFormat="true" ht="11.25" hidden="false" customHeight="false" outlineLevel="0" collapsed="false">
      <c r="A26" s="186" t="s">
        <v>381</v>
      </c>
      <c r="B26" s="70" t="n">
        <v>472</v>
      </c>
      <c r="C26" s="70" t="n">
        <v>522</v>
      </c>
      <c r="D26" s="126" t="n">
        <v>4.19827230421108</v>
      </c>
      <c r="E26" s="126" t="n">
        <v>4.61094408461807</v>
      </c>
      <c r="F26" s="126" t="n">
        <v>9.82956203181617</v>
      </c>
      <c r="G26" s="126"/>
    </row>
    <row r="27" s="50" customFormat="true" ht="11.25" hidden="false" customHeight="false" outlineLevel="0" collapsed="false">
      <c r="A27" s="186" t="s">
        <v>127</v>
      </c>
      <c r="B27" s="70" t="n">
        <v>112</v>
      </c>
      <c r="C27" s="70" t="n">
        <v>54</v>
      </c>
      <c r="D27" s="126" t="n">
        <v>1.19018066942562</v>
      </c>
      <c r="E27" s="126" t="n">
        <v>0.57002516344416</v>
      </c>
      <c r="F27" s="126" t="n">
        <v>-52.1059971744245</v>
      </c>
      <c r="G27" s="126"/>
    </row>
    <row r="28" s="50" customFormat="true" ht="11.25" hidden="false" customHeight="false" outlineLevel="0" collapsed="false">
      <c r="A28" s="50" t="s">
        <v>125</v>
      </c>
      <c r="B28" s="70" t="n">
        <v>73</v>
      </c>
      <c r="C28" s="70" t="n">
        <v>55</v>
      </c>
      <c r="D28" s="126" t="n">
        <v>2.27259991656756</v>
      </c>
      <c r="E28" s="126" t="n">
        <v>1.70846875536809</v>
      </c>
      <c r="F28" s="126" t="n">
        <v>-24.8231621011197</v>
      </c>
      <c r="G28" s="126"/>
    </row>
    <row r="29" s="50" customFormat="true" ht="11.25" hidden="false" customHeight="false" outlineLevel="0" collapsed="false">
      <c r="A29" s="186" t="s">
        <v>382</v>
      </c>
      <c r="B29" s="70" t="n">
        <v>599</v>
      </c>
      <c r="C29" s="70" t="n">
        <v>423</v>
      </c>
      <c r="D29" s="126" t="n">
        <v>3.60062601601972</v>
      </c>
      <c r="E29" s="126" t="n">
        <v>2.53006228379332</v>
      </c>
      <c r="F29" s="126" t="n">
        <v>-29.732711130323</v>
      </c>
      <c r="G29" s="126"/>
    </row>
    <row r="30" s="50" customFormat="true" ht="11.25" hidden="false" customHeight="false" outlineLevel="0" collapsed="false">
      <c r="A30" s="50" t="s">
        <v>129</v>
      </c>
      <c r="B30" s="70" t="n">
        <v>369</v>
      </c>
      <c r="C30" s="70" t="n">
        <v>315</v>
      </c>
      <c r="D30" s="126" t="n">
        <v>10.6187111474597</v>
      </c>
      <c r="E30" s="126" t="n">
        <v>8.98202824462939</v>
      </c>
      <c r="F30" s="126" t="n">
        <v>-15.4131973278303</v>
      </c>
      <c r="G30" s="126"/>
    </row>
    <row r="31" s="50" customFormat="true" ht="11.25" hidden="false" customHeight="false" outlineLevel="0" collapsed="false">
      <c r="A31" s="186" t="s">
        <v>150</v>
      </c>
      <c r="B31" s="70" t="n">
        <v>1019</v>
      </c>
      <c r="C31" s="70" t="n">
        <v>1046</v>
      </c>
      <c r="D31" s="126" t="n">
        <v>9.02848535861427</v>
      </c>
      <c r="E31" s="126" t="n">
        <v>9.23792016087758</v>
      </c>
      <c r="F31" s="126" t="n">
        <v>2.31971137953373</v>
      </c>
      <c r="G31" s="126"/>
    </row>
    <row r="32" s="50" customFormat="true" ht="11.25" hidden="false" customHeight="false" outlineLevel="0" collapsed="false">
      <c r="A32" s="50" t="s">
        <v>171</v>
      </c>
      <c r="B32" s="70" t="n">
        <v>304</v>
      </c>
      <c r="C32" s="70" t="n">
        <v>184</v>
      </c>
      <c r="D32" s="126" t="n">
        <v>17.009095949765</v>
      </c>
      <c r="E32" s="126" t="n">
        <v>10.1894574556925</v>
      </c>
      <c r="F32" s="126" t="n">
        <v>-40.0940679869981</v>
      </c>
      <c r="G32" s="126"/>
    </row>
    <row r="33" s="50" customFormat="true" ht="11.25" hidden="false" customHeight="false" outlineLevel="0" collapsed="false">
      <c r="A33" s="50" t="s">
        <v>173</v>
      </c>
      <c r="B33" s="70" t="n">
        <v>35</v>
      </c>
      <c r="C33" s="70" t="s">
        <v>174</v>
      </c>
      <c r="D33" s="126" t="n">
        <v>6.80630613987154</v>
      </c>
      <c r="E33" s="126" t="s">
        <v>174</v>
      </c>
      <c r="F33" s="126" t="s">
        <v>174</v>
      </c>
      <c r="G33" s="126"/>
    </row>
    <row r="34" s="50" customFormat="true" ht="11.25" hidden="false" customHeight="false" outlineLevel="0" collapsed="false">
      <c r="A34" s="161" t="s">
        <v>145</v>
      </c>
      <c r="B34" s="70" t="s">
        <v>174</v>
      </c>
      <c r="C34" s="70" t="s">
        <v>174</v>
      </c>
      <c r="D34" s="126" t="s">
        <v>174</v>
      </c>
      <c r="E34" s="126" t="s">
        <v>174</v>
      </c>
      <c r="F34" s="126" t="s">
        <v>174</v>
      </c>
      <c r="G34" s="126"/>
    </row>
    <row r="35" s="50" customFormat="true" ht="11.25" hidden="false" customHeight="false" outlineLevel="0" collapsed="false">
      <c r="A35" s="50" t="s">
        <v>383</v>
      </c>
      <c r="B35" s="70" t="n">
        <v>2342</v>
      </c>
      <c r="C35" s="70" t="n">
        <v>2202</v>
      </c>
      <c r="D35" s="126" t="n">
        <v>5.23355475530685</v>
      </c>
      <c r="E35" s="126" t="n">
        <v>4.88303923555289</v>
      </c>
      <c r="F35" s="126" t="n">
        <v>-6.6974654158062</v>
      </c>
      <c r="G35" s="126"/>
    </row>
    <row r="36" s="50" customFormat="true" ht="11.25" hidden="false" customHeight="false" outlineLevel="0" collapsed="false">
      <c r="A36" s="50" t="s">
        <v>169</v>
      </c>
      <c r="B36" s="70" t="s">
        <v>174</v>
      </c>
      <c r="C36" s="70" t="s">
        <v>174</v>
      </c>
      <c r="D36" s="126" t="s">
        <v>174</v>
      </c>
      <c r="E36" s="126" t="s">
        <v>174</v>
      </c>
      <c r="F36" s="126" t="s">
        <v>174</v>
      </c>
      <c r="G36" s="126"/>
    </row>
    <row r="37" s="50" customFormat="true" ht="11.25" hidden="false" customHeight="false" outlineLevel="0" collapsed="false">
      <c r="A37" s="86" t="s">
        <v>176</v>
      </c>
      <c r="B37" s="89" t="n">
        <v>125</v>
      </c>
      <c r="C37" s="89" t="n">
        <v>167</v>
      </c>
      <c r="D37" s="134" t="n">
        <v>8.15446780028991</v>
      </c>
      <c r="E37" s="134" t="n">
        <v>10.7728452051808</v>
      </c>
      <c r="F37" s="134" t="n">
        <v>32.1097276856961</v>
      </c>
      <c r="G37" s="126"/>
    </row>
    <row r="38" s="50" customFormat="true" ht="11.25" hidden="false" customHeight="false" outlineLevel="0" collapsed="false">
      <c r="A38" s="161"/>
      <c r="B38" s="84"/>
      <c r="C38" s="84"/>
      <c r="D38" s="126"/>
      <c r="E38" s="126"/>
      <c r="F38" s="126"/>
      <c r="G38" s="126"/>
    </row>
    <row r="39" customFormat="false" ht="23.25" hidden="false" customHeight="true" outlineLevel="0" collapsed="false">
      <c r="A39" s="103" t="s">
        <v>384</v>
      </c>
      <c r="B39" s="103"/>
      <c r="C39" s="103"/>
      <c r="D39" s="103"/>
      <c r="E39" s="103"/>
      <c r="F39" s="103"/>
      <c r="G39" s="103"/>
      <c r="H39" s="103"/>
      <c r="I39" s="103"/>
    </row>
    <row r="40" customFormat="false" ht="11.25" hidden="false" customHeight="false" outlineLevel="0" collapsed="false">
      <c r="A40" s="229" t="s">
        <v>178</v>
      </c>
      <c r="B40" s="183"/>
      <c r="C40" s="183"/>
      <c r="D40" s="273"/>
      <c r="E40" s="273"/>
      <c r="F40" s="273"/>
      <c r="G40" s="273"/>
    </row>
    <row r="41" customFormat="false" ht="21.75" hidden="false" customHeight="true" outlineLevel="0" collapsed="false">
      <c r="A41" s="99" t="s">
        <v>385</v>
      </c>
      <c r="B41" s="99"/>
      <c r="C41" s="99"/>
      <c r="D41" s="99"/>
      <c r="E41" s="99"/>
      <c r="F41" s="99"/>
      <c r="G41" s="99"/>
      <c r="H41" s="99"/>
      <c r="I41" s="99"/>
    </row>
    <row r="42" customFormat="false" ht="11.25" hidden="false" customHeight="false" outlineLevel="0" collapsed="false">
      <c r="A42" s="229" t="s">
        <v>285</v>
      </c>
      <c r="B42" s="183"/>
      <c r="C42" s="183"/>
      <c r="D42" s="273"/>
      <c r="E42" s="273"/>
      <c r="F42" s="273"/>
      <c r="G42" s="273"/>
    </row>
    <row r="43" customFormat="false" ht="11.25" hidden="false" customHeight="false" outlineLevel="0" collapsed="false">
      <c r="A43" s="100" t="s">
        <v>286</v>
      </c>
      <c r="B43" s="183"/>
      <c r="C43" s="183"/>
      <c r="D43" s="273"/>
      <c r="E43" s="273"/>
      <c r="F43" s="273"/>
      <c r="G43" s="273"/>
    </row>
    <row r="44" customFormat="false" ht="35.25" hidden="false" customHeight="true" outlineLevel="0" collapsed="false">
      <c r="A44" s="52" t="s">
        <v>386</v>
      </c>
      <c r="B44" s="52"/>
      <c r="C44" s="52"/>
      <c r="D44" s="52"/>
      <c r="E44" s="52"/>
      <c r="F44" s="52"/>
      <c r="G44" s="52"/>
      <c r="H44" s="52"/>
      <c r="I44" s="52"/>
    </row>
    <row r="45" customFormat="false" ht="23.25" hidden="false" customHeight="true" outlineLevel="0" collapsed="false">
      <c r="A45" s="274" t="s">
        <v>387</v>
      </c>
      <c r="B45" s="274"/>
      <c r="C45" s="274"/>
      <c r="D45" s="274"/>
      <c r="E45" s="274"/>
      <c r="F45" s="274"/>
      <c r="G45" s="274"/>
      <c r="H45" s="274"/>
      <c r="I45" s="274"/>
    </row>
    <row r="46" customFormat="false" ht="58.5" hidden="false" customHeight="true" outlineLevel="0" collapsed="false">
      <c r="A46" s="166" t="s">
        <v>388</v>
      </c>
      <c r="B46" s="166"/>
      <c r="C46" s="166"/>
      <c r="D46" s="166"/>
      <c r="E46" s="166"/>
      <c r="F46" s="166"/>
      <c r="G46" s="166"/>
      <c r="H46" s="166"/>
      <c r="I46" s="166"/>
    </row>
    <row r="47" customFormat="false" ht="59.25" hidden="false" customHeight="true" outlineLevel="0" collapsed="false">
      <c r="A47" s="99" t="s">
        <v>389</v>
      </c>
      <c r="B47" s="99"/>
      <c r="C47" s="99"/>
      <c r="D47" s="99"/>
      <c r="E47" s="99"/>
      <c r="F47" s="99"/>
      <c r="G47" s="99"/>
      <c r="H47" s="99"/>
      <c r="I47" s="99"/>
    </row>
    <row r="48" s="50" customFormat="true" ht="34.5" hidden="false" customHeight="true" outlineLevel="0" collapsed="false">
      <c r="A48" s="99" t="s">
        <v>390</v>
      </c>
      <c r="B48" s="99"/>
      <c r="C48" s="99"/>
      <c r="D48" s="99"/>
      <c r="E48" s="99"/>
      <c r="F48" s="99"/>
      <c r="G48" s="99"/>
      <c r="H48" s="99"/>
      <c r="I48" s="99"/>
      <c r="J48" s="54"/>
      <c r="K48" s="54"/>
      <c r="L48" s="54"/>
      <c r="M48" s="54"/>
      <c r="N48" s="54"/>
      <c r="O48" s="54"/>
      <c r="P48" s="54"/>
      <c r="Q48" s="54"/>
      <c r="R48" s="54"/>
      <c r="S48" s="54"/>
      <c r="T48" s="54"/>
      <c r="U48" s="54"/>
      <c r="V48" s="54"/>
      <c r="W48" s="54"/>
      <c r="X48" s="54"/>
      <c r="Y48" s="54"/>
      <c r="Z48" s="54"/>
      <c r="AA48" s="54"/>
      <c r="AB48" s="54"/>
      <c r="AC48" s="54"/>
      <c r="AD48" s="54"/>
    </row>
    <row r="49" s="50" customFormat="true" ht="80.25" hidden="false" customHeight="true" outlineLevel="0" collapsed="false">
      <c r="A49" s="99" t="s">
        <v>391</v>
      </c>
      <c r="B49" s="99"/>
      <c r="C49" s="99"/>
      <c r="D49" s="99"/>
      <c r="E49" s="99"/>
      <c r="F49" s="99"/>
      <c r="G49" s="99"/>
      <c r="H49" s="99"/>
      <c r="I49" s="99"/>
      <c r="J49" s="54"/>
      <c r="K49" s="54"/>
      <c r="L49" s="54"/>
      <c r="M49" s="54"/>
      <c r="N49" s="54"/>
      <c r="O49" s="54"/>
      <c r="P49" s="54"/>
      <c r="Q49" s="54"/>
      <c r="R49" s="54"/>
      <c r="S49" s="54"/>
      <c r="T49" s="54"/>
      <c r="U49" s="54"/>
      <c r="V49" s="54"/>
      <c r="W49" s="54"/>
      <c r="X49" s="54"/>
      <c r="Y49" s="54"/>
      <c r="Z49" s="54"/>
      <c r="AA49" s="54"/>
      <c r="AB49" s="54"/>
      <c r="AC49" s="54"/>
      <c r="AD49" s="54"/>
    </row>
  </sheetData>
  <mergeCells count="13">
    <mergeCell ref="A5:A7"/>
    <mergeCell ref="B5:F5"/>
    <mergeCell ref="B6:C6"/>
    <mergeCell ref="D6:E6"/>
    <mergeCell ref="F6:F7"/>
    <mergeCell ref="A39:I39"/>
    <mergeCell ref="A41:I41"/>
    <mergeCell ref="A44:I44"/>
    <mergeCell ref="A45:I45"/>
    <mergeCell ref="A46:I46"/>
    <mergeCell ref="A47:I47"/>
    <mergeCell ref="A48:I48"/>
    <mergeCell ref="A49:I49"/>
  </mergeCells>
  <conditionalFormatting sqref="B38:C38">
    <cfRule type="cellIs" priority="2" operator="equal" aboveAverage="0" equalAverage="0" bottom="0" percent="0" rank="0" text="" dxfId="0">
      <formula>""""""</formula>
    </cfRule>
    <cfRule type="cellIs" priority="3" operator="equal" aboveAverage="0" equalAverage="0" bottom="0" percent="0" rank="0" text="" dxfId="1">
      <formula>""" """</formula>
    </cfRule>
    <cfRule type="cellIs" priority="4" operator="equal" aboveAverage="0" equalAverage="0" bottom="0" percent="0" rank="0" text="" dxfId="2">
      <formula>""""""</formula>
    </cfRule>
  </conditionalFormatting>
  <conditionalFormatting sqref="B12:C37">
    <cfRule type="cellIs" priority="5" operator="equal" aboveAverage="0" equalAverage="0" bottom="0" percent="0" rank="0" text="" dxfId="3">
      <formula>""""""</formula>
    </cfRule>
    <cfRule type="cellIs" priority="6" operator="equal" aboveAverage="0" equalAverage="0" bottom="0" percent="0" rank="0" text="" dxfId="4">
      <formula>""" """</formula>
    </cfRule>
    <cfRule type="cellIs" priority="7" operator="equal" aboveAverage="0" equalAverage="0" bottom="0" percent="0" rank="0" text="" dxfId="5">
      <formula>""""""</formula>
    </cfRule>
  </conditionalFormatting>
  <hyperlinks>
    <hyperlink ref="F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48" width="16.85"/>
    <col collapsed="false" customWidth="true" hidden="false" outlineLevel="0" max="13" min="2" style="48" width="9.14"/>
    <col collapsed="false" customWidth="true" hidden="false" outlineLevel="0" max="15" min="14" style="48" width="10"/>
    <col collapsed="false" customWidth="true" hidden="false" outlineLevel="0" max="1025" min="16" style="48" width="9.14"/>
  </cols>
  <sheetData>
    <row r="1" customFormat="false" ht="11.25" hidden="false" customHeight="false" outlineLevel="0" collapsed="false">
      <c r="A1" s="20" t="s">
        <v>392</v>
      </c>
      <c r="B1" s="100"/>
      <c r="C1" s="100"/>
      <c r="D1" s="100"/>
      <c r="E1" s="100"/>
      <c r="F1" s="100"/>
      <c r="K1" s="21" t="s">
        <v>108</v>
      </c>
    </row>
    <row r="2" customFormat="false" ht="11.25" hidden="false" customHeight="false" outlineLevel="0" collapsed="false">
      <c r="A2" s="22" t="s">
        <v>393</v>
      </c>
      <c r="B2" s="100"/>
      <c r="C2" s="100"/>
      <c r="D2" s="100"/>
      <c r="E2" s="100"/>
      <c r="G2" s="100"/>
      <c r="H2" s="100"/>
      <c r="I2" s="100"/>
      <c r="J2" s="100"/>
    </row>
    <row r="3" customFormat="false" ht="11.25" hidden="false" customHeight="false" outlineLevel="0" collapsed="false">
      <c r="A3" s="22" t="s">
        <v>262</v>
      </c>
      <c r="B3" s="100"/>
      <c r="C3" s="100"/>
      <c r="D3" s="100"/>
      <c r="E3" s="100"/>
      <c r="F3" s="100"/>
      <c r="G3" s="100"/>
      <c r="H3" s="100"/>
      <c r="I3" s="100"/>
      <c r="J3" s="100"/>
      <c r="K3" s="100"/>
    </row>
    <row r="4" customFormat="false" ht="11.25" hidden="false" customHeight="false" outlineLevel="0" collapsed="false">
      <c r="A4" s="100"/>
      <c r="B4" s="183"/>
      <c r="C4" s="183"/>
      <c r="D4" s="183"/>
      <c r="E4" s="183"/>
      <c r="F4" s="100"/>
      <c r="G4" s="100"/>
      <c r="H4" s="100"/>
      <c r="I4" s="100"/>
      <c r="J4" s="100"/>
      <c r="K4" s="100"/>
    </row>
    <row r="5" customFormat="false" ht="13.5" hidden="false" customHeight="true" outlineLevel="0" collapsed="false">
      <c r="A5" s="110" t="s">
        <v>264</v>
      </c>
      <c r="B5" s="275" t="s">
        <v>394</v>
      </c>
      <c r="C5" s="275"/>
      <c r="D5" s="275"/>
      <c r="E5" s="275"/>
      <c r="F5" s="275"/>
      <c r="G5" s="269" t="s">
        <v>395</v>
      </c>
      <c r="H5" s="269"/>
      <c r="I5" s="269"/>
      <c r="J5" s="269"/>
      <c r="K5" s="269"/>
    </row>
    <row r="6" customFormat="false" ht="13.5" hidden="false" customHeight="true" outlineLevel="0" collapsed="false">
      <c r="A6" s="110"/>
      <c r="B6" s="110" t="s">
        <v>267</v>
      </c>
      <c r="C6" s="110"/>
      <c r="D6" s="110" t="s">
        <v>396</v>
      </c>
      <c r="E6" s="110"/>
      <c r="F6" s="111" t="s">
        <v>199</v>
      </c>
      <c r="G6" s="110" t="s">
        <v>267</v>
      </c>
      <c r="H6" s="110"/>
      <c r="I6" s="110" t="s">
        <v>397</v>
      </c>
      <c r="J6" s="110"/>
      <c r="K6" s="111" t="s">
        <v>199</v>
      </c>
    </row>
    <row r="7" customFormat="false" ht="13.5" hidden="false" customHeight="true" outlineLevel="0" collapsed="false">
      <c r="A7" s="110"/>
      <c r="B7" s="110" t="n">
        <v>2016</v>
      </c>
      <c r="C7" s="110" t="n">
        <v>2017</v>
      </c>
      <c r="D7" s="110" t="n">
        <v>2016</v>
      </c>
      <c r="E7" s="110" t="n">
        <v>2017</v>
      </c>
      <c r="F7" s="111"/>
      <c r="G7" s="110" t="n">
        <v>2016</v>
      </c>
      <c r="H7" s="110" t="n">
        <v>2017</v>
      </c>
      <c r="I7" s="110" t="n">
        <v>2016</v>
      </c>
      <c r="J7" s="110" t="n">
        <v>2017</v>
      </c>
      <c r="K7" s="111"/>
    </row>
    <row r="8" s="276" customFormat="true" ht="11.25" hidden="false" customHeight="false" outlineLevel="0" collapsed="false">
      <c r="A8" s="114"/>
      <c r="B8" s="114"/>
      <c r="C8" s="114"/>
      <c r="D8" s="114"/>
      <c r="E8" s="114"/>
      <c r="F8" s="114"/>
      <c r="G8" s="114"/>
      <c r="H8" s="114"/>
      <c r="I8" s="114"/>
      <c r="J8" s="114"/>
      <c r="K8" s="114"/>
    </row>
    <row r="9" s="276" customFormat="true" ht="11.25" hidden="false" customHeight="true" outlineLevel="0" collapsed="false">
      <c r="A9" s="120" t="s">
        <v>201</v>
      </c>
      <c r="B9" s="150" t="n">
        <v>55070</v>
      </c>
      <c r="C9" s="150" t="n">
        <v>61032</v>
      </c>
      <c r="D9" s="277" t="n">
        <v>26.7</v>
      </c>
      <c r="E9" s="277" t="n">
        <v>29.39021813</v>
      </c>
      <c r="F9" s="243" t="n">
        <v>10.1</v>
      </c>
      <c r="G9" s="150" t="n">
        <v>6130</v>
      </c>
      <c r="H9" s="150" t="n">
        <v>5997</v>
      </c>
      <c r="I9" s="200" t="n">
        <v>2.97455231192299</v>
      </c>
      <c r="J9" s="200" t="n">
        <v>2.8878807529557</v>
      </c>
      <c r="K9" s="243" t="n">
        <v>-2.91376818689252</v>
      </c>
      <c r="N9" s="0"/>
      <c r="O9" s="0"/>
      <c r="S9" s="278"/>
      <c r="U9" s="278"/>
    </row>
    <row r="10" s="276" customFormat="true" ht="11.25" hidden="false" customHeight="true" outlineLevel="0" collapsed="false">
      <c r="A10" s="153"/>
      <c r="B10" s="72"/>
      <c r="C10" s="72"/>
      <c r="D10" s="163"/>
      <c r="E10" s="163"/>
      <c r="F10" s="279"/>
      <c r="G10" s="72"/>
      <c r="H10" s="72"/>
      <c r="I10" s="202"/>
      <c r="J10" s="202"/>
      <c r="K10" s="185"/>
    </row>
    <row r="11" s="276" customFormat="true" ht="11.25" hidden="false" customHeight="true" outlineLevel="0" collapsed="false">
      <c r="A11" s="75" t="s">
        <v>154</v>
      </c>
      <c r="B11" s="79" t="n">
        <v>277</v>
      </c>
      <c r="C11" s="79" t="n">
        <v>210</v>
      </c>
      <c r="D11" s="280" t="n">
        <v>33.9175228698388</v>
      </c>
      <c r="E11" s="280" t="n">
        <v>25.3128243205616</v>
      </c>
      <c r="F11" s="281" t="n">
        <v>-25.3694781375939</v>
      </c>
      <c r="G11" s="79" t="s">
        <v>174</v>
      </c>
      <c r="H11" s="79" t="s">
        <v>174</v>
      </c>
      <c r="I11" s="205" t="s">
        <v>174</v>
      </c>
      <c r="J11" s="205" t="s">
        <v>174</v>
      </c>
      <c r="K11" s="246" t="s">
        <v>174</v>
      </c>
      <c r="N11" s="0"/>
      <c r="O11" s="0"/>
      <c r="P11" s="282"/>
      <c r="Q11" s="282"/>
    </row>
    <row r="12" s="276" customFormat="true" ht="11.25" hidden="false" customHeight="true" outlineLevel="0" collapsed="false">
      <c r="A12" s="50" t="s">
        <v>120</v>
      </c>
      <c r="B12" s="84" t="n">
        <v>1278</v>
      </c>
      <c r="C12" s="84" t="n">
        <v>1485</v>
      </c>
      <c r="D12" s="163" t="n">
        <v>38.0474569085757</v>
      </c>
      <c r="E12" s="163" t="n">
        <v>43.9892731342846</v>
      </c>
      <c r="F12" s="279" t="n">
        <v>15.6168551290735</v>
      </c>
      <c r="G12" s="84" t="n">
        <v>124</v>
      </c>
      <c r="H12" s="84" t="n">
        <v>127</v>
      </c>
      <c r="I12" s="202" t="n">
        <v>3.69161553729529</v>
      </c>
      <c r="J12" s="202" t="n">
        <v>3.76204558118124</v>
      </c>
      <c r="K12" s="185" t="n">
        <v>1.90783799597809</v>
      </c>
      <c r="N12" s="0"/>
      <c r="O12" s="0"/>
      <c r="P12" s="282"/>
      <c r="Q12" s="282"/>
    </row>
    <row r="13" s="276" customFormat="true" ht="11.25" hidden="false" customHeight="true" outlineLevel="0" collapsed="false">
      <c r="A13" s="50" t="s">
        <v>164</v>
      </c>
      <c r="B13" s="84" t="n">
        <v>450</v>
      </c>
      <c r="C13" s="84" t="n">
        <v>397</v>
      </c>
      <c r="D13" s="163" t="n">
        <v>57.5230571587445</v>
      </c>
      <c r="E13" s="163" t="n">
        <v>49.7667107087432</v>
      </c>
      <c r="F13" s="279" t="n">
        <v>-13.483891213564</v>
      </c>
      <c r="G13" s="84" t="n">
        <v>34</v>
      </c>
      <c r="H13" s="84" t="n">
        <v>21</v>
      </c>
      <c r="I13" s="202" t="n">
        <v>4.34618654088292</v>
      </c>
      <c r="J13" s="202" t="n">
        <v>2.63249603245241</v>
      </c>
      <c r="K13" s="185" t="n">
        <v>-39.4297504791954</v>
      </c>
      <c r="N13" s="0"/>
      <c r="O13" s="0"/>
      <c r="P13" s="282"/>
      <c r="Q13" s="282"/>
    </row>
    <row r="14" s="276" customFormat="true" ht="11.25" hidden="false" customHeight="true" outlineLevel="0" collapsed="false">
      <c r="A14" s="50" t="s">
        <v>158</v>
      </c>
      <c r="B14" s="84" t="n">
        <v>958</v>
      </c>
      <c r="C14" s="84" t="n">
        <v>865</v>
      </c>
      <c r="D14" s="163" t="n">
        <v>23.9400229954167</v>
      </c>
      <c r="E14" s="163" t="n">
        <v>21.286470614581</v>
      </c>
      <c r="F14" s="279" t="n">
        <v>-11.0841680534044</v>
      </c>
      <c r="G14" s="84" t="n">
        <v>152</v>
      </c>
      <c r="H14" s="84" t="n">
        <v>118</v>
      </c>
      <c r="I14" s="202" t="n">
        <v>3.7984170097112</v>
      </c>
      <c r="J14" s="202" t="n">
        <v>2.90381911274053</v>
      </c>
      <c r="K14" s="185" t="n">
        <v>-23.5518610695851</v>
      </c>
      <c r="N14" s="0"/>
      <c r="O14" s="0"/>
      <c r="P14" s="282"/>
      <c r="Q14" s="282"/>
    </row>
    <row r="15" s="276" customFormat="true" ht="11.25" hidden="false" customHeight="true" outlineLevel="0" collapsed="false">
      <c r="A15" s="50" t="s">
        <v>160</v>
      </c>
      <c r="B15" s="84" t="n">
        <v>2845</v>
      </c>
      <c r="C15" s="84" t="n">
        <v>3270</v>
      </c>
      <c r="D15" s="163" t="n">
        <v>18.6232953138814</v>
      </c>
      <c r="E15" s="163" t="n">
        <v>21.3106409113342</v>
      </c>
      <c r="F15" s="279" t="n">
        <v>14.4300219276969</v>
      </c>
      <c r="G15" s="84" t="n">
        <v>366</v>
      </c>
      <c r="H15" s="84" t="n">
        <v>416</v>
      </c>
      <c r="I15" s="202" t="n">
        <v>2.39582639187367</v>
      </c>
      <c r="J15" s="202" t="n">
        <v>2.71107847679359</v>
      </c>
      <c r="K15" s="185" t="n">
        <v>13.158386016166</v>
      </c>
      <c r="N15" s="0"/>
      <c r="O15" s="0"/>
      <c r="P15" s="282"/>
      <c r="Q15" s="282"/>
    </row>
    <row r="16" s="276" customFormat="true" ht="11.25" hidden="false" customHeight="true" outlineLevel="0" collapsed="false">
      <c r="A16" s="50" t="s">
        <v>137</v>
      </c>
      <c r="B16" s="84" t="n">
        <v>1670</v>
      </c>
      <c r="C16" s="84" t="n">
        <v>1755</v>
      </c>
      <c r="D16" s="163" t="n">
        <v>18.6307762797419</v>
      </c>
      <c r="E16" s="163" t="n">
        <v>19.4557705482869</v>
      </c>
      <c r="F16" s="279" t="n">
        <v>4.42812610788559</v>
      </c>
      <c r="G16" s="84" t="n">
        <v>283</v>
      </c>
      <c r="H16" s="84" t="n">
        <v>250</v>
      </c>
      <c r="I16" s="202" t="n">
        <v>3.15719142944129</v>
      </c>
      <c r="J16" s="202" t="n">
        <v>2.77147728608075</v>
      </c>
      <c r="K16" s="185" t="n">
        <v>-12.2170021039489</v>
      </c>
      <c r="N16" s="0"/>
      <c r="O16" s="0"/>
      <c r="P16" s="282"/>
      <c r="Q16" s="282"/>
    </row>
    <row r="17" s="276" customFormat="true" ht="11.25" hidden="false" customHeight="true" outlineLevel="0" collapsed="false">
      <c r="A17" s="50" t="s">
        <v>147</v>
      </c>
      <c r="B17" s="84" t="n">
        <v>803</v>
      </c>
      <c r="C17" s="84" t="n">
        <v>1039</v>
      </c>
      <c r="D17" s="163" t="n">
        <v>26.9715062662568</v>
      </c>
      <c r="E17" s="163" t="n">
        <v>34.1838836313484</v>
      </c>
      <c r="F17" s="279" t="n">
        <v>26.7407288784414</v>
      </c>
      <c r="G17" s="84" t="n">
        <v>92</v>
      </c>
      <c r="H17" s="84" t="n">
        <v>111</v>
      </c>
      <c r="I17" s="202" t="n">
        <v>3.09013521356865</v>
      </c>
      <c r="J17" s="202" t="n">
        <v>3.65198371807475</v>
      </c>
      <c r="K17" s="185" t="n">
        <v>18.1820038825179</v>
      </c>
      <c r="N17" s="0"/>
      <c r="O17" s="0"/>
      <c r="P17" s="282"/>
      <c r="Q17" s="282"/>
    </row>
    <row r="18" s="276" customFormat="true" ht="11.25" hidden="false" customHeight="true" outlineLevel="0" collapsed="false">
      <c r="A18" s="50" t="s">
        <v>133</v>
      </c>
      <c r="B18" s="84" t="n">
        <v>390</v>
      </c>
      <c r="C18" s="84" t="n">
        <v>408</v>
      </c>
      <c r="D18" s="163" t="n">
        <v>9.81453794791098</v>
      </c>
      <c r="E18" s="163" t="n">
        <v>10.1584620486829</v>
      </c>
      <c r="F18" s="279" t="n">
        <v>3.50423119862879</v>
      </c>
      <c r="G18" s="84" t="n">
        <v>215</v>
      </c>
      <c r="H18" s="84" t="n">
        <v>167</v>
      </c>
      <c r="I18" s="202" t="n">
        <v>5.4105786123099</v>
      </c>
      <c r="J18" s="202" t="n">
        <v>4.15799794639718</v>
      </c>
      <c r="K18" s="185" t="n">
        <v>-23.15058620649</v>
      </c>
      <c r="N18" s="0"/>
      <c r="O18" s="0"/>
      <c r="P18" s="282"/>
      <c r="Q18" s="282"/>
    </row>
    <row r="19" s="276" customFormat="true" ht="11.25" hidden="false" customHeight="true" outlineLevel="0" collapsed="false">
      <c r="A19" s="50" t="s">
        <v>398</v>
      </c>
      <c r="B19" s="84" t="n">
        <v>2313</v>
      </c>
      <c r="C19" s="84" t="n">
        <v>2495</v>
      </c>
      <c r="D19" s="163" t="n">
        <v>34.5437587880861</v>
      </c>
      <c r="E19" s="163" t="n">
        <v>36.8060763807958</v>
      </c>
      <c r="F19" s="185" t="n">
        <v>6.54913556624885</v>
      </c>
      <c r="G19" s="84" t="n">
        <v>427</v>
      </c>
      <c r="H19" s="84" t="n">
        <v>357</v>
      </c>
      <c r="I19" s="202" t="n">
        <v>6.37707955145385</v>
      </c>
      <c r="J19" s="202" t="n">
        <v>5.26644058835435</v>
      </c>
      <c r="K19" s="185" t="n">
        <v>-17.4161064502683</v>
      </c>
      <c r="N19" s="0"/>
      <c r="O19" s="0"/>
      <c r="P19" s="282"/>
      <c r="Q19" s="282"/>
    </row>
    <row r="20" s="276" customFormat="true" ht="11.25" hidden="false" customHeight="true" outlineLevel="0" collapsed="false">
      <c r="A20" s="50" t="s">
        <v>131</v>
      </c>
      <c r="B20" s="84" t="n">
        <v>955</v>
      </c>
      <c r="C20" s="84" t="n">
        <v>1199</v>
      </c>
      <c r="D20" s="163" t="n">
        <v>13.733032155715</v>
      </c>
      <c r="E20" s="163" t="n">
        <v>17.1280110979227</v>
      </c>
      <c r="F20" s="279" t="n">
        <v>24.7212626003703</v>
      </c>
      <c r="G20" s="84" t="n">
        <v>229</v>
      </c>
      <c r="H20" s="84" t="n">
        <v>242</v>
      </c>
      <c r="I20" s="202" t="n">
        <v>3.29305168969502</v>
      </c>
      <c r="J20" s="202" t="n">
        <v>3.45702976288347</v>
      </c>
      <c r="K20" s="185" t="n">
        <v>4.97951713608351</v>
      </c>
      <c r="N20" s="0"/>
      <c r="O20" s="0"/>
      <c r="P20" s="282"/>
      <c r="Q20" s="282"/>
    </row>
    <row r="21" s="276" customFormat="true" ht="11.25" hidden="false" customHeight="true" outlineLevel="0" collapsed="false">
      <c r="A21" s="50" t="s">
        <v>141</v>
      </c>
      <c r="B21" s="84" t="n">
        <v>1614</v>
      </c>
      <c r="C21" s="84" t="n">
        <v>1705</v>
      </c>
      <c r="D21" s="163" t="n">
        <v>48.8272534730426</v>
      </c>
      <c r="E21" s="163" t="n">
        <v>50.9785489441909</v>
      </c>
      <c r="F21" s="279" t="n">
        <v>4.40593176582422</v>
      </c>
      <c r="G21" s="84" t="n">
        <v>163</v>
      </c>
      <c r="H21" s="84" t="n">
        <v>192</v>
      </c>
      <c r="I21" s="202" t="n">
        <v>4.9311290682193</v>
      </c>
      <c r="J21" s="202" t="n">
        <v>5.74069290163323</v>
      </c>
      <c r="K21" s="185" t="n">
        <v>16.4174131768625</v>
      </c>
      <c r="N21" s="0"/>
      <c r="O21" s="0"/>
      <c r="P21" s="282"/>
      <c r="Q21" s="282"/>
    </row>
    <row r="22" s="276" customFormat="true" ht="11.25" hidden="false" customHeight="true" outlineLevel="0" collapsed="false">
      <c r="A22" s="50" t="s">
        <v>298</v>
      </c>
      <c r="B22" s="84" t="n">
        <v>1694</v>
      </c>
      <c r="C22" s="84" t="n">
        <v>1792</v>
      </c>
      <c r="D22" s="163" t="n">
        <v>63.1527304422257</v>
      </c>
      <c r="E22" s="163" t="n">
        <v>66.04876182529</v>
      </c>
      <c r="F22" s="279" t="n">
        <v>4.58575799143581</v>
      </c>
      <c r="G22" s="84" t="n">
        <v>170</v>
      </c>
      <c r="H22" s="84" t="n">
        <v>165</v>
      </c>
      <c r="I22" s="202" t="n">
        <v>6.33764118959762</v>
      </c>
      <c r="J22" s="202" t="n">
        <v>6.08149871717235</v>
      </c>
      <c r="K22" s="185" t="n">
        <v>-4.04160577669965</v>
      </c>
      <c r="N22" s="0"/>
      <c r="O22" s="0"/>
      <c r="P22" s="282"/>
      <c r="Q22" s="282"/>
    </row>
    <row r="23" s="276" customFormat="true" ht="11.25" hidden="false" customHeight="true" outlineLevel="0" collapsed="false">
      <c r="A23" s="50" t="s">
        <v>152</v>
      </c>
      <c r="B23" s="84" t="n">
        <v>4692</v>
      </c>
      <c r="C23" s="84" t="n">
        <v>5199</v>
      </c>
      <c r="D23" s="163" t="n">
        <v>22.3454534717367</v>
      </c>
      <c r="E23" s="163" t="n">
        <v>24.6170181011553</v>
      </c>
      <c r="F23" s="279" t="n">
        <v>10.1656680733362</v>
      </c>
      <c r="G23" s="84" t="n">
        <v>613</v>
      </c>
      <c r="H23" s="84" t="n">
        <v>628</v>
      </c>
      <c r="I23" s="202" t="n">
        <v>2.91938682399288</v>
      </c>
      <c r="J23" s="202" t="n">
        <v>2.97355017648115</v>
      </c>
      <c r="K23" s="185" t="n">
        <v>1.85529892932061</v>
      </c>
      <c r="N23" s="0"/>
      <c r="O23" s="0"/>
      <c r="P23" s="282"/>
      <c r="Q23" s="282"/>
    </row>
    <row r="24" s="276" customFormat="true" ht="11.25" hidden="false" customHeight="true" outlineLevel="0" collapsed="false">
      <c r="A24" s="50" t="s">
        <v>123</v>
      </c>
      <c r="B24" s="84" t="n">
        <v>3002</v>
      </c>
      <c r="C24" s="84" t="n">
        <v>3334</v>
      </c>
      <c r="D24" s="163" t="n">
        <v>36.2879264435753</v>
      </c>
      <c r="E24" s="163" t="n">
        <v>39.8487897394267</v>
      </c>
      <c r="F24" s="279" t="n">
        <v>9.81280454640536</v>
      </c>
      <c r="G24" s="84" t="n">
        <v>176</v>
      </c>
      <c r="H24" s="84" t="n">
        <v>173</v>
      </c>
      <c r="I24" s="202" t="n">
        <v>2.12747336911034</v>
      </c>
      <c r="J24" s="202" t="n">
        <v>2.06773863974829</v>
      </c>
      <c r="K24" s="185" t="n">
        <v>-2.80777800697116</v>
      </c>
      <c r="M24" s="283"/>
      <c r="N24" s="283"/>
      <c r="O24" s="0"/>
      <c r="P24" s="282"/>
      <c r="Q24" s="282"/>
    </row>
    <row r="25" s="276" customFormat="true" ht="11.25" hidden="false" customHeight="true" outlineLevel="0" collapsed="false">
      <c r="A25" s="50" t="s">
        <v>139</v>
      </c>
      <c r="B25" s="84" t="n">
        <v>464</v>
      </c>
      <c r="C25" s="84" t="n">
        <v>365</v>
      </c>
      <c r="D25" s="163" t="n">
        <v>11.6016967481494</v>
      </c>
      <c r="E25" s="163" t="n">
        <v>9.0670659819086</v>
      </c>
      <c r="F25" s="279" t="n">
        <v>-21.8470696249247</v>
      </c>
      <c r="G25" s="84" t="n">
        <v>18</v>
      </c>
      <c r="H25" s="84" t="n">
        <v>20</v>
      </c>
      <c r="I25" s="202" t="n">
        <v>0.450065822126486</v>
      </c>
      <c r="J25" s="202" t="n">
        <v>0.496825533255266</v>
      </c>
      <c r="K25" s="185" t="n">
        <v>10.3895272268949</v>
      </c>
      <c r="N25" s="0"/>
      <c r="O25" s="0"/>
      <c r="P25" s="282"/>
      <c r="Q25" s="282"/>
    </row>
    <row r="26" s="276" customFormat="true" ht="11.25" hidden="false" customHeight="true" outlineLevel="0" collapsed="false">
      <c r="A26" s="50" t="s">
        <v>162</v>
      </c>
      <c r="B26" s="84" t="n">
        <v>4595</v>
      </c>
      <c r="C26" s="84" t="n">
        <v>5966</v>
      </c>
      <c r="D26" s="163" t="n">
        <v>40.9</v>
      </c>
      <c r="E26" s="163" t="n">
        <v>52.6990276031253</v>
      </c>
      <c r="F26" s="185" t="n">
        <v>28.84847825</v>
      </c>
      <c r="G26" s="84" t="n">
        <v>479</v>
      </c>
      <c r="H26" s="84" t="n">
        <v>427</v>
      </c>
      <c r="I26" s="202" t="n">
        <v>4.26053481719726</v>
      </c>
      <c r="J26" s="202" t="n">
        <v>3.77178759412244</v>
      </c>
      <c r="K26" s="185" t="n">
        <v>-11.4714993315402</v>
      </c>
      <c r="M26" s="284"/>
      <c r="N26" s="0"/>
      <c r="O26" s="0"/>
      <c r="P26" s="282"/>
      <c r="Q26" s="282"/>
      <c r="S26" s="282"/>
    </row>
    <row r="27" s="276" customFormat="true" ht="11.25" hidden="false" customHeight="true" outlineLevel="0" collapsed="false">
      <c r="A27" s="50" t="s">
        <v>127</v>
      </c>
      <c r="B27" s="84" t="n">
        <v>2067</v>
      </c>
      <c r="C27" s="84" t="n">
        <v>2049</v>
      </c>
      <c r="D27" s="163" t="n">
        <v>21.9652093187746</v>
      </c>
      <c r="E27" s="163" t="n">
        <v>21.6292881462423</v>
      </c>
      <c r="F27" s="279" t="n">
        <v>-1.52933289939189</v>
      </c>
      <c r="G27" s="84" t="n">
        <v>275</v>
      </c>
      <c r="H27" s="84" t="n">
        <v>227</v>
      </c>
      <c r="I27" s="202" t="n">
        <v>2.92231860796469</v>
      </c>
      <c r="J27" s="202" t="n">
        <v>2.39621689077452</v>
      </c>
      <c r="K27" s="185" t="n">
        <v>-18.0028870143143</v>
      </c>
      <c r="N27" s="0"/>
      <c r="O27" s="0"/>
      <c r="P27" s="282"/>
      <c r="Q27" s="282"/>
    </row>
    <row r="28" s="276" customFormat="true" ht="11.25" hidden="false" customHeight="true" outlineLevel="0" collapsed="false">
      <c r="A28" s="50" t="s">
        <v>203</v>
      </c>
      <c r="B28" s="84" t="n">
        <v>653</v>
      </c>
      <c r="C28" s="84" t="n">
        <v>773</v>
      </c>
      <c r="D28" s="163" t="n">
        <v>20.3288732262825</v>
      </c>
      <c r="E28" s="163" t="n">
        <v>24.0117517799915</v>
      </c>
      <c r="F28" s="279" t="n">
        <v>18.1164913210613</v>
      </c>
      <c r="G28" s="84" t="n">
        <v>160</v>
      </c>
      <c r="H28" s="84" t="n">
        <v>155</v>
      </c>
      <c r="I28" s="202" t="n">
        <v>4.9810409130248</v>
      </c>
      <c r="J28" s="202" t="n">
        <v>4.81477558331006</v>
      </c>
      <c r="K28" s="185" t="n">
        <v>-3.33796354251928</v>
      </c>
      <c r="N28" s="0"/>
      <c r="O28" s="0"/>
      <c r="P28" s="282"/>
      <c r="Q28" s="282"/>
    </row>
    <row r="29" s="276" customFormat="true" ht="11.25" hidden="false" customHeight="true" outlineLevel="0" collapsed="false">
      <c r="A29" s="50" t="s">
        <v>135</v>
      </c>
      <c r="B29" s="84" t="n">
        <v>4705</v>
      </c>
      <c r="C29" s="84" t="n">
        <v>4952</v>
      </c>
      <c r="D29" s="163" t="n">
        <v>28.2820457518744</v>
      </c>
      <c r="E29" s="163" t="n">
        <v>29.6190743010508</v>
      </c>
      <c r="F29" s="279" t="n">
        <v>4.72748174197339</v>
      </c>
      <c r="G29" s="84" t="n">
        <v>426</v>
      </c>
      <c r="H29" s="84" t="n">
        <v>395</v>
      </c>
      <c r="I29" s="202" t="n">
        <v>2.56071232524942</v>
      </c>
      <c r="J29" s="202" t="n">
        <v>2.36258771181646</v>
      </c>
      <c r="K29" s="185" t="n">
        <v>-7.73708985110866</v>
      </c>
      <c r="N29" s="0"/>
      <c r="O29" s="0"/>
      <c r="P29" s="282"/>
      <c r="Q29" s="282"/>
    </row>
    <row r="30" s="276" customFormat="true" ht="11.25" hidden="false" customHeight="true" outlineLevel="0" collapsed="false">
      <c r="A30" s="50" t="s">
        <v>399</v>
      </c>
      <c r="B30" s="84" t="n">
        <v>210</v>
      </c>
      <c r="C30" s="84" t="n">
        <v>213</v>
      </c>
      <c r="D30" s="163" t="n">
        <v>6.04316894570875</v>
      </c>
      <c r="E30" s="163" t="n">
        <v>6.07356195589225</v>
      </c>
      <c r="F30" s="279" t="n">
        <v>0.502931664769846</v>
      </c>
      <c r="G30" s="84" t="n">
        <v>52</v>
      </c>
      <c r="H30" s="84" t="n">
        <v>33</v>
      </c>
      <c r="I30" s="202" t="n">
        <v>1.4964037389374</v>
      </c>
      <c r="J30" s="202" t="n">
        <v>0.940974387532603</v>
      </c>
      <c r="K30" s="185" t="n">
        <v>-37.1176131783265</v>
      </c>
      <c r="N30" s="0"/>
      <c r="O30" s="0"/>
      <c r="P30" s="282"/>
      <c r="Q30" s="282"/>
    </row>
    <row r="31" s="276" customFormat="true" ht="11.25" hidden="false" customHeight="true" outlineLevel="0" collapsed="false">
      <c r="A31" s="50" t="s">
        <v>150</v>
      </c>
      <c r="B31" s="84" t="n">
        <v>4079</v>
      </c>
      <c r="C31" s="84" t="n">
        <v>4372</v>
      </c>
      <c r="D31" s="163" t="n">
        <v>36.140521862402</v>
      </c>
      <c r="E31" s="163" t="n">
        <v>38.6120334066509</v>
      </c>
      <c r="F31" s="279" t="n">
        <v>6.83861609320053</v>
      </c>
      <c r="G31" s="84" t="n">
        <v>652</v>
      </c>
      <c r="H31" s="84" t="n">
        <v>698</v>
      </c>
      <c r="I31" s="202" t="n">
        <v>5.77681300668941</v>
      </c>
      <c r="J31" s="202" t="n">
        <v>6.16450121634087</v>
      </c>
      <c r="K31" s="185" t="n">
        <v>6.71110886231792</v>
      </c>
      <c r="N31" s="0"/>
      <c r="O31" s="0"/>
      <c r="P31" s="282"/>
      <c r="Q31" s="282"/>
    </row>
    <row r="32" s="276" customFormat="true" ht="11.25" hidden="false" customHeight="true" outlineLevel="0" collapsed="false">
      <c r="A32" s="50" t="s">
        <v>171</v>
      </c>
      <c r="B32" s="84" t="n">
        <v>790</v>
      </c>
      <c r="C32" s="84" t="n">
        <v>941</v>
      </c>
      <c r="D32" s="163" t="n">
        <v>44.2012690799814</v>
      </c>
      <c r="E32" s="163" t="n">
        <v>52.1102144880794</v>
      </c>
      <c r="F32" s="279" t="n">
        <v>17.893027898785</v>
      </c>
      <c r="G32" s="84" t="n">
        <v>138</v>
      </c>
      <c r="H32" s="84" t="n">
        <v>186</v>
      </c>
      <c r="I32" s="202" t="n">
        <v>7.721234345617</v>
      </c>
      <c r="J32" s="202" t="n">
        <v>10.300212428037</v>
      </c>
      <c r="K32" s="185" t="n">
        <v>33.4011113635468</v>
      </c>
      <c r="N32" s="0"/>
      <c r="O32" s="0"/>
      <c r="P32" s="282"/>
      <c r="Q32" s="282"/>
    </row>
    <row r="33" s="276" customFormat="true" ht="11.25" hidden="false" customHeight="true" outlineLevel="0" collapsed="false">
      <c r="A33" s="50" t="s">
        <v>299</v>
      </c>
      <c r="B33" s="84" t="n">
        <v>82</v>
      </c>
      <c r="C33" s="84" t="n">
        <v>193</v>
      </c>
      <c r="D33" s="163" t="n">
        <v>15.9462029562705</v>
      </c>
      <c r="E33" s="163" t="n">
        <v>36.9281871130194</v>
      </c>
      <c r="F33" s="279" t="n">
        <v>131.579813791962</v>
      </c>
      <c r="G33" s="84" t="n">
        <v>17</v>
      </c>
      <c r="H33" s="84" t="n">
        <v>23</v>
      </c>
      <c r="I33" s="202" t="n">
        <v>3.30592012508046</v>
      </c>
      <c r="J33" s="202" t="n">
        <v>4.40076841243236</v>
      </c>
      <c r="K33" s="185" t="n">
        <v>33.1178082327459</v>
      </c>
      <c r="N33" s="0"/>
      <c r="O33" s="0"/>
      <c r="P33" s="282"/>
      <c r="Q33" s="282"/>
    </row>
    <row r="34" s="276" customFormat="true" ht="11.25" hidden="false" customHeight="true" outlineLevel="0" collapsed="false">
      <c r="A34" s="50" t="s">
        <v>145</v>
      </c>
      <c r="B34" s="84" t="n">
        <v>3588</v>
      </c>
      <c r="C34" s="84" t="n">
        <v>3993</v>
      </c>
      <c r="D34" s="163" t="n">
        <v>51.9205915937552</v>
      </c>
      <c r="E34" s="163" t="n">
        <v>57.0333977464595</v>
      </c>
      <c r="F34" s="279" t="n">
        <v>9.84735727340826</v>
      </c>
      <c r="G34" s="84" t="n">
        <v>782</v>
      </c>
      <c r="H34" s="84" t="n">
        <v>757</v>
      </c>
      <c r="I34" s="202" t="n">
        <v>11.3160263729979</v>
      </c>
      <c r="J34" s="202" t="n">
        <v>10.8124923851915</v>
      </c>
      <c r="K34" s="185" t="n">
        <v>-4.44974208444685</v>
      </c>
      <c r="N34" s="0"/>
      <c r="O34" s="0"/>
      <c r="P34" s="282"/>
      <c r="Q34" s="282"/>
    </row>
    <row r="35" s="276" customFormat="true" ht="11.25" hidden="false" customHeight="true" outlineLevel="0" collapsed="false">
      <c r="A35" s="50" t="s">
        <v>400</v>
      </c>
      <c r="B35" s="285" t="n">
        <v>10055</v>
      </c>
      <c r="C35" s="84" t="n">
        <v>11089</v>
      </c>
      <c r="D35" s="163" t="n">
        <v>22.4694248781428</v>
      </c>
      <c r="E35" s="163" t="n">
        <v>24.5903824173688</v>
      </c>
      <c r="F35" s="279" t="n">
        <v>9.43930496988006</v>
      </c>
      <c r="G35" s="84" t="s">
        <v>174</v>
      </c>
      <c r="H35" s="84" t="s">
        <v>174</v>
      </c>
      <c r="I35" s="202" t="s">
        <v>174</v>
      </c>
      <c r="J35" s="202" t="s">
        <v>174</v>
      </c>
      <c r="K35" s="185" t="s">
        <v>174</v>
      </c>
      <c r="N35" s="0"/>
      <c r="O35" s="0"/>
      <c r="P35" s="282"/>
      <c r="Q35" s="282"/>
    </row>
    <row r="36" s="276" customFormat="true" ht="11.25" hidden="false" customHeight="true" outlineLevel="0" collapsed="false">
      <c r="A36" s="50" t="s">
        <v>401</v>
      </c>
      <c r="B36" s="84" t="n">
        <v>373</v>
      </c>
      <c r="C36" s="84" t="n">
        <v>389</v>
      </c>
      <c r="D36" s="163" t="n">
        <v>16.4623292916035</v>
      </c>
      <c r="E36" s="163" t="n">
        <v>17.0008863187006</v>
      </c>
      <c r="F36" s="279" t="n">
        <v>3.27145094450185</v>
      </c>
      <c r="G36" s="84" t="n">
        <v>45</v>
      </c>
      <c r="H36" s="84" t="n">
        <v>41</v>
      </c>
      <c r="I36" s="202" t="n">
        <v>1.98607189845082</v>
      </c>
      <c r="J36" s="202" t="n">
        <v>1.79186719554428</v>
      </c>
      <c r="K36" s="185" t="n">
        <v>-9.77833194548604</v>
      </c>
      <c r="N36" s="0"/>
      <c r="O36" s="0"/>
      <c r="P36" s="282"/>
      <c r="Q36" s="282"/>
    </row>
    <row r="37" s="276" customFormat="true" ht="11.25" hidden="false" customHeight="true" outlineLevel="0" collapsed="false">
      <c r="A37" s="86" t="s">
        <v>176</v>
      </c>
      <c r="B37" s="90" t="n">
        <v>468</v>
      </c>
      <c r="C37" s="90" t="n">
        <v>584</v>
      </c>
      <c r="D37" s="286" t="n">
        <v>30.5303274442854</v>
      </c>
      <c r="E37" s="286" t="n">
        <v>37.6727041905723</v>
      </c>
      <c r="F37" s="287" t="n">
        <v>23.3943666648218</v>
      </c>
      <c r="G37" s="90" t="n">
        <v>42</v>
      </c>
      <c r="H37" s="90" t="n">
        <v>68</v>
      </c>
      <c r="I37" s="218" t="n">
        <v>2.73990118089741</v>
      </c>
      <c r="J37" s="218" t="n">
        <v>4.38654774821732</v>
      </c>
      <c r="K37" s="249" t="n">
        <v>60.098757531853</v>
      </c>
      <c r="N37" s="0"/>
      <c r="O37" s="0"/>
      <c r="P37" s="282"/>
      <c r="Q37" s="282"/>
    </row>
    <row r="38" customFormat="false" ht="11.25" hidden="false" customHeight="true" outlineLevel="0" collapsed="false">
      <c r="A38" s="50"/>
      <c r="B38" s="84"/>
      <c r="C38" s="84"/>
      <c r="D38" s="84"/>
      <c r="E38" s="84"/>
      <c r="F38" s="266"/>
      <c r="G38" s="266"/>
      <c r="H38" s="266"/>
      <c r="I38" s="266"/>
      <c r="J38" s="266"/>
      <c r="K38" s="97"/>
      <c r="L38" s="276"/>
    </row>
    <row r="39" customFormat="false" ht="11.25" hidden="false" customHeight="true" outlineLevel="0" collapsed="false">
      <c r="A39" s="228" t="s">
        <v>402</v>
      </c>
      <c r="B39" s="228"/>
      <c r="C39" s="228"/>
      <c r="D39" s="228"/>
      <c r="E39" s="228"/>
      <c r="F39" s="228"/>
      <c r="G39" s="228"/>
      <c r="H39" s="228"/>
      <c r="I39" s="228"/>
      <c r="J39" s="228"/>
      <c r="K39" s="228"/>
      <c r="L39" s="139"/>
    </row>
    <row r="40" customFormat="false" ht="11.25" hidden="false" customHeight="false" outlineLevel="0" collapsed="false">
      <c r="A40" s="100" t="s">
        <v>178</v>
      </c>
      <c r="B40" s="288"/>
      <c r="C40" s="288"/>
      <c r="D40" s="288"/>
      <c r="E40" s="288"/>
      <c r="F40" s="288"/>
      <c r="G40" s="47"/>
      <c r="H40" s="47"/>
      <c r="I40" s="47"/>
      <c r="J40" s="47"/>
      <c r="K40" s="47"/>
      <c r="L40" s="47"/>
    </row>
    <row r="41" customFormat="false" ht="11.25" hidden="false" customHeight="false" outlineLevel="0" collapsed="false">
      <c r="A41" s="101" t="s">
        <v>403</v>
      </c>
      <c r="B41" s="55"/>
      <c r="C41" s="55"/>
      <c r="D41" s="55"/>
      <c r="E41" s="55"/>
      <c r="F41" s="55"/>
      <c r="G41" s="100"/>
      <c r="H41" s="100"/>
      <c r="I41" s="100"/>
      <c r="J41" s="100"/>
      <c r="K41" s="100"/>
      <c r="L41" s="54"/>
    </row>
    <row r="42" customFormat="false" ht="11.25" hidden="false" customHeight="true" outlineLevel="0" collapsed="false">
      <c r="A42" s="52" t="s">
        <v>404</v>
      </c>
      <c r="B42" s="52"/>
      <c r="C42" s="52"/>
      <c r="D42" s="52"/>
      <c r="E42" s="52"/>
      <c r="F42" s="52"/>
      <c r="G42" s="52"/>
      <c r="H42" s="52"/>
      <c r="I42" s="52"/>
      <c r="J42" s="52"/>
      <c r="K42" s="52"/>
      <c r="L42" s="289"/>
    </row>
    <row r="43" customFormat="false" ht="11.25" hidden="false" customHeight="false" outlineLevel="0" collapsed="false">
      <c r="A43" s="252" t="s">
        <v>405</v>
      </c>
      <c r="B43" s="290"/>
      <c r="C43" s="290"/>
      <c r="D43" s="290"/>
      <c r="E43" s="290"/>
      <c r="F43" s="290"/>
      <c r="G43" s="229"/>
      <c r="H43" s="229"/>
      <c r="I43" s="229"/>
      <c r="J43" s="229"/>
      <c r="K43" s="289"/>
      <c r="L43" s="289"/>
    </row>
    <row r="44" customFormat="false" ht="11.25" hidden="false" customHeight="false" outlineLevel="0" collapsed="false">
      <c r="A44" s="100" t="s">
        <v>406</v>
      </c>
      <c r="B44" s="291"/>
      <c r="C44" s="291"/>
      <c r="D44" s="291"/>
      <c r="E44" s="291"/>
      <c r="F44" s="291"/>
      <c r="G44" s="100"/>
      <c r="H44" s="100"/>
      <c r="I44" s="100"/>
      <c r="J44" s="100"/>
      <c r="K44" s="100"/>
    </row>
    <row r="45" customFormat="false" ht="11.25" hidden="false" customHeight="false" outlineLevel="0" collapsed="false">
      <c r="A45" s="48" t="s">
        <v>407</v>
      </c>
    </row>
    <row r="46" customFormat="false" ht="11.25" hidden="false" customHeight="false" outlineLevel="0" collapsed="false">
      <c r="A46" s="48" t="s">
        <v>408</v>
      </c>
    </row>
    <row r="47" customFormat="false" ht="11.25" hidden="false" customHeight="true" outlineLevel="0" collapsed="false">
      <c r="A47" s="292" t="s">
        <v>409</v>
      </c>
      <c r="B47" s="292"/>
      <c r="C47" s="292"/>
      <c r="D47" s="292"/>
      <c r="E47" s="292"/>
      <c r="F47" s="292"/>
      <c r="G47" s="292"/>
      <c r="H47" s="292"/>
      <c r="I47" s="292"/>
      <c r="J47" s="292"/>
      <c r="K47" s="292"/>
    </row>
  </sheetData>
  <mergeCells count="12">
    <mergeCell ref="A5:A7"/>
    <mergeCell ref="B5:F5"/>
    <mergeCell ref="G5:K5"/>
    <mergeCell ref="B6:C6"/>
    <mergeCell ref="D6:E6"/>
    <mergeCell ref="F6:F7"/>
    <mergeCell ref="G6:H6"/>
    <mergeCell ref="I6:J6"/>
    <mergeCell ref="K6:K7"/>
    <mergeCell ref="A39:K39"/>
    <mergeCell ref="A42:K42"/>
    <mergeCell ref="A47:K48"/>
  </mergeCells>
  <conditionalFormatting sqref="B11:C23 G11:H22 B26:C34 G27:H34 B36:C37 G36:H37 B38:J38">
    <cfRule type="cellIs" priority="2" operator="equal" aboveAverage="0" equalAverage="0" bottom="0" percent="0" rank="0" text="" dxfId="0">
      <formula>""""""</formula>
    </cfRule>
    <cfRule type="cellIs" priority="3" operator="equal" aboveAverage="0" equalAverage="0" bottom="0" percent="0" rank="0" text="" dxfId="1">
      <formula>""" """</formula>
    </cfRule>
    <cfRule type="cellIs" priority="4" operator="equal" aboveAverage="0" equalAverage="0" bottom="0" percent="0" rank="0" text="" dxfId="2">
      <formula>""""""</formula>
    </cfRule>
  </conditionalFormatting>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293" width="17.71"/>
    <col collapsed="false" customWidth="true" hidden="false" outlineLevel="0" max="3" min="2" style="49" width="9.14"/>
    <col collapsed="false" customWidth="true" hidden="false" outlineLevel="0" max="6" min="4" style="18" width="9.14"/>
    <col collapsed="false" customWidth="true" hidden="false" outlineLevel="0" max="7" min="7" style="18" width="10.14"/>
    <col collapsed="false" customWidth="true" hidden="false" outlineLevel="0" max="8" min="8" style="18" width="9.71"/>
    <col collapsed="false" customWidth="true" hidden="false" outlineLevel="0" max="9" min="9" style="18" width="9.14"/>
    <col collapsed="false" customWidth="true" hidden="false" outlineLevel="0" max="1025" min="10" style="18" width="8.85"/>
  </cols>
  <sheetData>
    <row r="1" customFormat="false" ht="10.5" hidden="false" customHeight="true" outlineLevel="0" collapsed="false">
      <c r="A1" s="294" t="s">
        <v>410</v>
      </c>
      <c r="H1" s="21" t="s">
        <v>108</v>
      </c>
    </row>
    <row r="2" customFormat="false" ht="10.5" hidden="false" customHeight="true" outlineLevel="0" collapsed="false">
      <c r="A2" s="293" t="s">
        <v>411</v>
      </c>
    </row>
    <row r="3" customFormat="false" ht="10.5" hidden="false" customHeight="true" outlineLevel="0" collapsed="false">
      <c r="A3" s="293" t="s">
        <v>262</v>
      </c>
    </row>
    <row r="4" customFormat="false" ht="10.5" hidden="false" customHeight="true" outlineLevel="0" collapsed="false"/>
    <row r="5" customFormat="false" ht="52.5" hidden="false" customHeight="true" outlineLevel="0" collapsed="false">
      <c r="A5" s="58" t="s">
        <v>185</v>
      </c>
      <c r="B5" s="295" t="s">
        <v>412</v>
      </c>
      <c r="C5" s="295"/>
      <c r="D5" s="295"/>
      <c r="E5" s="295"/>
      <c r="F5" s="295"/>
      <c r="G5" s="295" t="s">
        <v>413</v>
      </c>
      <c r="H5" s="295"/>
    </row>
    <row r="6" customFormat="false" ht="15" hidden="false" customHeight="true" outlineLevel="0" collapsed="false">
      <c r="A6" s="58"/>
      <c r="B6" s="58" t="s">
        <v>267</v>
      </c>
      <c r="C6" s="58"/>
      <c r="D6" s="58" t="s">
        <v>414</v>
      </c>
      <c r="E6" s="58"/>
      <c r="F6" s="58" t="s">
        <v>199</v>
      </c>
      <c r="G6" s="58" t="s">
        <v>267</v>
      </c>
      <c r="H6" s="58"/>
    </row>
    <row r="7" customFormat="false" ht="15" hidden="false" customHeight="true" outlineLevel="0" collapsed="false">
      <c r="A7" s="58"/>
      <c r="B7" s="58" t="s">
        <v>370</v>
      </c>
      <c r="C7" s="58" t="n">
        <v>2017</v>
      </c>
      <c r="D7" s="58" t="n">
        <v>2016</v>
      </c>
      <c r="E7" s="58" t="n">
        <v>2017</v>
      </c>
      <c r="F7" s="58"/>
      <c r="G7" s="59" t="n">
        <v>2016</v>
      </c>
      <c r="H7" s="59" t="n">
        <v>2017</v>
      </c>
    </row>
    <row r="8" s="104" customFormat="true" ht="10.5" hidden="false" customHeight="true" outlineLevel="0" collapsed="false">
      <c r="A8" s="296"/>
      <c r="B8" s="297"/>
      <c r="C8" s="298"/>
      <c r="D8" s="170"/>
      <c r="E8" s="170"/>
      <c r="F8" s="170"/>
    </row>
    <row r="9" s="104" customFormat="true" ht="10.5" hidden="false" customHeight="true" outlineLevel="0" collapsed="false">
      <c r="A9" s="65" t="s">
        <v>201</v>
      </c>
      <c r="B9" s="66" t="n">
        <v>81176</v>
      </c>
      <c r="C9" s="66" t="n">
        <v>82684</v>
      </c>
      <c r="D9" s="299" t="n">
        <v>39.3902542369756</v>
      </c>
      <c r="E9" s="299" t="n">
        <v>39.8168304447872</v>
      </c>
      <c r="F9" s="299" t="n">
        <v>1.1</v>
      </c>
      <c r="G9" s="300" t="n">
        <v>28121</v>
      </c>
      <c r="H9" s="300" t="n">
        <v>53525</v>
      </c>
      <c r="J9" s="181"/>
      <c r="K9" s="181"/>
    </row>
    <row r="10" s="104" customFormat="true" ht="10.5" hidden="false" customHeight="true" outlineLevel="0" collapsed="false">
      <c r="A10" s="188"/>
      <c r="B10" s="301"/>
      <c r="C10" s="301"/>
      <c r="D10" s="302"/>
      <c r="E10" s="302"/>
      <c r="F10" s="302"/>
      <c r="G10" s="133"/>
      <c r="H10" s="133"/>
      <c r="J10" s="181"/>
      <c r="K10" s="181"/>
    </row>
    <row r="11" customFormat="false" ht="10.5" hidden="false" customHeight="true" outlineLevel="0" collapsed="false">
      <c r="A11" s="303" t="s">
        <v>154</v>
      </c>
      <c r="B11" s="78" t="n">
        <v>22</v>
      </c>
      <c r="C11" s="78" t="n">
        <v>33</v>
      </c>
      <c r="D11" s="304" t="n">
        <v>2.69381048063701</v>
      </c>
      <c r="E11" s="304" t="n">
        <v>3.97772953608825</v>
      </c>
      <c r="F11" s="304" t="n">
        <v>47.7</v>
      </c>
      <c r="G11" s="160" t="s">
        <v>174</v>
      </c>
      <c r="H11" s="160" t="s">
        <v>174</v>
      </c>
      <c r="J11" s="181"/>
      <c r="K11" s="181"/>
    </row>
    <row r="12" customFormat="false" ht="10.5" hidden="false" customHeight="true" outlineLevel="0" collapsed="false">
      <c r="A12" s="188" t="s">
        <v>120</v>
      </c>
      <c r="B12" s="305" t="n">
        <v>363</v>
      </c>
      <c r="C12" s="305" t="n">
        <v>427</v>
      </c>
      <c r="D12" s="302" t="n">
        <v>10.8069067745015</v>
      </c>
      <c r="E12" s="302" t="n">
        <v>12.6487674264913</v>
      </c>
      <c r="F12" s="302" t="n">
        <v>17</v>
      </c>
      <c r="G12" s="133" t="s">
        <v>174</v>
      </c>
      <c r="H12" s="133" t="s">
        <v>174</v>
      </c>
      <c r="J12" s="181"/>
      <c r="K12" s="181"/>
    </row>
    <row r="13" customFormat="false" ht="10.5" hidden="false" customHeight="true" outlineLevel="0" collapsed="false">
      <c r="A13" s="188" t="s">
        <v>415</v>
      </c>
      <c r="B13" s="305" t="n">
        <v>481</v>
      </c>
      <c r="C13" s="305" t="n">
        <v>388</v>
      </c>
      <c r="D13" s="302" t="n">
        <v>61.4857566519024</v>
      </c>
      <c r="E13" s="302" t="n">
        <v>48.6384981234064</v>
      </c>
      <c r="F13" s="302" t="n">
        <v>-20.9</v>
      </c>
      <c r="G13" s="133" t="n">
        <v>185</v>
      </c>
      <c r="H13" s="133" t="n">
        <v>180</v>
      </c>
      <c r="J13" s="181"/>
      <c r="K13" s="181"/>
    </row>
    <row r="14" customFormat="false" ht="10.5" hidden="false" customHeight="true" outlineLevel="0" collapsed="false">
      <c r="A14" s="188" t="s">
        <v>158</v>
      </c>
      <c r="B14" s="305" t="n">
        <v>846</v>
      </c>
      <c r="C14" s="305" t="n">
        <v>860</v>
      </c>
      <c r="D14" s="302" t="n">
        <v>21.1411894093137</v>
      </c>
      <c r="E14" s="302" t="n">
        <v>21.1634274318378</v>
      </c>
      <c r="F14" s="302" t="n">
        <v>0.1</v>
      </c>
      <c r="G14" s="133" t="n">
        <v>37</v>
      </c>
      <c r="H14" s="133" t="n">
        <v>32</v>
      </c>
      <c r="J14" s="181"/>
      <c r="K14" s="181"/>
    </row>
    <row r="15" customFormat="false" ht="10.5" hidden="false" customHeight="true" outlineLevel="0" collapsed="false">
      <c r="A15" s="188" t="s">
        <v>160</v>
      </c>
      <c r="B15" s="305" t="n">
        <v>2027</v>
      </c>
      <c r="C15" s="305" t="n">
        <v>2068</v>
      </c>
      <c r="D15" s="302" t="n">
        <v>13.2686887877812</v>
      </c>
      <c r="E15" s="302" t="n">
        <v>13.4771881971374</v>
      </c>
      <c r="F15" s="302" t="n">
        <v>1.6</v>
      </c>
      <c r="G15" s="133" t="n">
        <v>881</v>
      </c>
      <c r="H15" s="133" t="n">
        <v>793</v>
      </c>
      <c r="J15" s="181"/>
      <c r="K15" s="181"/>
    </row>
    <row r="16" customFormat="false" ht="10.5" hidden="false" customHeight="true" outlineLevel="0" collapsed="false">
      <c r="A16" s="188" t="s">
        <v>137</v>
      </c>
      <c r="B16" s="305" t="n">
        <v>1828</v>
      </c>
      <c r="C16" s="305" t="n">
        <v>2128</v>
      </c>
      <c r="D16" s="302" t="n">
        <v>20.3934485265678</v>
      </c>
      <c r="E16" s="302" t="n">
        <v>23.5908146591194</v>
      </c>
      <c r="F16" s="302" t="n">
        <v>15.7</v>
      </c>
      <c r="G16" s="133" t="s">
        <v>174</v>
      </c>
      <c r="H16" s="133" t="s">
        <v>174</v>
      </c>
      <c r="J16" s="181"/>
      <c r="K16" s="181"/>
    </row>
    <row r="17" customFormat="false" ht="10.5" hidden="false" customHeight="true" outlineLevel="0" collapsed="false">
      <c r="A17" s="188" t="s">
        <v>416</v>
      </c>
      <c r="B17" s="305" t="n">
        <v>2970</v>
      </c>
      <c r="C17" s="305" t="n">
        <v>2712</v>
      </c>
      <c r="D17" s="302" t="n">
        <v>99.7576259162923</v>
      </c>
      <c r="E17" s="302" t="n">
        <v>89.2268454362048</v>
      </c>
      <c r="F17" s="302" t="n">
        <v>-10.6</v>
      </c>
      <c r="G17" s="133" t="n">
        <v>2607</v>
      </c>
      <c r="H17" s="133" t="n">
        <v>2361</v>
      </c>
      <c r="J17" s="181"/>
      <c r="K17" s="181"/>
    </row>
    <row r="18" customFormat="false" ht="10.5" hidden="false" customHeight="true" outlineLevel="0" collapsed="false">
      <c r="A18" s="188" t="s">
        <v>133</v>
      </c>
      <c r="B18" s="305" t="n">
        <v>1910</v>
      </c>
      <c r="C18" s="305" t="n">
        <v>1797</v>
      </c>
      <c r="D18" s="302" t="n">
        <v>48.0660704628461</v>
      </c>
      <c r="E18" s="302" t="n">
        <v>44.7420497585373</v>
      </c>
      <c r="F18" s="302" t="n">
        <v>-6.9</v>
      </c>
      <c r="G18" s="133" t="s">
        <v>174</v>
      </c>
      <c r="H18" s="133" t="s">
        <v>174</v>
      </c>
      <c r="J18" s="181"/>
      <c r="K18" s="181"/>
    </row>
    <row r="19" customFormat="false" ht="10.5" hidden="false" customHeight="true" outlineLevel="0" collapsed="false">
      <c r="A19" s="188" t="s">
        <v>143</v>
      </c>
      <c r="B19" s="305" t="n">
        <v>3473</v>
      </c>
      <c r="C19" s="305" t="n">
        <v>3903</v>
      </c>
      <c r="D19" s="302" t="n">
        <v>51.8679093259935</v>
      </c>
      <c r="E19" s="302" t="n">
        <v>57.57680004579</v>
      </c>
      <c r="F19" s="302" t="n">
        <v>11</v>
      </c>
      <c r="G19" s="133" t="s">
        <v>174</v>
      </c>
      <c r="H19" s="133" t="s">
        <v>174</v>
      </c>
      <c r="J19" s="181"/>
      <c r="K19" s="181"/>
    </row>
    <row r="20" customFormat="false" ht="10.5" hidden="false" customHeight="true" outlineLevel="0" collapsed="false">
      <c r="A20" s="188" t="s">
        <v>131</v>
      </c>
      <c r="B20" s="305" t="s">
        <v>174</v>
      </c>
      <c r="C20" s="305" t="s">
        <v>174</v>
      </c>
      <c r="D20" s="305" t="s">
        <v>174</v>
      </c>
      <c r="E20" s="305" t="s">
        <v>174</v>
      </c>
      <c r="F20" s="302" t="s">
        <v>174</v>
      </c>
      <c r="G20" s="133" t="s">
        <v>174</v>
      </c>
      <c r="H20" s="133" t="s">
        <v>174</v>
      </c>
      <c r="J20" s="181"/>
      <c r="K20" s="181"/>
    </row>
    <row r="21" customFormat="false" ht="10.5" hidden="false" customHeight="true" outlineLevel="0" collapsed="false">
      <c r="A21" s="188" t="s">
        <v>141</v>
      </c>
      <c r="B21" s="305" t="n">
        <v>1869</v>
      </c>
      <c r="C21" s="305" t="n">
        <v>2039</v>
      </c>
      <c r="D21" s="302" t="n">
        <v>56.5415964938765</v>
      </c>
      <c r="E21" s="302" t="n">
        <v>60.964962637657</v>
      </c>
      <c r="F21" s="302" t="n">
        <v>7.8</v>
      </c>
      <c r="G21" s="133" t="s">
        <v>174</v>
      </c>
      <c r="H21" s="133" t="s">
        <v>174</v>
      </c>
      <c r="J21" s="181"/>
      <c r="K21" s="181"/>
    </row>
    <row r="22" customFormat="false" ht="10.5" hidden="false" customHeight="true" outlineLevel="0" collapsed="false">
      <c r="A22" s="188" t="s">
        <v>166</v>
      </c>
      <c r="B22" s="305" t="n">
        <v>1599</v>
      </c>
      <c r="C22" s="305" t="n">
        <v>1713</v>
      </c>
      <c r="D22" s="302" t="n">
        <v>59.6111074245094</v>
      </c>
      <c r="E22" s="302" t="n">
        <v>63.1370139546438</v>
      </c>
      <c r="F22" s="302" t="n">
        <v>5.9</v>
      </c>
      <c r="G22" s="133" t="s">
        <v>174</v>
      </c>
      <c r="H22" s="133" t="s">
        <v>174</v>
      </c>
      <c r="J22" s="181"/>
      <c r="K22" s="181"/>
    </row>
    <row r="23" customFormat="false" ht="10.5" hidden="false" customHeight="true" outlineLevel="0" collapsed="false">
      <c r="A23" s="188" t="s">
        <v>152</v>
      </c>
      <c r="B23" s="305" t="n">
        <v>8808</v>
      </c>
      <c r="C23" s="305" t="n">
        <v>8878</v>
      </c>
      <c r="D23" s="302" t="n">
        <v>41.9477310697052</v>
      </c>
      <c r="E23" s="302" t="n">
        <v>42.0369083866236</v>
      </c>
      <c r="F23" s="302" t="n">
        <v>0.2</v>
      </c>
      <c r="G23" s="133" t="n">
        <v>4795</v>
      </c>
      <c r="H23" s="133" t="n">
        <v>5280</v>
      </c>
      <c r="J23" s="181"/>
      <c r="K23" s="181"/>
    </row>
    <row r="24" customFormat="false" ht="10.5" hidden="false" customHeight="true" outlineLevel="0" collapsed="false">
      <c r="A24" s="188" t="s">
        <v>123</v>
      </c>
      <c r="B24" s="305" t="n">
        <v>1168</v>
      </c>
      <c r="C24" s="305" t="n">
        <v>1189</v>
      </c>
      <c r="D24" s="302" t="n">
        <v>14.1186869040959</v>
      </c>
      <c r="E24" s="302" t="n">
        <v>14.2112210558423</v>
      </c>
      <c r="F24" s="302" t="n">
        <v>0.7</v>
      </c>
      <c r="G24" s="133" t="n">
        <v>12</v>
      </c>
      <c r="H24" s="133" t="n">
        <v>2</v>
      </c>
      <c r="J24" s="181"/>
      <c r="K24" s="181"/>
    </row>
    <row r="25" customFormat="false" ht="10.5" hidden="false" customHeight="true" outlineLevel="0" collapsed="false">
      <c r="A25" s="188" t="s">
        <v>139</v>
      </c>
      <c r="B25" s="305" t="n">
        <v>74</v>
      </c>
      <c r="C25" s="305" t="n">
        <v>185</v>
      </c>
      <c r="D25" s="302" t="n">
        <v>1.85027060207555</v>
      </c>
      <c r="E25" s="302" t="n">
        <v>4.59563618261121</v>
      </c>
      <c r="F25" s="302" t="n">
        <v>148.4</v>
      </c>
      <c r="G25" s="133" t="n">
        <v>40</v>
      </c>
      <c r="H25" s="133" t="n">
        <v>184</v>
      </c>
      <c r="J25" s="181"/>
      <c r="K25" s="181"/>
    </row>
    <row r="26" customFormat="false" ht="10.5" hidden="false" customHeight="true" outlineLevel="0" collapsed="false">
      <c r="A26" s="188" t="s">
        <v>162</v>
      </c>
      <c r="B26" s="70" t="n">
        <v>6659</v>
      </c>
      <c r="C26" s="70" t="n">
        <v>6993</v>
      </c>
      <c r="D26" s="302" t="n">
        <v>59.229439139283</v>
      </c>
      <c r="E26" s="302" t="n">
        <v>61.7707509266938</v>
      </c>
      <c r="F26" s="302" t="n">
        <v>4.3</v>
      </c>
      <c r="G26" s="133" t="n">
        <v>4308</v>
      </c>
      <c r="H26" s="133" t="n">
        <v>4481</v>
      </c>
      <c r="J26" s="181"/>
      <c r="K26" s="181"/>
    </row>
    <row r="27" customFormat="false" ht="10.5" hidden="false" customHeight="true" outlineLevel="0" collapsed="false">
      <c r="A27" s="188" t="s">
        <v>127</v>
      </c>
      <c r="B27" s="305" t="n">
        <v>2873</v>
      </c>
      <c r="C27" s="305" t="n">
        <v>2970</v>
      </c>
      <c r="D27" s="302" t="n">
        <v>30.5302594933911</v>
      </c>
      <c r="E27" s="302" t="n">
        <v>31.3513839894288</v>
      </c>
      <c r="F27" s="302" t="n">
        <v>2.7</v>
      </c>
      <c r="G27" s="133" t="n">
        <v>552</v>
      </c>
      <c r="H27" s="133" t="n">
        <v>562</v>
      </c>
      <c r="J27" s="181"/>
      <c r="K27" s="181"/>
    </row>
    <row r="28" customFormat="false" ht="10.5" hidden="false" customHeight="true" outlineLevel="0" collapsed="false">
      <c r="A28" s="188" t="s">
        <v>125</v>
      </c>
      <c r="B28" s="125" t="n">
        <v>487</v>
      </c>
      <c r="C28" s="125" t="n">
        <v>478</v>
      </c>
      <c r="D28" s="302" t="n">
        <v>15.1610432790192</v>
      </c>
      <c r="E28" s="302" t="n">
        <v>14.8481466375626</v>
      </c>
      <c r="F28" s="302" t="n">
        <v>-2.1</v>
      </c>
      <c r="G28" s="133" t="s">
        <v>174</v>
      </c>
      <c r="H28" s="133" t="s">
        <v>174</v>
      </c>
      <c r="J28" s="181"/>
      <c r="K28" s="181"/>
    </row>
    <row r="29" customFormat="false" ht="10.5" hidden="false" customHeight="true" outlineLevel="0" collapsed="false">
      <c r="A29" s="188" t="s">
        <v>135</v>
      </c>
      <c r="B29" s="305" t="n">
        <v>5657</v>
      </c>
      <c r="C29" s="305" t="n">
        <v>4439</v>
      </c>
      <c r="D29" s="302" t="n">
        <v>34.0045765820093</v>
      </c>
      <c r="E29" s="302" t="n">
        <v>26.5507008930462</v>
      </c>
      <c r="F29" s="302" t="n">
        <v>-21.9</v>
      </c>
      <c r="G29" s="133" t="n">
        <v>2263</v>
      </c>
      <c r="H29" s="133" t="n">
        <v>1567</v>
      </c>
      <c r="J29" s="181"/>
      <c r="K29" s="181"/>
    </row>
    <row r="30" customFormat="false" ht="10.5" hidden="false" customHeight="true" outlineLevel="0" collapsed="false">
      <c r="A30" s="188" t="s">
        <v>417</v>
      </c>
      <c r="B30" s="305" t="n">
        <v>361</v>
      </c>
      <c r="C30" s="305" t="n">
        <v>303</v>
      </c>
      <c r="D30" s="302" t="n">
        <v>10.3884951876231</v>
      </c>
      <c r="E30" s="302" t="n">
        <v>8.63985574007208</v>
      </c>
      <c r="F30" s="302" t="n">
        <v>-16.8</v>
      </c>
      <c r="G30" s="133" t="s">
        <v>174</v>
      </c>
      <c r="H30" s="133" t="s">
        <v>174</v>
      </c>
      <c r="J30" s="181"/>
      <c r="K30" s="181"/>
    </row>
    <row r="31" customFormat="false" ht="10.5" hidden="false" customHeight="true" outlineLevel="0" collapsed="false">
      <c r="A31" s="188" t="s">
        <v>150</v>
      </c>
      <c r="B31" s="70" t="n">
        <v>4384</v>
      </c>
      <c r="C31" s="70" t="n">
        <v>4269</v>
      </c>
      <c r="D31" s="302" t="n">
        <v>38.8428653701325</v>
      </c>
      <c r="E31" s="302" t="n">
        <v>37.7023720523771</v>
      </c>
      <c r="F31" s="302" t="n">
        <v>-2.9</v>
      </c>
      <c r="G31" s="133" t="n">
        <v>7134</v>
      </c>
      <c r="H31" s="133" t="n">
        <v>7618</v>
      </c>
      <c r="J31" s="181"/>
      <c r="K31" s="181"/>
    </row>
    <row r="32" customFormat="false" ht="10.5" hidden="false" customHeight="true" outlineLevel="0" collapsed="false">
      <c r="A32" s="188" t="s">
        <v>171</v>
      </c>
      <c r="B32" s="305" t="n">
        <v>1161</v>
      </c>
      <c r="C32" s="305" t="n">
        <v>1231</v>
      </c>
      <c r="D32" s="302" t="n">
        <v>64.9590802555169</v>
      </c>
      <c r="E32" s="302" t="n">
        <v>68.1696854780295</v>
      </c>
      <c r="F32" s="302" t="n">
        <v>4.9</v>
      </c>
      <c r="G32" s="133" t="s">
        <v>174</v>
      </c>
      <c r="H32" s="133" t="s">
        <v>174</v>
      </c>
      <c r="J32" s="181"/>
      <c r="K32" s="181"/>
    </row>
    <row r="33" customFormat="false" ht="10.5" hidden="false" customHeight="true" outlineLevel="0" collapsed="false">
      <c r="A33" s="188" t="s">
        <v>173</v>
      </c>
      <c r="B33" s="305" t="s">
        <v>174</v>
      </c>
      <c r="C33" s="305" t="s">
        <v>174</v>
      </c>
      <c r="D33" s="305" t="s">
        <v>174</v>
      </c>
      <c r="E33" s="305" t="s">
        <v>174</v>
      </c>
      <c r="F33" s="302" t="s">
        <v>174</v>
      </c>
      <c r="G33" s="133" t="s">
        <v>174</v>
      </c>
      <c r="H33" s="133" t="s">
        <v>174</v>
      </c>
      <c r="J33" s="181"/>
      <c r="K33" s="181"/>
    </row>
    <row r="34" customFormat="false" ht="10.5" hidden="false" customHeight="true" outlineLevel="0" collapsed="false">
      <c r="A34" s="188" t="s">
        <v>145</v>
      </c>
      <c r="B34" s="305" t="n">
        <v>7199</v>
      </c>
      <c r="C34" s="305" t="n">
        <v>7752</v>
      </c>
      <c r="D34" s="302" t="n">
        <v>104.174007492599</v>
      </c>
      <c r="E34" s="302" t="n">
        <v>110.724492694854</v>
      </c>
      <c r="F34" s="302" t="n">
        <v>6.3</v>
      </c>
      <c r="G34" s="133" t="n">
        <v>5166</v>
      </c>
      <c r="H34" s="133" t="n">
        <v>6577</v>
      </c>
      <c r="J34" s="181"/>
      <c r="K34" s="181"/>
    </row>
    <row r="35" customFormat="false" ht="10.5" hidden="false" customHeight="true" outlineLevel="0" collapsed="false">
      <c r="A35" s="188" t="s">
        <v>315</v>
      </c>
      <c r="B35" s="305" t="n">
        <v>24333</v>
      </c>
      <c r="C35" s="305" t="n">
        <v>25200</v>
      </c>
      <c r="D35" s="302" t="n">
        <v>54.3757847399152</v>
      </c>
      <c r="E35" s="302" t="n">
        <v>55.8821928864363</v>
      </c>
      <c r="F35" s="302" t="n">
        <v>2.8</v>
      </c>
      <c r="G35" s="133" t="s">
        <v>174</v>
      </c>
      <c r="H35" s="133" t="n">
        <v>23726</v>
      </c>
      <c r="J35" s="181"/>
      <c r="K35" s="181"/>
    </row>
    <row r="36" customFormat="false" ht="10.5" hidden="false" customHeight="true" outlineLevel="0" collapsed="false">
      <c r="A36" s="188" t="s">
        <v>169</v>
      </c>
      <c r="B36" s="305" t="n">
        <v>383</v>
      </c>
      <c r="C36" s="305" t="n">
        <v>441</v>
      </c>
      <c r="D36" s="302" t="n">
        <v>16.9036786023703</v>
      </c>
      <c r="E36" s="302" t="n">
        <v>19.2734983715861</v>
      </c>
      <c r="F36" s="302" t="n">
        <v>14</v>
      </c>
      <c r="G36" s="133" t="s">
        <v>174</v>
      </c>
      <c r="H36" s="133" t="s">
        <v>174</v>
      </c>
      <c r="J36" s="181"/>
      <c r="K36" s="181"/>
    </row>
    <row r="37" customFormat="false" ht="10.5" hidden="false" customHeight="true" outlineLevel="0" collapsed="false">
      <c r="A37" s="306" t="s">
        <v>176</v>
      </c>
      <c r="B37" s="307" t="n">
        <v>241</v>
      </c>
      <c r="C37" s="307" t="n">
        <v>288</v>
      </c>
      <c r="D37" s="308" t="n">
        <v>15.7218139189589</v>
      </c>
      <c r="E37" s="308" t="n">
        <v>18.5783198748028</v>
      </c>
      <c r="F37" s="308" t="n">
        <v>18.2</v>
      </c>
      <c r="G37" s="309" t="n">
        <v>141</v>
      </c>
      <c r="H37" s="309" t="n">
        <v>162</v>
      </c>
      <c r="J37" s="181"/>
      <c r="K37" s="181"/>
    </row>
    <row r="38" customFormat="false" ht="10.5" hidden="false" customHeight="true" outlineLevel="0" collapsed="false">
      <c r="A38" s="188"/>
      <c r="B38" s="305"/>
      <c r="C38" s="305"/>
      <c r="D38" s="302"/>
      <c r="E38" s="302"/>
      <c r="F38" s="302"/>
      <c r="G38" s="133"/>
      <c r="H38" s="133"/>
      <c r="K38" s="181"/>
    </row>
    <row r="39" customFormat="false" ht="34.5" hidden="false" customHeight="true" outlineLevel="0" collapsed="false">
      <c r="A39" s="292" t="s">
        <v>418</v>
      </c>
      <c r="B39" s="292"/>
      <c r="C39" s="292"/>
      <c r="D39" s="292"/>
      <c r="E39" s="292"/>
      <c r="F39" s="292"/>
      <c r="G39" s="292"/>
      <c r="H39" s="292"/>
      <c r="K39" s="310"/>
    </row>
    <row r="40" customFormat="false" ht="10.5" hidden="false" customHeight="true" outlineLevel="0" collapsed="false">
      <c r="A40" s="276" t="s">
        <v>178</v>
      </c>
      <c r="B40" s="276"/>
    </row>
    <row r="41" customFormat="false" ht="11.25" hidden="false" customHeight="false" outlineLevel="0" collapsed="false">
      <c r="A41" s="48" t="s">
        <v>419</v>
      </c>
      <c r="B41" s="48"/>
    </row>
    <row r="42" customFormat="false" ht="11.25" hidden="false" customHeight="false" outlineLevel="0" collapsed="false">
      <c r="A42" s="48" t="s">
        <v>285</v>
      </c>
      <c r="B42" s="48"/>
    </row>
    <row r="43" customFormat="false" ht="11.25" hidden="false" customHeight="false" outlineLevel="0" collapsed="false">
      <c r="A43" s="100" t="s">
        <v>286</v>
      </c>
      <c r="B43" s="48"/>
    </row>
    <row r="44" customFormat="false" ht="11.25" hidden="false" customHeight="false" outlineLevel="0" collapsed="false">
      <c r="A44" s="100" t="s">
        <v>420</v>
      </c>
      <c r="B44" s="48"/>
    </row>
    <row r="45" customFormat="false" ht="10.5" hidden="false" customHeight="true" outlineLevel="0" collapsed="false">
      <c r="A45" s="311" t="s">
        <v>421</v>
      </c>
      <c r="B45" s="179"/>
      <c r="C45" s="179"/>
    </row>
    <row r="46" customFormat="false" ht="10.5" hidden="false" customHeight="true" outlineLevel="0" collapsed="false">
      <c r="A46" s="311" t="s">
        <v>422</v>
      </c>
      <c r="B46" s="179"/>
      <c r="C46" s="179"/>
    </row>
    <row r="47" customFormat="false" ht="23.25" hidden="false" customHeight="true" outlineLevel="0" collapsed="false">
      <c r="A47" s="99" t="s">
        <v>423</v>
      </c>
      <c r="B47" s="99"/>
      <c r="C47" s="99"/>
      <c r="D47" s="99"/>
      <c r="E47" s="99"/>
      <c r="F47" s="99"/>
      <c r="G47" s="99"/>
      <c r="H47" s="99"/>
    </row>
    <row r="48" customFormat="false" ht="11.25" hidden="false" customHeight="true" outlineLevel="0" collapsed="false">
      <c r="A48" s="51" t="s">
        <v>424</v>
      </c>
      <c r="B48" s="51"/>
      <c r="C48" s="51"/>
      <c r="D48" s="51"/>
      <c r="E48" s="51"/>
      <c r="F48" s="51"/>
      <c r="G48" s="51"/>
      <c r="H48" s="51"/>
    </row>
    <row r="49" customFormat="false" ht="11.25" hidden="false" customHeight="false" outlineLevel="0" collapsed="false">
      <c r="A49" s="51"/>
      <c r="B49" s="51"/>
      <c r="C49" s="51"/>
      <c r="D49" s="51"/>
      <c r="E49" s="51"/>
      <c r="F49" s="51"/>
      <c r="G49" s="51"/>
      <c r="H49" s="51"/>
    </row>
    <row r="50" customFormat="false" ht="11.25" hidden="false" customHeight="false" outlineLevel="0" collapsed="false">
      <c r="A50" s="51"/>
      <c r="B50" s="51"/>
      <c r="C50" s="51"/>
      <c r="D50" s="51"/>
      <c r="E50" s="51"/>
      <c r="F50" s="51"/>
      <c r="G50" s="51"/>
      <c r="H50" s="51"/>
    </row>
    <row r="51" customFormat="false" ht="11.25" hidden="false" customHeight="false" outlineLevel="0" collapsed="false">
      <c r="A51" s="51"/>
      <c r="B51" s="51"/>
      <c r="C51" s="51"/>
      <c r="D51" s="51"/>
      <c r="E51" s="51"/>
      <c r="F51" s="51"/>
      <c r="G51" s="51"/>
      <c r="H51" s="51"/>
    </row>
    <row r="52" customFormat="false" ht="11.25" hidden="false" customHeight="false" outlineLevel="0" collapsed="false">
      <c r="A52" s="51"/>
      <c r="B52" s="51"/>
      <c r="C52" s="51"/>
      <c r="D52" s="51"/>
      <c r="E52" s="51"/>
      <c r="F52" s="51"/>
      <c r="G52" s="51"/>
      <c r="H52" s="51"/>
    </row>
    <row r="53" customFormat="false" ht="11.25" hidden="false" customHeight="false" outlineLevel="0" collapsed="false">
      <c r="A53" s="51"/>
      <c r="B53" s="51"/>
      <c r="C53" s="51"/>
      <c r="D53" s="51"/>
      <c r="E53" s="51"/>
      <c r="F53" s="51"/>
      <c r="G53" s="51"/>
      <c r="H53" s="51"/>
    </row>
    <row r="54" customFormat="false" ht="11.25" hidden="false" customHeight="true" outlineLevel="0" collapsed="false">
      <c r="A54" s="312" t="s">
        <v>425</v>
      </c>
      <c r="B54" s="312"/>
      <c r="C54" s="312"/>
      <c r="D54" s="312"/>
      <c r="E54" s="312"/>
      <c r="F54" s="312"/>
      <c r="G54" s="312"/>
      <c r="H54" s="312"/>
    </row>
  </sheetData>
  <mergeCells count="12">
    <mergeCell ref="A5:A7"/>
    <mergeCell ref="B5:F5"/>
    <mergeCell ref="G5:H5"/>
    <mergeCell ref="B6:C6"/>
    <mergeCell ref="D6:E6"/>
    <mergeCell ref="F6:F7"/>
    <mergeCell ref="G6:H6"/>
    <mergeCell ref="A39:H39"/>
    <mergeCell ref="A40:B40"/>
    <mergeCell ref="A47:H47"/>
    <mergeCell ref="A48:H53"/>
    <mergeCell ref="A54:H55"/>
  </mergeCells>
  <hyperlinks>
    <hyperlink ref="H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T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M31" activeCellId="0" sqref="M31"/>
    </sheetView>
  </sheetViews>
  <sheetFormatPr defaultRowHeight="11.25" zeroHeight="false" outlineLevelRow="0" outlineLevelCol="0"/>
  <cols>
    <col collapsed="false" customWidth="true" hidden="false" outlineLevel="0" max="1" min="1" style="54" width="15.43"/>
    <col collapsed="false" customWidth="true" hidden="false" outlineLevel="0" max="14" min="2" style="54" width="8.71"/>
    <col collapsed="false" customWidth="true" hidden="false" outlineLevel="0" max="1025" min="15" style="54" width="9.14"/>
  </cols>
  <sheetData>
    <row r="1" customFormat="false" ht="11.25" hidden="false" customHeight="false" outlineLevel="0" collapsed="false">
      <c r="A1" s="20" t="s">
        <v>426</v>
      </c>
      <c r="B1" s="229"/>
      <c r="C1" s="229"/>
      <c r="D1" s="313"/>
      <c r="E1" s="313"/>
      <c r="F1" s="313"/>
      <c r="G1" s="313"/>
      <c r="H1" s="313"/>
      <c r="I1" s="313"/>
      <c r="J1" s="313"/>
      <c r="K1" s="313"/>
      <c r="L1" s="183"/>
      <c r="M1" s="183"/>
      <c r="N1" s="183"/>
      <c r="P1" s="21" t="s">
        <v>108</v>
      </c>
    </row>
    <row r="2" customFormat="false" ht="11.25" hidden="false" customHeight="false" outlineLevel="0" collapsed="false">
      <c r="A2" s="22" t="s">
        <v>427</v>
      </c>
      <c r="B2" s="100"/>
      <c r="C2" s="100"/>
      <c r="D2" s="313"/>
      <c r="E2" s="313"/>
      <c r="F2" s="313"/>
      <c r="G2" s="313"/>
      <c r="H2" s="313"/>
      <c r="I2" s="313"/>
      <c r="J2" s="313"/>
      <c r="K2" s="313"/>
      <c r="L2" s="183"/>
      <c r="M2" s="183"/>
      <c r="N2" s="183"/>
      <c r="O2" s="183"/>
      <c r="P2" s="100"/>
    </row>
    <row r="3" customFormat="false" ht="11.25" hidden="false" customHeight="false" outlineLevel="0" collapsed="false">
      <c r="A3" s="22" t="s">
        <v>311</v>
      </c>
      <c r="B3" s="100"/>
      <c r="C3" s="100"/>
      <c r="D3" s="313"/>
      <c r="E3" s="313"/>
      <c r="F3" s="313"/>
      <c r="G3" s="313"/>
      <c r="H3" s="313"/>
      <c r="I3" s="313"/>
      <c r="J3" s="313"/>
      <c r="K3" s="313"/>
      <c r="L3" s="183"/>
      <c r="M3" s="183"/>
      <c r="N3" s="183"/>
      <c r="O3" s="183"/>
      <c r="P3" s="100"/>
    </row>
    <row r="4" customFormat="false" ht="11.25" hidden="false" customHeight="false" outlineLevel="0" collapsed="false">
      <c r="A4" s="100"/>
      <c r="B4" s="100"/>
      <c r="C4" s="100"/>
      <c r="D4" s="100"/>
      <c r="E4" s="100"/>
      <c r="F4" s="100"/>
      <c r="G4" s="183"/>
      <c r="H4" s="183"/>
      <c r="I4" s="183"/>
      <c r="J4" s="183"/>
      <c r="K4" s="183"/>
      <c r="L4" s="183"/>
      <c r="M4" s="183"/>
      <c r="N4" s="183"/>
      <c r="O4" s="183"/>
      <c r="P4" s="100"/>
    </row>
    <row r="5" customFormat="false" ht="18" hidden="false" customHeight="true" outlineLevel="0" collapsed="false">
      <c r="A5" s="110" t="s">
        <v>264</v>
      </c>
      <c r="B5" s="269" t="s">
        <v>428</v>
      </c>
      <c r="C5" s="269"/>
      <c r="D5" s="269"/>
      <c r="E5" s="269"/>
      <c r="F5" s="269"/>
      <c r="G5" s="314" t="s">
        <v>429</v>
      </c>
      <c r="H5" s="314"/>
      <c r="I5" s="314"/>
      <c r="J5" s="314"/>
      <c r="K5" s="314"/>
      <c r="L5" s="314" t="s">
        <v>430</v>
      </c>
      <c r="M5" s="314"/>
      <c r="N5" s="314"/>
      <c r="O5" s="314"/>
      <c r="P5" s="314"/>
    </row>
    <row r="6" customFormat="false" ht="11.25" hidden="false" customHeight="true" outlineLevel="0" collapsed="false">
      <c r="A6" s="110"/>
      <c r="B6" s="110" t="s">
        <v>267</v>
      </c>
      <c r="C6" s="110"/>
      <c r="D6" s="110" t="s">
        <v>268</v>
      </c>
      <c r="E6" s="110"/>
      <c r="F6" s="110" t="s">
        <v>199</v>
      </c>
      <c r="G6" s="110" t="s">
        <v>267</v>
      </c>
      <c r="H6" s="110"/>
      <c r="I6" s="110" t="s">
        <v>268</v>
      </c>
      <c r="J6" s="110"/>
      <c r="K6" s="110" t="s">
        <v>199</v>
      </c>
      <c r="L6" s="110" t="s">
        <v>267</v>
      </c>
      <c r="M6" s="110"/>
      <c r="N6" s="110" t="s">
        <v>268</v>
      </c>
      <c r="O6" s="110"/>
      <c r="P6" s="110" t="s">
        <v>199</v>
      </c>
    </row>
    <row r="7" customFormat="false" ht="15" hidden="false" customHeight="true" outlineLevel="0" collapsed="false">
      <c r="A7" s="110"/>
      <c r="B7" s="59" t="s">
        <v>370</v>
      </c>
      <c r="C7" s="59" t="n">
        <v>2017</v>
      </c>
      <c r="D7" s="59" t="n">
        <v>2016</v>
      </c>
      <c r="E7" s="59" t="n">
        <v>2017</v>
      </c>
      <c r="F7" s="110"/>
      <c r="G7" s="59" t="s">
        <v>370</v>
      </c>
      <c r="H7" s="59" t="n">
        <v>2017</v>
      </c>
      <c r="I7" s="110" t="n">
        <v>2016</v>
      </c>
      <c r="J7" s="110" t="n">
        <v>2017</v>
      </c>
      <c r="K7" s="110"/>
      <c r="L7" s="59" t="s">
        <v>370</v>
      </c>
      <c r="M7" s="59" t="n">
        <v>2017</v>
      </c>
      <c r="N7" s="59" t="n">
        <v>2016</v>
      </c>
      <c r="O7" s="59" t="n">
        <v>2017</v>
      </c>
      <c r="P7" s="110"/>
    </row>
    <row r="8" s="50" customFormat="true" ht="11.25" hidden="false" customHeight="false" outlineLevel="0" collapsed="false">
      <c r="A8" s="153"/>
      <c r="D8" s="153"/>
      <c r="E8" s="153"/>
      <c r="F8" s="153"/>
      <c r="G8" s="153"/>
      <c r="H8" s="153"/>
      <c r="I8" s="153"/>
      <c r="J8" s="153"/>
      <c r="K8" s="153"/>
      <c r="L8" s="153"/>
      <c r="M8" s="153"/>
      <c r="N8" s="153"/>
      <c r="O8" s="102"/>
    </row>
    <row r="9" s="50" customFormat="true" ht="11.25" hidden="false" customHeight="false" outlineLevel="0" collapsed="false">
      <c r="A9" s="120" t="s">
        <v>201</v>
      </c>
      <c r="B9" s="241" t="n">
        <v>273339</v>
      </c>
      <c r="C9" s="241" t="n">
        <v>276371</v>
      </c>
      <c r="D9" s="277" t="n">
        <v>295.721571333905</v>
      </c>
      <c r="E9" s="277" t="n">
        <v>288.959165053752</v>
      </c>
      <c r="F9" s="277" t="n">
        <v>-2.28674771666129</v>
      </c>
      <c r="G9" s="241" t="n">
        <v>279221</v>
      </c>
      <c r="H9" s="241" t="n">
        <v>262353</v>
      </c>
      <c r="I9" s="277" t="n">
        <v>302.085223365214</v>
      </c>
      <c r="J9" s="277" t="n">
        <v>274.302672238936</v>
      </c>
      <c r="K9" s="277" t="n">
        <v>-9.19692489979544</v>
      </c>
      <c r="L9" s="150" t="n">
        <v>557504</v>
      </c>
      <c r="M9" s="150" t="n">
        <v>543991</v>
      </c>
      <c r="N9" s="277" t="n">
        <v>595.525568105952</v>
      </c>
      <c r="O9" s="277" t="n">
        <v>561.501879705088</v>
      </c>
      <c r="P9" s="242" t="n">
        <v>-5.71322042629919</v>
      </c>
      <c r="Q9" s="315"/>
      <c r="S9" s="97"/>
      <c r="T9" s="97"/>
    </row>
    <row r="10" s="50" customFormat="true" ht="11.25" hidden="false" customHeight="false" outlineLevel="0" collapsed="false">
      <c r="A10" s="153"/>
      <c r="B10" s="95"/>
      <c r="C10" s="95"/>
      <c r="D10" s="163"/>
      <c r="E10" s="163"/>
      <c r="F10" s="163"/>
      <c r="G10" s="95"/>
      <c r="H10" s="95"/>
      <c r="I10" s="163"/>
      <c r="J10" s="163"/>
      <c r="K10" s="163"/>
      <c r="L10" s="72"/>
      <c r="M10" s="72"/>
      <c r="N10" s="163"/>
      <c r="Q10" s="315"/>
      <c r="S10" s="97"/>
      <c r="T10" s="97"/>
    </row>
    <row r="11" s="50" customFormat="true" ht="11.25" hidden="false" customHeight="false" outlineLevel="0" collapsed="false">
      <c r="A11" s="316" t="s">
        <v>154</v>
      </c>
      <c r="B11" s="78" t="s">
        <v>174</v>
      </c>
      <c r="C11" s="78" t="n">
        <v>1409</v>
      </c>
      <c r="D11" s="78" t="s">
        <v>174</v>
      </c>
      <c r="E11" s="80" t="n">
        <v>534.033755178308</v>
      </c>
      <c r="F11" s="80" t="s">
        <v>174</v>
      </c>
      <c r="G11" s="78" t="s">
        <v>174</v>
      </c>
      <c r="H11" s="78" t="n">
        <v>793</v>
      </c>
      <c r="I11" s="78" t="s">
        <v>174</v>
      </c>
      <c r="J11" s="80" t="n">
        <v>300.55980685337</v>
      </c>
      <c r="K11" s="80" t="s">
        <v>174</v>
      </c>
      <c r="L11" s="317" t="s">
        <v>174</v>
      </c>
      <c r="M11" s="78" t="n">
        <v>2202</v>
      </c>
      <c r="N11" s="80" t="s">
        <v>174</v>
      </c>
      <c r="O11" s="80" t="n">
        <v>834.593562031678</v>
      </c>
      <c r="P11" s="203" t="s">
        <v>174</v>
      </c>
      <c r="Q11" s="315"/>
      <c r="S11" s="97"/>
      <c r="T11" s="97"/>
    </row>
    <row r="12" s="50" customFormat="true" ht="11.25" hidden="false" customHeight="false" outlineLevel="0" collapsed="false">
      <c r="A12" s="318" t="s">
        <v>120</v>
      </c>
      <c r="B12" s="70" t="n">
        <v>3892</v>
      </c>
      <c r="C12" s="70" t="n">
        <v>3134</v>
      </c>
      <c r="D12" s="85" t="n">
        <v>516.300202301595</v>
      </c>
      <c r="E12" s="85" t="n">
        <v>395.806522093304</v>
      </c>
      <c r="F12" s="85" t="n">
        <v>-23.3379107099217</v>
      </c>
      <c r="G12" s="70" t="n">
        <v>818</v>
      </c>
      <c r="H12" s="70" t="n">
        <v>1190</v>
      </c>
      <c r="I12" s="85" t="n">
        <v>108.513249096276</v>
      </c>
      <c r="J12" s="85" t="n">
        <v>150.290287584886</v>
      </c>
      <c r="K12" s="85" t="n">
        <v>38.4994817098733</v>
      </c>
      <c r="L12" s="72" t="n">
        <v>4710</v>
      </c>
      <c r="M12" s="70" t="n">
        <v>4324</v>
      </c>
      <c r="N12" s="85" t="n">
        <v>624.813451397871</v>
      </c>
      <c r="O12" s="85" t="n">
        <v>546.096809678189</v>
      </c>
      <c r="P12" s="185" t="n">
        <v>-12.5984230242758</v>
      </c>
      <c r="Q12" s="315"/>
      <c r="S12" s="97"/>
      <c r="T12" s="97"/>
    </row>
    <row r="13" s="50" customFormat="true" ht="11.25" hidden="false" customHeight="false" outlineLevel="0" collapsed="false">
      <c r="A13" s="318" t="s">
        <v>164</v>
      </c>
      <c r="B13" s="70" t="n">
        <v>207</v>
      </c>
      <c r="C13" s="70" t="n">
        <v>266</v>
      </c>
      <c r="D13" s="85" t="n">
        <v>115.214426849971</v>
      </c>
      <c r="E13" s="85" t="n">
        <v>142.761304172816</v>
      </c>
      <c r="F13" s="85" t="n">
        <v>23.9092256725075</v>
      </c>
      <c r="G13" s="70" t="n">
        <v>805</v>
      </c>
      <c r="H13" s="70" t="n">
        <v>721</v>
      </c>
      <c r="I13" s="85" t="n">
        <v>448.056104416553</v>
      </c>
      <c r="J13" s="85" t="n">
        <v>386.958271836844</v>
      </c>
      <c r="K13" s="85" t="n">
        <v>-13.6362013545756</v>
      </c>
      <c r="L13" s="72" t="n">
        <v>1012</v>
      </c>
      <c r="M13" s="70" t="n">
        <v>987</v>
      </c>
      <c r="N13" s="85" t="n">
        <v>563.270531266524</v>
      </c>
      <c r="O13" s="85" t="n">
        <v>529.71957600966</v>
      </c>
      <c r="P13" s="185" t="n">
        <v>-5.95645491721774</v>
      </c>
      <c r="Q13" s="315"/>
      <c r="S13" s="97"/>
      <c r="T13" s="97"/>
    </row>
    <row r="14" s="50" customFormat="true" ht="11.25" hidden="false" customHeight="false" outlineLevel="0" collapsed="false">
      <c r="A14" s="318" t="s">
        <v>158</v>
      </c>
      <c r="B14" s="70" t="n">
        <v>3588</v>
      </c>
      <c r="C14" s="70" t="n">
        <v>4597</v>
      </c>
      <c r="D14" s="85" t="n">
        <v>437.890995896908</v>
      </c>
      <c r="E14" s="85" t="n">
        <v>542.785219050498</v>
      </c>
      <c r="F14" s="85" t="n">
        <v>23.9544142575348</v>
      </c>
      <c r="G14" s="70" t="n">
        <v>2697</v>
      </c>
      <c r="H14" s="70" t="n">
        <v>3542</v>
      </c>
      <c r="I14" s="85" t="n">
        <v>329.150506113144</v>
      </c>
      <c r="J14" s="85" t="n">
        <v>418.21736912701</v>
      </c>
      <c r="K14" s="85" t="n">
        <v>27.0596159992686</v>
      </c>
      <c r="L14" s="72" t="n">
        <v>6285</v>
      </c>
      <c r="M14" s="70" t="n">
        <v>8139</v>
      </c>
      <c r="N14" s="85" t="n">
        <v>767.041502010051</v>
      </c>
      <c r="O14" s="85" t="n">
        <v>961.002588177507</v>
      </c>
      <c r="P14" s="185" t="n">
        <v>25.2869089428898</v>
      </c>
      <c r="Q14" s="315"/>
      <c r="S14" s="97"/>
      <c r="T14" s="97"/>
    </row>
    <row r="15" s="50" customFormat="true" ht="11.25" hidden="false" customHeight="false" outlineLevel="0" collapsed="false">
      <c r="A15" s="318" t="s">
        <v>160</v>
      </c>
      <c r="B15" s="70" t="n">
        <v>14851</v>
      </c>
      <c r="C15" s="70" t="n">
        <v>13440</v>
      </c>
      <c r="D15" s="85" t="n">
        <v>390.703719196336</v>
      </c>
      <c r="E15" s="85" t="n">
        <v>338.981340893155</v>
      </c>
      <c r="F15" s="85" t="n">
        <v>-13.2382610561199</v>
      </c>
      <c r="G15" s="70" t="n">
        <v>5984</v>
      </c>
      <c r="H15" s="70" t="n">
        <v>5460</v>
      </c>
      <c r="I15" s="85" t="n">
        <v>157.42852708039</v>
      </c>
      <c r="J15" s="85" t="n">
        <v>137.711169737844</v>
      </c>
      <c r="K15" s="85" t="n">
        <v>-12.5246406786727</v>
      </c>
      <c r="L15" s="72" t="n">
        <v>20835</v>
      </c>
      <c r="M15" s="70" t="n">
        <v>18900</v>
      </c>
      <c r="N15" s="85" t="n">
        <v>548.132246276726</v>
      </c>
      <c r="O15" s="85" t="n">
        <v>476.692510631</v>
      </c>
      <c r="P15" s="185" t="n">
        <v>-13.0333028445219</v>
      </c>
      <c r="Q15" s="315"/>
      <c r="S15" s="97"/>
      <c r="T15" s="97"/>
    </row>
    <row r="16" s="50" customFormat="true" ht="11.25" hidden="false" customHeight="false" outlineLevel="0" collapsed="false">
      <c r="A16" s="318" t="s">
        <v>137</v>
      </c>
      <c r="B16" s="70" t="n">
        <v>10084</v>
      </c>
      <c r="C16" s="70" t="n">
        <v>11133</v>
      </c>
      <c r="D16" s="85" t="n">
        <v>346.627837749023</v>
      </c>
      <c r="E16" s="85" t="n">
        <v>368.011646264548</v>
      </c>
      <c r="F16" s="85" t="n">
        <v>6.16909728150805</v>
      </c>
      <c r="G16" s="70" t="n">
        <v>4927</v>
      </c>
      <c r="H16" s="70" t="n">
        <v>4997</v>
      </c>
      <c r="I16" s="85" t="n">
        <v>169.360904064799</v>
      </c>
      <c r="J16" s="85" t="n">
        <v>165.180472144431</v>
      </c>
      <c r="K16" s="85" t="n">
        <v>-2.46835711196317</v>
      </c>
      <c r="L16" s="72" t="n">
        <v>15011</v>
      </c>
      <c r="M16" s="70" t="n">
        <v>16130</v>
      </c>
      <c r="N16" s="85" t="n">
        <v>515.988741813822</v>
      </c>
      <c r="O16" s="85" t="n">
        <v>533.192118408979</v>
      </c>
      <c r="P16" s="185" t="n">
        <v>3.33406045540505</v>
      </c>
      <c r="Q16" s="315"/>
      <c r="S16" s="97"/>
      <c r="T16" s="97"/>
    </row>
    <row r="17" s="50" customFormat="true" ht="11.25" hidden="false" customHeight="false" outlineLevel="0" collapsed="false">
      <c r="A17" s="318" t="s">
        <v>147</v>
      </c>
      <c r="B17" s="70" t="n">
        <v>5663</v>
      </c>
      <c r="C17" s="70" t="n">
        <v>4855</v>
      </c>
      <c r="D17" s="85" t="n">
        <v>333.179971312281</v>
      </c>
      <c r="E17" s="85" t="n">
        <v>277.158698044875</v>
      </c>
      <c r="F17" s="85" t="n">
        <v>-16.8141179215417</v>
      </c>
      <c r="G17" s="70" t="n">
        <v>7038</v>
      </c>
      <c r="H17" s="70" t="n">
        <v>5798</v>
      </c>
      <c r="I17" s="85" t="n">
        <v>414.077456841927</v>
      </c>
      <c r="J17" s="85" t="n">
        <v>330.991994081192</v>
      </c>
      <c r="K17" s="85" t="n">
        <v>-20.065198283048</v>
      </c>
      <c r="L17" s="72" t="n">
        <v>12701</v>
      </c>
      <c r="M17" s="70" t="n">
        <v>10653</v>
      </c>
      <c r="N17" s="85" t="n">
        <v>747.257428154208</v>
      </c>
      <c r="O17" s="85" t="n">
        <v>608.150692126067</v>
      </c>
      <c r="P17" s="185" t="n">
        <v>-18.6156377691349</v>
      </c>
      <c r="Q17" s="315"/>
      <c r="S17" s="97"/>
      <c r="T17" s="97"/>
    </row>
    <row r="18" s="50" customFormat="true" ht="11.25" hidden="false" customHeight="false" outlineLevel="0" collapsed="false">
      <c r="A18" s="318" t="s">
        <v>133</v>
      </c>
      <c r="B18" s="70" t="n">
        <v>3392</v>
      </c>
      <c r="C18" s="70" t="n">
        <v>6079</v>
      </c>
      <c r="D18" s="85" t="n">
        <v>187.197191159127</v>
      </c>
      <c r="E18" s="85" t="n">
        <v>325.280078508131</v>
      </c>
      <c r="F18" s="85" t="n">
        <v>73.7633329292997</v>
      </c>
      <c r="G18" s="70" t="n">
        <v>3110</v>
      </c>
      <c r="H18" s="70" t="n">
        <v>4709</v>
      </c>
      <c r="I18" s="85" t="n">
        <v>171.634217129978</v>
      </c>
      <c r="J18" s="85" t="n">
        <v>251.97300373331</v>
      </c>
      <c r="K18" s="85" t="n">
        <v>46.8081411426789</v>
      </c>
      <c r="L18" s="72" t="n">
        <v>6502</v>
      </c>
      <c r="M18" s="70" t="n">
        <v>10788</v>
      </c>
      <c r="N18" s="85" t="n">
        <v>358.831408289105</v>
      </c>
      <c r="O18" s="85" t="n">
        <v>577.253082241441</v>
      </c>
      <c r="P18" s="185" t="n">
        <v>60.8702774915282</v>
      </c>
      <c r="Q18" s="315"/>
      <c r="S18" s="97"/>
      <c r="T18" s="97"/>
    </row>
    <row r="19" s="50" customFormat="true" ht="11.25" hidden="false" customHeight="false" outlineLevel="0" collapsed="false">
      <c r="A19" s="318" t="s">
        <v>143</v>
      </c>
      <c r="B19" s="70" t="n">
        <v>17197</v>
      </c>
      <c r="C19" s="70" t="n">
        <v>12848</v>
      </c>
      <c r="D19" s="85" t="n">
        <v>470.152416102795</v>
      </c>
      <c r="E19" s="85" t="n">
        <v>340.514673298858</v>
      </c>
      <c r="F19" s="85" t="n">
        <v>-27.5735566518057</v>
      </c>
      <c r="G19" s="70" t="n">
        <v>12148</v>
      </c>
      <c r="H19" s="70" t="n">
        <v>10797</v>
      </c>
      <c r="I19" s="85" t="n">
        <v>332.116738432096</v>
      </c>
      <c r="J19" s="85" t="n">
        <v>286.156361115175</v>
      </c>
      <c r="K19" s="85" t="n">
        <v>-13.8386211829905</v>
      </c>
      <c r="L19" s="72" t="n">
        <v>29345</v>
      </c>
      <c r="M19" s="70" t="n">
        <v>23645</v>
      </c>
      <c r="N19" s="85" t="n">
        <v>802.269154534892</v>
      </c>
      <c r="O19" s="85" t="n">
        <v>626.671034414033</v>
      </c>
      <c r="P19" s="185" t="n">
        <v>-21.8876818494487</v>
      </c>
      <c r="Q19" s="315"/>
      <c r="S19" s="97"/>
      <c r="T19" s="97"/>
    </row>
    <row r="20" s="50" customFormat="true" ht="11.25" hidden="false" customHeight="false" outlineLevel="0" collapsed="false">
      <c r="A20" s="318" t="s">
        <v>131</v>
      </c>
      <c r="B20" s="70" t="n">
        <v>4811</v>
      </c>
      <c r="C20" s="70" t="n">
        <v>3972</v>
      </c>
      <c r="D20" s="85" t="n">
        <v>312.028770725981</v>
      </c>
      <c r="E20" s="85" t="n">
        <v>245.354510087826</v>
      </c>
      <c r="F20" s="85" t="n">
        <v>-21.3679849082594</v>
      </c>
      <c r="G20" s="70" t="n">
        <v>3249</v>
      </c>
      <c r="H20" s="70" t="n">
        <v>2881</v>
      </c>
      <c r="I20" s="85" t="n">
        <v>210.721570585889</v>
      </c>
      <c r="J20" s="85" t="n">
        <v>177.962322145777</v>
      </c>
      <c r="K20" s="85" t="n">
        <v>-15.5462245032762</v>
      </c>
      <c r="L20" s="72" t="n">
        <v>8060</v>
      </c>
      <c r="M20" s="70" t="n">
        <v>6853</v>
      </c>
      <c r="N20" s="85" t="n">
        <v>522.75034131187</v>
      </c>
      <c r="O20" s="85" t="n">
        <v>423.316832233603</v>
      </c>
      <c r="P20" s="185" t="n">
        <v>-19.0212231767717</v>
      </c>
      <c r="Q20" s="315"/>
      <c r="S20" s="97"/>
      <c r="T20" s="97"/>
    </row>
    <row r="21" s="50" customFormat="true" ht="11.25" hidden="false" customHeight="false" outlineLevel="0" collapsed="false">
      <c r="A21" s="318" t="s">
        <v>141</v>
      </c>
      <c r="B21" s="70" t="n">
        <v>3169</v>
      </c>
      <c r="C21" s="70" t="n">
        <v>2585</v>
      </c>
      <c r="D21" s="85" t="n">
        <v>168.403130204475</v>
      </c>
      <c r="E21" s="85" t="n">
        <v>131.511671978856</v>
      </c>
      <c r="F21" s="85" t="n">
        <v>-21.9066345030672</v>
      </c>
      <c r="G21" s="70" t="n">
        <v>3403</v>
      </c>
      <c r="H21" s="70" t="n">
        <v>2817</v>
      </c>
      <c r="I21" s="85" t="n">
        <v>180.838072605184</v>
      </c>
      <c r="J21" s="85" t="n">
        <v>143.314653758003</v>
      </c>
      <c r="K21" s="85" t="n">
        <v>-20.7497338954193</v>
      </c>
      <c r="L21" s="72" t="n">
        <v>6572</v>
      </c>
      <c r="M21" s="70" t="n">
        <v>5402</v>
      </c>
      <c r="N21" s="85" t="n">
        <v>349.241202809659</v>
      </c>
      <c r="O21" s="85" t="n">
        <v>274.82632573686</v>
      </c>
      <c r="P21" s="185" t="n">
        <v>-21.3075881293871</v>
      </c>
      <c r="Q21" s="315"/>
      <c r="S21" s="97"/>
      <c r="T21" s="97"/>
    </row>
    <row r="22" s="50" customFormat="true" ht="11.25" hidden="false" customHeight="false" outlineLevel="0" collapsed="false">
      <c r="A22" s="318" t="s">
        <v>166</v>
      </c>
      <c r="B22" s="70" t="n">
        <v>893</v>
      </c>
      <c r="C22" s="70" t="n">
        <v>908</v>
      </c>
      <c r="D22" s="85" t="n">
        <v>61.1868466779585</v>
      </c>
      <c r="E22" s="85" t="n">
        <v>59.8000649370749</v>
      </c>
      <c r="F22" s="85" t="n">
        <v>-2.26647035462137</v>
      </c>
      <c r="G22" s="70" t="n">
        <v>3903</v>
      </c>
      <c r="H22" s="70" t="n">
        <v>3646</v>
      </c>
      <c r="I22" s="85" t="n">
        <v>267.426945782835</v>
      </c>
      <c r="J22" s="85" t="n">
        <v>240.12228718125</v>
      </c>
      <c r="K22" s="85" t="n">
        <v>-10.2101373972083</v>
      </c>
      <c r="L22" s="72" t="n">
        <v>4796</v>
      </c>
      <c r="M22" s="70" t="n">
        <v>4554</v>
      </c>
      <c r="N22" s="85" t="n">
        <v>328.613792460794</v>
      </c>
      <c r="O22" s="85" t="n">
        <v>299.922352118325</v>
      </c>
      <c r="P22" s="185" t="n">
        <v>-8.73105176980418</v>
      </c>
      <c r="Q22" s="315"/>
      <c r="S22" s="97"/>
      <c r="T22" s="97"/>
    </row>
    <row r="23" s="50" customFormat="true" ht="11.25" hidden="false" customHeight="false" outlineLevel="0" collapsed="false">
      <c r="A23" s="318" t="s">
        <v>152</v>
      </c>
      <c r="B23" s="70" t="n">
        <v>14176</v>
      </c>
      <c r="C23" s="70" t="n">
        <v>13012</v>
      </c>
      <c r="D23" s="85" t="n">
        <v>137.925827506317</v>
      </c>
      <c r="E23" s="85" t="n">
        <v>121.472653342888</v>
      </c>
      <c r="F23" s="85" t="n">
        <v>-11.9290015952059</v>
      </c>
      <c r="G23" s="70" t="n">
        <v>28733</v>
      </c>
      <c r="H23" s="70" t="n">
        <v>25448</v>
      </c>
      <c r="I23" s="85" t="n">
        <v>279.558606217481</v>
      </c>
      <c r="J23" s="85" t="n">
        <v>237.56809731554</v>
      </c>
      <c r="K23" s="85" t="n">
        <v>-15.0202884003774</v>
      </c>
      <c r="L23" s="72" t="n">
        <v>42909</v>
      </c>
      <c r="M23" s="70" t="n">
        <v>38460</v>
      </c>
      <c r="N23" s="85" t="n">
        <v>417.484433723799</v>
      </c>
      <c r="O23" s="85" t="n">
        <v>359.040750658428</v>
      </c>
      <c r="P23" s="185" t="n">
        <v>-13.9990089077276</v>
      </c>
      <c r="Q23" s="315"/>
      <c r="S23" s="97"/>
      <c r="T23" s="97"/>
    </row>
    <row r="24" s="50" customFormat="true" ht="11.25" hidden="false" customHeight="false" outlineLevel="0" collapsed="false">
      <c r="A24" s="319" t="s">
        <v>123</v>
      </c>
      <c r="B24" s="70" t="n">
        <v>6909</v>
      </c>
      <c r="C24" s="70" t="n">
        <v>8475</v>
      </c>
      <c r="D24" s="85" t="n">
        <v>378.132978679736</v>
      </c>
      <c r="E24" s="85" t="n">
        <v>441.848789177911</v>
      </c>
      <c r="F24" s="85" t="n">
        <v>16.8501067324623</v>
      </c>
      <c r="G24" s="70" t="n">
        <v>3846</v>
      </c>
      <c r="H24" s="70" t="n">
        <v>4975</v>
      </c>
      <c r="I24" s="85" t="n">
        <v>210.493477493453</v>
      </c>
      <c r="J24" s="85" t="n">
        <v>259.374362968744</v>
      </c>
      <c r="K24" s="85" t="n">
        <v>23.2220428192659</v>
      </c>
      <c r="L24" s="72" t="n">
        <v>10755</v>
      </c>
      <c r="M24" s="70" t="n">
        <v>13450</v>
      </c>
      <c r="N24" s="85" t="n">
        <v>588.626456173189</v>
      </c>
      <c r="O24" s="85" t="n">
        <v>701.223152146655</v>
      </c>
      <c r="P24" s="185" t="n">
        <v>19.1287181866554</v>
      </c>
      <c r="Q24" s="315"/>
      <c r="S24" s="97"/>
      <c r="T24" s="97"/>
    </row>
    <row r="25" s="50" customFormat="true" ht="11.25" hidden="false" customHeight="false" outlineLevel="0" collapsed="false">
      <c r="A25" s="319" t="s">
        <v>431</v>
      </c>
      <c r="B25" s="70" t="s">
        <v>174</v>
      </c>
      <c r="C25" s="70" t="s">
        <v>174</v>
      </c>
      <c r="D25" s="70" t="s">
        <v>174</v>
      </c>
      <c r="E25" s="70" t="s">
        <v>174</v>
      </c>
      <c r="F25" s="85" t="s">
        <v>174</v>
      </c>
      <c r="G25" s="70" t="s">
        <v>174</v>
      </c>
      <c r="H25" s="70" t="s">
        <v>174</v>
      </c>
      <c r="I25" s="70" t="s">
        <v>174</v>
      </c>
      <c r="J25" s="70" t="s">
        <v>174</v>
      </c>
      <c r="K25" s="85" t="s">
        <v>174</v>
      </c>
      <c r="L25" s="72" t="n">
        <v>4944</v>
      </c>
      <c r="M25" s="70" t="n">
        <v>5267</v>
      </c>
      <c r="N25" s="85" t="n">
        <v>417.476244639053</v>
      </c>
      <c r="O25" s="85" t="n">
        <v>425.511975653638</v>
      </c>
      <c r="P25" s="185" t="n">
        <v>1.9248355128644</v>
      </c>
      <c r="Q25" s="315"/>
      <c r="S25" s="97"/>
      <c r="T25" s="97"/>
    </row>
    <row r="26" s="50" customFormat="true" ht="11.25" hidden="false" customHeight="false" outlineLevel="0" collapsed="false">
      <c r="A26" s="318" t="s">
        <v>162</v>
      </c>
      <c r="B26" s="70" t="n">
        <v>12554</v>
      </c>
      <c r="C26" s="70" t="n">
        <v>11352</v>
      </c>
      <c r="D26" s="85" t="n">
        <v>175.815520586339</v>
      </c>
      <c r="E26" s="85" t="n">
        <v>154.817065062854</v>
      </c>
      <c r="F26" s="85" t="n">
        <v>-11.9434595156654</v>
      </c>
      <c r="G26" s="70" t="n">
        <v>20267</v>
      </c>
      <c r="H26" s="70" t="n">
        <v>19233</v>
      </c>
      <c r="I26" s="85" t="n">
        <v>283.834089192555</v>
      </c>
      <c r="J26" s="85" t="n">
        <v>262.29709411151</v>
      </c>
      <c r="K26" s="85" t="n">
        <v>-7.58788175948604</v>
      </c>
      <c r="L26" s="72" t="n">
        <v>32821</v>
      </c>
      <c r="M26" s="70" t="n">
        <v>30585</v>
      </c>
      <c r="N26" s="85" t="n">
        <v>459.649609778895</v>
      </c>
      <c r="O26" s="85" t="n">
        <v>417.114159174364</v>
      </c>
      <c r="P26" s="185" t="n">
        <v>-9.25388593824584</v>
      </c>
      <c r="Q26" s="315"/>
      <c r="S26" s="97"/>
      <c r="T26" s="97"/>
    </row>
    <row r="27" s="50" customFormat="true" ht="11.25" hidden="false" customHeight="false" outlineLevel="0" collapsed="false">
      <c r="A27" s="318" t="s">
        <v>127</v>
      </c>
      <c r="B27" s="70" t="n">
        <v>15903</v>
      </c>
      <c r="C27" s="70" t="n">
        <v>19691</v>
      </c>
      <c r="D27" s="85" t="n">
        <v>564.714154073964</v>
      </c>
      <c r="E27" s="85" t="n">
        <v>677.424870378977</v>
      </c>
      <c r="F27" s="85" t="n">
        <v>19.9588969909636</v>
      </c>
      <c r="G27" s="70" t="n">
        <v>6243</v>
      </c>
      <c r="H27" s="70" t="n">
        <v>6840</v>
      </c>
      <c r="I27" s="85" t="n">
        <v>221.688389856238</v>
      </c>
      <c r="J27" s="85" t="n">
        <v>235.314921202184</v>
      </c>
      <c r="K27" s="85" t="n">
        <v>6.14670500100729</v>
      </c>
      <c r="L27" s="72" t="n">
        <v>22146</v>
      </c>
      <c r="M27" s="70" t="n">
        <v>26531</v>
      </c>
      <c r="N27" s="85" t="n">
        <v>786.402543930202</v>
      </c>
      <c r="O27" s="85" t="n">
        <v>912.739791581162</v>
      </c>
      <c r="P27" s="185" t="n">
        <v>16.0652134998909</v>
      </c>
      <c r="Q27" s="315"/>
      <c r="S27" s="97"/>
      <c r="T27" s="97"/>
    </row>
    <row r="28" s="50" customFormat="true" ht="11.25" hidden="false" customHeight="false" outlineLevel="0" collapsed="false">
      <c r="A28" s="318" t="s">
        <v>125</v>
      </c>
      <c r="B28" s="70" t="n">
        <v>3322</v>
      </c>
      <c r="C28" s="70" t="n">
        <v>3132</v>
      </c>
      <c r="D28" s="85" t="n">
        <v>306.172575527023</v>
      </c>
      <c r="E28" s="85" t="n">
        <v>274.546345474324</v>
      </c>
      <c r="F28" s="85" t="n">
        <v>-10.3295437216282</v>
      </c>
      <c r="G28" s="70" t="n">
        <v>2389</v>
      </c>
      <c r="H28" s="70" t="n">
        <v>2859</v>
      </c>
      <c r="I28" s="85" t="n">
        <v>220.182505398573</v>
      </c>
      <c r="J28" s="85" t="n">
        <v>250.615581644666</v>
      </c>
      <c r="K28" s="85" t="n">
        <v>13.8217503661353</v>
      </c>
      <c r="L28" s="72" t="n">
        <v>5711</v>
      </c>
      <c r="M28" s="70" t="n">
        <v>5991</v>
      </c>
      <c r="N28" s="85" t="n">
        <v>526.355080925596</v>
      </c>
      <c r="O28" s="85" t="n">
        <v>525.16192711899</v>
      </c>
      <c r="P28" s="185" t="n">
        <v>-0.226682300569347</v>
      </c>
      <c r="Q28" s="315"/>
      <c r="S28" s="97"/>
      <c r="T28" s="97"/>
    </row>
    <row r="29" s="50" customFormat="true" ht="11.25" hidden="false" customHeight="false" outlineLevel="0" collapsed="false">
      <c r="A29" s="318" t="s">
        <v>135</v>
      </c>
      <c r="B29" s="70" t="n">
        <v>41696</v>
      </c>
      <c r="C29" s="70" t="n">
        <v>54366</v>
      </c>
      <c r="D29" s="85" t="n">
        <v>653.800150655023</v>
      </c>
      <c r="E29" s="85" t="n">
        <v>831.390425017502</v>
      </c>
      <c r="F29" s="85" t="n">
        <v>27.1627766045261</v>
      </c>
      <c r="G29" s="70" t="n">
        <v>16759</v>
      </c>
      <c r="H29" s="70" t="n">
        <v>15708</v>
      </c>
      <c r="I29" s="85" t="n">
        <v>262.783881543254</v>
      </c>
      <c r="J29" s="85" t="n">
        <v>240.214119048209</v>
      </c>
      <c r="K29" s="85" t="n">
        <v>-8.58871646255461</v>
      </c>
      <c r="L29" s="72" t="n">
        <v>58455</v>
      </c>
      <c r="M29" s="70" t="n">
        <v>70074</v>
      </c>
      <c r="N29" s="85" t="n">
        <v>916.584032198278</v>
      </c>
      <c r="O29" s="85" t="n">
        <v>1071.60454406571</v>
      </c>
      <c r="P29" s="185" t="n">
        <v>16.9128532051384</v>
      </c>
      <c r="Q29" s="315"/>
      <c r="S29" s="97"/>
      <c r="T29" s="97"/>
    </row>
    <row r="30" s="50" customFormat="true" ht="11.25" hidden="false" customHeight="false" outlineLevel="0" collapsed="false">
      <c r="A30" s="318" t="s">
        <v>129</v>
      </c>
      <c r="B30" s="70" t="n">
        <v>6010</v>
      </c>
      <c r="C30" s="70" t="n">
        <v>6992</v>
      </c>
      <c r="D30" s="85" t="n">
        <v>507.874591313063</v>
      </c>
      <c r="E30" s="85" t="n">
        <v>564.742219246305</v>
      </c>
      <c r="F30" s="85" t="n">
        <v>11.1971791670491</v>
      </c>
      <c r="G30" s="70" t="n">
        <v>1336</v>
      </c>
      <c r="H30" s="70" t="n">
        <v>1329</v>
      </c>
      <c r="I30" s="85" t="n">
        <v>112.898578035649</v>
      </c>
      <c r="J30" s="85" t="n">
        <v>107.343021936261</v>
      </c>
      <c r="K30" s="85" t="n">
        <v>-4.92083797338321</v>
      </c>
      <c r="L30" s="72" t="n">
        <v>7346</v>
      </c>
      <c r="M30" s="70" t="n">
        <v>8321</v>
      </c>
      <c r="N30" s="85" t="n">
        <v>620.773169348712</v>
      </c>
      <c r="O30" s="85" t="n">
        <v>672.085241182566</v>
      </c>
      <c r="P30" s="185" t="n">
        <v>8.26583273366801</v>
      </c>
      <c r="Q30" s="315"/>
      <c r="S30" s="97"/>
      <c r="T30" s="97"/>
    </row>
    <row r="31" s="50" customFormat="true" ht="11.25" hidden="false" customHeight="false" outlineLevel="0" collapsed="false">
      <c r="A31" s="318" t="s">
        <v>150</v>
      </c>
      <c r="B31" s="70" t="n">
        <v>17634</v>
      </c>
      <c r="C31" s="70" t="n">
        <v>17886</v>
      </c>
      <c r="D31" s="85" t="n">
        <v>265.162604945161</v>
      </c>
      <c r="E31" s="85" t="n">
        <v>261.067375262823</v>
      </c>
      <c r="F31" s="85" t="n">
        <v>-1.54442202858325</v>
      </c>
      <c r="G31" s="70" t="n">
        <v>19560</v>
      </c>
      <c r="H31" s="70" t="n">
        <v>16893</v>
      </c>
      <c r="I31" s="85" t="n">
        <v>294.123882994632</v>
      </c>
      <c r="J31" s="85" t="n">
        <v>246.573362983052</v>
      </c>
      <c r="K31" s="85" t="n">
        <v>-16.166834031784</v>
      </c>
      <c r="L31" s="72" t="n">
        <v>37194</v>
      </c>
      <c r="M31" s="70" t="n">
        <v>34779</v>
      </c>
      <c r="N31" s="85" t="n">
        <v>559.286487939793</v>
      </c>
      <c r="O31" s="85" t="n">
        <v>507.640738245874</v>
      </c>
      <c r="P31" s="185" t="n">
        <v>-9.23422088814676</v>
      </c>
      <c r="Q31" s="315"/>
      <c r="S31" s="97"/>
      <c r="T31" s="97"/>
    </row>
    <row r="32" s="50" customFormat="true" ht="11.25" hidden="false" customHeight="false" outlineLevel="0" collapsed="false">
      <c r="A32" s="318" t="s">
        <v>171</v>
      </c>
      <c r="B32" s="70" t="n">
        <v>1913</v>
      </c>
      <c r="C32" s="70" t="n">
        <v>1671</v>
      </c>
      <c r="D32" s="85" t="n">
        <v>211.267527860698</v>
      </c>
      <c r="E32" s="85" t="n">
        <v>177.535916227696</v>
      </c>
      <c r="F32" s="85" t="n">
        <v>-15.9663020505655</v>
      </c>
      <c r="G32" s="70" t="n">
        <v>3562</v>
      </c>
      <c r="H32" s="70" t="n">
        <v>2559</v>
      </c>
      <c r="I32" s="85" t="n">
        <v>393.379474249768</v>
      </c>
      <c r="J32" s="85" t="n">
        <v>271.881753217639</v>
      </c>
      <c r="K32" s="85" t="n">
        <v>-30.8856279966927</v>
      </c>
      <c r="L32" s="72" t="n">
        <v>5475</v>
      </c>
      <c r="M32" s="70" t="n">
        <v>4230</v>
      </c>
      <c r="N32" s="85" t="n">
        <v>604.647002110467</v>
      </c>
      <c r="O32" s="85" t="n">
        <v>449.417669445336</v>
      </c>
      <c r="P32" s="185" t="n">
        <v>-25.6727201364294</v>
      </c>
      <c r="Q32" s="315"/>
      <c r="S32" s="97"/>
      <c r="T32" s="97"/>
    </row>
    <row r="33" s="50" customFormat="true" ht="11.25" hidden="false" customHeight="false" outlineLevel="0" collapsed="false">
      <c r="A33" s="318" t="s">
        <v>173</v>
      </c>
      <c r="B33" s="70" t="n">
        <v>457</v>
      </c>
      <c r="C33" s="70" t="s">
        <v>174</v>
      </c>
      <c r="D33" s="85" t="n">
        <v>227.271597018117</v>
      </c>
      <c r="E33" s="70" t="s">
        <v>174</v>
      </c>
      <c r="F33" s="85" t="s">
        <v>174</v>
      </c>
      <c r="G33" s="70" t="n">
        <v>746</v>
      </c>
      <c r="H33" s="70" t="s">
        <v>174</v>
      </c>
      <c r="I33" s="85" t="n">
        <v>370.994773250581</v>
      </c>
      <c r="J33" s="70" t="s">
        <v>174</v>
      </c>
      <c r="K33" s="85" t="s">
        <v>174</v>
      </c>
      <c r="L33" s="72" t="n">
        <v>1203</v>
      </c>
      <c r="M33" s="70" t="s">
        <v>174</v>
      </c>
      <c r="N33" s="85" t="n">
        <v>598.266370268698</v>
      </c>
      <c r="O33" s="70" t="s">
        <v>174</v>
      </c>
      <c r="P33" s="185" t="s">
        <v>174</v>
      </c>
      <c r="Q33" s="315"/>
      <c r="S33" s="97"/>
      <c r="T33" s="97"/>
    </row>
    <row r="34" s="50" customFormat="true" ht="11.25" hidden="false" customHeight="false" outlineLevel="0" collapsed="false">
      <c r="A34" s="318" t="s">
        <v>145</v>
      </c>
      <c r="B34" s="70" t="n">
        <v>3469</v>
      </c>
      <c r="C34" s="70" t="n">
        <v>2999</v>
      </c>
      <c r="D34" s="85" t="n">
        <v>72.6924495406692</v>
      </c>
      <c r="E34" s="85" t="n">
        <v>60.6218888074488</v>
      </c>
      <c r="F34" s="85" t="n">
        <v>-16.6049717811027</v>
      </c>
      <c r="G34" s="70" t="n">
        <v>14276</v>
      </c>
      <c r="H34" s="70" t="n">
        <v>11940</v>
      </c>
      <c r="I34" s="85" t="n">
        <v>299.151746798096</v>
      </c>
      <c r="J34" s="85" t="n">
        <v>241.355569310083</v>
      </c>
      <c r="K34" s="85" t="n">
        <v>-19.3200200589237</v>
      </c>
      <c r="L34" s="72" t="n">
        <v>17745</v>
      </c>
      <c r="M34" s="70" t="n">
        <v>14939</v>
      </c>
      <c r="N34" s="85" t="n">
        <v>371.844196338765</v>
      </c>
      <c r="O34" s="85" t="n">
        <v>301.977458117532</v>
      </c>
      <c r="P34" s="185" t="n">
        <v>-18.7892506886357</v>
      </c>
      <c r="Q34" s="315"/>
      <c r="S34" s="97"/>
      <c r="T34" s="97"/>
    </row>
    <row r="35" s="50" customFormat="true" ht="11.25" hidden="false" customHeight="false" outlineLevel="0" collapsed="false">
      <c r="A35" s="318" t="s">
        <v>156</v>
      </c>
      <c r="B35" s="70" t="n">
        <v>77948</v>
      </c>
      <c r="C35" s="70" t="n">
        <v>67964</v>
      </c>
      <c r="D35" s="85" t="n">
        <v>285.188467582496</v>
      </c>
      <c r="E35" s="85" t="n">
        <v>241.532141963356</v>
      </c>
      <c r="F35" s="85" t="n">
        <v>-15.3078860408377</v>
      </c>
      <c r="G35" s="70" t="n">
        <v>110932</v>
      </c>
      <c r="H35" s="70" t="n">
        <v>104829</v>
      </c>
      <c r="I35" s="85" t="n">
        <v>405.867079153556</v>
      </c>
      <c r="J35" s="85" t="n">
        <v>372.543889557363</v>
      </c>
      <c r="K35" s="85" t="n">
        <v>-8.21037016988154</v>
      </c>
      <c r="L35" s="72" t="n">
        <v>188880</v>
      </c>
      <c r="M35" s="70" t="n">
        <v>172793</v>
      </c>
      <c r="N35" s="85" t="n">
        <v>691.055546736052</v>
      </c>
      <c r="O35" s="85" t="n">
        <v>614.076031520719</v>
      </c>
      <c r="P35" s="185" t="n">
        <v>-11.139410656483</v>
      </c>
      <c r="Q35" s="315"/>
      <c r="S35" s="97"/>
      <c r="T35" s="97"/>
    </row>
    <row r="36" s="50" customFormat="true" ht="11.25" hidden="false" customHeight="false" outlineLevel="0" collapsed="false">
      <c r="A36" s="318" t="s">
        <v>169</v>
      </c>
      <c r="B36" s="70" t="n">
        <v>2684</v>
      </c>
      <c r="C36" s="70" t="n">
        <v>2820</v>
      </c>
      <c r="D36" s="85" t="n">
        <v>378.197558906665</v>
      </c>
      <c r="E36" s="85" t="n">
        <v>380.486185787896</v>
      </c>
      <c r="F36" s="85" t="n">
        <v>0.605140574637098</v>
      </c>
      <c r="G36" s="70" t="n">
        <v>1012</v>
      </c>
      <c r="H36" s="70" t="n">
        <v>867</v>
      </c>
      <c r="I36" s="85" t="n">
        <v>142.599079587759</v>
      </c>
      <c r="J36" s="85" t="n">
        <v>116.979263502875</v>
      </c>
      <c r="K36" s="85" t="n">
        <v>-17.9663264019298</v>
      </c>
      <c r="L36" s="72" t="n">
        <v>3696</v>
      </c>
      <c r="M36" s="70" t="n">
        <v>3687</v>
      </c>
      <c r="N36" s="85" t="n">
        <v>520.796638494424</v>
      </c>
      <c r="O36" s="85" t="n">
        <v>497.465449290771</v>
      </c>
      <c r="P36" s="185" t="n">
        <v>-4.479903954661</v>
      </c>
      <c r="Q36" s="315"/>
      <c r="S36" s="97"/>
      <c r="T36" s="97"/>
    </row>
    <row r="37" s="50" customFormat="true" ht="11.25" hidden="false" customHeight="false" outlineLevel="0" collapsed="false">
      <c r="A37" s="320" t="s">
        <v>176</v>
      </c>
      <c r="B37" s="89" t="n">
        <v>917</v>
      </c>
      <c r="C37" s="89" t="n">
        <v>785</v>
      </c>
      <c r="D37" s="91" t="n">
        <v>143.90272991482</v>
      </c>
      <c r="E37" s="91" t="n">
        <v>118.637587107948</v>
      </c>
      <c r="F37" s="91" t="n">
        <v>-17.5570976463245</v>
      </c>
      <c r="G37" s="89" t="n">
        <v>1478</v>
      </c>
      <c r="H37" s="89" t="n">
        <v>1522</v>
      </c>
      <c r="I37" s="91" t="n">
        <v>231.939187365434</v>
      </c>
      <c r="J37" s="91" t="n">
        <v>230.020901373627</v>
      </c>
      <c r="K37" s="91" t="n">
        <v>-0.82706420316343</v>
      </c>
      <c r="L37" s="321" t="n">
        <v>2395</v>
      </c>
      <c r="M37" s="89" t="n">
        <v>2307</v>
      </c>
      <c r="N37" s="91" t="n">
        <v>375.841917280254</v>
      </c>
      <c r="O37" s="91" t="n">
        <v>348.658488481575</v>
      </c>
      <c r="P37" s="249" t="n">
        <v>-7.23267617284139</v>
      </c>
      <c r="Q37" s="315"/>
      <c r="S37" s="97"/>
      <c r="T37" s="97"/>
    </row>
    <row r="38" s="50" customFormat="true" ht="11.25" hidden="false" customHeight="false" outlineLevel="0" collapsed="false">
      <c r="B38" s="70"/>
      <c r="C38" s="70"/>
      <c r="D38" s="85"/>
      <c r="E38" s="85"/>
      <c r="F38" s="85"/>
      <c r="G38" s="70"/>
      <c r="H38" s="70"/>
      <c r="I38" s="85"/>
      <c r="J38" s="85"/>
      <c r="K38" s="85"/>
      <c r="L38" s="70"/>
      <c r="M38" s="70"/>
      <c r="N38" s="85"/>
      <c r="O38" s="102"/>
      <c r="Q38" s="315"/>
      <c r="T38" s="97"/>
    </row>
    <row r="39" customFormat="false" ht="11.25" hidden="false" customHeight="false" outlineLevel="0" collapsed="false">
      <c r="A39" s="139" t="s">
        <v>432</v>
      </c>
      <c r="B39" s="146"/>
      <c r="C39" s="146"/>
      <c r="D39" s="146"/>
      <c r="E39" s="146"/>
      <c r="F39" s="146"/>
      <c r="G39" s="322"/>
      <c r="H39" s="322"/>
      <c r="I39" s="322"/>
      <c r="J39" s="322"/>
      <c r="K39" s="322"/>
      <c r="L39" s="322"/>
      <c r="M39" s="322"/>
      <c r="N39" s="322"/>
      <c r="O39" s="322"/>
      <c r="P39" s="100"/>
      <c r="T39" s="69"/>
    </row>
    <row r="40" customFormat="false" ht="11.25" hidden="false" customHeight="false" outlineLevel="0" collapsed="false">
      <c r="A40" s="229" t="s">
        <v>178</v>
      </c>
      <c r="B40" s="146"/>
      <c r="C40" s="146"/>
      <c r="D40" s="146"/>
      <c r="E40" s="146"/>
      <c r="F40" s="146"/>
      <c r="G40" s="322"/>
      <c r="H40" s="322"/>
      <c r="I40" s="322"/>
      <c r="J40" s="322"/>
      <c r="K40" s="322"/>
      <c r="L40" s="322"/>
      <c r="M40" s="322"/>
      <c r="N40" s="322"/>
      <c r="O40" s="322"/>
      <c r="P40" s="100"/>
    </row>
    <row r="41" customFormat="false" ht="11.25" hidden="false" customHeight="false" outlineLevel="0" collapsed="false">
      <c r="A41" s="101" t="s">
        <v>433</v>
      </c>
      <c r="B41" s="100"/>
      <c r="C41" s="100"/>
      <c r="D41" s="273"/>
      <c r="E41" s="273"/>
      <c r="F41" s="273"/>
      <c r="G41" s="322"/>
      <c r="H41" s="322"/>
      <c r="I41" s="322"/>
      <c r="J41" s="322"/>
      <c r="K41" s="322"/>
      <c r="L41" s="322"/>
      <c r="M41" s="322"/>
      <c r="N41" s="322"/>
      <c r="O41" s="322"/>
      <c r="P41" s="100"/>
    </row>
    <row r="42" customFormat="false" ht="11.25" hidden="false" customHeight="false" outlineLevel="0" collapsed="false">
      <c r="A42" s="229" t="s">
        <v>434</v>
      </c>
      <c r="B42" s="100"/>
      <c r="C42" s="100"/>
      <c r="D42" s="273"/>
      <c r="E42" s="273"/>
      <c r="F42" s="273"/>
      <c r="G42" s="322"/>
      <c r="H42" s="322"/>
      <c r="I42" s="322"/>
      <c r="J42" s="322"/>
      <c r="K42" s="322"/>
      <c r="L42" s="322"/>
      <c r="M42" s="322"/>
      <c r="N42" s="322"/>
      <c r="O42" s="322"/>
      <c r="P42" s="100"/>
    </row>
    <row r="43" customFormat="false" ht="11.25" hidden="false" customHeight="false" outlineLevel="0" collapsed="false">
      <c r="A43" s="143" t="s">
        <v>435</v>
      </c>
      <c r="B43" s="100"/>
      <c r="C43" s="100"/>
      <c r="D43" s="273"/>
      <c r="E43" s="273"/>
      <c r="F43" s="273"/>
      <c r="G43" s="322"/>
      <c r="H43" s="322"/>
      <c r="I43" s="322"/>
      <c r="J43" s="322"/>
      <c r="K43" s="322"/>
      <c r="L43" s="322"/>
      <c r="M43" s="322"/>
      <c r="N43" s="322"/>
      <c r="O43" s="322"/>
      <c r="P43" s="100"/>
    </row>
    <row r="44" customFormat="false" ht="11.25" hidden="false" customHeight="false" outlineLevel="0" collapsed="false">
      <c r="A44" s="323" t="s">
        <v>436</v>
      </c>
      <c r="B44" s="100"/>
      <c r="C44" s="100"/>
      <c r="D44" s="324"/>
      <c r="E44" s="324"/>
      <c r="F44" s="324"/>
      <c r="G44" s="322"/>
      <c r="H44" s="322"/>
      <c r="I44" s="322"/>
      <c r="J44" s="322"/>
      <c r="K44" s="322"/>
      <c r="L44" s="322"/>
      <c r="M44" s="322"/>
      <c r="N44" s="322"/>
      <c r="O44" s="322"/>
      <c r="P44" s="99"/>
      <c r="Q44" s="99"/>
      <c r="R44" s="99"/>
    </row>
    <row r="45" customFormat="false" ht="11.25" hidden="false" customHeight="true" outlineLevel="0" collapsed="false">
      <c r="A45" s="103"/>
      <c r="B45" s="99"/>
      <c r="C45" s="99"/>
      <c r="D45" s="99"/>
      <c r="E45" s="99"/>
      <c r="F45" s="99"/>
      <c r="G45" s="99"/>
      <c r="H45" s="99"/>
      <c r="I45" s="99"/>
      <c r="J45" s="99"/>
      <c r="K45" s="99"/>
      <c r="L45" s="99"/>
      <c r="M45" s="99"/>
      <c r="N45" s="99"/>
      <c r="O45" s="99"/>
    </row>
    <row r="47" customFormat="false" ht="11.25" hidden="true" customHeight="false" outlineLevel="0" collapsed="false"/>
    <row r="48" customFormat="false" ht="11.25" hidden="true" customHeight="false" outlineLevel="0" collapsed="false"/>
    <row r="49" customFormat="false" ht="11.25" hidden="true" customHeight="false" outlineLevel="0" collapsed="false">
      <c r="A49" s="54" t="s">
        <v>154</v>
      </c>
      <c r="B49" s="54" t="s">
        <v>174</v>
      </c>
      <c r="C49" s="54" t="n">
        <v>1409</v>
      </c>
      <c r="D49" s="54" t="s">
        <v>174</v>
      </c>
      <c r="E49" s="54" t="n">
        <v>534.033755178308</v>
      </c>
      <c r="G49" s="54" t="s">
        <v>174</v>
      </c>
      <c r="H49" s="54" t="n">
        <v>793</v>
      </c>
      <c r="I49" s="54" t="s">
        <v>174</v>
      </c>
      <c r="J49" s="54" t="n">
        <v>300.55980685337</v>
      </c>
      <c r="L49" s="54" t="s">
        <v>174</v>
      </c>
      <c r="M49" s="54" t="n">
        <v>2202</v>
      </c>
      <c r="N49" s="54" t="s">
        <v>174</v>
      </c>
      <c r="O49" s="54" t="n">
        <v>834.593562031678</v>
      </c>
    </row>
    <row r="50" customFormat="false" ht="11.25" hidden="true" customHeight="false" outlineLevel="0" collapsed="false">
      <c r="A50" s="54" t="s">
        <v>437</v>
      </c>
      <c r="B50" s="54" t="n">
        <v>3892</v>
      </c>
      <c r="C50" s="54" t="n">
        <v>3134</v>
      </c>
      <c r="D50" s="54" t="n">
        <v>516.300202301595</v>
      </c>
      <c r="E50" s="54" t="n">
        <v>395.806522093304</v>
      </c>
      <c r="G50" s="54" t="n">
        <v>818</v>
      </c>
      <c r="H50" s="54" t="n">
        <v>1190</v>
      </c>
      <c r="I50" s="54" t="n">
        <v>108.513249096276</v>
      </c>
      <c r="J50" s="54" t="n">
        <v>150.290287584886</v>
      </c>
      <c r="L50" s="54" t="n">
        <v>4710</v>
      </c>
      <c r="M50" s="54" t="n">
        <v>4324</v>
      </c>
      <c r="N50" s="54" t="n">
        <v>624.813451397871</v>
      </c>
      <c r="O50" s="54" t="n">
        <v>546.096809678189</v>
      </c>
    </row>
    <row r="51" customFormat="false" ht="11.25" hidden="true" customHeight="false" outlineLevel="0" collapsed="false">
      <c r="A51" s="54" t="s">
        <v>164</v>
      </c>
      <c r="B51" s="54" t="n">
        <v>207</v>
      </c>
      <c r="C51" s="54" t="n">
        <v>266</v>
      </c>
      <c r="D51" s="54" t="n">
        <v>115.214426849971</v>
      </c>
      <c r="E51" s="54" t="n">
        <v>142.761304172816</v>
      </c>
      <c r="G51" s="54" t="n">
        <v>805</v>
      </c>
      <c r="H51" s="54" t="n">
        <v>721</v>
      </c>
      <c r="I51" s="54" t="n">
        <v>448.056104416553</v>
      </c>
      <c r="J51" s="54" t="n">
        <v>386.958271836844</v>
      </c>
      <c r="L51" s="54" t="n">
        <v>1012</v>
      </c>
      <c r="M51" s="54" t="n">
        <v>987</v>
      </c>
      <c r="N51" s="54" t="n">
        <v>563.270531266524</v>
      </c>
      <c r="O51" s="54" t="n">
        <v>529.719576009661</v>
      </c>
    </row>
    <row r="52" customFormat="false" ht="11.25" hidden="true" customHeight="false" outlineLevel="0" collapsed="false">
      <c r="A52" s="54" t="s">
        <v>158</v>
      </c>
      <c r="B52" s="54" t="n">
        <v>3588</v>
      </c>
      <c r="C52" s="54" t="n">
        <v>4597</v>
      </c>
      <c r="D52" s="54" t="n">
        <v>437.890995896908</v>
      </c>
      <c r="E52" s="54" t="n">
        <v>542.785219050498</v>
      </c>
      <c r="G52" s="54" t="n">
        <v>2697</v>
      </c>
      <c r="H52" s="54" t="n">
        <v>3542</v>
      </c>
      <c r="I52" s="54" t="n">
        <v>329.150506113144</v>
      </c>
      <c r="J52" s="54" t="n">
        <v>418.21736912701</v>
      </c>
      <c r="L52" s="54" t="n">
        <v>6285</v>
      </c>
      <c r="M52" s="54" t="n">
        <v>8139</v>
      </c>
      <c r="N52" s="54" t="n">
        <v>767.041502010051</v>
      </c>
      <c r="O52" s="54" t="n">
        <v>961.002588177507</v>
      </c>
    </row>
    <row r="53" customFormat="false" ht="11.25" hidden="true" customHeight="false" outlineLevel="0" collapsed="false">
      <c r="A53" s="54" t="s">
        <v>160</v>
      </c>
      <c r="B53" s="54" t="n">
        <v>14851</v>
      </c>
      <c r="C53" s="54" t="n">
        <v>13440</v>
      </c>
      <c r="D53" s="54" t="n">
        <v>390.703719196336</v>
      </c>
      <c r="E53" s="54" t="n">
        <v>338.981340893155</v>
      </c>
      <c r="G53" s="54" t="n">
        <v>5984</v>
      </c>
      <c r="H53" s="54" t="n">
        <v>5460</v>
      </c>
      <c r="I53" s="54" t="n">
        <v>157.42852708039</v>
      </c>
      <c r="J53" s="54" t="n">
        <v>137.711169737844</v>
      </c>
      <c r="L53" s="54" t="n">
        <v>20835</v>
      </c>
      <c r="M53" s="54" t="n">
        <v>18900</v>
      </c>
      <c r="N53" s="54" t="n">
        <v>548.132246276726</v>
      </c>
      <c r="O53" s="54" t="n">
        <v>476.692510631</v>
      </c>
    </row>
    <row r="54" customFormat="false" ht="11.25" hidden="true" customHeight="false" outlineLevel="0" collapsed="false">
      <c r="A54" s="54" t="s">
        <v>438</v>
      </c>
      <c r="B54" s="54" t="n">
        <v>10084</v>
      </c>
      <c r="C54" s="54" t="n">
        <v>11133</v>
      </c>
      <c r="D54" s="54" t="n">
        <v>346.627837749023</v>
      </c>
      <c r="E54" s="54" t="n">
        <v>368.011646264548</v>
      </c>
      <c r="G54" s="54" t="n">
        <v>4927</v>
      </c>
      <c r="H54" s="54" t="n">
        <v>4997</v>
      </c>
      <c r="I54" s="54" t="n">
        <v>169.360904064799</v>
      </c>
      <c r="J54" s="54" t="n">
        <v>165.180472144431</v>
      </c>
      <c r="L54" s="54" t="n">
        <v>15011</v>
      </c>
      <c r="M54" s="54" t="n">
        <v>16130</v>
      </c>
      <c r="N54" s="54" t="n">
        <v>515.988741813822</v>
      </c>
      <c r="O54" s="54" t="n">
        <v>533.192118408978</v>
      </c>
    </row>
    <row r="55" customFormat="false" ht="11.25" hidden="true" customHeight="false" outlineLevel="0" collapsed="false">
      <c r="A55" s="54" t="s">
        <v>147</v>
      </c>
      <c r="B55" s="54" t="n">
        <v>5663</v>
      </c>
      <c r="C55" s="54" t="n">
        <v>4855</v>
      </c>
      <c r="D55" s="54" t="n">
        <v>333.179971312281</v>
      </c>
      <c r="E55" s="54" t="n">
        <v>277.158698044875</v>
      </c>
      <c r="G55" s="54" t="n">
        <v>7038</v>
      </c>
      <c r="H55" s="54" t="n">
        <v>5798</v>
      </c>
      <c r="I55" s="54" t="n">
        <v>414.077456841927</v>
      </c>
      <c r="J55" s="54" t="n">
        <v>330.991994081192</v>
      </c>
      <c r="L55" s="54" t="n">
        <v>12701</v>
      </c>
      <c r="M55" s="54" t="n">
        <v>10653</v>
      </c>
      <c r="N55" s="54" t="n">
        <v>747.257428154208</v>
      </c>
      <c r="O55" s="54" t="n">
        <v>608.150692126067</v>
      </c>
    </row>
    <row r="56" customFormat="false" ht="11.25" hidden="true" customHeight="false" outlineLevel="0" collapsed="false">
      <c r="A56" s="54" t="s">
        <v>133</v>
      </c>
      <c r="B56" s="54" t="n">
        <v>3392</v>
      </c>
      <c r="C56" s="54" t="n">
        <v>6079</v>
      </c>
      <c r="D56" s="54" t="n">
        <v>187.197191159127</v>
      </c>
      <c r="E56" s="54" t="n">
        <v>325.280078508131</v>
      </c>
      <c r="G56" s="54" t="n">
        <v>3110</v>
      </c>
      <c r="H56" s="54" t="n">
        <v>4709</v>
      </c>
      <c r="I56" s="54" t="n">
        <v>171.634217129978</v>
      </c>
      <c r="J56" s="54" t="n">
        <v>251.97300373331</v>
      </c>
      <c r="L56" s="54" t="n">
        <v>6502</v>
      </c>
      <c r="M56" s="54" t="n">
        <v>10788</v>
      </c>
      <c r="N56" s="54" t="n">
        <v>358.831408289105</v>
      </c>
      <c r="O56" s="54" t="n">
        <v>577.253082241441</v>
      </c>
    </row>
    <row r="57" customFormat="false" ht="11.25" hidden="true" customHeight="false" outlineLevel="0" collapsed="false">
      <c r="A57" s="54" t="s">
        <v>439</v>
      </c>
      <c r="B57" s="54" t="n">
        <v>17197</v>
      </c>
      <c r="C57" s="54" t="n">
        <v>12848</v>
      </c>
      <c r="D57" s="54" t="n">
        <v>470.152416102795</v>
      </c>
      <c r="E57" s="54" t="n">
        <v>340.514673298858</v>
      </c>
      <c r="G57" s="54" t="n">
        <v>12148</v>
      </c>
      <c r="H57" s="54" t="n">
        <v>10797</v>
      </c>
      <c r="I57" s="54" t="n">
        <v>332.116738432096</v>
      </c>
      <c r="J57" s="54" t="n">
        <v>286.156361115175</v>
      </c>
      <c r="L57" s="54" t="n">
        <v>29345</v>
      </c>
      <c r="M57" s="54" t="n">
        <v>23645</v>
      </c>
      <c r="N57" s="54" t="n">
        <v>802.269154534892</v>
      </c>
      <c r="O57" s="54" t="n">
        <v>626.671034414033</v>
      </c>
    </row>
    <row r="58" customFormat="false" ht="11.25" hidden="true" customHeight="false" outlineLevel="0" collapsed="false">
      <c r="A58" s="54" t="s">
        <v>131</v>
      </c>
      <c r="B58" s="54" t="n">
        <v>4811</v>
      </c>
      <c r="C58" s="54" t="n">
        <v>3972</v>
      </c>
      <c r="D58" s="54" t="n">
        <v>312.028770725981</v>
      </c>
      <c r="E58" s="54" t="n">
        <v>245.354510087826</v>
      </c>
      <c r="G58" s="54" t="n">
        <v>3249</v>
      </c>
      <c r="H58" s="54" t="n">
        <v>2881</v>
      </c>
      <c r="I58" s="54" t="n">
        <v>210.721570585889</v>
      </c>
      <c r="J58" s="54" t="n">
        <v>177.962322145777</v>
      </c>
      <c r="L58" s="54" t="n">
        <v>8060</v>
      </c>
      <c r="M58" s="54" t="n">
        <v>6853</v>
      </c>
      <c r="N58" s="54" t="n">
        <v>522.75034131187</v>
      </c>
      <c r="O58" s="54" t="n">
        <v>423.316832233603</v>
      </c>
    </row>
    <row r="59" customFormat="false" ht="11.25" hidden="true" customHeight="false" outlineLevel="0" collapsed="false">
      <c r="A59" s="54" t="s">
        <v>141</v>
      </c>
      <c r="B59" s="54" t="n">
        <v>3169</v>
      </c>
      <c r="C59" s="54" t="n">
        <v>2585</v>
      </c>
      <c r="D59" s="54" t="n">
        <v>168.403130204475</v>
      </c>
      <c r="E59" s="54" t="n">
        <v>131.511671978856</v>
      </c>
      <c r="G59" s="54" t="n">
        <v>3403</v>
      </c>
      <c r="H59" s="54" t="n">
        <v>2817</v>
      </c>
      <c r="I59" s="54" t="n">
        <v>180.838072605184</v>
      </c>
      <c r="J59" s="54" t="n">
        <v>143.314653758003</v>
      </c>
      <c r="L59" s="54" t="n">
        <v>6572</v>
      </c>
      <c r="M59" s="54" t="n">
        <v>5402</v>
      </c>
      <c r="N59" s="54" t="n">
        <v>349.241202809659</v>
      </c>
      <c r="O59" s="54" t="n">
        <v>274.82632573686</v>
      </c>
    </row>
    <row r="60" customFormat="false" ht="11.25" hidden="true" customHeight="false" outlineLevel="0" collapsed="false">
      <c r="A60" s="54" t="s">
        <v>440</v>
      </c>
      <c r="B60" s="54" t="n">
        <v>893</v>
      </c>
      <c r="C60" s="54" t="n">
        <v>908</v>
      </c>
      <c r="D60" s="54" t="n">
        <v>61.1868466779585</v>
      </c>
      <c r="E60" s="54" t="n">
        <v>59.8000649370749</v>
      </c>
      <c r="G60" s="54" t="n">
        <v>3903</v>
      </c>
      <c r="H60" s="54" t="n">
        <v>3646</v>
      </c>
      <c r="I60" s="54" t="n">
        <v>267.426945782835</v>
      </c>
      <c r="J60" s="54" t="n">
        <v>240.12228718125</v>
      </c>
      <c r="L60" s="54" t="n">
        <v>4796</v>
      </c>
      <c r="M60" s="54" t="n">
        <v>4554</v>
      </c>
      <c r="N60" s="54" t="n">
        <v>328.613792460794</v>
      </c>
      <c r="O60" s="54" t="n">
        <v>299.922352118325</v>
      </c>
    </row>
    <row r="61" customFormat="false" ht="11.25" hidden="true" customHeight="false" outlineLevel="0" collapsed="false">
      <c r="A61" s="54" t="s">
        <v>152</v>
      </c>
      <c r="B61" s="54" t="n">
        <v>14176</v>
      </c>
      <c r="C61" s="54" t="n">
        <v>13012</v>
      </c>
      <c r="D61" s="54" t="n">
        <v>137.925827506317</v>
      </c>
      <c r="E61" s="54" t="n">
        <v>121.472653342888</v>
      </c>
      <c r="G61" s="54" t="n">
        <v>28733</v>
      </c>
      <c r="H61" s="54" t="n">
        <v>25448</v>
      </c>
      <c r="I61" s="54" t="n">
        <v>279.558606217481</v>
      </c>
      <c r="J61" s="54" t="n">
        <v>237.56809731554</v>
      </c>
      <c r="L61" s="54" t="n">
        <v>42909</v>
      </c>
      <c r="M61" s="54" t="n">
        <v>38460</v>
      </c>
      <c r="N61" s="54" t="n">
        <v>417.484433723799</v>
      </c>
      <c r="O61" s="54" t="n">
        <v>359.040750658428</v>
      </c>
    </row>
    <row r="62" customFormat="false" ht="11.25" hidden="true" customHeight="false" outlineLevel="0" collapsed="false">
      <c r="A62" s="54" t="s">
        <v>123</v>
      </c>
      <c r="B62" s="54" t="n">
        <v>6909</v>
      </c>
      <c r="C62" s="54" t="n">
        <v>8475</v>
      </c>
      <c r="D62" s="54" t="n">
        <v>378.132978679736</v>
      </c>
      <c r="E62" s="54" t="n">
        <v>441.848789177911</v>
      </c>
      <c r="G62" s="54" t="n">
        <v>3846</v>
      </c>
      <c r="H62" s="54" t="n">
        <v>4975</v>
      </c>
      <c r="I62" s="54" t="n">
        <v>210.493477493453</v>
      </c>
      <c r="J62" s="54" t="n">
        <v>259.374362968744</v>
      </c>
      <c r="L62" s="54" t="n">
        <v>10755</v>
      </c>
      <c r="M62" s="54" t="n">
        <v>13450</v>
      </c>
      <c r="N62" s="54" t="n">
        <v>588.626456173189</v>
      </c>
      <c r="O62" s="54" t="n">
        <v>701.223152146655</v>
      </c>
    </row>
    <row r="63" customFormat="false" ht="11.25" hidden="true" customHeight="false" outlineLevel="0" collapsed="false">
      <c r="A63" s="54" t="s">
        <v>441</v>
      </c>
      <c r="B63" s="54" t="n">
        <v>4944</v>
      </c>
      <c r="C63" s="54" t="n">
        <v>5267</v>
      </c>
      <c r="D63" s="54" t="n">
        <v>417.476244639053</v>
      </c>
      <c r="E63" s="54" t="n">
        <v>425.511975653638</v>
      </c>
      <c r="L63" s="54" t="n">
        <v>4944</v>
      </c>
      <c r="M63" s="54" t="n">
        <v>5267</v>
      </c>
      <c r="N63" s="54" t="n">
        <v>417.476244639053</v>
      </c>
      <c r="O63" s="54" t="n">
        <v>425.511975653638</v>
      </c>
    </row>
    <row r="64" customFormat="false" ht="11.25" hidden="true" customHeight="false" outlineLevel="0" collapsed="false">
      <c r="A64" s="54" t="s">
        <v>162</v>
      </c>
      <c r="B64" s="54" t="n">
        <v>12554</v>
      </c>
      <c r="C64" s="54" t="n">
        <v>11352</v>
      </c>
      <c r="D64" s="54" t="n">
        <v>175.815520586339</v>
      </c>
      <c r="E64" s="54" t="n">
        <v>154.817065062854</v>
      </c>
      <c r="G64" s="54" t="n">
        <v>20267</v>
      </c>
      <c r="H64" s="54" t="n">
        <v>19233</v>
      </c>
      <c r="I64" s="54" t="n">
        <v>283.834089192555</v>
      </c>
      <c r="J64" s="54" t="n">
        <v>262.29709411151</v>
      </c>
      <c r="L64" s="54" t="n">
        <v>32821</v>
      </c>
      <c r="M64" s="54" t="n">
        <v>30585</v>
      </c>
      <c r="N64" s="54" t="n">
        <v>459.649609778895</v>
      </c>
      <c r="O64" s="54" t="n">
        <v>417.114159174364</v>
      </c>
    </row>
    <row r="65" customFormat="false" ht="11.25" hidden="true" customHeight="false" outlineLevel="0" collapsed="false">
      <c r="A65" s="54" t="s">
        <v>127</v>
      </c>
      <c r="B65" s="54" t="n">
        <v>15903</v>
      </c>
      <c r="C65" s="54" t="n">
        <v>19691</v>
      </c>
      <c r="D65" s="54" t="n">
        <v>564.714154073964</v>
      </c>
      <c r="E65" s="54" t="n">
        <v>677.424870378977</v>
      </c>
      <c r="G65" s="54" t="n">
        <v>6243</v>
      </c>
      <c r="H65" s="54" t="n">
        <v>6840</v>
      </c>
      <c r="I65" s="54" t="n">
        <v>221.688389856238</v>
      </c>
      <c r="J65" s="54" t="n">
        <v>235.314921202184</v>
      </c>
      <c r="L65" s="54" t="n">
        <v>22146</v>
      </c>
      <c r="M65" s="54" t="n">
        <v>26531</v>
      </c>
      <c r="N65" s="54" t="n">
        <v>786.402543930202</v>
      </c>
      <c r="O65" s="54" t="n">
        <v>912.739791581162</v>
      </c>
    </row>
    <row r="66" customFormat="false" ht="11.25" hidden="true" customHeight="false" outlineLevel="0" collapsed="false">
      <c r="A66" s="54" t="s">
        <v>125</v>
      </c>
      <c r="B66" s="54" t="n">
        <v>3322</v>
      </c>
      <c r="C66" s="54" t="n">
        <v>3132</v>
      </c>
      <c r="D66" s="54" t="n">
        <v>306.172575527023</v>
      </c>
      <c r="E66" s="54" t="n">
        <v>274.546345474324</v>
      </c>
      <c r="G66" s="54" t="n">
        <v>2389</v>
      </c>
      <c r="H66" s="54" t="n">
        <v>2859</v>
      </c>
      <c r="I66" s="54" t="n">
        <v>220.182505398573</v>
      </c>
      <c r="J66" s="54" t="n">
        <v>250.615581644666</v>
      </c>
      <c r="L66" s="54" t="n">
        <v>5711</v>
      </c>
      <c r="M66" s="54" t="n">
        <v>5991</v>
      </c>
      <c r="N66" s="54" t="n">
        <v>526.355080925596</v>
      </c>
      <c r="O66" s="54" t="n">
        <v>525.16192711899</v>
      </c>
    </row>
    <row r="67" customFormat="false" ht="11.25" hidden="true" customHeight="false" outlineLevel="0" collapsed="false">
      <c r="A67" s="54" t="s">
        <v>442</v>
      </c>
      <c r="B67" s="54" t="n">
        <v>41696</v>
      </c>
      <c r="C67" s="54" t="n">
        <v>54366</v>
      </c>
      <c r="D67" s="54" t="n">
        <v>653.800150655023</v>
      </c>
      <c r="E67" s="54" t="n">
        <v>831.390425017502</v>
      </c>
      <c r="G67" s="54" t="n">
        <v>16759</v>
      </c>
      <c r="H67" s="54" t="n">
        <v>15708</v>
      </c>
      <c r="I67" s="54" t="n">
        <v>262.783881543254</v>
      </c>
      <c r="J67" s="54" t="n">
        <v>240.214119048209</v>
      </c>
      <c r="L67" s="54" t="n">
        <v>58455</v>
      </c>
      <c r="M67" s="54" t="n">
        <v>70074</v>
      </c>
      <c r="N67" s="54" t="n">
        <v>916.584032198278</v>
      </c>
      <c r="O67" s="54" t="n">
        <v>1071.60454406571</v>
      </c>
    </row>
    <row r="68" customFormat="false" ht="11.25" hidden="true" customHeight="false" outlineLevel="0" collapsed="false">
      <c r="A68" s="54" t="s">
        <v>129</v>
      </c>
      <c r="B68" s="54" t="n">
        <v>6010</v>
      </c>
      <c r="C68" s="54" t="n">
        <v>6992</v>
      </c>
      <c r="D68" s="54" t="n">
        <v>507.874591313063</v>
      </c>
      <c r="E68" s="54" t="n">
        <v>564.742219246305</v>
      </c>
      <c r="G68" s="54" t="n">
        <v>1336</v>
      </c>
      <c r="H68" s="54" t="n">
        <v>1329</v>
      </c>
      <c r="I68" s="54" t="n">
        <v>112.898578035649</v>
      </c>
      <c r="J68" s="54" t="n">
        <v>107.343021936261</v>
      </c>
      <c r="L68" s="54" t="n">
        <v>7346</v>
      </c>
      <c r="M68" s="54" t="n">
        <v>8321</v>
      </c>
      <c r="N68" s="54" t="n">
        <v>620.773169348712</v>
      </c>
      <c r="O68" s="54" t="n">
        <v>672.085241182566</v>
      </c>
    </row>
    <row r="69" customFormat="false" ht="11.25" hidden="true" customHeight="false" outlineLevel="0" collapsed="false">
      <c r="A69" s="54" t="s">
        <v>443</v>
      </c>
      <c r="B69" s="54" t="n">
        <v>17634</v>
      </c>
      <c r="C69" s="54" t="n">
        <v>17886</v>
      </c>
      <c r="D69" s="54" t="n">
        <v>265.162604945161</v>
      </c>
      <c r="E69" s="54" t="n">
        <v>261.067375262823</v>
      </c>
      <c r="G69" s="54" t="n">
        <v>19560</v>
      </c>
      <c r="H69" s="54" t="n">
        <v>16893</v>
      </c>
      <c r="I69" s="54" t="n">
        <v>294.123882994632</v>
      </c>
      <c r="J69" s="54" t="n">
        <v>246.573362983052</v>
      </c>
      <c r="L69" s="54" t="n">
        <v>37194</v>
      </c>
      <c r="M69" s="54" t="n">
        <v>34779</v>
      </c>
      <c r="N69" s="54" t="n">
        <v>559.286487939793</v>
      </c>
      <c r="O69" s="54" t="n">
        <v>507.640738245874</v>
      </c>
    </row>
    <row r="70" customFormat="false" ht="11.25" hidden="true" customHeight="false" outlineLevel="0" collapsed="false">
      <c r="A70" s="54" t="s">
        <v>171</v>
      </c>
      <c r="B70" s="54" t="n">
        <v>1913</v>
      </c>
      <c r="C70" s="54" t="n">
        <v>1671</v>
      </c>
      <c r="D70" s="54" t="n">
        <v>211.267527860698</v>
      </c>
      <c r="E70" s="54" t="n">
        <v>177.535916227696</v>
      </c>
      <c r="G70" s="54" t="n">
        <v>3562</v>
      </c>
      <c r="H70" s="54" t="n">
        <v>2559</v>
      </c>
      <c r="I70" s="54" t="n">
        <v>393.379474249768</v>
      </c>
      <c r="J70" s="54" t="n">
        <v>271.881753217639</v>
      </c>
      <c r="L70" s="54" t="n">
        <v>5475</v>
      </c>
      <c r="M70" s="54" t="n">
        <v>4230</v>
      </c>
      <c r="N70" s="54" t="n">
        <v>604.647002110467</v>
      </c>
      <c r="O70" s="54" t="n">
        <v>449.417669445336</v>
      </c>
    </row>
    <row r="71" customFormat="false" ht="11.25" hidden="true" customHeight="false" outlineLevel="0" collapsed="false">
      <c r="A71" s="54" t="s">
        <v>173</v>
      </c>
      <c r="B71" s="54" t="n">
        <v>457</v>
      </c>
      <c r="C71" s="54" t="s">
        <v>174</v>
      </c>
      <c r="D71" s="54" t="n">
        <v>227.271597018117</v>
      </c>
      <c r="E71" s="54" t="s">
        <v>174</v>
      </c>
      <c r="G71" s="54" t="n">
        <v>781</v>
      </c>
      <c r="H71" s="54" t="s">
        <v>174</v>
      </c>
      <c r="I71" s="54" t="n">
        <v>388.400694247592</v>
      </c>
      <c r="J71" s="54" t="s">
        <v>174</v>
      </c>
      <c r="L71" s="54" t="n">
        <v>1238</v>
      </c>
      <c r="M71" s="54" t="s">
        <v>174</v>
      </c>
      <c r="N71" s="54" t="n">
        <v>615.672291265709</v>
      </c>
      <c r="O71" s="54" t="s">
        <v>174</v>
      </c>
    </row>
    <row r="72" customFormat="false" ht="11.25" hidden="true" customHeight="false" outlineLevel="0" collapsed="false">
      <c r="A72" s="54" t="s">
        <v>444</v>
      </c>
      <c r="B72" s="54" t="n">
        <v>3469</v>
      </c>
      <c r="C72" s="54" t="n">
        <v>2999</v>
      </c>
      <c r="D72" s="54" t="n">
        <v>72.6924495406692</v>
      </c>
      <c r="E72" s="54" t="n">
        <v>60.6218888074488</v>
      </c>
      <c r="G72" s="54" t="n">
        <v>14276</v>
      </c>
      <c r="H72" s="54" t="n">
        <v>11940</v>
      </c>
      <c r="I72" s="54" t="n">
        <v>299.151746798096</v>
      </c>
      <c r="J72" s="54" t="n">
        <v>241.355569310083</v>
      </c>
      <c r="L72" s="54" t="n">
        <v>17745</v>
      </c>
      <c r="M72" s="54" t="n">
        <v>14939</v>
      </c>
      <c r="N72" s="54" t="n">
        <v>371.844196338765</v>
      </c>
      <c r="O72" s="54" t="n">
        <v>301.977458117532</v>
      </c>
    </row>
    <row r="73" customFormat="false" ht="11.25" hidden="true" customHeight="false" outlineLevel="0" collapsed="false">
      <c r="A73" s="54" t="s">
        <v>156</v>
      </c>
      <c r="B73" s="54" t="n">
        <v>77949</v>
      </c>
      <c r="C73" s="54" t="n">
        <v>67964</v>
      </c>
      <c r="D73" s="54" t="n">
        <v>285.192126284035</v>
      </c>
      <c r="E73" s="54" t="n">
        <v>241.532141963356</v>
      </c>
      <c r="G73" s="54" t="n">
        <v>110932</v>
      </c>
      <c r="H73" s="54" t="n">
        <v>104829</v>
      </c>
      <c r="I73" s="54" t="n">
        <v>405.867079153556</v>
      </c>
      <c r="J73" s="54" t="n">
        <v>372.543889557363</v>
      </c>
      <c r="L73" s="54" t="n">
        <v>188881</v>
      </c>
      <c r="M73" s="54" t="n">
        <v>172793</v>
      </c>
      <c r="N73" s="54" t="n">
        <v>691.059205437592</v>
      </c>
      <c r="O73" s="54" t="n">
        <v>614.076031520719</v>
      </c>
    </row>
    <row r="74" customFormat="false" ht="11.25" hidden="true" customHeight="false" outlineLevel="0" collapsed="false">
      <c r="A74" s="54" t="s">
        <v>169</v>
      </c>
      <c r="B74" s="54" t="n">
        <v>2684</v>
      </c>
      <c r="C74" s="54" t="n">
        <v>2820</v>
      </c>
      <c r="D74" s="54" t="n">
        <v>378.197558906665</v>
      </c>
      <c r="E74" s="54" t="n">
        <v>380.486185787896</v>
      </c>
      <c r="G74" s="54" t="n">
        <v>1012</v>
      </c>
      <c r="H74" s="54" t="n">
        <v>867</v>
      </c>
      <c r="I74" s="54" t="n">
        <v>142.599079587759</v>
      </c>
      <c r="J74" s="54" t="n">
        <v>116.979263502875</v>
      </c>
      <c r="L74" s="54" t="n">
        <v>3696</v>
      </c>
      <c r="M74" s="54" t="n">
        <v>3687</v>
      </c>
      <c r="N74" s="54" t="n">
        <v>520.796638494424</v>
      </c>
      <c r="O74" s="54" t="n">
        <v>497.465449290771</v>
      </c>
    </row>
    <row r="75" customFormat="false" ht="11.25" hidden="true" customHeight="false" outlineLevel="0" collapsed="false">
      <c r="A75" s="54" t="s">
        <v>176</v>
      </c>
      <c r="B75" s="54" t="n">
        <v>917</v>
      </c>
      <c r="C75" s="54" t="n">
        <v>785</v>
      </c>
      <c r="D75" s="54" t="n">
        <v>143.90272991482</v>
      </c>
      <c r="E75" s="54" t="n">
        <v>118.637587107948</v>
      </c>
      <c r="G75" s="54" t="n">
        <v>1478</v>
      </c>
      <c r="H75" s="54" t="n">
        <v>1522</v>
      </c>
      <c r="I75" s="54" t="n">
        <v>231.939187365434</v>
      </c>
      <c r="J75" s="54" t="n">
        <v>230.020901373627</v>
      </c>
      <c r="L75" s="54" t="n">
        <v>2395</v>
      </c>
      <c r="M75" s="54" t="n">
        <v>2307</v>
      </c>
      <c r="N75" s="54" t="n">
        <v>375.841917280254</v>
      </c>
      <c r="O75" s="54" t="n">
        <v>348.658488481575</v>
      </c>
    </row>
    <row r="76" customFormat="false" ht="11.25" hidden="true" customHeight="false" outlineLevel="0" collapsed="false"/>
  </sheetData>
  <mergeCells count="13">
    <mergeCell ref="A5:A7"/>
    <mergeCell ref="B5:F5"/>
    <mergeCell ref="G5:K5"/>
    <mergeCell ref="L5:P5"/>
    <mergeCell ref="B6:C6"/>
    <mergeCell ref="D6:E6"/>
    <mergeCell ref="F6:F7"/>
    <mergeCell ref="G6:H6"/>
    <mergeCell ref="I6:J6"/>
    <mergeCell ref="K6:K7"/>
    <mergeCell ref="L6:M6"/>
    <mergeCell ref="N6:O6"/>
    <mergeCell ref="P6:P7"/>
  </mergeCells>
  <conditionalFormatting sqref="G12:H24 G26:H26 H11 G28:H38">
    <cfRule type="cellIs" priority="2" operator="equal" aboveAverage="0" equalAverage="0" bottom="0" percent="0" rank="0" text="" dxfId="0">
      <formula>""""""</formula>
    </cfRule>
    <cfRule type="cellIs" priority="3" operator="equal" aboveAverage="0" equalAverage="0" bottom="0" percent="0" rank="0" text="" dxfId="1">
      <formula>""" """</formula>
    </cfRule>
    <cfRule type="cellIs" priority="4" operator="equal" aboveAverage="0" equalAverage="0" bottom="0" percent="0" rank="0" text="" dxfId="2">
      <formula>""""""</formula>
    </cfRule>
  </conditionalFormatting>
  <conditionalFormatting sqref="J33">
    <cfRule type="cellIs" priority="5" operator="equal" aboveAverage="0" equalAverage="0" bottom="0" percent="0" rank="0" text="" dxfId="3">
      <formula>""""""</formula>
    </cfRule>
    <cfRule type="cellIs" priority="6" operator="equal" aboveAverage="0" equalAverage="0" bottom="0" percent="0" rank="0" text="" dxfId="4">
      <formula>""" """</formula>
    </cfRule>
    <cfRule type="cellIs" priority="7" operator="equal" aboveAverage="0" equalAverage="0" bottom="0" percent="0" rank="0" text="" dxfId="5">
      <formula>""""""</formula>
    </cfRule>
  </conditionalFormatting>
  <hyperlinks>
    <hyperlink ref="P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M31" activeCellId="0" sqref="M31"/>
    </sheetView>
  </sheetViews>
  <sheetFormatPr defaultRowHeight="11.25" zeroHeight="false" outlineLevelRow="0" outlineLevelCol="0"/>
  <cols>
    <col collapsed="false" customWidth="true" hidden="false" outlineLevel="0" max="1" min="1" style="1" width="15.14"/>
    <col collapsed="false" customWidth="true" hidden="false" outlineLevel="0" max="1025" min="2" style="1" width="9.14"/>
  </cols>
  <sheetData>
    <row r="1" customFormat="false" ht="11.25" hidden="false" customHeight="false" outlineLevel="0" collapsed="false">
      <c r="A1" s="11" t="s">
        <v>445</v>
      </c>
      <c r="B1" s="11"/>
      <c r="AE1" s="21" t="s">
        <v>108</v>
      </c>
    </row>
    <row r="2" customFormat="false" ht="11.25" hidden="false" customHeight="false" outlineLevel="0" collapsed="false">
      <c r="A2" s="1" t="s">
        <v>36</v>
      </c>
    </row>
    <row r="3" customFormat="false" ht="11.25" hidden="false" customHeight="false" outlineLevel="0" collapsed="false">
      <c r="A3" s="22" t="s">
        <v>311</v>
      </c>
      <c r="B3" s="22"/>
    </row>
    <row r="5" customFormat="false" ht="33.75" hidden="false" customHeight="true" outlineLevel="0" collapsed="false">
      <c r="A5" s="58" t="s">
        <v>185</v>
      </c>
      <c r="B5" s="58" t="s">
        <v>446</v>
      </c>
      <c r="C5" s="58"/>
      <c r="D5" s="58"/>
      <c r="E5" s="58"/>
      <c r="F5" s="58"/>
      <c r="G5" s="58" t="s">
        <v>447</v>
      </c>
      <c r="H5" s="58"/>
      <c r="I5" s="58"/>
      <c r="J5" s="58"/>
      <c r="K5" s="58"/>
      <c r="L5" s="58" t="s">
        <v>448</v>
      </c>
      <c r="M5" s="58"/>
      <c r="N5" s="58"/>
      <c r="O5" s="58"/>
      <c r="P5" s="58"/>
      <c r="Q5" s="58" t="s">
        <v>449</v>
      </c>
      <c r="R5" s="58"/>
      <c r="S5" s="58"/>
      <c r="T5" s="58"/>
      <c r="U5" s="58"/>
      <c r="V5" s="58" t="s">
        <v>450</v>
      </c>
      <c r="W5" s="58"/>
      <c r="X5" s="58"/>
      <c r="Y5" s="58"/>
      <c r="Z5" s="58"/>
      <c r="AA5" s="58" t="s">
        <v>451</v>
      </c>
      <c r="AB5" s="58"/>
      <c r="AC5" s="58"/>
      <c r="AD5" s="58"/>
      <c r="AE5" s="58"/>
    </row>
    <row r="6" customFormat="false" ht="15" hidden="false" customHeight="true" outlineLevel="0" collapsed="false">
      <c r="A6" s="58"/>
      <c r="B6" s="58" t="s">
        <v>452</v>
      </c>
      <c r="C6" s="58"/>
      <c r="D6" s="58" t="s">
        <v>453</v>
      </c>
      <c r="E6" s="58"/>
      <c r="F6" s="58" t="s">
        <v>199</v>
      </c>
      <c r="G6" s="58" t="s">
        <v>452</v>
      </c>
      <c r="H6" s="58"/>
      <c r="I6" s="58" t="s">
        <v>453</v>
      </c>
      <c r="J6" s="58"/>
      <c r="K6" s="58" t="s">
        <v>199</v>
      </c>
      <c r="L6" s="58" t="s">
        <v>452</v>
      </c>
      <c r="M6" s="58"/>
      <c r="N6" s="58" t="s">
        <v>453</v>
      </c>
      <c r="O6" s="58"/>
      <c r="P6" s="58" t="s">
        <v>199</v>
      </c>
      <c r="Q6" s="58" t="s">
        <v>452</v>
      </c>
      <c r="R6" s="58"/>
      <c r="S6" s="58" t="s">
        <v>414</v>
      </c>
      <c r="T6" s="58"/>
      <c r="U6" s="58" t="s">
        <v>199</v>
      </c>
      <c r="V6" s="58" t="s">
        <v>452</v>
      </c>
      <c r="W6" s="58"/>
      <c r="X6" s="58" t="s">
        <v>453</v>
      </c>
      <c r="Y6" s="58"/>
      <c r="Z6" s="58" t="s">
        <v>199</v>
      </c>
      <c r="AA6" s="58" t="s">
        <v>452</v>
      </c>
      <c r="AB6" s="58"/>
      <c r="AC6" s="58" t="s">
        <v>453</v>
      </c>
      <c r="AD6" s="58"/>
      <c r="AE6" s="58" t="s">
        <v>199</v>
      </c>
    </row>
    <row r="7" customFormat="false" ht="15" hidden="false" customHeight="true" outlineLevel="0" collapsed="false">
      <c r="A7" s="58"/>
      <c r="B7" s="58" t="n">
        <v>2016</v>
      </c>
      <c r="C7" s="58" t="n">
        <v>2017</v>
      </c>
      <c r="D7" s="58" t="n">
        <v>2016</v>
      </c>
      <c r="E7" s="58" t="n">
        <v>2017</v>
      </c>
      <c r="F7" s="58"/>
      <c r="G7" s="58" t="s">
        <v>370</v>
      </c>
      <c r="H7" s="58" t="n">
        <v>2017</v>
      </c>
      <c r="I7" s="58" t="n">
        <v>2016</v>
      </c>
      <c r="J7" s="58" t="n">
        <v>2017</v>
      </c>
      <c r="K7" s="58"/>
      <c r="L7" s="58" t="s">
        <v>370</v>
      </c>
      <c r="M7" s="58" t="n">
        <v>2017</v>
      </c>
      <c r="N7" s="58" t="n">
        <v>2016</v>
      </c>
      <c r="O7" s="58" t="n">
        <v>2017</v>
      </c>
      <c r="P7" s="58"/>
      <c r="Q7" s="58" t="s">
        <v>370</v>
      </c>
      <c r="R7" s="58" t="n">
        <v>2017</v>
      </c>
      <c r="S7" s="58" t="n">
        <v>2016</v>
      </c>
      <c r="T7" s="58" t="n">
        <v>2017</v>
      </c>
      <c r="U7" s="58"/>
      <c r="V7" s="58" t="s">
        <v>370</v>
      </c>
      <c r="W7" s="58" t="n">
        <v>2017</v>
      </c>
      <c r="X7" s="58" t="n">
        <v>2016</v>
      </c>
      <c r="Y7" s="58" t="n">
        <v>2017</v>
      </c>
      <c r="Z7" s="58"/>
      <c r="AA7" s="58" t="s">
        <v>370</v>
      </c>
      <c r="AB7" s="58" t="n">
        <v>2017</v>
      </c>
      <c r="AC7" s="58" t="n">
        <v>2016</v>
      </c>
      <c r="AD7" s="58" t="n">
        <v>2017</v>
      </c>
      <c r="AE7" s="58"/>
    </row>
    <row r="8" customFormat="false" ht="15" hidden="false" customHeight="true" outlineLevel="0" collapsed="false">
      <c r="A8" s="325"/>
      <c r="B8" s="325"/>
    </row>
    <row r="9" customFormat="false" ht="11.25" hidden="false" customHeight="false" outlineLevel="0" collapsed="false">
      <c r="A9" s="326" t="s">
        <v>201</v>
      </c>
      <c r="B9" s="300" t="n">
        <v>100401</v>
      </c>
      <c r="C9" s="300" t="n">
        <v>79279</v>
      </c>
      <c r="D9" s="327" t="n">
        <v>48.7190908106656</v>
      </c>
      <c r="E9" s="327" t="n">
        <v>38.1771382713982</v>
      </c>
      <c r="F9" s="327" t="n">
        <v>-21.6382374216219</v>
      </c>
      <c r="G9" s="300" t="n">
        <v>46082</v>
      </c>
      <c r="H9" s="300" t="n">
        <v>42761</v>
      </c>
      <c r="I9" s="327" t="n">
        <v>22.3610635624853</v>
      </c>
      <c r="J9" s="327" t="n">
        <v>20.591740683198</v>
      </c>
      <c r="K9" s="327" t="n">
        <v>-7.91251665799856</v>
      </c>
      <c r="L9" s="300" t="n">
        <v>775365</v>
      </c>
      <c r="M9" s="300" t="n">
        <v>735787</v>
      </c>
      <c r="N9" s="327" t="n">
        <v>376.24204785223</v>
      </c>
      <c r="O9" s="327" t="n">
        <v>354.32134660247</v>
      </c>
      <c r="P9" s="327" t="n">
        <v>-5.82622313877279</v>
      </c>
      <c r="Q9" s="300" t="n">
        <v>1081</v>
      </c>
      <c r="R9" s="300" t="n">
        <v>906</v>
      </c>
      <c r="S9" s="327" t="n">
        <v>1.50370710400757</v>
      </c>
      <c r="T9" s="327" t="n">
        <v>1.75673317433541</v>
      </c>
      <c r="U9" s="327" t="n">
        <v>16.8268188434765</v>
      </c>
      <c r="V9" s="300" t="n">
        <v>23364</v>
      </c>
      <c r="W9" s="300" t="n">
        <v>24941</v>
      </c>
      <c r="X9" s="327" t="n">
        <v>11.3372659405822</v>
      </c>
      <c r="Y9" s="327" t="n">
        <v>12.0104441986774</v>
      </c>
      <c r="Z9" s="327" t="n">
        <v>5.93774779230962</v>
      </c>
      <c r="AA9" s="300" t="n">
        <v>1761799</v>
      </c>
      <c r="AB9" s="300" t="n">
        <v>1703872</v>
      </c>
      <c r="AC9" s="327" t="n">
        <v>854.904288514455</v>
      </c>
      <c r="AD9" s="327" t="n">
        <v>820.506779106242</v>
      </c>
      <c r="AE9" s="327" t="n">
        <v>-4.0235509249795</v>
      </c>
    </row>
    <row r="10" customFormat="false" ht="11.25" hidden="false" customHeight="false" outlineLevel="0" collapsed="false">
      <c r="A10" s="297"/>
      <c r="B10" s="133"/>
      <c r="C10" s="133"/>
      <c r="D10" s="328"/>
      <c r="E10" s="328"/>
      <c r="F10" s="328"/>
      <c r="G10" s="133"/>
      <c r="H10" s="133"/>
      <c r="I10" s="328"/>
      <c r="J10" s="328"/>
      <c r="K10" s="328"/>
      <c r="L10" s="133"/>
      <c r="M10" s="133"/>
      <c r="N10" s="328"/>
      <c r="O10" s="328"/>
      <c r="P10" s="328"/>
      <c r="Q10" s="133"/>
      <c r="R10" s="133"/>
      <c r="S10" s="328"/>
      <c r="T10" s="328"/>
      <c r="U10" s="328"/>
      <c r="V10" s="133"/>
      <c r="W10" s="133"/>
      <c r="X10" s="328"/>
      <c r="Y10" s="328"/>
      <c r="Z10" s="328"/>
      <c r="AA10" s="133"/>
      <c r="AB10" s="133"/>
      <c r="AC10" s="328"/>
      <c r="AD10" s="328"/>
      <c r="AE10" s="328"/>
    </row>
    <row r="11" customFormat="false" ht="11.25" hidden="false" customHeight="false" outlineLevel="0" collapsed="false">
      <c r="A11" s="329" t="s">
        <v>154</v>
      </c>
      <c r="B11" s="160" t="s">
        <v>174</v>
      </c>
      <c r="C11" s="160" t="s">
        <v>174</v>
      </c>
      <c r="D11" s="330" t="s">
        <v>174</v>
      </c>
      <c r="E11" s="330" t="s">
        <v>174</v>
      </c>
      <c r="F11" s="330" t="s">
        <v>174</v>
      </c>
      <c r="G11" s="160" t="s">
        <v>174</v>
      </c>
      <c r="H11" s="160" t="s">
        <v>174</v>
      </c>
      <c r="I11" s="330" t="s">
        <v>174</v>
      </c>
      <c r="J11" s="330" t="s">
        <v>174</v>
      </c>
      <c r="K11" s="330" t="s">
        <v>174</v>
      </c>
      <c r="L11" s="160" t="s">
        <v>454</v>
      </c>
      <c r="M11" s="160" t="s">
        <v>174</v>
      </c>
      <c r="N11" s="330" t="s">
        <v>454</v>
      </c>
      <c r="O11" s="330" t="s">
        <v>174</v>
      </c>
      <c r="P11" s="330" t="s">
        <v>174</v>
      </c>
      <c r="Q11" s="160" t="s">
        <v>174</v>
      </c>
      <c r="R11" s="160" t="s">
        <v>174</v>
      </c>
      <c r="S11" s="330" t="s">
        <v>174</v>
      </c>
      <c r="T11" s="330" t="s">
        <v>174</v>
      </c>
      <c r="U11" s="330" t="s">
        <v>174</v>
      </c>
      <c r="V11" s="160" t="s">
        <v>174</v>
      </c>
      <c r="W11" s="160" t="s">
        <v>174</v>
      </c>
      <c r="X11" s="330" t="s">
        <v>174</v>
      </c>
      <c r="Y11" s="330" t="s">
        <v>174</v>
      </c>
      <c r="Z11" s="330" t="s">
        <v>174</v>
      </c>
      <c r="AA11" s="160" t="n">
        <v>2632</v>
      </c>
      <c r="AB11" s="160" t="n">
        <v>3791</v>
      </c>
      <c r="AC11" s="330" t="n">
        <v>322.277690228937</v>
      </c>
      <c r="AD11" s="330" t="n">
        <v>456.956747615472</v>
      </c>
      <c r="AE11" s="330" t="n">
        <v>41.789755068327</v>
      </c>
    </row>
    <row r="12" customFormat="false" ht="11.25" hidden="false" customHeight="false" outlineLevel="0" collapsed="false">
      <c r="A12" s="170" t="s">
        <v>120</v>
      </c>
      <c r="B12" s="133" t="n">
        <v>779</v>
      </c>
      <c r="C12" s="133" t="n">
        <v>523</v>
      </c>
      <c r="D12" s="328" t="n">
        <v>23.1916814802664</v>
      </c>
      <c r="E12" s="328" t="n">
        <v>15.4925184169905</v>
      </c>
      <c r="F12" s="328" t="n">
        <v>-33.1979510404499</v>
      </c>
      <c r="G12" s="133" t="n">
        <v>266</v>
      </c>
      <c r="H12" s="133" t="n">
        <v>224</v>
      </c>
      <c r="I12" s="328" t="n">
        <v>7.91911074935925</v>
      </c>
      <c r="J12" s="328" t="n">
        <v>6.63541897783148</v>
      </c>
      <c r="K12" s="328" t="n">
        <v>-16.2100494885949</v>
      </c>
      <c r="L12" s="133" t="n">
        <v>9994</v>
      </c>
      <c r="M12" s="133" t="n">
        <v>10696</v>
      </c>
      <c r="N12" s="328" t="n">
        <v>297.532303868783</v>
      </c>
      <c r="O12" s="328" t="n">
        <v>316.841256191453</v>
      </c>
      <c r="P12" s="328" t="n">
        <v>6.48969946173825</v>
      </c>
      <c r="Q12" s="133" t="n">
        <v>30</v>
      </c>
      <c r="R12" s="133" t="n">
        <v>21</v>
      </c>
      <c r="S12" s="328" t="n">
        <v>3.93700787401575</v>
      </c>
      <c r="T12" s="328" t="n">
        <v>4.10958904109589</v>
      </c>
      <c r="U12" s="328" t="n">
        <v>4.3835616438356</v>
      </c>
      <c r="V12" s="133" t="n">
        <v>106</v>
      </c>
      <c r="W12" s="133" t="n">
        <v>78</v>
      </c>
      <c r="X12" s="328" t="n">
        <v>3.15573586252662</v>
      </c>
      <c r="Y12" s="328" t="n">
        <v>2.3105476797806</v>
      </c>
      <c r="Z12" s="328" t="n">
        <v>-26.7826022064255</v>
      </c>
      <c r="AA12" s="133" t="n">
        <v>17785</v>
      </c>
      <c r="AB12" s="133" t="n">
        <v>16613</v>
      </c>
      <c r="AC12" s="328" t="n">
        <v>529.47888976449</v>
      </c>
      <c r="AD12" s="328" t="n">
        <v>492.117033387118</v>
      </c>
      <c r="AE12" s="328" t="n">
        <v>-7.05634485144262</v>
      </c>
    </row>
    <row r="13" customFormat="false" ht="11.25" hidden="false" customHeight="false" outlineLevel="0" collapsed="false">
      <c r="A13" s="170" t="s">
        <v>164</v>
      </c>
      <c r="B13" s="133" t="n">
        <v>622</v>
      </c>
      <c r="C13" s="133" t="n">
        <v>481</v>
      </c>
      <c r="D13" s="328" t="n">
        <v>79.5096478949757</v>
      </c>
      <c r="E13" s="328" t="n">
        <v>60.2966948385528</v>
      </c>
      <c r="F13" s="328" t="n">
        <v>-24.1643040374186</v>
      </c>
      <c r="G13" s="133" t="n">
        <v>974</v>
      </c>
      <c r="H13" s="133" t="n">
        <v>591</v>
      </c>
      <c r="I13" s="328" t="n">
        <v>124.505461494705</v>
      </c>
      <c r="J13" s="328" t="n">
        <v>74.0859597704464</v>
      </c>
      <c r="K13" s="328" t="n">
        <v>-40.4958152991568</v>
      </c>
      <c r="L13" s="133" t="n">
        <v>9610</v>
      </c>
      <c r="M13" s="133" t="n">
        <v>8888</v>
      </c>
      <c r="N13" s="328" t="n">
        <v>1228.43684287897</v>
      </c>
      <c r="O13" s="328" t="n">
        <v>1114.172606497</v>
      </c>
      <c r="P13" s="328" t="n">
        <v>-9.30159633719346</v>
      </c>
      <c r="Q13" s="133" t="n">
        <v>12</v>
      </c>
      <c r="R13" s="133" t="n">
        <v>6</v>
      </c>
      <c r="S13" s="328" t="n">
        <v>5.2863436123348</v>
      </c>
      <c r="T13" s="328" t="n">
        <v>4.83870967741936</v>
      </c>
      <c r="U13" s="328" t="n">
        <v>-8.46774193548388</v>
      </c>
      <c r="V13" s="133" t="s">
        <v>202</v>
      </c>
      <c r="W13" s="133" t="n">
        <v>1</v>
      </c>
      <c r="X13" s="328" t="s">
        <v>202</v>
      </c>
      <c r="Y13" s="328" t="n">
        <v>0.125356953926305</v>
      </c>
      <c r="Z13" s="328" t="s">
        <v>174</v>
      </c>
      <c r="AA13" s="133" t="n">
        <v>12529</v>
      </c>
      <c r="AB13" s="133" t="n">
        <v>11378</v>
      </c>
      <c r="AC13" s="328" t="n">
        <v>1601.56974031535</v>
      </c>
      <c r="AD13" s="328" t="n">
        <v>1426.3114217735</v>
      </c>
      <c r="AE13" s="328" t="n">
        <v>-10.9429089555192</v>
      </c>
    </row>
    <row r="14" customFormat="false" ht="11.25" hidden="false" customHeight="false" outlineLevel="0" collapsed="false">
      <c r="A14" s="170" t="s">
        <v>158</v>
      </c>
      <c r="B14" s="133" t="n">
        <v>4603</v>
      </c>
      <c r="C14" s="133" t="n">
        <v>3647</v>
      </c>
      <c r="D14" s="328" t="n">
        <v>115.027062471715</v>
      </c>
      <c r="E14" s="328" t="n">
        <v>89.7476974929213</v>
      </c>
      <c r="F14" s="328" t="n">
        <v>-21.9768847744067</v>
      </c>
      <c r="G14" s="133" t="n">
        <v>1042</v>
      </c>
      <c r="H14" s="133" t="n">
        <v>1135</v>
      </c>
      <c r="I14" s="328" t="n">
        <v>26.0391481849939</v>
      </c>
      <c r="J14" s="328" t="n">
        <v>27.9308024827161</v>
      </c>
      <c r="K14" s="328" t="n">
        <v>7.264655065838</v>
      </c>
      <c r="L14" s="133" t="n">
        <v>30805</v>
      </c>
      <c r="M14" s="133" t="n">
        <v>27582</v>
      </c>
      <c r="N14" s="328" t="n">
        <v>769.804184106274</v>
      </c>
      <c r="O14" s="328" t="n">
        <v>678.755413284825</v>
      </c>
      <c r="P14" s="328" t="n">
        <v>-11.8275235054944</v>
      </c>
      <c r="Q14" s="133" t="n">
        <v>17</v>
      </c>
      <c r="R14" s="133" t="n">
        <v>22</v>
      </c>
      <c r="S14" s="328" t="n">
        <v>1.7</v>
      </c>
      <c r="T14" s="328" t="n">
        <v>2.89473684210526</v>
      </c>
      <c r="U14" s="328" t="n">
        <v>70.2786377708978</v>
      </c>
      <c r="V14" s="133" t="n">
        <v>10</v>
      </c>
      <c r="W14" s="133" t="n">
        <v>10</v>
      </c>
      <c r="X14" s="328" t="n">
        <v>0.249895855902053</v>
      </c>
      <c r="Y14" s="328" t="n">
        <v>0.246086365486486</v>
      </c>
      <c r="Z14" s="328" t="n">
        <v>-1.52443120827913</v>
      </c>
      <c r="AA14" s="133" t="n">
        <v>42687</v>
      </c>
      <c r="AB14" s="133" t="n">
        <v>44656</v>
      </c>
      <c r="AC14" s="328" t="n">
        <v>1066.73044008909</v>
      </c>
      <c r="AD14" s="328" t="n">
        <v>1098.92327371645</v>
      </c>
      <c r="AE14" s="328" t="n">
        <v>3.0178977197528</v>
      </c>
    </row>
    <row r="15" customFormat="false" ht="11.25" hidden="false" customHeight="false" outlineLevel="0" collapsed="false">
      <c r="A15" s="170" t="s">
        <v>160</v>
      </c>
      <c r="B15" s="133" t="n">
        <v>3097</v>
      </c>
      <c r="C15" s="133" t="n">
        <v>2480</v>
      </c>
      <c r="D15" s="328" t="n">
        <v>20.2728806984502</v>
      </c>
      <c r="E15" s="328" t="n">
        <v>16.1621986116541</v>
      </c>
      <c r="F15" s="328" t="n">
        <v>-20.2767536984042</v>
      </c>
      <c r="G15" s="133" t="n">
        <v>1217</v>
      </c>
      <c r="H15" s="133" t="n">
        <v>1161</v>
      </c>
      <c r="I15" s="328" t="n">
        <v>7.96645005166737</v>
      </c>
      <c r="J15" s="328" t="n">
        <v>7.56625507585904</v>
      </c>
      <c r="K15" s="328" t="n">
        <v>-5.02350448710304</v>
      </c>
      <c r="L15" s="133" t="n">
        <v>48025</v>
      </c>
      <c r="M15" s="133" t="n">
        <v>44974</v>
      </c>
      <c r="N15" s="328" t="n">
        <v>314.370389261566</v>
      </c>
      <c r="O15" s="328" t="n">
        <v>293.096258209892</v>
      </c>
      <c r="P15" s="328" t="n">
        <v>-6.7672184717032</v>
      </c>
      <c r="Q15" s="133" t="s">
        <v>174</v>
      </c>
      <c r="R15" s="133" t="s">
        <v>174</v>
      </c>
      <c r="S15" s="328" t="s">
        <v>174</v>
      </c>
      <c r="T15" s="328" t="s">
        <v>174</v>
      </c>
      <c r="U15" s="328" t="s">
        <v>174</v>
      </c>
      <c r="V15" s="133" t="n">
        <v>397</v>
      </c>
      <c r="W15" s="133" t="n">
        <v>416</v>
      </c>
      <c r="X15" s="328" t="n">
        <v>2.59875157807062</v>
      </c>
      <c r="Y15" s="328" t="n">
        <v>2.71107847679359</v>
      </c>
      <c r="Z15" s="328" t="n">
        <v>4.32234076049565</v>
      </c>
      <c r="AA15" s="133" t="n">
        <v>90568</v>
      </c>
      <c r="AB15" s="133" t="n">
        <v>86622</v>
      </c>
      <c r="AC15" s="328" t="n">
        <v>592.855750435013</v>
      </c>
      <c r="AD15" s="328" t="n">
        <v>564.516922636573</v>
      </c>
      <c r="AE15" s="328" t="n">
        <v>-4.78005446985133</v>
      </c>
    </row>
    <row r="16" customFormat="false" ht="11.25" hidden="false" customHeight="false" outlineLevel="0" collapsed="false">
      <c r="A16" s="170" t="s">
        <v>137</v>
      </c>
      <c r="B16" s="133" t="n">
        <v>3741</v>
      </c>
      <c r="C16" s="133" t="n">
        <v>3683</v>
      </c>
      <c r="D16" s="328" t="n">
        <v>41.735170097314</v>
      </c>
      <c r="E16" s="328" t="n">
        <v>40.8294033785417</v>
      </c>
      <c r="F16" s="328" t="n">
        <v>-2.1702720191636</v>
      </c>
      <c r="G16" s="133" t="n">
        <v>1125</v>
      </c>
      <c r="H16" s="133" t="n">
        <v>1161</v>
      </c>
      <c r="I16" s="328" t="n">
        <v>12.5506726435387</v>
      </c>
      <c r="J16" s="328" t="n">
        <v>12.870740516559</v>
      </c>
      <c r="K16" s="328" t="n">
        <v>2.55020493411644</v>
      </c>
      <c r="L16" s="133" t="n">
        <v>216</v>
      </c>
      <c r="M16" s="133" t="n">
        <v>141</v>
      </c>
      <c r="N16" s="328" t="n">
        <v>2.40972914755943</v>
      </c>
      <c r="O16" s="328" t="n">
        <v>1.56311318934955</v>
      </c>
      <c r="P16" s="328" t="n">
        <v>-35.1332413880347</v>
      </c>
      <c r="Q16" s="133" t="n">
        <v>62</v>
      </c>
      <c r="R16" s="133" t="n">
        <v>56</v>
      </c>
      <c r="S16" s="328" t="n">
        <v>3.8130381303813</v>
      </c>
      <c r="T16" s="328" t="n">
        <v>4.77815699658703</v>
      </c>
      <c r="U16" s="328" t="n">
        <v>25.3110205879115</v>
      </c>
      <c r="V16" s="133" t="n">
        <v>276</v>
      </c>
      <c r="W16" s="133" t="n">
        <v>310</v>
      </c>
      <c r="X16" s="328" t="n">
        <v>3.07909835521483</v>
      </c>
      <c r="Y16" s="328" t="n">
        <v>3.43663183474014</v>
      </c>
      <c r="Z16" s="328" t="n">
        <v>11.6116290640662</v>
      </c>
      <c r="AA16" s="133" t="n">
        <v>72661</v>
      </c>
      <c r="AB16" s="133" t="n">
        <v>76047</v>
      </c>
      <c r="AC16" s="328" t="n">
        <v>810.617266624147</v>
      </c>
      <c r="AD16" s="328" t="n">
        <v>843.050132698332</v>
      </c>
      <c r="AE16" s="328" t="n">
        <v>4.00100854121375</v>
      </c>
    </row>
    <row r="17" customFormat="false" ht="11.25" hidden="false" customHeight="false" outlineLevel="0" collapsed="false">
      <c r="A17" s="170" t="s">
        <v>147</v>
      </c>
      <c r="B17" s="133" t="n">
        <v>2279</v>
      </c>
      <c r="C17" s="133" t="n">
        <v>1803</v>
      </c>
      <c r="D17" s="328" t="n">
        <v>76.548023388293</v>
      </c>
      <c r="E17" s="328" t="n">
        <v>59.3200598530521</v>
      </c>
      <c r="F17" s="328" t="n">
        <v>-22.5060854254216</v>
      </c>
      <c r="G17" s="133" t="n">
        <v>919</v>
      </c>
      <c r="H17" s="133" t="n">
        <v>862</v>
      </c>
      <c r="I17" s="328" t="n">
        <v>30.8677637094521</v>
      </c>
      <c r="J17" s="328" t="n">
        <v>28.3604501349589</v>
      </c>
      <c r="K17" s="328" t="n">
        <v>-8.12275744395889</v>
      </c>
      <c r="L17" s="133" t="n">
        <v>38206</v>
      </c>
      <c r="M17" s="133" t="n">
        <v>36763</v>
      </c>
      <c r="N17" s="328" t="n">
        <v>1283.27941271308</v>
      </c>
      <c r="O17" s="328" t="n">
        <v>1209.53042727552</v>
      </c>
      <c r="P17" s="328" t="n">
        <v>-5.74691565273779</v>
      </c>
      <c r="Q17" s="133" t="n">
        <v>6</v>
      </c>
      <c r="R17" s="133" t="n">
        <v>2</v>
      </c>
      <c r="S17" s="328" t="n">
        <v>0.340715502555366</v>
      </c>
      <c r="T17" s="328" t="n">
        <v>0.218102508178844</v>
      </c>
      <c r="U17" s="328" t="n">
        <v>-35.9869138495093</v>
      </c>
      <c r="V17" s="133" t="n">
        <v>68</v>
      </c>
      <c r="W17" s="133" t="n">
        <v>82</v>
      </c>
      <c r="X17" s="328" t="n">
        <v>2.28401298394205</v>
      </c>
      <c r="Y17" s="328" t="n">
        <v>2.69786184578495</v>
      </c>
      <c r="Z17" s="328" t="n">
        <v>18.1193743097131</v>
      </c>
      <c r="AA17" s="133" t="n">
        <v>53916</v>
      </c>
      <c r="AB17" s="133" t="n">
        <v>50283</v>
      </c>
      <c r="AC17" s="328" t="n">
        <v>1810.95358885617</v>
      </c>
      <c r="AD17" s="328" t="n">
        <v>1654.34862428786</v>
      </c>
      <c r="AE17" s="328" t="n">
        <v>-8.64765201780888</v>
      </c>
    </row>
    <row r="18" customFormat="false" ht="11.25" hidden="false" customHeight="false" outlineLevel="0" collapsed="false">
      <c r="A18" s="170" t="s">
        <v>133</v>
      </c>
      <c r="B18" s="133" t="n">
        <v>3442</v>
      </c>
      <c r="C18" s="133" t="n">
        <v>3396</v>
      </c>
      <c r="D18" s="328" t="n">
        <v>86.6195887607938</v>
      </c>
      <c r="E18" s="328" t="n">
        <v>84.554257640508</v>
      </c>
      <c r="F18" s="328" t="n">
        <v>-2.38436957486533</v>
      </c>
      <c r="G18" s="133" t="n">
        <v>722</v>
      </c>
      <c r="H18" s="133" t="n">
        <v>598</v>
      </c>
      <c r="I18" s="328" t="n">
        <v>18.1694779445942</v>
      </c>
      <c r="J18" s="328" t="n">
        <v>14.8891183948833</v>
      </c>
      <c r="K18" s="328" t="n">
        <v>-18.0542311656611</v>
      </c>
      <c r="L18" s="133" t="n">
        <v>14855</v>
      </c>
      <c r="M18" s="133" t="n">
        <v>16686</v>
      </c>
      <c r="N18" s="328" t="n">
        <v>373.833233887737</v>
      </c>
      <c r="O18" s="328" t="n">
        <v>415.451219961577</v>
      </c>
      <c r="P18" s="328" t="n">
        <v>11.1327678497246</v>
      </c>
      <c r="Q18" s="133" t="n">
        <v>32</v>
      </c>
      <c r="R18" s="133" t="n">
        <v>31</v>
      </c>
      <c r="S18" s="328" t="n">
        <v>2.05523442517662</v>
      </c>
      <c r="T18" s="328" t="n">
        <v>3.38058887677208</v>
      </c>
      <c r="U18" s="328" t="n">
        <v>64.4867775354417</v>
      </c>
      <c r="V18" s="133" t="n">
        <v>26</v>
      </c>
      <c r="W18" s="133" t="n">
        <v>28</v>
      </c>
      <c r="X18" s="328" t="n">
        <v>0.654302529860732</v>
      </c>
      <c r="Y18" s="328" t="n">
        <v>0.697149356282162</v>
      </c>
      <c r="Z18" s="328" t="n">
        <v>6.54847329270611</v>
      </c>
      <c r="AA18" s="133" t="n">
        <v>24247</v>
      </c>
      <c r="AB18" s="133" t="n">
        <v>28572</v>
      </c>
      <c r="AC18" s="328" t="n">
        <v>610.187440058968</v>
      </c>
      <c r="AD18" s="328" t="n">
        <v>711.391121703355</v>
      </c>
      <c r="AE18" s="328" t="n">
        <v>16.5856710578322</v>
      </c>
    </row>
    <row r="19" customFormat="false" ht="11.25" hidden="false" customHeight="false" outlineLevel="0" collapsed="false">
      <c r="A19" s="170" t="s">
        <v>143</v>
      </c>
      <c r="B19" s="133" t="n">
        <v>9205</v>
      </c>
      <c r="C19" s="133" t="n">
        <v>6152</v>
      </c>
      <c r="D19" s="328" t="n">
        <v>137.473108363308</v>
      </c>
      <c r="E19" s="328" t="n">
        <v>90.7539005589803</v>
      </c>
      <c r="F19" s="328" t="n">
        <v>-33.9842521643291</v>
      </c>
      <c r="G19" s="133" t="n">
        <v>4605</v>
      </c>
      <c r="H19" s="133" t="n">
        <v>3627</v>
      </c>
      <c r="I19" s="328" t="n">
        <v>68.7738907129859</v>
      </c>
      <c r="J19" s="328" t="n">
        <v>53.5052661455497</v>
      </c>
      <c r="K19" s="328" t="n">
        <v>-22.2011935185647</v>
      </c>
      <c r="L19" s="133" t="n">
        <v>53823</v>
      </c>
      <c r="M19" s="133" t="n">
        <v>40241</v>
      </c>
      <c r="N19" s="328" t="n">
        <v>803.825650346371</v>
      </c>
      <c r="O19" s="328" t="n">
        <v>593.632593041926</v>
      </c>
      <c r="P19" s="328" t="n">
        <v>-26.1490855901243</v>
      </c>
      <c r="Q19" s="133" t="n">
        <v>108</v>
      </c>
      <c r="R19" s="133" t="n">
        <v>45</v>
      </c>
      <c r="S19" s="328" t="n">
        <v>4.63917525773196</v>
      </c>
      <c r="T19" s="328" t="n">
        <v>2.77777777777778</v>
      </c>
      <c r="U19" s="328" t="n">
        <v>-40.1234567901235</v>
      </c>
      <c r="V19" s="133" t="n">
        <v>702</v>
      </c>
      <c r="W19" s="133" t="n">
        <v>531</v>
      </c>
      <c r="X19" s="328" t="n">
        <v>10.4840979979405</v>
      </c>
      <c r="Y19" s="328" t="n">
        <v>7.8332771776363</v>
      </c>
      <c r="Z19" s="328" t="n">
        <v>-25.2842049056098</v>
      </c>
      <c r="AA19" s="133" t="n">
        <v>115305</v>
      </c>
      <c r="AB19" s="133" t="n">
        <v>92704</v>
      </c>
      <c r="AC19" s="328" t="n">
        <v>1722.03549808053</v>
      </c>
      <c r="AD19" s="328" t="n">
        <v>1367.56332857928</v>
      </c>
      <c r="AE19" s="328" t="n">
        <v>-20.5844867830173</v>
      </c>
    </row>
    <row r="20" customFormat="false" ht="11.25" hidden="false" customHeight="false" outlineLevel="0" collapsed="false">
      <c r="A20" s="170" t="s">
        <v>131</v>
      </c>
      <c r="B20" s="133" t="n">
        <v>1577</v>
      </c>
      <c r="C20" s="133" t="n">
        <v>1290</v>
      </c>
      <c r="D20" s="328" t="n">
        <v>22.6774782299085</v>
      </c>
      <c r="E20" s="328" t="n">
        <v>18.4279685707425</v>
      </c>
      <c r="F20" s="328" t="n">
        <v>-18.7388986380395</v>
      </c>
      <c r="G20" s="133" t="n">
        <v>1920</v>
      </c>
      <c r="H20" s="133" t="n">
        <v>1720</v>
      </c>
      <c r="I20" s="328" t="n">
        <v>27.6098656952596</v>
      </c>
      <c r="J20" s="328" t="n">
        <v>24.57062476099</v>
      </c>
      <c r="K20" s="328" t="n">
        <v>-11.0078077445752</v>
      </c>
      <c r="L20" s="133" t="n">
        <v>32510</v>
      </c>
      <c r="M20" s="133" t="n">
        <v>29384</v>
      </c>
      <c r="N20" s="328" t="n">
        <v>467.498298829629</v>
      </c>
      <c r="O20" s="328" t="n">
        <v>419.757696498215</v>
      </c>
      <c r="P20" s="328" t="n">
        <v>-10.2119307066854</v>
      </c>
      <c r="Q20" s="133" t="n">
        <v>79</v>
      </c>
      <c r="R20" s="133" t="n">
        <v>74</v>
      </c>
      <c r="S20" s="328" t="n">
        <v>6.12878200155159</v>
      </c>
      <c r="T20" s="328" t="n">
        <v>7.93140407288317</v>
      </c>
      <c r="U20" s="328" t="n">
        <v>29.4124031638786</v>
      </c>
      <c r="V20" s="133" t="n">
        <v>67</v>
      </c>
      <c r="W20" s="133" t="n">
        <v>57</v>
      </c>
      <c r="X20" s="328" t="n">
        <v>0.963469271657495</v>
      </c>
      <c r="Y20" s="328" t="n">
        <v>0.814259076381644</v>
      </c>
      <c r="Z20" s="328" t="n">
        <v>-15.4867622315716</v>
      </c>
      <c r="AA20" s="133" t="n">
        <v>50104</v>
      </c>
      <c r="AB20" s="133" t="n">
        <v>48961</v>
      </c>
      <c r="AC20" s="328" t="n">
        <v>720.502453539211</v>
      </c>
      <c r="AD20" s="328" t="n">
        <v>699.419976117924</v>
      </c>
      <c r="AE20" s="328" t="n">
        <v>-2.92607989295894</v>
      </c>
    </row>
    <row r="21" customFormat="false" ht="11.25" hidden="false" customHeight="false" outlineLevel="0" collapsed="false">
      <c r="A21" s="170" t="s">
        <v>141</v>
      </c>
      <c r="B21" s="133" t="n">
        <v>2368</v>
      </c>
      <c r="C21" s="133" t="n">
        <v>2054</v>
      </c>
      <c r="D21" s="328" t="n">
        <v>71.6375069542533</v>
      </c>
      <c r="E21" s="328" t="n">
        <v>61.4134542705971</v>
      </c>
      <c r="F21" s="328" t="n">
        <v>-14.2719269811904</v>
      </c>
      <c r="G21" s="133" t="n">
        <v>3351</v>
      </c>
      <c r="H21" s="133" t="n">
        <v>2687</v>
      </c>
      <c r="I21" s="328" t="n">
        <v>101.375542991429</v>
      </c>
      <c r="J21" s="328" t="n">
        <v>80.3398011806692</v>
      </c>
      <c r="K21" s="328" t="n">
        <v>-20.7503123436173</v>
      </c>
      <c r="L21" s="133" t="n">
        <v>12626</v>
      </c>
      <c r="M21" s="133" t="n">
        <v>9424</v>
      </c>
      <c r="N21" s="328" t="n">
        <v>381.965862670778</v>
      </c>
      <c r="O21" s="328" t="n">
        <v>281.772343255164</v>
      </c>
      <c r="P21" s="328" t="n">
        <v>-26.2310141317451</v>
      </c>
      <c r="Q21" s="133" t="n">
        <v>25</v>
      </c>
      <c r="R21" s="133" t="n">
        <v>7</v>
      </c>
      <c r="S21" s="328" t="n">
        <v>2.09731543624161</v>
      </c>
      <c r="T21" s="328" t="n">
        <v>0.757575757575757</v>
      </c>
      <c r="U21" s="328" t="n">
        <v>-63.8787878787879</v>
      </c>
      <c r="V21" s="133" t="n">
        <v>13</v>
      </c>
      <c r="W21" s="133" t="n">
        <v>20</v>
      </c>
      <c r="X21" s="328" t="n">
        <v>0.393280232434668</v>
      </c>
      <c r="Y21" s="328" t="n">
        <v>0.597988843920128</v>
      </c>
      <c r="Z21" s="328" t="n">
        <v>52.0515893255496</v>
      </c>
      <c r="AA21" s="133" t="n">
        <v>28034</v>
      </c>
      <c r="AB21" s="133" t="n">
        <v>24473</v>
      </c>
      <c r="AC21" s="328" t="n">
        <v>848.093695082575</v>
      </c>
      <c r="AD21" s="328" t="n">
        <v>731.729048862864</v>
      </c>
      <c r="AE21" s="328" t="n">
        <v>-13.720730020093</v>
      </c>
    </row>
    <row r="22" customFormat="false" ht="11.25" hidden="false" customHeight="false" outlineLevel="0" collapsed="false">
      <c r="A22" s="170" t="s">
        <v>166</v>
      </c>
      <c r="B22" s="133" t="s">
        <v>174</v>
      </c>
      <c r="C22" s="133" t="s">
        <v>174</v>
      </c>
      <c r="D22" s="328" t="s">
        <v>174</v>
      </c>
      <c r="E22" s="328" t="s">
        <v>174</v>
      </c>
      <c r="F22" s="328" t="s">
        <v>174</v>
      </c>
      <c r="G22" s="133" t="n">
        <v>516</v>
      </c>
      <c r="H22" s="133" t="n">
        <v>570</v>
      </c>
      <c r="I22" s="328" t="n">
        <v>19.2366050225434</v>
      </c>
      <c r="J22" s="328" t="n">
        <v>21.0088137502317</v>
      </c>
      <c r="K22" s="328" t="n">
        <v>9.21268969036653</v>
      </c>
      <c r="L22" s="133" t="n">
        <v>8771</v>
      </c>
      <c r="M22" s="133" t="n">
        <v>8443</v>
      </c>
      <c r="N22" s="328" t="n">
        <v>326.985005140945</v>
      </c>
      <c r="O22" s="328" t="n">
        <v>311.18844647931</v>
      </c>
      <c r="P22" s="328" t="n">
        <v>-4.83097341262684</v>
      </c>
      <c r="Q22" s="133" t="n">
        <v>17</v>
      </c>
      <c r="R22" s="133" t="n">
        <v>11</v>
      </c>
      <c r="S22" s="328" t="n">
        <v>1.5962441314554</v>
      </c>
      <c r="T22" s="328" t="n">
        <v>1.50068212824011</v>
      </c>
      <c r="U22" s="328" t="n">
        <v>-5.98667843672258</v>
      </c>
      <c r="V22" s="133" t="s">
        <v>202</v>
      </c>
      <c r="W22" s="133" t="s">
        <v>202</v>
      </c>
      <c r="X22" s="328" t="s">
        <v>202</v>
      </c>
      <c r="Y22" s="328" t="s">
        <v>202</v>
      </c>
      <c r="Z22" s="328" t="s">
        <v>202</v>
      </c>
      <c r="AA22" s="133" t="n">
        <v>11427</v>
      </c>
      <c r="AB22" s="133" t="n">
        <v>10963</v>
      </c>
      <c r="AC22" s="328" t="n">
        <v>426.001328667835</v>
      </c>
      <c r="AD22" s="328" t="n">
        <v>404.069517796124</v>
      </c>
      <c r="AE22" s="328" t="n">
        <v>-5.14829635397975</v>
      </c>
    </row>
    <row r="23" customFormat="false" ht="11.25" hidden="false" customHeight="false" outlineLevel="0" collapsed="false">
      <c r="A23" s="170" t="s">
        <v>152</v>
      </c>
      <c r="B23" s="133" t="n">
        <v>19831</v>
      </c>
      <c r="C23" s="133" t="n">
        <v>13742</v>
      </c>
      <c r="D23" s="328" t="n">
        <v>94.4443068623212</v>
      </c>
      <c r="E23" s="328" t="n">
        <v>65.0677173968216</v>
      </c>
      <c r="F23" s="328" t="n">
        <v>-31.1046694517268</v>
      </c>
      <c r="G23" s="133" t="n">
        <v>5579</v>
      </c>
      <c r="H23" s="133" t="n">
        <v>5412</v>
      </c>
      <c r="I23" s="328" t="n">
        <v>26.5697538190152</v>
      </c>
      <c r="J23" s="328" t="n">
        <v>25.6255629858535</v>
      </c>
      <c r="K23" s="328" t="n">
        <v>-3.5536303406995</v>
      </c>
      <c r="L23" s="133" t="n">
        <v>68299</v>
      </c>
      <c r="M23" s="133" t="n">
        <v>59492</v>
      </c>
      <c r="N23" s="328" t="n">
        <v>325.27112674044</v>
      </c>
      <c r="O23" s="328" t="n">
        <v>281.691794743975</v>
      </c>
      <c r="P23" s="328" t="n">
        <v>-13.3978482606728</v>
      </c>
      <c r="Q23" s="133" t="n">
        <v>98</v>
      </c>
      <c r="R23" s="133" t="n">
        <v>99</v>
      </c>
      <c r="S23" s="328" t="n">
        <v>1.20942860668888</v>
      </c>
      <c r="T23" s="328" t="n">
        <v>1.8135189595164</v>
      </c>
      <c r="U23" s="328" t="n">
        <v>49.9484094791974</v>
      </c>
      <c r="V23" s="133" t="n">
        <v>551</v>
      </c>
      <c r="W23" s="133" t="n">
        <v>604</v>
      </c>
      <c r="X23" s="328" t="n">
        <v>2.62411442091367</v>
      </c>
      <c r="Y23" s="328" t="n">
        <v>2.85991131623346</v>
      </c>
      <c r="Z23" s="328" t="n">
        <v>8.98577033991126</v>
      </c>
      <c r="AA23" s="133" t="n">
        <v>131227</v>
      </c>
      <c r="AB23" s="133" t="n">
        <v>112838</v>
      </c>
      <c r="AC23" s="328" t="n">
        <v>624.963090949615</v>
      </c>
      <c r="AD23" s="328" t="n">
        <v>534.282571359522</v>
      </c>
      <c r="AE23" s="328" t="n">
        <v>-14.5097399995744</v>
      </c>
    </row>
    <row r="24" customFormat="false" ht="11.25" hidden="false" customHeight="false" outlineLevel="0" collapsed="false">
      <c r="A24" s="170" t="s">
        <v>123</v>
      </c>
      <c r="B24" s="133" t="n">
        <v>3149</v>
      </c>
      <c r="C24" s="133" t="n">
        <v>2954</v>
      </c>
      <c r="D24" s="328" t="n">
        <v>38.0648502234572</v>
      </c>
      <c r="E24" s="328" t="n">
        <v>35.306936079864</v>
      </c>
      <c r="F24" s="328" t="n">
        <v>-7.24530407292586</v>
      </c>
      <c r="G24" s="133" t="n">
        <v>3902</v>
      </c>
      <c r="H24" s="133" t="n">
        <v>3834</v>
      </c>
      <c r="I24" s="328" t="n">
        <v>47.1670516265259</v>
      </c>
      <c r="J24" s="328" t="n">
        <v>45.8249129756934</v>
      </c>
      <c r="K24" s="328" t="n">
        <v>-2.84550041723974</v>
      </c>
      <c r="L24" s="133" t="n">
        <v>108292</v>
      </c>
      <c r="M24" s="133" t="n">
        <v>108511</v>
      </c>
      <c r="N24" s="328" t="n">
        <v>1309.0246936801</v>
      </c>
      <c r="O24" s="328" t="n">
        <v>1296.95021698108</v>
      </c>
      <c r="P24" s="328" t="n">
        <v>-0.922402515194032</v>
      </c>
      <c r="Q24" s="133" t="n">
        <v>33</v>
      </c>
      <c r="R24" s="133" t="n">
        <v>33</v>
      </c>
      <c r="S24" s="328" t="n">
        <v>1.80229382850901</v>
      </c>
      <c r="T24" s="328" t="n">
        <v>2.86707211120765</v>
      </c>
      <c r="U24" s="328" t="n">
        <v>59.0790616854909</v>
      </c>
      <c r="V24" s="133" t="n">
        <v>142</v>
      </c>
      <c r="W24" s="133" t="n">
        <v>131</v>
      </c>
      <c r="X24" s="328" t="n">
        <v>1.71648419553221</v>
      </c>
      <c r="Y24" s="328" t="n">
        <v>1.56574428790189</v>
      </c>
      <c r="Z24" s="328" t="n">
        <v>-8.78189895500803</v>
      </c>
      <c r="AA24" s="133" t="n">
        <v>135320</v>
      </c>
      <c r="AB24" s="133" t="n">
        <v>127604</v>
      </c>
      <c r="AC24" s="328" t="n">
        <v>1635.73691084098</v>
      </c>
      <c r="AD24" s="328" t="n">
        <v>1525.15445888116</v>
      </c>
      <c r="AE24" s="328" t="n">
        <v>-6.76040573682217</v>
      </c>
    </row>
    <row r="25" customFormat="false" ht="11.25" hidden="false" customHeight="false" outlineLevel="0" collapsed="false">
      <c r="A25" s="170" t="s">
        <v>273</v>
      </c>
      <c r="B25" s="133" t="n">
        <v>2011</v>
      </c>
      <c r="C25" s="133" t="n">
        <v>1820</v>
      </c>
      <c r="D25" s="328" t="n">
        <v>50.2823537942424</v>
      </c>
      <c r="E25" s="328" t="n">
        <v>45.2111235262292</v>
      </c>
      <c r="F25" s="328" t="n">
        <v>-10.0855069131508</v>
      </c>
      <c r="G25" s="133" t="n">
        <v>409</v>
      </c>
      <c r="H25" s="133" t="n">
        <v>487</v>
      </c>
      <c r="I25" s="328" t="n">
        <v>10.2264956249852</v>
      </c>
      <c r="J25" s="328" t="n">
        <v>12.0977017347657</v>
      </c>
      <c r="K25" s="328" t="n">
        <v>18.2976278326358</v>
      </c>
      <c r="L25" s="133" t="n">
        <v>7173</v>
      </c>
      <c r="M25" s="133" t="n">
        <v>6494</v>
      </c>
      <c r="N25" s="328" t="n">
        <v>179.351230117405</v>
      </c>
      <c r="O25" s="328" t="n">
        <v>161.319250647985</v>
      </c>
      <c r="P25" s="328" t="n">
        <v>-10.0540037877722</v>
      </c>
      <c r="Q25" s="133" t="n">
        <v>3</v>
      </c>
      <c r="R25" s="133" t="n">
        <v>5</v>
      </c>
      <c r="S25" s="328" t="n">
        <v>0.332225913621262</v>
      </c>
      <c r="T25" s="328" t="n">
        <v>0.668449197860963</v>
      </c>
      <c r="U25" s="328" t="n">
        <v>101.20320855615</v>
      </c>
      <c r="V25" s="133" t="n">
        <v>2</v>
      </c>
      <c r="W25" s="133" t="n">
        <v>61</v>
      </c>
      <c r="X25" s="328" t="n">
        <v>0.0500073135696096</v>
      </c>
      <c r="Y25" s="328" t="n">
        <v>1.51531787642856</v>
      </c>
      <c r="Z25" s="328" t="n">
        <v>2930.19252237826</v>
      </c>
      <c r="AA25" s="133" t="n">
        <v>2008</v>
      </c>
      <c r="AB25" s="133" t="n">
        <v>12420</v>
      </c>
      <c r="AC25" s="328" t="n">
        <v>50.207342823888</v>
      </c>
      <c r="AD25" s="328" t="n">
        <v>308.52865615152</v>
      </c>
      <c r="AE25" s="328" t="n">
        <v>514.509031544936</v>
      </c>
    </row>
    <row r="26" customFormat="false" ht="11.25" hidden="false" customHeight="false" outlineLevel="0" collapsed="false">
      <c r="A26" s="170" t="s">
        <v>162</v>
      </c>
      <c r="B26" s="133" t="n">
        <v>15892</v>
      </c>
      <c r="C26" s="133" t="n">
        <v>11492</v>
      </c>
      <c r="D26" s="328" t="n">
        <v>141.353693768056</v>
      </c>
      <c r="E26" s="328" t="n">
        <v>101.511435671323</v>
      </c>
      <c r="F26" s="328" t="n">
        <v>-28.1862164579222</v>
      </c>
      <c r="G26" s="133" t="n">
        <v>7668</v>
      </c>
      <c r="H26" s="133" t="n">
        <v>6973</v>
      </c>
      <c r="I26" s="328" t="n">
        <v>68.2041356540054</v>
      </c>
      <c r="J26" s="328" t="n">
        <v>61.5940864023789</v>
      </c>
      <c r="K26" s="328" t="n">
        <v>-9.69156663044428</v>
      </c>
      <c r="L26" s="133" t="n">
        <v>55478</v>
      </c>
      <c r="M26" s="133" t="n">
        <v>51813</v>
      </c>
      <c r="N26" s="328" t="n">
        <v>493.457099349624</v>
      </c>
      <c r="O26" s="328" t="n">
        <v>457.675949916314</v>
      </c>
      <c r="P26" s="328" t="n">
        <v>-7.25111655713721</v>
      </c>
      <c r="Q26" s="133" t="s">
        <v>174</v>
      </c>
      <c r="R26" s="133" t="s">
        <v>174</v>
      </c>
      <c r="S26" s="328" t="s">
        <v>174</v>
      </c>
      <c r="T26" s="328" t="s">
        <v>174</v>
      </c>
      <c r="U26" s="328" t="s">
        <v>174</v>
      </c>
      <c r="V26" s="133" t="s">
        <v>174</v>
      </c>
      <c r="W26" s="133" t="s">
        <v>174</v>
      </c>
      <c r="X26" s="328" t="s">
        <v>174</v>
      </c>
      <c r="Y26" s="328" t="s">
        <v>174</v>
      </c>
      <c r="Z26" s="328" t="s">
        <v>174</v>
      </c>
      <c r="AA26" s="133" t="n">
        <v>87850</v>
      </c>
      <c r="AB26" s="133" t="n">
        <v>76790</v>
      </c>
      <c r="AC26" s="328" t="n">
        <v>781.394537976575</v>
      </c>
      <c r="AD26" s="328" t="n">
        <v>678.303441106938</v>
      </c>
      <c r="AE26" s="328" t="n">
        <v>-13.1932195401049</v>
      </c>
    </row>
    <row r="27" customFormat="false" ht="11.25" hidden="false" customHeight="false" outlineLevel="0" collapsed="false">
      <c r="A27" s="170" t="s">
        <v>127</v>
      </c>
      <c r="B27" s="133" t="n">
        <v>6709</v>
      </c>
      <c r="C27" s="133" t="n">
        <v>5898</v>
      </c>
      <c r="D27" s="328" t="n">
        <v>71.2939474212185</v>
      </c>
      <c r="E27" s="328" t="n">
        <v>62.2594150739566</v>
      </c>
      <c r="F27" s="328" t="n">
        <v>-12.6722290938447</v>
      </c>
      <c r="G27" s="133" t="n">
        <v>2363</v>
      </c>
      <c r="H27" s="133" t="n">
        <v>2593</v>
      </c>
      <c r="I27" s="328" t="n">
        <v>25.1106868022566</v>
      </c>
      <c r="J27" s="328" t="n">
        <v>27.3717638668649</v>
      </c>
      <c r="K27" s="328" t="n">
        <v>9.00444134568692</v>
      </c>
      <c r="L27" s="133" t="n">
        <v>73944</v>
      </c>
      <c r="M27" s="133" t="n">
        <v>78905</v>
      </c>
      <c r="N27" s="328" t="n">
        <v>785.774280535785</v>
      </c>
      <c r="O27" s="328" t="n">
        <v>832.922880028915</v>
      </c>
      <c r="P27" s="328" t="n">
        <v>6.00027268148573</v>
      </c>
      <c r="Q27" s="133" t="n">
        <v>64</v>
      </c>
      <c r="R27" s="133" t="n">
        <v>66</v>
      </c>
      <c r="S27" s="328" t="n">
        <v>3.02314596126594</v>
      </c>
      <c r="T27" s="328" t="n">
        <v>4.31654676258993</v>
      </c>
      <c r="U27" s="328" t="n">
        <v>42.783273381295</v>
      </c>
      <c r="V27" s="133" t="n">
        <v>486</v>
      </c>
      <c r="W27" s="133" t="n">
        <v>677</v>
      </c>
      <c r="X27" s="328" t="n">
        <v>5.1645339762576</v>
      </c>
      <c r="Y27" s="328" t="n">
        <v>7.14642658614252</v>
      </c>
      <c r="Z27" s="328" t="n">
        <v>38.3750522117984</v>
      </c>
      <c r="AA27" s="133" t="n">
        <v>114802</v>
      </c>
      <c r="AB27" s="133" t="n">
        <v>119809</v>
      </c>
      <c r="AC27" s="328" t="n">
        <v>1219.9564393875</v>
      </c>
      <c r="AD27" s="328" t="n">
        <v>1264.70638531632</v>
      </c>
      <c r="AE27" s="328" t="n">
        <v>3.66815932799118</v>
      </c>
    </row>
    <row r="28" customFormat="false" ht="11.25" hidden="false" customHeight="false" outlineLevel="0" collapsed="false">
      <c r="A28" s="170" t="s">
        <v>125</v>
      </c>
      <c r="B28" s="133" t="n">
        <v>971</v>
      </c>
      <c r="C28" s="133" t="n">
        <v>977</v>
      </c>
      <c r="D28" s="328" t="n">
        <v>30.2286920409193</v>
      </c>
      <c r="E28" s="328" t="n">
        <v>30.3486177089931</v>
      </c>
      <c r="F28" s="328" t="n">
        <v>0.396727942815089</v>
      </c>
      <c r="G28" s="133" t="n">
        <v>847</v>
      </c>
      <c r="H28" s="133" t="n">
        <v>940</v>
      </c>
      <c r="I28" s="328" t="n">
        <v>26.368385333325</v>
      </c>
      <c r="J28" s="328" t="n">
        <v>29.1992841826546</v>
      </c>
      <c r="K28" s="328" t="n">
        <v>10.7359582831633</v>
      </c>
      <c r="L28" s="133" t="n">
        <v>12641</v>
      </c>
      <c r="M28" s="133" t="n">
        <v>13890</v>
      </c>
      <c r="N28" s="328" t="n">
        <v>393.533363634666</v>
      </c>
      <c r="O28" s="328" t="n">
        <v>431.46601840114</v>
      </c>
      <c r="P28" s="328" t="n">
        <v>9.63899335398901</v>
      </c>
      <c r="Q28" s="133" t="n">
        <v>16</v>
      </c>
      <c r="R28" s="133" t="n">
        <v>10</v>
      </c>
      <c r="S28" s="328" t="n">
        <v>2.40601503759399</v>
      </c>
      <c r="T28" s="328" t="n">
        <v>2.16919739696312</v>
      </c>
      <c r="U28" s="328" t="n">
        <v>-9.84273318872018</v>
      </c>
      <c r="V28" s="133" t="n">
        <v>15</v>
      </c>
      <c r="W28" s="133" t="n">
        <v>33</v>
      </c>
      <c r="X28" s="328" t="n">
        <v>0.466972585596075</v>
      </c>
      <c r="Y28" s="328" t="n">
        <v>1.02508125322085</v>
      </c>
      <c r="Z28" s="328" t="n">
        <v>119.51636666473</v>
      </c>
      <c r="AA28" s="133" t="n">
        <v>29126</v>
      </c>
      <c r="AB28" s="133" t="n">
        <v>27998</v>
      </c>
      <c r="AC28" s="328" t="n">
        <v>906.736235204752</v>
      </c>
      <c r="AD28" s="328" t="n">
        <v>869.703785687194</v>
      </c>
      <c r="AE28" s="328" t="n">
        <v>-4.08414796715335</v>
      </c>
    </row>
    <row r="29" customFormat="false" ht="11.25" hidden="false" customHeight="false" outlineLevel="0" collapsed="false">
      <c r="A29" s="170" t="s">
        <v>135</v>
      </c>
      <c r="B29" s="133" t="n">
        <v>7288</v>
      </c>
      <c r="C29" s="133" t="n">
        <v>6600</v>
      </c>
      <c r="D29" s="328" t="n">
        <v>43.8086183718727</v>
      </c>
      <c r="E29" s="328" t="n">
        <v>39.4761491088319</v>
      </c>
      <c r="F29" s="328" t="n">
        <v>-9.88953640643094</v>
      </c>
      <c r="G29" s="133" t="n">
        <v>1318</v>
      </c>
      <c r="H29" s="133" t="n">
        <v>1258</v>
      </c>
      <c r="I29" s="328" t="n">
        <v>7.92257944760266</v>
      </c>
      <c r="J29" s="328" t="n">
        <v>7.5243932695319</v>
      </c>
      <c r="K29" s="328" t="n">
        <v>-5.02596636239786</v>
      </c>
      <c r="L29" s="133" t="n">
        <v>93818</v>
      </c>
      <c r="M29" s="133" t="n">
        <v>85993</v>
      </c>
      <c r="N29" s="328" t="n">
        <v>563.945795610915</v>
      </c>
      <c r="O29" s="328" t="n">
        <v>514.344316714513</v>
      </c>
      <c r="P29" s="328" t="n">
        <v>-8.79543376020207</v>
      </c>
      <c r="Q29" s="133" t="n">
        <v>148</v>
      </c>
      <c r="R29" s="133" t="n">
        <v>159</v>
      </c>
      <c r="S29" s="328" t="n">
        <v>2.64049955396967</v>
      </c>
      <c r="T29" s="328" t="n">
        <v>3.79293893129771</v>
      </c>
      <c r="U29" s="328" t="n">
        <v>43.6447480400247</v>
      </c>
      <c r="V29" s="133" t="n">
        <v>9874</v>
      </c>
      <c r="W29" s="133" t="n">
        <v>10599</v>
      </c>
      <c r="X29" s="328" t="n">
        <v>59.35322417726</v>
      </c>
      <c r="Y29" s="328" t="n">
        <v>63.395106727956</v>
      </c>
      <c r="Z29" s="328" t="n">
        <v>6.80987866577363</v>
      </c>
      <c r="AA29" s="133" t="n">
        <v>208781</v>
      </c>
      <c r="AB29" s="133" t="n">
        <v>230437</v>
      </c>
      <c r="AC29" s="328" t="n">
        <v>1254.99549290587</v>
      </c>
      <c r="AD29" s="328" t="n">
        <v>1378.29778366544</v>
      </c>
      <c r="AE29" s="328" t="n">
        <v>9.82491901019305</v>
      </c>
    </row>
    <row r="30" customFormat="false" ht="11.25" hidden="false" customHeight="false" outlineLevel="0" collapsed="false">
      <c r="A30" s="170" t="s">
        <v>129</v>
      </c>
      <c r="B30" s="133" t="n">
        <v>698</v>
      </c>
      <c r="C30" s="133" t="n">
        <v>672</v>
      </c>
      <c r="D30" s="328" t="n">
        <v>20.0863424957367</v>
      </c>
      <c r="E30" s="328" t="n">
        <v>19.1616602552094</v>
      </c>
      <c r="F30" s="328" t="n">
        <v>-4.60353715826359</v>
      </c>
      <c r="G30" s="133" t="n">
        <v>534</v>
      </c>
      <c r="H30" s="133" t="n">
        <v>535</v>
      </c>
      <c r="I30" s="328" t="n">
        <v>15.366915319088</v>
      </c>
      <c r="J30" s="328" t="n">
        <v>15.2551908281801</v>
      </c>
      <c r="K30" s="328" t="n">
        <v>-0.72704566002979</v>
      </c>
      <c r="L30" s="133" t="n">
        <v>6307</v>
      </c>
      <c r="M30" s="133" t="n">
        <v>5567</v>
      </c>
      <c r="N30" s="328" t="n">
        <v>181.496507336119</v>
      </c>
      <c r="O30" s="328" t="n">
        <v>158.739527739212</v>
      </c>
      <c r="P30" s="328" t="n">
        <v>-12.5385220525279</v>
      </c>
      <c r="Q30" s="133" t="n">
        <v>39</v>
      </c>
      <c r="R30" s="133" t="n">
        <v>40</v>
      </c>
      <c r="S30" s="328" t="n">
        <v>4.88721804511278</v>
      </c>
      <c r="T30" s="328" t="n">
        <v>7.0298769771529</v>
      </c>
      <c r="U30" s="328" t="n">
        <v>43.8420981478978</v>
      </c>
      <c r="V30" s="133" t="n">
        <v>37</v>
      </c>
      <c r="W30" s="133" t="n">
        <v>69</v>
      </c>
      <c r="X30" s="328" t="n">
        <v>1.06474881424392</v>
      </c>
      <c r="Y30" s="328" t="n">
        <v>1.96749190120453</v>
      </c>
      <c r="Z30" s="328" t="n">
        <v>84.7846059919446</v>
      </c>
      <c r="AA30" s="133" t="n">
        <v>24665</v>
      </c>
      <c r="AB30" s="133" t="n">
        <v>23267</v>
      </c>
      <c r="AC30" s="328" t="n">
        <v>709.784581170982</v>
      </c>
      <c r="AD30" s="328" t="n">
        <v>663.443971961244</v>
      </c>
      <c r="AE30" s="328" t="n">
        <v>-6.52882725816418</v>
      </c>
    </row>
    <row r="31" customFormat="false" ht="11.25" hidden="false" customHeight="false" outlineLevel="0" collapsed="false">
      <c r="A31" s="170" t="s">
        <v>150</v>
      </c>
      <c r="B31" s="133" t="n">
        <v>7520</v>
      </c>
      <c r="C31" s="133" t="n">
        <v>6089</v>
      </c>
      <c r="D31" s="328" t="n">
        <v>66.6282727151907</v>
      </c>
      <c r="E31" s="328" t="n">
        <v>53.7759998657587</v>
      </c>
      <c r="F31" s="328" t="n">
        <v>-19.2895182865844</v>
      </c>
      <c r="G31" s="133" t="n">
        <v>2928</v>
      </c>
      <c r="H31" s="133" t="n">
        <v>2804</v>
      </c>
      <c r="I31" s="328" t="n">
        <v>25.9424976742126</v>
      </c>
      <c r="J31" s="328" t="n">
        <v>24.7639848289682</v>
      </c>
      <c r="K31" s="328" t="n">
        <v>-4.5427886707139</v>
      </c>
      <c r="L31" s="133" t="n">
        <v>57648</v>
      </c>
      <c r="M31" s="133" t="n">
        <v>62387</v>
      </c>
      <c r="N31" s="328" t="n">
        <v>510.769503389005</v>
      </c>
      <c r="O31" s="328" t="n">
        <v>550.980999117275</v>
      </c>
      <c r="P31" s="328" t="n">
        <v>7.87272839538453</v>
      </c>
      <c r="Q31" s="133" t="n">
        <v>76</v>
      </c>
      <c r="R31" s="133" t="n">
        <v>62</v>
      </c>
      <c r="S31" s="328" t="n">
        <v>1.24101894186806</v>
      </c>
      <c r="T31" s="328" t="n">
        <v>1.58567774936061</v>
      </c>
      <c r="U31" s="328" t="n">
        <v>27.7722439090052</v>
      </c>
      <c r="V31" s="133" t="n">
        <v>354</v>
      </c>
      <c r="W31" s="133" t="n">
        <v>434</v>
      </c>
      <c r="X31" s="328" t="n">
        <v>3.13649049749701</v>
      </c>
      <c r="Y31" s="328" t="n">
        <v>3.83294201703716</v>
      </c>
      <c r="Z31" s="328" t="n">
        <v>22.2048024725704</v>
      </c>
      <c r="AA31" s="133" t="n">
        <v>106203</v>
      </c>
      <c r="AB31" s="133" t="n">
        <v>105006</v>
      </c>
      <c r="AC31" s="328" t="n">
        <v>940.973729677048</v>
      </c>
      <c r="AD31" s="328" t="n">
        <v>927.377671523051</v>
      </c>
      <c r="AE31" s="328" t="n">
        <v>-1.44489242634466</v>
      </c>
    </row>
    <row r="32" customFormat="false" ht="11.25" hidden="false" customHeight="false" outlineLevel="0" collapsed="false">
      <c r="A32" s="170" t="s">
        <v>171</v>
      </c>
      <c r="B32" s="133" t="n">
        <v>1544</v>
      </c>
      <c r="C32" s="133" t="n">
        <v>1378</v>
      </c>
      <c r="D32" s="328" t="n">
        <v>86.38830311328</v>
      </c>
      <c r="E32" s="328" t="n">
        <v>76.3101759453491</v>
      </c>
      <c r="F32" s="328" t="n">
        <v>-11.6660783980392</v>
      </c>
      <c r="G32" s="133" t="n">
        <v>2004</v>
      </c>
      <c r="H32" s="133" t="n">
        <v>2156</v>
      </c>
      <c r="I32" s="328" t="n">
        <v>112.125750932003</v>
      </c>
      <c r="J32" s="328" t="n">
        <v>119.393860187353</v>
      </c>
      <c r="K32" s="328" t="n">
        <v>6.4821053102756</v>
      </c>
      <c r="L32" s="133" t="n">
        <v>20642</v>
      </c>
      <c r="M32" s="133" t="n">
        <v>20733</v>
      </c>
      <c r="N32" s="328" t="n">
        <v>1154.93999537845</v>
      </c>
      <c r="O32" s="328" t="n">
        <v>1148.14142080909</v>
      </c>
      <c r="P32" s="328" t="n">
        <v>-0.588651756504</v>
      </c>
      <c r="Q32" s="133" t="n">
        <v>11</v>
      </c>
      <c r="R32" s="133" t="n">
        <v>2</v>
      </c>
      <c r="S32" s="328" t="n">
        <v>1.88679245283019</v>
      </c>
      <c r="T32" s="328" t="n">
        <v>0.468384074941452</v>
      </c>
      <c r="U32" s="328" t="n">
        <v>-75.175644028103</v>
      </c>
      <c r="V32" s="133" t="n">
        <v>14</v>
      </c>
      <c r="W32" s="133" t="s">
        <v>202</v>
      </c>
      <c r="X32" s="328" t="n">
        <v>0.783313629265493</v>
      </c>
      <c r="Y32" s="328" t="s">
        <v>202</v>
      </c>
      <c r="Z32" s="328" t="s">
        <v>174</v>
      </c>
      <c r="AA32" s="133" t="n">
        <v>28326</v>
      </c>
      <c r="AB32" s="133" t="n">
        <v>25864</v>
      </c>
      <c r="AC32" s="328" t="n">
        <v>1584.86727589817</v>
      </c>
      <c r="AD32" s="328" t="n">
        <v>1432.28330235886</v>
      </c>
      <c r="AE32" s="328" t="n">
        <v>-9.62755530760998</v>
      </c>
    </row>
    <row r="33" customFormat="false" ht="11.25" hidden="false" customHeight="false" outlineLevel="0" collapsed="false">
      <c r="A33" s="170" t="s">
        <v>173</v>
      </c>
      <c r="B33" s="133" t="s">
        <v>174</v>
      </c>
      <c r="C33" s="133" t="s">
        <v>174</v>
      </c>
      <c r="D33" s="328" t="s">
        <v>174</v>
      </c>
      <c r="E33" s="328" t="s">
        <v>174</v>
      </c>
      <c r="F33" s="328" t="s">
        <v>174</v>
      </c>
      <c r="G33" s="133" t="s">
        <v>174</v>
      </c>
      <c r="H33" s="133" t="s">
        <v>174</v>
      </c>
      <c r="I33" s="328" t="s">
        <v>174</v>
      </c>
      <c r="J33" s="328" t="s">
        <v>174</v>
      </c>
      <c r="K33" s="328" t="s">
        <v>174</v>
      </c>
      <c r="L33" s="133" t="s">
        <v>174</v>
      </c>
      <c r="M33" s="133" t="s">
        <v>174</v>
      </c>
      <c r="N33" s="328" t="s">
        <v>174</v>
      </c>
      <c r="O33" s="328" t="s">
        <v>174</v>
      </c>
      <c r="P33" s="328" t="s">
        <v>174</v>
      </c>
      <c r="Q33" s="133" t="s">
        <v>174</v>
      </c>
      <c r="R33" s="133" t="s">
        <v>174</v>
      </c>
      <c r="S33" s="328" t="s">
        <v>174</v>
      </c>
      <c r="T33" s="328" t="s">
        <v>174</v>
      </c>
      <c r="U33" s="328" t="s">
        <v>174</v>
      </c>
      <c r="V33" s="133" t="s">
        <v>202</v>
      </c>
      <c r="W33" s="133" t="s">
        <v>174</v>
      </c>
      <c r="X33" s="328" t="s">
        <v>202</v>
      </c>
      <c r="Y33" s="328" t="s">
        <v>174</v>
      </c>
      <c r="Z33" s="328" t="s">
        <v>174</v>
      </c>
      <c r="AA33" s="133" t="s">
        <v>174</v>
      </c>
      <c r="AB33" s="133" t="s">
        <v>174</v>
      </c>
      <c r="AC33" s="328" t="s">
        <v>174</v>
      </c>
      <c r="AD33" s="328" t="s">
        <v>174</v>
      </c>
      <c r="AE33" s="328" t="s">
        <v>174</v>
      </c>
    </row>
    <row r="34" customFormat="false" ht="11.25" hidden="false" customHeight="false" outlineLevel="0" collapsed="false">
      <c r="A34" s="170" t="s">
        <v>145</v>
      </c>
      <c r="B34" s="133" t="n">
        <v>2717</v>
      </c>
      <c r="C34" s="133" t="n">
        <v>1827</v>
      </c>
      <c r="D34" s="328" t="n">
        <v>39.3166798662857</v>
      </c>
      <c r="E34" s="328" t="n">
        <v>26.0956718464266</v>
      </c>
      <c r="F34" s="328" t="n">
        <v>-33.6269696851899</v>
      </c>
      <c r="G34" s="133" t="n">
        <v>1380</v>
      </c>
      <c r="H34" s="133" t="n">
        <v>1055</v>
      </c>
      <c r="I34" s="328" t="n">
        <v>19.9694583052905</v>
      </c>
      <c r="J34" s="328" t="n">
        <v>15.068929281872</v>
      </c>
      <c r="K34" s="328" t="n">
        <v>-24.5401199596897</v>
      </c>
      <c r="L34" s="133" t="n">
        <v>8701</v>
      </c>
      <c r="M34" s="133" t="n">
        <v>6385</v>
      </c>
      <c r="N34" s="328" t="n">
        <v>125.908881677052</v>
      </c>
      <c r="O34" s="328" t="n">
        <v>91.1991596822299</v>
      </c>
      <c r="P34" s="328" t="n">
        <v>-27.567334037523</v>
      </c>
      <c r="Q34" s="133" t="n">
        <v>41</v>
      </c>
      <c r="R34" s="133" t="n">
        <v>35</v>
      </c>
      <c r="S34" s="328" t="n">
        <v>1.13888888888889</v>
      </c>
      <c r="T34" s="328" t="n">
        <v>1.29773822766036</v>
      </c>
      <c r="U34" s="328" t="n">
        <v>13.9477468189587</v>
      </c>
      <c r="V34" s="133" t="n">
        <v>258</v>
      </c>
      <c r="W34" s="133" t="n">
        <v>208</v>
      </c>
      <c r="X34" s="328" t="n">
        <v>3.7334204657717</v>
      </c>
      <c r="Y34" s="328" t="n">
        <v>2.97093582050177</v>
      </c>
      <c r="Z34" s="328" t="n">
        <v>-20.4232191969923</v>
      </c>
      <c r="AA34" s="133" t="n">
        <v>19011</v>
      </c>
      <c r="AB34" s="133" t="n">
        <v>16658</v>
      </c>
      <c r="AC34" s="328" t="n">
        <v>275.100994088317</v>
      </c>
      <c r="AD34" s="328" t="n">
        <v>237.931965855377</v>
      </c>
      <c r="AE34" s="328" t="n">
        <v>-13.511048317407</v>
      </c>
    </row>
    <row r="35" customFormat="false" ht="11.25" hidden="false" customHeight="false" outlineLevel="0" collapsed="false">
      <c r="A35" s="170" t="s">
        <v>156</v>
      </c>
      <c r="B35" s="133" t="s">
        <v>174</v>
      </c>
      <c r="C35" s="133" t="s">
        <v>174</v>
      </c>
      <c r="D35" s="328" t="s">
        <v>174</v>
      </c>
      <c r="E35" s="328" t="s">
        <v>174</v>
      </c>
      <c r="F35" s="328" t="s">
        <v>174</v>
      </c>
      <c r="G35" s="133" t="s">
        <v>174</v>
      </c>
      <c r="H35" s="133" t="s">
        <v>174</v>
      </c>
      <c r="I35" s="328" t="s">
        <v>174</v>
      </c>
      <c r="J35" s="328" t="s">
        <v>174</v>
      </c>
      <c r="K35" s="328" t="s">
        <v>174</v>
      </c>
      <c r="L35" s="133" t="s">
        <v>174</v>
      </c>
      <c r="M35" s="133" t="s">
        <v>174</v>
      </c>
      <c r="N35" s="328" t="s">
        <v>174</v>
      </c>
      <c r="O35" s="328" t="s">
        <v>174</v>
      </c>
      <c r="P35" s="328" t="s">
        <v>174</v>
      </c>
      <c r="Q35" s="133" t="n">
        <v>137</v>
      </c>
      <c r="R35" s="133" t="n">
        <v>97</v>
      </c>
      <c r="S35" s="328" t="n">
        <v>0.741984402079723</v>
      </c>
      <c r="T35" s="328" t="n">
        <v>0.681036298532612</v>
      </c>
      <c r="U35" s="328" t="n">
        <v>-8.21420280214484</v>
      </c>
      <c r="V35" s="133" t="n">
        <v>9943</v>
      </c>
      <c r="W35" s="133" t="n">
        <v>10584</v>
      </c>
      <c r="X35" s="328" t="n">
        <v>22.2191438650794</v>
      </c>
      <c r="Y35" s="328" t="n">
        <v>23.4705210123033</v>
      </c>
      <c r="Z35" s="328" t="n">
        <v>5.63197733820238</v>
      </c>
      <c r="AA35" s="133" t="n">
        <v>323274</v>
      </c>
      <c r="AB35" s="133" t="n">
        <v>302664</v>
      </c>
      <c r="AC35" s="328" t="n">
        <v>722.404859080728</v>
      </c>
      <c r="AD35" s="328" t="n">
        <v>671.171747134142</v>
      </c>
      <c r="AE35" s="328" t="n">
        <v>-7.09202205696422</v>
      </c>
    </row>
    <row r="36" customFormat="false" ht="11.25" hidden="false" customHeight="false" outlineLevel="0" collapsed="false">
      <c r="A36" s="170" t="s">
        <v>169</v>
      </c>
      <c r="B36" s="133" t="s">
        <v>174</v>
      </c>
      <c r="C36" s="133" t="s">
        <v>174</v>
      </c>
      <c r="D36" s="328" t="s">
        <v>174</v>
      </c>
      <c r="E36" s="328" t="s">
        <v>174</v>
      </c>
      <c r="F36" s="328" t="s">
        <v>174</v>
      </c>
      <c r="G36" s="133" t="s">
        <v>174</v>
      </c>
      <c r="H36" s="133" t="s">
        <v>174</v>
      </c>
      <c r="I36" s="328" t="s">
        <v>174</v>
      </c>
      <c r="J36" s="328" t="s">
        <v>174</v>
      </c>
      <c r="K36" s="328" t="s">
        <v>174</v>
      </c>
      <c r="L36" s="133" t="s">
        <v>174</v>
      </c>
      <c r="M36" s="133" t="s">
        <v>174</v>
      </c>
      <c r="N36" s="328" t="s">
        <v>174</v>
      </c>
      <c r="O36" s="328" t="s">
        <v>174</v>
      </c>
      <c r="P36" s="328" t="s">
        <v>174</v>
      </c>
      <c r="Q36" s="133" t="s">
        <v>174</v>
      </c>
      <c r="R36" s="133" t="s">
        <v>174</v>
      </c>
      <c r="S36" s="328" t="s">
        <v>174</v>
      </c>
      <c r="T36" s="328" t="s">
        <v>174</v>
      </c>
      <c r="U36" s="328" t="s">
        <v>174</v>
      </c>
      <c r="V36" s="133" t="s">
        <v>174</v>
      </c>
      <c r="W36" s="133" t="s">
        <v>174</v>
      </c>
      <c r="X36" s="328" t="s">
        <v>174</v>
      </c>
      <c r="Y36" s="328" t="s">
        <v>174</v>
      </c>
      <c r="Z36" s="328" t="s">
        <v>174</v>
      </c>
      <c r="AA36" s="133" t="n">
        <v>23088</v>
      </c>
      <c r="AB36" s="133" t="n">
        <v>22254</v>
      </c>
      <c r="AC36" s="328" t="n">
        <v>1018.9872886985</v>
      </c>
      <c r="AD36" s="328" t="n">
        <v>972.590550479084</v>
      </c>
      <c r="AE36" s="328" t="n">
        <v>-4.5532205096176</v>
      </c>
    </row>
    <row r="37" customFormat="false" ht="11.25" hidden="false" customHeight="false" outlineLevel="0" collapsed="false">
      <c r="A37" s="331" t="s">
        <v>455</v>
      </c>
      <c r="B37" s="309" t="n">
        <v>358</v>
      </c>
      <c r="C37" s="309" t="n">
        <v>321</v>
      </c>
      <c r="D37" s="332" t="n">
        <v>23.3543957800303</v>
      </c>
      <c r="E37" s="332" t="n">
        <v>20.7070856937906</v>
      </c>
      <c r="F37" s="332" t="n">
        <v>-11.3353824743492</v>
      </c>
      <c r="G37" s="309" t="n">
        <v>493</v>
      </c>
      <c r="H37" s="309" t="n">
        <v>378</v>
      </c>
      <c r="I37" s="332" t="n">
        <v>32.1612210043434</v>
      </c>
      <c r="J37" s="332" t="n">
        <v>24.3840448356786</v>
      </c>
      <c r="K37" s="332" t="n">
        <v>-24.1818436172384</v>
      </c>
      <c r="L37" s="309" t="n">
        <v>2981</v>
      </c>
      <c r="M37" s="309" t="n">
        <v>2395</v>
      </c>
      <c r="N37" s="332" t="n">
        <v>194.467748101314</v>
      </c>
      <c r="O37" s="332" t="n">
        <v>154.496792014419</v>
      </c>
      <c r="P37" s="332" t="n">
        <v>-20.5540283554221</v>
      </c>
      <c r="Q37" s="309" t="n">
        <v>27</v>
      </c>
      <c r="R37" s="309" t="n">
        <v>23</v>
      </c>
      <c r="S37" s="332" t="n">
        <v>4.90909090909091</v>
      </c>
      <c r="T37" s="332" t="n">
        <v>5.75</v>
      </c>
      <c r="U37" s="332" t="n">
        <v>17.1296296296296</v>
      </c>
      <c r="V37" s="309" t="n">
        <v>23</v>
      </c>
      <c r="W37" s="309" t="n">
        <v>8</v>
      </c>
      <c r="X37" s="332" t="n">
        <v>1.50042207525334</v>
      </c>
      <c r="Y37" s="332" t="n">
        <v>0.516064440966743</v>
      </c>
      <c r="Z37" s="332" t="n">
        <v>-65.6053820136173</v>
      </c>
      <c r="AA37" s="309" t="n">
        <v>6223</v>
      </c>
      <c r="AB37" s="309" t="n">
        <v>5200</v>
      </c>
      <c r="AC37" s="332" t="n">
        <v>405.962024969633</v>
      </c>
      <c r="AD37" s="332" t="n">
        <v>335.441886628383</v>
      </c>
      <c r="AE37" s="332" t="n">
        <v>-17.3711170020212</v>
      </c>
    </row>
    <row r="38" customFormat="false" ht="11.25" hidden="false" customHeight="false" outlineLevel="0" collapsed="false">
      <c r="A38" s="170"/>
      <c r="B38" s="170"/>
      <c r="C38" s="255"/>
      <c r="D38" s="255"/>
      <c r="E38" s="328"/>
      <c r="F38" s="328"/>
      <c r="G38" s="328"/>
      <c r="H38" s="255"/>
      <c r="I38" s="255"/>
      <c r="J38" s="328"/>
      <c r="K38" s="328"/>
      <c r="L38" s="328"/>
      <c r="M38" s="255"/>
      <c r="N38" s="255"/>
      <c r="O38" s="328"/>
      <c r="P38" s="328"/>
      <c r="Q38" s="328"/>
      <c r="R38" s="255"/>
      <c r="S38" s="255"/>
      <c r="T38" s="328"/>
      <c r="U38" s="328"/>
      <c r="V38" s="328"/>
      <c r="W38" s="255"/>
      <c r="X38" s="255"/>
      <c r="Y38" s="328"/>
      <c r="Z38" s="328"/>
      <c r="AA38" s="328"/>
      <c r="AB38" s="255"/>
      <c r="AC38" s="255"/>
      <c r="AD38" s="328"/>
    </row>
    <row r="39" customFormat="false" ht="11.25" hidden="false" customHeight="false" outlineLevel="0" collapsed="false">
      <c r="A39" s="11" t="s">
        <v>456</v>
      </c>
    </row>
    <row r="40" customFormat="false" ht="11.25" hidden="false" customHeight="false" outlineLevel="0" collapsed="false">
      <c r="A40" s="1" t="s">
        <v>457</v>
      </c>
    </row>
    <row r="41" customFormat="false" ht="11.25" hidden="false" customHeight="false" outlineLevel="0" collapsed="false">
      <c r="A41" s="1" t="s">
        <v>458</v>
      </c>
    </row>
    <row r="42" customFormat="false" ht="11.25" hidden="false" customHeight="false" outlineLevel="0" collapsed="false">
      <c r="A42" s="1" t="s">
        <v>459</v>
      </c>
    </row>
    <row r="43" customFormat="false" ht="11.25" hidden="false" customHeight="false" outlineLevel="0" collapsed="false">
      <c r="A43" s="1" t="s">
        <v>460</v>
      </c>
    </row>
    <row r="44" customFormat="false" ht="11.25" hidden="false" customHeight="false" outlineLevel="0" collapsed="false">
      <c r="A44" s="100" t="s">
        <v>286</v>
      </c>
    </row>
    <row r="45" customFormat="false" ht="11.25" hidden="false" customHeight="false" outlineLevel="0" collapsed="false">
      <c r="A45" s="1" t="s">
        <v>461</v>
      </c>
    </row>
    <row r="46" customFormat="false" ht="11.25" hidden="false" customHeight="false" outlineLevel="0" collapsed="false">
      <c r="A46" s="1" t="s">
        <v>462</v>
      </c>
    </row>
  </sheetData>
  <mergeCells count="25">
    <mergeCell ref="A5:A7"/>
    <mergeCell ref="B5:F5"/>
    <mergeCell ref="G5:K5"/>
    <mergeCell ref="L5:P5"/>
    <mergeCell ref="Q5:U5"/>
    <mergeCell ref="V5:Z5"/>
    <mergeCell ref="AA5:AE5"/>
    <mergeCell ref="B6:C6"/>
    <mergeCell ref="D6:E6"/>
    <mergeCell ref="F6:F7"/>
    <mergeCell ref="G6:H6"/>
    <mergeCell ref="I6:J6"/>
    <mergeCell ref="K6:K7"/>
    <mergeCell ref="L6:M6"/>
    <mergeCell ref="N6:O6"/>
    <mergeCell ref="P6:P7"/>
    <mergeCell ref="Q6:R6"/>
    <mergeCell ref="S6:T6"/>
    <mergeCell ref="U6:U7"/>
    <mergeCell ref="V6:W6"/>
    <mergeCell ref="X6:Y6"/>
    <mergeCell ref="Z6:Z7"/>
    <mergeCell ref="AA6:AB6"/>
    <mergeCell ref="AC6:AD6"/>
    <mergeCell ref="AE6:AE7"/>
  </mergeCells>
  <hyperlinks>
    <hyperlink ref="AE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5.14"/>
    <col collapsed="false" customWidth="true" hidden="false" outlineLevel="0" max="1025" min="2" style="18" width="9.14"/>
  </cols>
  <sheetData>
    <row r="1" customFormat="false" ht="11.25" hidden="false" customHeight="false" outlineLevel="0" collapsed="false">
      <c r="A1" s="333" t="s">
        <v>463</v>
      </c>
      <c r="F1" s="21" t="s">
        <v>108</v>
      </c>
    </row>
    <row r="2" customFormat="false" ht="11.25" hidden="false" customHeight="false" outlineLevel="0" collapsed="false">
      <c r="A2" s="1" t="s">
        <v>38</v>
      </c>
    </row>
    <row r="3" customFormat="false" ht="11.25" hidden="false" customHeight="false" outlineLevel="0" collapsed="false">
      <c r="A3" s="22" t="s">
        <v>311</v>
      </c>
    </row>
    <row r="5" customFormat="false" ht="18" hidden="false" customHeight="true" outlineLevel="0" collapsed="false">
      <c r="A5" s="334" t="s">
        <v>185</v>
      </c>
      <c r="B5" s="295" t="s">
        <v>464</v>
      </c>
      <c r="C5" s="295"/>
      <c r="D5" s="295"/>
      <c r="E5" s="295"/>
      <c r="F5" s="295"/>
    </row>
    <row r="6" customFormat="false" ht="12.75" hidden="false" customHeight="true" outlineLevel="0" collapsed="false">
      <c r="A6" s="334"/>
      <c r="B6" s="295" t="s">
        <v>267</v>
      </c>
      <c r="C6" s="295"/>
      <c r="D6" s="295" t="s">
        <v>453</v>
      </c>
      <c r="E6" s="295"/>
      <c r="F6" s="334" t="s">
        <v>199</v>
      </c>
    </row>
    <row r="7" customFormat="false" ht="11.25" hidden="false" customHeight="false" outlineLevel="0" collapsed="false">
      <c r="A7" s="334"/>
      <c r="B7" s="334" t="s">
        <v>465</v>
      </c>
      <c r="C7" s="334" t="n">
        <v>2017</v>
      </c>
      <c r="D7" s="334" t="n">
        <v>2016</v>
      </c>
      <c r="E7" s="334" t="n">
        <v>2017</v>
      </c>
      <c r="F7" s="334"/>
    </row>
    <row r="8" customFormat="false" ht="11.25" hidden="false" customHeight="false" outlineLevel="0" collapsed="false">
      <c r="A8" s="335"/>
    </row>
    <row r="9" customFormat="false" ht="11.25" hidden="false" customHeight="false" outlineLevel="0" collapsed="false">
      <c r="A9" s="336" t="s">
        <v>201</v>
      </c>
      <c r="B9" s="337" t="n">
        <v>9623</v>
      </c>
      <c r="C9" s="337" t="n">
        <v>10530</v>
      </c>
      <c r="D9" s="338" t="n">
        <v>4.6695133601362</v>
      </c>
      <c r="E9" s="338" t="n">
        <v>5.0707661044895</v>
      </c>
      <c r="F9" s="338" t="n">
        <v>8.59303129484124</v>
      </c>
    </row>
    <row r="10" customFormat="false" ht="11.25" hidden="false" customHeight="false" outlineLevel="0" collapsed="false">
      <c r="A10" s="335"/>
      <c r="B10" s="339"/>
      <c r="C10" s="339"/>
      <c r="D10" s="340"/>
      <c r="E10" s="340"/>
      <c r="F10" s="341"/>
    </row>
    <row r="11" customFormat="false" ht="11.25" hidden="false" customHeight="false" outlineLevel="0" collapsed="false">
      <c r="A11" s="342" t="s">
        <v>154</v>
      </c>
      <c r="B11" s="160" t="n">
        <v>33</v>
      </c>
      <c r="C11" s="131" t="n">
        <v>54</v>
      </c>
      <c r="D11" s="343" t="n">
        <v>4.04071572095552</v>
      </c>
      <c r="E11" s="343" t="n">
        <v>6.50901196814441</v>
      </c>
      <c r="F11" s="343" t="n">
        <v>61.0856199159987</v>
      </c>
    </row>
    <row r="12" customFormat="false" ht="11.25" hidden="false" customHeight="false" outlineLevel="0" collapsed="false">
      <c r="A12" s="104" t="s">
        <v>120</v>
      </c>
      <c r="B12" s="133" t="n">
        <v>146</v>
      </c>
      <c r="C12" s="132" t="n">
        <v>135</v>
      </c>
      <c r="D12" s="340" t="n">
        <v>4.34657958423478</v>
      </c>
      <c r="E12" s="340" t="n">
        <v>3.99902483038951</v>
      </c>
      <c r="F12" s="340" t="n">
        <v>-7.99605177150937</v>
      </c>
    </row>
    <row r="13" customFormat="false" ht="11.25" hidden="false" customHeight="false" outlineLevel="0" collapsed="false">
      <c r="A13" s="104" t="s">
        <v>164</v>
      </c>
      <c r="B13" s="133" t="n">
        <v>18</v>
      </c>
      <c r="C13" s="132" t="n">
        <v>37</v>
      </c>
      <c r="D13" s="340" t="n">
        <v>2.30092228634978</v>
      </c>
      <c r="E13" s="340" t="n">
        <v>4.63820729527329</v>
      </c>
      <c r="F13" s="340" t="n">
        <v>101.580354225323</v>
      </c>
    </row>
    <row r="14" customFormat="false" ht="11.25" hidden="false" customHeight="false" outlineLevel="0" collapsed="false">
      <c r="A14" s="104" t="s">
        <v>158</v>
      </c>
      <c r="B14" s="133" t="n">
        <v>96</v>
      </c>
      <c r="C14" s="132" t="n">
        <v>101</v>
      </c>
      <c r="D14" s="340" t="n">
        <v>2.39900021665971</v>
      </c>
      <c r="E14" s="340" t="n">
        <v>2.48547229141351</v>
      </c>
      <c r="F14" s="340" t="n">
        <v>3.60450466628968</v>
      </c>
    </row>
    <row r="15" customFormat="false" ht="11.25" hidden="false" customHeight="false" outlineLevel="0" collapsed="false">
      <c r="A15" s="104" t="s">
        <v>160</v>
      </c>
      <c r="B15" s="133" t="n">
        <v>395</v>
      </c>
      <c r="C15" s="132" t="n">
        <v>409</v>
      </c>
      <c r="D15" s="340" t="n">
        <v>2.58565963057404</v>
      </c>
      <c r="E15" s="340" t="n">
        <v>2.66545936780908</v>
      </c>
      <c r="F15" s="340" t="n">
        <v>3.08624291811077</v>
      </c>
    </row>
    <row r="16" customFormat="false" ht="11.25" hidden="false" customHeight="false" outlineLevel="0" collapsed="false">
      <c r="A16" s="104" t="s">
        <v>137</v>
      </c>
      <c r="B16" s="133" t="n">
        <v>562</v>
      </c>
      <c r="C16" s="132" t="n">
        <v>583</v>
      </c>
      <c r="D16" s="340" t="n">
        <v>6.26975824503889</v>
      </c>
      <c r="E16" s="340" t="n">
        <v>6.46308503114032</v>
      </c>
      <c r="F16" s="340" t="n">
        <v>3.08348071082976</v>
      </c>
    </row>
    <row r="17" customFormat="false" ht="11.25" hidden="false" customHeight="false" outlineLevel="0" collapsed="false">
      <c r="A17" s="104" t="s">
        <v>147</v>
      </c>
      <c r="B17" s="133" t="n">
        <v>149</v>
      </c>
      <c r="C17" s="132" t="n">
        <v>167</v>
      </c>
      <c r="D17" s="340" t="n">
        <v>5.00467550893183</v>
      </c>
      <c r="E17" s="340" t="n">
        <v>5.49442595422058</v>
      </c>
      <c r="F17" s="340" t="n">
        <v>9.78585813235413</v>
      </c>
    </row>
    <row r="18" customFormat="false" ht="11.25" hidden="false" customHeight="false" outlineLevel="0" collapsed="false">
      <c r="A18" s="104" t="s">
        <v>133</v>
      </c>
      <c r="B18" s="133" t="n">
        <v>213</v>
      </c>
      <c r="C18" s="132" t="n">
        <v>222</v>
      </c>
      <c r="D18" s="340" t="n">
        <v>5.36024764847446</v>
      </c>
      <c r="E18" s="340" t="n">
        <v>5.52739846766572</v>
      </c>
      <c r="F18" s="340" t="n">
        <v>3.1183413557176</v>
      </c>
    </row>
    <row r="19" customFormat="false" ht="11.25" hidden="false" customHeight="false" outlineLevel="0" collapsed="false">
      <c r="A19" s="170" t="s">
        <v>143</v>
      </c>
      <c r="B19" s="133" t="n">
        <v>441</v>
      </c>
      <c r="C19" s="133" t="n">
        <v>472</v>
      </c>
      <c r="D19" s="340" t="n">
        <v>6.58616412691135</v>
      </c>
      <c r="E19" s="340" t="n">
        <v>6.96291304678782</v>
      </c>
      <c r="F19" s="340" t="n">
        <v>5.7203087049875</v>
      </c>
    </row>
    <row r="20" customFormat="false" ht="11.25" hidden="false" customHeight="false" outlineLevel="0" collapsed="false">
      <c r="A20" s="104" t="s">
        <v>131</v>
      </c>
      <c r="B20" s="133" t="n">
        <v>159</v>
      </c>
      <c r="C20" s="132" t="n">
        <v>157</v>
      </c>
      <c r="D20" s="340" t="n">
        <v>2.28644200288868</v>
      </c>
      <c r="E20" s="340" t="n">
        <v>2.24278377178804</v>
      </c>
      <c r="F20" s="340" t="n">
        <v>-1.90943969037864</v>
      </c>
    </row>
    <row r="21" customFormat="false" ht="11.25" hidden="false" customHeight="false" outlineLevel="0" collapsed="false">
      <c r="A21" s="104" t="s">
        <v>141</v>
      </c>
      <c r="B21" s="133" t="n">
        <v>145</v>
      </c>
      <c r="C21" s="132" t="n">
        <v>189</v>
      </c>
      <c r="D21" s="340" t="n">
        <v>4.38658720792514</v>
      </c>
      <c r="E21" s="340" t="n">
        <v>5.65099457504521</v>
      </c>
      <c r="F21" s="340" t="n">
        <v>28.8243982665087</v>
      </c>
    </row>
    <row r="22" customFormat="false" ht="11.25" hidden="false" customHeight="false" outlineLevel="0" collapsed="false">
      <c r="A22" s="104" t="s">
        <v>166</v>
      </c>
      <c r="B22" s="133" t="n">
        <v>148</v>
      </c>
      <c r="C22" s="132" t="n">
        <v>195</v>
      </c>
      <c r="D22" s="340" t="n">
        <v>5.5174758591791</v>
      </c>
      <c r="E22" s="340" t="n">
        <v>7.18722575665823</v>
      </c>
      <c r="F22" s="340" t="n">
        <v>30.2629307331043</v>
      </c>
    </row>
    <row r="23" customFormat="false" ht="11.25" hidden="false" customHeight="false" outlineLevel="0" collapsed="false">
      <c r="A23" s="104" t="s">
        <v>152</v>
      </c>
      <c r="B23" s="133" t="n">
        <v>1287</v>
      </c>
      <c r="C23" s="132" t="n">
        <v>1510</v>
      </c>
      <c r="D23" s="340" t="n">
        <v>6.1292835929508</v>
      </c>
      <c r="E23" s="340" t="n">
        <v>7.14977829058366</v>
      </c>
      <c r="F23" s="340" t="n">
        <v>16.6494938952819</v>
      </c>
    </row>
    <row r="24" customFormat="false" ht="11.25" hidden="false" customHeight="false" outlineLevel="0" collapsed="false">
      <c r="A24" s="104" t="s">
        <v>123</v>
      </c>
      <c r="B24" s="133" t="n">
        <v>269</v>
      </c>
      <c r="C24" s="132" t="n">
        <v>234</v>
      </c>
      <c r="D24" s="340" t="n">
        <v>3.25164963801524</v>
      </c>
      <c r="E24" s="340" t="n">
        <v>2.79682567457284</v>
      </c>
      <c r="F24" s="340" t="n">
        <v>-13.9874837105765</v>
      </c>
    </row>
    <row r="25" customFormat="false" ht="11.25" hidden="false" customHeight="false" outlineLevel="0" collapsed="false">
      <c r="A25" s="104" t="s">
        <v>139</v>
      </c>
      <c r="B25" s="133" t="n">
        <v>185</v>
      </c>
      <c r="C25" s="132" t="n">
        <v>230</v>
      </c>
      <c r="D25" s="340" t="n">
        <v>4.62567650518888</v>
      </c>
      <c r="E25" s="340" t="n">
        <v>5.71349363243555</v>
      </c>
      <c r="F25" s="340" t="n">
        <v>23.5169304646878</v>
      </c>
    </row>
    <row r="26" customFormat="false" ht="11.25" hidden="false" customHeight="false" outlineLevel="0" collapsed="false">
      <c r="A26" s="104" t="s">
        <v>162</v>
      </c>
      <c r="B26" s="133" t="n">
        <v>379</v>
      </c>
      <c r="C26" s="132" t="n">
        <v>423</v>
      </c>
      <c r="D26" s="340" t="n">
        <v>3.3710703459661</v>
      </c>
      <c r="E26" s="340" t="n">
        <v>3.73645468925947</v>
      </c>
      <c r="F26" s="340" t="n">
        <v>10.8388228602407</v>
      </c>
    </row>
    <row r="27" customFormat="false" ht="11.25" hidden="false" customHeight="false" outlineLevel="0" collapsed="false">
      <c r="A27" s="104" t="s">
        <v>127</v>
      </c>
      <c r="B27" s="133" t="n">
        <v>449</v>
      </c>
      <c r="C27" s="132" t="n">
        <v>441</v>
      </c>
      <c r="D27" s="340" t="n">
        <v>4.77134929082235</v>
      </c>
      <c r="E27" s="340" t="n">
        <v>4.65520550146064</v>
      </c>
      <c r="F27" s="340" t="n">
        <v>-2.43419171983722</v>
      </c>
    </row>
    <row r="28" customFormat="false" ht="11.25" hidden="false" customHeight="false" outlineLevel="0" collapsed="false">
      <c r="A28" s="104" t="s">
        <v>125</v>
      </c>
      <c r="B28" s="133" t="n">
        <v>120</v>
      </c>
      <c r="C28" s="132" t="n">
        <v>124</v>
      </c>
      <c r="D28" s="340" t="n">
        <v>3.7357806847686</v>
      </c>
      <c r="E28" s="340" t="n">
        <v>3.85182046664805</v>
      </c>
      <c r="F28" s="340" t="n">
        <v>3.10617222131275</v>
      </c>
    </row>
    <row r="29" customFormat="false" ht="11.25" hidden="false" customHeight="false" outlineLevel="0" collapsed="false">
      <c r="A29" s="104" t="s">
        <v>135</v>
      </c>
      <c r="B29" s="133" t="n">
        <v>398</v>
      </c>
      <c r="C29" s="132" t="n">
        <v>529</v>
      </c>
      <c r="D29" s="340" t="n">
        <v>2.39240259495133</v>
      </c>
      <c r="E29" s="340" t="n">
        <v>3.16407316342001</v>
      </c>
      <c r="F29" s="340" t="n">
        <v>32.2550464581977</v>
      </c>
    </row>
    <row r="30" customFormat="false" ht="11.25" hidden="false" customHeight="false" outlineLevel="0" collapsed="false">
      <c r="A30" s="104" t="s">
        <v>129</v>
      </c>
      <c r="B30" s="133" t="n">
        <v>79</v>
      </c>
      <c r="C30" s="132" t="n">
        <v>55</v>
      </c>
      <c r="D30" s="340" t="n">
        <v>2.27338260338567</v>
      </c>
      <c r="E30" s="340" t="n">
        <v>1.56829064588767</v>
      </c>
      <c r="F30" s="340" t="n">
        <v>-31.0151030648308</v>
      </c>
    </row>
    <row r="31" customFormat="false" ht="11.25" hidden="false" customHeight="false" outlineLevel="0" collapsed="false">
      <c r="A31" s="104" t="s">
        <v>150</v>
      </c>
      <c r="B31" s="133" t="n">
        <v>984</v>
      </c>
      <c r="C31" s="132" t="n">
        <v>1084</v>
      </c>
      <c r="D31" s="340" t="n">
        <v>8.71838036592389</v>
      </c>
      <c r="E31" s="340" t="n">
        <v>9.57352337895918</v>
      </c>
      <c r="F31" s="340" t="n">
        <v>9.80850774047031</v>
      </c>
    </row>
    <row r="32" customFormat="false" ht="11.25" hidden="false" customHeight="false" outlineLevel="0" collapsed="false">
      <c r="A32" s="104" t="s">
        <v>171</v>
      </c>
      <c r="B32" s="133" t="n">
        <v>86</v>
      </c>
      <c r="C32" s="132" t="n">
        <v>102</v>
      </c>
      <c r="D32" s="340" t="n">
        <v>4.81178372263088</v>
      </c>
      <c r="E32" s="340" t="n">
        <v>5.64850358956865</v>
      </c>
      <c r="F32" s="340" t="n">
        <v>17.3889749658218</v>
      </c>
    </row>
    <row r="33" customFormat="false" ht="11.25" hidden="false" customHeight="false" outlineLevel="0" collapsed="false">
      <c r="A33" s="104" t="s">
        <v>173</v>
      </c>
      <c r="B33" s="133" t="s">
        <v>174</v>
      </c>
      <c r="C33" s="132" t="s">
        <v>174</v>
      </c>
      <c r="D33" s="340" t="s">
        <v>174</v>
      </c>
      <c r="E33" s="340" t="s">
        <v>174</v>
      </c>
      <c r="F33" s="340" t="s">
        <v>174</v>
      </c>
    </row>
    <row r="34" customFormat="false" ht="11.25" hidden="false" customHeight="false" outlineLevel="0" collapsed="false">
      <c r="A34" s="104" t="s">
        <v>145</v>
      </c>
      <c r="B34" s="133" t="n">
        <v>685</v>
      </c>
      <c r="C34" s="132" t="n">
        <v>768</v>
      </c>
      <c r="D34" s="340" t="n">
        <v>9.91237604284346</v>
      </c>
      <c r="E34" s="340" t="n">
        <v>10.9696091833912</v>
      </c>
      <c r="F34" s="340" t="n">
        <v>10.6657892716953</v>
      </c>
    </row>
    <row r="35" customFormat="false" ht="11.25" hidden="false" customHeight="false" outlineLevel="0" collapsed="false">
      <c r="A35" s="170" t="s">
        <v>156</v>
      </c>
      <c r="B35" s="133" t="n">
        <v>2142</v>
      </c>
      <c r="C35" s="133" t="n">
        <v>2238</v>
      </c>
      <c r="D35" s="340" t="n">
        <v>4.78662437483658</v>
      </c>
      <c r="E35" s="340" t="n">
        <v>4.96287093967637</v>
      </c>
      <c r="F35" s="340" t="n">
        <v>3.68206383116936</v>
      </c>
    </row>
    <row r="36" customFormat="false" ht="11.25" hidden="false" customHeight="false" outlineLevel="0" collapsed="false">
      <c r="A36" s="104" t="s">
        <v>169</v>
      </c>
      <c r="B36" s="133" t="n">
        <v>9</v>
      </c>
      <c r="C36" s="132" t="n">
        <v>15</v>
      </c>
      <c r="D36" s="340" t="n">
        <v>0.397214379690164</v>
      </c>
      <c r="E36" s="340" t="n">
        <v>0.655561169101567</v>
      </c>
      <c r="F36" s="340" t="n">
        <v>65.0396366850865</v>
      </c>
    </row>
    <row r="37" customFormat="false" ht="11.25" hidden="false" customHeight="false" outlineLevel="0" collapsed="false">
      <c r="A37" s="344" t="s">
        <v>466</v>
      </c>
      <c r="B37" s="309" t="n">
        <v>46</v>
      </c>
      <c r="C37" s="136" t="n">
        <v>56</v>
      </c>
      <c r="D37" s="345" t="n">
        <v>3.00084415050669</v>
      </c>
      <c r="E37" s="345" t="n">
        <v>3.6124510867672</v>
      </c>
      <c r="F37" s="345" t="n">
        <v>20.3811629523396</v>
      </c>
    </row>
    <row r="38" customFormat="false" ht="11.25" hidden="false" customHeight="false" outlineLevel="0" collapsed="false">
      <c r="D38" s="346"/>
    </row>
    <row r="39" customFormat="false" ht="11.25" hidden="false" customHeight="false" outlineLevel="0" collapsed="false">
      <c r="A39" s="347" t="s">
        <v>467</v>
      </c>
      <c r="D39" s="346"/>
    </row>
    <row r="40" customFormat="false" ht="11.25" hidden="false" customHeight="false" outlineLevel="0" collapsed="false">
      <c r="A40" s="54" t="s">
        <v>178</v>
      </c>
    </row>
    <row r="41" customFormat="false" ht="11.25" hidden="false" customHeight="false" outlineLevel="0" collapsed="false">
      <c r="A41" s="54" t="s">
        <v>458</v>
      </c>
    </row>
    <row r="42" customFormat="false" ht="11.25" hidden="false" customHeight="false" outlineLevel="0" collapsed="false">
      <c r="A42" s="18" t="s">
        <v>459</v>
      </c>
    </row>
    <row r="43" customFormat="false" ht="11.25" hidden="false" customHeight="false" outlineLevel="0" collapsed="false">
      <c r="A43" s="100" t="s">
        <v>316</v>
      </c>
    </row>
    <row r="44" customFormat="false" ht="11.25" hidden="false" customHeight="false" outlineLevel="0" collapsed="false">
      <c r="A44" s="18" t="s">
        <v>468</v>
      </c>
    </row>
  </sheetData>
  <mergeCells count="5">
    <mergeCell ref="A5:A7"/>
    <mergeCell ref="B5:F5"/>
    <mergeCell ref="B6:C6"/>
    <mergeCell ref="D6:E6"/>
    <mergeCell ref="F6:F7"/>
  </mergeCells>
  <hyperlinks>
    <hyperlink ref="F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3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7" activeCellId="0" sqref="A37"/>
    </sheetView>
  </sheetViews>
  <sheetFormatPr defaultRowHeight="11.25" zeroHeight="false" outlineLevelRow="0" outlineLevelCol="0"/>
  <cols>
    <col collapsed="false" customWidth="true" hidden="false" outlineLevel="0" max="1" min="1" style="18" width="17"/>
    <col collapsed="false" customWidth="true" hidden="false" outlineLevel="0" max="2" min="2" style="18" width="9.14"/>
    <col collapsed="false" customWidth="true" hidden="false" outlineLevel="0" max="4" min="3" style="18" width="11.57"/>
    <col collapsed="false" customWidth="true" hidden="false" outlineLevel="0" max="5" min="5" style="18" width="12"/>
    <col collapsed="false" customWidth="true" hidden="false" outlineLevel="0" max="6" min="6" style="18" width="12.43"/>
    <col collapsed="false" customWidth="true" hidden="false" outlineLevel="0" max="7" min="7" style="18" width="9.28"/>
    <col collapsed="false" customWidth="true" hidden="false" outlineLevel="0" max="8" min="8" style="19" width="10.85"/>
    <col collapsed="false" customWidth="true" hidden="false" outlineLevel="0" max="1025" min="9" style="18" width="9.14"/>
  </cols>
  <sheetData>
    <row r="1" customFormat="false" ht="11.25" hidden="false" customHeight="false" outlineLevel="0" collapsed="false">
      <c r="A1" s="20" t="s">
        <v>107</v>
      </c>
      <c r="I1" s="21" t="s">
        <v>108</v>
      </c>
    </row>
    <row r="2" customFormat="false" ht="11.25" hidden="false" customHeight="false" outlineLevel="0" collapsed="false">
      <c r="A2" s="22" t="s">
        <v>109</v>
      </c>
    </row>
    <row r="3" customFormat="false" ht="11.25" hidden="false" customHeight="false" outlineLevel="0" collapsed="false">
      <c r="A3" s="22" t="s">
        <v>110</v>
      </c>
    </row>
    <row r="4" customFormat="false" ht="11.25" hidden="false" customHeight="false" outlineLevel="0" collapsed="false">
      <c r="A4" s="22"/>
    </row>
    <row r="5" s="25" customFormat="true" ht="42" hidden="false" customHeight="true" outlineLevel="0" collapsed="false">
      <c r="A5" s="23" t="s">
        <v>111</v>
      </c>
      <c r="B5" s="24" t="s">
        <v>112</v>
      </c>
      <c r="C5" s="24" t="s">
        <v>113</v>
      </c>
      <c r="D5" s="24" t="s">
        <v>114</v>
      </c>
      <c r="E5" s="24" t="s">
        <v>115</v>
      </c>
      <c r="F5" s="24" t="s">
        <v>116</v>
      </c>
      <c r="G5" s="24" t="s">
        <v>117</v>
      </c>
      <c r="H5" s="24" t="s">
        <v>118</v>
      </c>
      <c r="I5" s="24" t="s">
        <v>119</v>
      </c>
    </row>
    <row r="6" s="25" customFormat="true" ht="11.25" hidden="false" customHeight="false" outlineLevel="0" collapsed="false">
      <c r="A6" s="26"/>
      <c r="B6" s="27"/>
      <c r="C6" s="27"/>
      <c r="D6" s="27"/>
      <c r="E6" s="27"/>
      <c r="F6" s="27"/>
      <c r="G6" s="27"/>
      <c r="H6" s="27"/>
      <c r="I6" s="27"/>
    </row>
    <row r="7" s="33" customFormat="true" ht="11.25" hidden="false" customHeight="false" outlineLevel="0" collapsed="false">
      <c r="A7" s="28" t="s">
        <v>120</v>
      </c>
      <c r="B7" s="29" t="n">
        <v>20</v>
      </c>
      <c r="C7" s="30" t="n">
        <v>20</v>
      </c>
      <c r="D7" s="30" t="n">
        <v>20</v>
      </c>
      <c r="E7" s="30" t="n">
        <v>17.75</v>
      </c>
      <c r="F7" s="30" t="n">
        <v>17.5</v>
      </c>
      <c r="G7" s="31" t="n">
        <v>95.25</v>
      </c>
      <c r="H7" s="32" t="s">
        <v>121</v>
      </c>
      <c r="I7" s="32" t="s">
        <v>122</v>
      </c>
    </row>
    <row r="8" s="33" customFormat="true" ht="11.25" hidden="false" customHeight="false" outlineLevel="0" collapsed="false">
      <c r="A8" s="34" t="s">
        <v>123</v>
      </c>
      <c r="B8" s="35" t="n">
        <v>20</v>
      </c>
      <c r="C8" s="36" t="n">
        <v>20</v>
      </c>
      <c r="D8" s="36" t="n">
        <v>17</v>
      </c>
      <c r="E8" s="36" t="n">
        <v>18.25</v>
      </c>
      <c r="F8" s="36" t="n">
        <v>16.5</v>
      </c>
      <c r="G8" s="37" t="n">
        <v>91.75</v>
      </c>
      <c r="H8" s="38" t="s">
        <v>121</v>
      </c>
      <c r="I8" s="38" t="s">
        <v>124</v>
      </c>
    </row>
    <row r="9" s="33" customFormat="true" ht="11.25" hidden="false" customHeight="false" outlineLevel="0" collapsed="false">
      <c r="A9" s="34" t="s">
        <v>125</v>
      </c>
      <c r="B9" s="35" t="n">
        <v>20</v>
      </c>
      <c r="C9" s="36" t="n">
        <v>17.25</v>
      </c>
      <c r="D9" s="36" t="n">
        <v>20</v>
      </c>
      <c r="E9" s="36" t="n">
        <v>20</v>
      </c>
      <c r="F9" s="36" t="n">
        <v>14.5</v>
      </c>
      <c r="G9" s="37" t="n">
        <v>91.75</v>
      </c>
      <c r="H9" s="38" t="s">
        <v>121</v>
      </c>
      <c r="I9" s="38" t="s">
        <v>126</v>
      </c>
    </row>
    <row r="10" s="33" customFormat="true" ht="11.25" hidden="false" customHeight="false" outlineLevel="0" collapsed="false">
      <c r="A10" s="34" t="s">
        <v>127</v>
      </c>
      <c r="B10" s="35" t="n">
        <v>20</v>
      </c>
      <c r="C10" s="36" t="n">
        <v>15.5</v>
      </c>
      <c r="D10" s="36" t="n">
        <v>20</v>
      </c>
      <c r="E10" s="36" t="n">
        <v>18.25</v>
      </c>
      <c r="F10" s="36" t="n">
        <v>17.75</v>
      </c>
      <c r="G10" s="37" t="n">
        <v>91.5</v>
      </c>
      <c r="H10" s="38" t="s">
        <v>121</v>
      </c>
      <c r="I10" s="38" t="s">
        <v>128</v>
      </c>
    </row>
    <row r="11" s="33" customFormat="true" ht="11.25" hidden="false" customHeight="false" outlineLevel="0" collapsed="false">
      <c r="A11" s="34" t="s">
        <v>129</v>
      </c>
      <c r="B11" s="35" t="n">
        <v>20</v>
      </c>
      <c r="C11" s="36" t="n">
        <v>15.5</v>
      </c>
      <c r="D11" s="36" t="n">
        <v>18.69250210615</v>
      </c>
      <c r="E11" s="36" t="n">
        <v>14.75</v>
      </c>
      <c r="F11" s="36" t="n">
        <v>19.5</v>
      </c>
      <c r="G11" s="37" t="n">
        <v>88.44250210615</v>
      </c>
      <c r="H11" s="38" t="s">
        <v>121</v>
      </c>
      <c r="I11" s="38" t="s">
        <v>130</v>
      </c>
    </row>
    <row r="12" s="33" customFormat="true" ht="11.25" hidden="false" customHeight="false" outlineLevel="0" collapsed="false">
      <c r="A12" s="34" t="s">
        <v>131</v>
      </c>
      <c r="B12" s="35" t="n">
        <v>15</v>
      </c>
      <c r="C12" s="36" t="n">
        <v>20</v>
      </c>
      <c r="D12" s="36" t="n">
        <v>20</v>
      </c>
      <c r="E12" s="36" t="n">
        <v>17</v>
      </c>
      <c r="F12" s="36" t="n">
        <v>15</v>
      </c>
      <c r="G12" s="37" t="n">
        <v>87</v>
      </c>
      <c r="H12" s="38" t="s">
        <v>121</v>
      </c>
      <c r="I12" s="38" t="s">
        <v>132</v>
      </c>
    </row>
    <row r="13" s="33" customFormat="true" ht="11.25" hidden="false" customHeight="false" outlineLevel="0" collapsed="false">
      <c r="A13" s="34" t="s">
        <v>133</v>
      </c>
      <c r="B13" s="35" t="n">
        <v>12.5</v>
      </c>
      <c r="C13" s="36" t="n">
        <v>19.5</v>
      </c>
      <c r="D13" s="36" t="n">
        <v>20</v>
      </c>
      <c r="E13" s="36" t="n">
        <v>17.75</v>
      </c>
      <c r="F13" s="36" t="n">
        <v>15</v>
      </c>
      <c r="G13" s="37" t="n">
        <v>84.75</v>
      </c>
      <c r="H13" s="38" t="s">
        <v>121</v>
      </c>
      <c r="I13" s="38" t="s">
        <v>134</v>
      </c>
    </row>
    <row r="14" s="33" customFormat="true" ht="11.25" hidden="false" customHeight="false" outlineLevel="0" collapsed="false">
      <c r="A14" s="34" t="s">
        <v>135</v>
      </c>
      <c r="B14" s="35" t="n">
        <v>20</v>
      </c>
      <c r="C14" s="36" t="n">
        <v>18</v>
      </c>
      <c r="D14" s="36" t="n">
        <v>11</v>
      </c>
      <c r="E14" s="36" t="n">
        <v>17.75</v>
      </c>
      <c r="F14" s="36" t="n">
        <v>17.75</v>
      </c>
      <c r="G14" s="37" t="n">
        <v>84.5</v>
      </c>
      <c r="H14" s="38" t="s">
        <v>121</v>
      </c>
      <c r="I14" s="38" t="s">
        <v>136</v>
      </c>
    </row>
    <row r="15" s="33" customFormat="true" ht="11.25" hidden="false" customHeight="false" outlineLevel="0" collapsed="false">
      <c r="A15" s="34" t="s">
        <v>137</v>
      </c>
      <c r="B15" s="35" t="n">
        <v>17</v>
      </c>
      <c r="C15" s="36" t="n">
        <v>17.75</v>
      </c>
      <c r="D15" s="36" t="n">
        <v>16.8060765191298</v>
      </c>
      <c r="E15" s="36" t="n">
        <v>14</v>
      </c>
      <c r="F15" s="36" t="n">
        <v>17</v>
      </c>
      <c r="G15" s="37" t="n">
        <v>82.5560765191298</v>
      </c>
      <c r="H15" s="38" t="s">
        <v>121</v>
      </c>
      <c r="I15" s="38" t="s">
        <v>138</v>
      </c>
    </row>
    <row r="16" s="33" customFormat="true" ht="11.25" hidden="false" customHeight="false" outlineLevel="0" collapsed="false">
      <c r="A16" s="34" t="s">
        <v>139</v>
      </c>
      <c r="B16" s="35" t="n">
        <v>20</v>
      </c>
      <c r="C16" s="36" t="n">
        <v>17</v>
      </c>
      <c r="D16" s="36" t="n">
        <v>17</v>
      </c>
      <c r="E16" s="36" t="n">
        <v>13.5</v>
      </c>
      <c r="F16" s="36" t="n">
        <v>15</v>
      </c>
      <c r="G16" s="37" t="n">
        <v>82.5</v>
      </c>
      <c r="H16" s="38" t="s">
        <v>121</v>
      </c>
      <c r="I16" s="38" t="s">
        <v>140</v>
      </c>
    </row>
    <row r="17" s="33" customFormat="true" ht="11.25" hidden="false" customHeight="false" outlineLevel="0" collapsed="false">
      <c r="A17" s="34" t="s">
        <v>141</v>
      </c>
      <c r="B17" s="35" t="n">
        <v>18</v>
      </c>
      <c r="C17" s="36" t="n">
        <v>20</v>
      </c>
      <c r="D17" s="36" t="n">
        <v>11.1039886039886</v>
      </c>
      <c r="E17" s="36" t="n">
        <v>18.25</v>
      </c>
      <c r="F17" s="36" t="n">
        <v>15</v>
      </c>
      <c r="G17" s="37" t="n">
        <v>82.3539886039886</v>
      </c>
      <c r="H17" s="38" t="s">
        <v>121</v>
      </c>
      <c r="I17" s="38" t="s">
        <v>142</v>
      </c>
    </row>
    <row r="18" s="33" customFormat="true" ht="11.25" hidden="false" customHeight="false" outlineLevel="0" collapsed="false">
      <c r="A18" s="34" t="s">
        <v>143</v>
      </c>
      <c r="B18" s="35" t="n">
        <v>17</v>
      </c>
      <c r="C18" s="36" t="n">
        <v>20</v>
      </c>
      <c r="D18" s="36" t="n">
        <v>6</v>
      </c>
      <c r="E18" s="36" t="n">
        <v>19.25</v>
      </c>
      <c r="F18" s="36" t="n">
        <v>19.75</v>
      </c>
      <c r="G18" s="37" t="n">
        <v>82</v>
      </c>
      <c r="H18" s="38" t="s">
        <v>121</v>
      </c>
      <c r="I18" s="38" t="s">
        <v>144</v>
      </c>
    </row>
    <row r="19" s="33" customFormat="true" ht="11.25" hidden="false" customHeight="false" outlineLevel="0" collapsed="false">
      <c r="A19" s="34" t="s">
        <v>145</v>
      </c>
      <c r="B19" s="35" t="n">
        <v>20</v>
      </c>
      <c r="C19" s="36" t="n">
        <v>19</v>
      </c>
      <c r="D19" s="36" t="n">
        <v>10.5</v>
      </c>
      <c r="E19" s="36" t="n">
        <v>15.25</v>
      </c>
      <c r="F19" s="36" t="n">
        <v>16.75</v>
      </c>
      <c r="G19" s="37" t="n">
        <v>81.5</v>
      </c>
      <c r="H19" s="38" t="s">
        <v>121</v>
      </c>
      <c r="I19" s="38" t="s">
        <v>146</v>
      </c>
    </row>
    <row r="20" s="33" customFormat="true" ht="11.25" hidden="false" customHeight="false" outlineLevel="0" collapsed="false">
      <c r="A20" s="34" t="s">
        <v>147</v>
      </c>
      <c r="B20" s="35" t="n">
        <v>15</v>
      </c>
      <c r="C20" s="36" t="n">
        <v>17.75</v>
      </c>
      <c r="D20" s="36" t="n">
        <v>17</v>
      </c>
      <c r="E20" s="36" t="n">
        <v>8.75000000000001</v>
      </c>
      <c r="F20" s="36" t="n">
        <v>17.5</v>
      </c>
      <c r="G20" s="37" t="n">
        <v>76</v>
      </c>
      <c r="H20" s="38" t="s">
        <v>148</v>
      </c>
      <c r="I20" s="38" t="s">
        <v>149</v>
      </c>
    </row>
    <row r="21" s="33" customFormat="true" ht="11.25" hidden="false" customHeight="false" outlineLevel="0" collapsed="false">
      <c r="A21" s="34" t="s">
        <v>150</v>
      </c>
      <c r="B21" s="35" t="n">
        <v>20</v>
      </c>
      <c r="C21" s="36" t="n">
        <v>18.25</v>
      </c>
      <c r="D21" s="36" t="n">
        <v>4.5</v>
      </c>
      <c r="E21" s="36" t="n">
        <v>14.5</v>
      </c>
      <c r="F21" s="36" t="n">
        <v>16.75</v>
      </c>
      <c r="G21" s="37" t="n">
        <v>74</v>
      </c>
      <c r="H21" s="38" t="s">
        <v>148</v>
      </c>
      <c r="I21" s="38" t="s">
        <v>151</v>
      </c>
    </row>
    <row r="22" s="33" customFormat="true" ht="11.25" hidden="false" customHeight="false" outlineLevel="0" collapsed="false">
      <c r="A22" s="34" t="s">
        <v>152</v>
      </c>
      <c r="B22" s="35" t="n">
        <v>12</v>
      </c>
      <c r="C22" s="36" t="n">
        <v>19.5</v>
      </c>
      <c r="D22" s="36" t="n">
        <v>12</v>
      </c>
      <c r="E22" s="36" t="n">
        <v>14.5</v>
      </c>
      <c r="F22" s="36" t="n">
        <v>15.5</v>
      </c>
      <c r="G22" s="37" t="n">
        <v>73.5</v>
      </c>
      <c r="H22" s="38" t="s">
        <v>148</v>
      </c>
      <c r="I22" s="38" t="s">
        <v>153</v>
      </c>
    </row>
    <row r="23" s="33" customFormat="true" ht="11.25" hidden="false" customHeight="false" outlineLevel="0" collapsed="false">
      <c r="A23" s="39" t="s">
        <v>154</v>
      </c>
      <c r="B23" s="40" t="n">
        <v>9.5</v>
      </c>
      <c r="C23" s="41" t="n">
        <v>13.25</v>
      </c>
      <c r="D23" s="41" t="n">
        <v>20</v>
      </c>
      <c r="E23" s="41" t="n">
        <v>14.25</v>
      </c>
      <c r="F23" s="41" t="n">
        <v>15</v>
      </c>
      <c r="G23" s="42" t="n">
        <v>72</v>
      </c>
      <c r="H23" s="38" t="s">
        <v>148</v>
      </c>
      <c r="I23" s="38" t="s">
        <v>155</v>
      </c>
    </row>
    <row r="24" s="33" customFormat="true" ht="11.25" hidden="false" customHeight="false" outlineLevel="0" collapsed="false">
      <c r="A24" s="34" t="s">
        <v>156</v>
      </c>
      <c r="B24" s="35" t="n">
        <v>17</v>
      </c>
      <c r="C24" s="36" t="n">
        <v>18.25</v>
      </c>
      <c r="D24" s="36" t="n">
        <v>4.5</v>
      </c>
      <c r="E24" s="36" t="n">
        <v>14.25</v>
      </c>
      <c r="F24" s="36" t="n">
        <v>17.5</v>
      </c>
      <c r="G24" s="37" t="n">
        <v>71.5</v>
      </c>
      <c r="H24" s="38" t="s">
        <v>148</v>
      </c>
      <c r="I24" s="38" t="s">
        <v>157</v>
      </c>
    </row>
    <row r="25" s="33" customFormat="true" ht="11.25" hidden="false" customHeight="false" outlineLevel="0" collapsed="false">
      <c r="A25" s="34" t="s">
        <v>158</v>
      </c>
      <c r="B25" s="35" t="n">
        <v>12.5</v>
      </c>
      <c r="C25" s="36" t="n">
        <v>20</v>
      </c>
      <c r="D25" s="36" t="n">
        <v>20</v>
      </c>
      <c r="E25" s="36" t="n">
        <v>4</v>
      </c>
      <c r="F25" s="36" t="n">
        <v>14</v>
      </c>
      <c r="G25" s="37" t="n">
        <v>70.5</v>
      </c>
      <c r="H25" s="38" t="s">
        <v>148</v>
      </c>
      <c r="I25" s="38" t="s">
        <v>159</v>
      </c>
    </row>
    <row r="26" s="33" customFormat="true" ht="11.25" hidden="false" customHeight="false" outlineLevel="0" collapsed="false">
      <c r="A26" s="34" t="s">
        <v>160</v>
      </c>
      <c r="B26" s="35" t="n">
        <v>12.5</v>
      </c>
      <c r="C26" s="36" t="n">
        <v>16</v>
      </c>
      <c r="D26" s="36" t="n">
        <v>8</v>
      </c>
      <c r="E26" s="36" t="n">
        <v>19.25</v>
      </c>
      <c r="F26" s="36" t="n">
        <v>13</v>
      </c>
      <c r="G26" s="37" t="n">
        <v>68.75</v>
      </c>
      <c r="H26" s="38" t="s">
        <v>148</v>
      </c>
      <c r="I26" s="38" t="s">
        <v>161</v>
      </c>
    </row>
    <row r="27" s="33" customFormat="true" ht="11.25" hidden="false" customHeight="false" outlineLevel="0" collapsed="false">
      <c r="A27" s="34" t="s">
        <v>162</v>
      </c>
      <c r="B27" s="35" t="n">
        <v>15</v>
      </c>
      <c r="C27" s="36" t="n">
        <v>17.5</v>
      </c>
      <c r="D27" s="36" t="n">
        <v>6.82778864970646</v>
      </c>
      <c r="E27" s="36" t="n">
        <v>13.25</v>
      </c>
      <c r="F27" s="36" t="n">
        <v>16</v>
      </c>
      <c r="G27" s="37" t="n">
        <v>68.5777886497065</v>
      </c>
      <c r="H27" s="38" t="s">
        <v>148</v>
      </c>
      <c r="I27" s="38" t="s">
        <v>163</v>
      </c>
    </row>
    <row r="28" s="33" customFormat="true" ht="11.25" hidden="false" customHeight="false" outlineLevel="0" collapsed="false">
      <c r="A28" s="34" t="s">
        <v>164</v>
      </c>
      <c r="B28" s="35" t="n">
        <v>15</v>
      </c>
      <c r="C28" s="36" t="n">
        <v>18</v>
      </c>
      <c r="D28" s="36" t="n">
        <v>8</v>
      </c>
      <c r="E28" s="36" t="n">
        <v>15.25</v>
      </c>
      <c r="F28" s="36" t="n">
        <v>12</v>
      </c>
      <c r="G28" s="37" t="n">
        <v>68.25</v>
      </c>
      <c r="H28" s="38" t="s">
        <v>148</v>
      </c>
      <c r="I28" s="38" t="s">
        <v>165</v>
      </c>
    </row>
    <row r="29" s="33" customFormat="true" ht="11.25" hidden="false" customHeight="false" outlineLevel="0" collapsed="false">
      <c r="A29" s="34" t="s">
        <v>166</v>
      </c>
      <c r="B29" s="35" t="n">
        <v>7</v>
      </c>
      <c r="C29" s="36" t="n">
        <v>17.75</v>
      </c>
      <c r="D29" s="36" t="n">
        <v>9</v>
      </c>
      <c r="E29" s="36" t="n">
        <v>9</v>
      </c>
      <c r="F29" s="36" t="n">
        <v>14.5</v>
      </c>
      <c r="G29" s="37" t="n">
        <v>57.25</v>
      </c>
      <c r="H29" s="38" t="s">
        <v>167</v>
      </c>
      <c r="I29" s="38" t="s">
        <v>168</v>
      </c>
    </row>
    <row r="30" s="33" customFormat="true" ht="11.25" hidden="false" customHeight="false" outlineLevel="0" collapsed="false">
      <c r="A30" s="34" t="s">
        <v>169</v>
      </c>
      <c r="B30" s="35" t="n">
        <v>9.5</v>
      </c>
      <c r="C30" s="36" t="n">
        <v>12.25</v>
      </c>
      <c r="D30" s="36" t="n">
        <v>12</v>
      </c>
      <c r="E30" s="36" t="n">
        <v>18.25</v>
      </c>
      <c r="F30" s="36" t="n">
        <v>3</v>
      </c>
      <c r="G30" s="37" t="n">
        <v>55</v>
      </c>
      <c r="H30" s="38" t="s">
        <v>167</v>
      </c>
      <c r="I30" s="38" t="s">
        <v>170</v>
      </c>
    </row>
    <row r="31" s="33" customFormat="true" ht="11.25" hidden="false" customHeight="false" outlineLevel="0" collapsed="false">
      <c r="A31" s="34" t="s">
        <v>171</v>
      </c>
      <c r="B31" s="35" t="n">
        <v>5</v>
      </c>
      <c r="C31" s="36" t="n">
        <v>18.75</v>
      </c>
      <c r="D31" s="36" t="n">
        <v>9</v>
      </c>
      <c r="E31" s="43" t="n">
        <v>0</v>
      </c>
      <c r="F31" s="36" t="n">
        <v>15</v>
      </c>
      <c r="G31" s="37" t="n">
        <v>47.75</v>
      </c>
      <c r="H31" s="38" t="s">
        <v>167</v>
      </c>
      <c r="I31" s="38" t="s">
        <v>172</v>
      </c>
    </row>
    <row r="32" s="33" customFormat="true" ht="11.25" hidden="false" customHeight="false" outlineLevel="0" collapsed="false">
      <c r="A32" s="34" t="s">
        <v>173</v>
      </c>
      <c r="B32" s="35" t="s">
        <v>174</v>
      </c>
      <c r="C32" s="35" t="s">
        <v>174</v>
      </c>
      <c r="D32" s="35" t="s">
        <v>174</v>
      </c>
      <c r="E32" s="35" t="s">
        <v>174</v>
      </c>
      <c r="F32" s="35" t="s">
        <v>174</v>
      </c>
      <c r="G32" s="35" t="s">
        <v>174</v>
      </c>
      <c r="H32" s="38" t="s">
        <v>175</v>
      </c>
      <c r="I32" s="38" t="s">
        <v>174</v>
      </c>
    </row>
    <row r="33" s="33" customFormat="true" ht="11.25" hidden="false" customHeight="false" outlineLevel="0" collapsed="false">
      <c r="A33" s="44" t="s">
        <v>176</v>
      </c>
      <c r="B33" s="45" t="s">
        <v>174</v>
      </c>
      <c r="C33" s="45" t="s">
        <v>174</v>
      </c>
      <c r="D33" s="45" t="s">
        <v>174</v>
      </c>
      <c r="E33" s="45" t="s">
        <v>174</v>
      </c>
      <c r="F33" s="45" t="s">
        <v>174</v>
      </c>
      <c r="G33" s="45" t="s">
        <v>174</v>
      </c>
      <c r="H33" s="46" t="s">
        <v>175</v>
      </c>
      <c r="I33" s="46" t="s">
        <v>174</v>
      </c>
    </row>
    <row r="35" customFormat="false" ht="11.25" hidden="false" customHeight="false" outlineLevel="0" collapsed="false">
      <c r="A35" s="47" t="s">
        <v>177</v>
      </c>
      <c r="B35" s="48"/>
      <c r="C35" s="48"/>
      <c r="D35" s="48"/>
      <c r="E35" s="48"/>
      <c r="F35" s="48"/>
      <c r="G35" s="48"/>
      <c r="H35" s="49"/>
      <c r="I35" s="48"/>
    </row>
    <row r="36" customFormat="false" ht="11.25" hidden="false" customHeight="false" outlineLevel="0" collapsed="false">
      <c r="A36" s="50" t="s">
        <v>178</v>
      </c>
      <c r="B36" s="48"/>
      <c r="C36" s="48"/>
      <c r="D36" s="48"/>
      <c r="E36" s="48"/>
      <c r="F36" s="48"/>
      <c r="G36" s="48"/>
      <c r="H36" s="49"/>
      <c r="I36" s="48"/>
    </row>
    <row r="37" customFormat="false" ht="24" hidden="false" customHeight="true" outlineLevel="0" collapsed="false">
      <c r="A37" s="51" t="s">
        <v>179</v>
      </c>
      <c r="B37" s="51"/>
      <c r="C37" s="51"/>
      <c r="D37" s="51"/>
      <c r="E37" s="51"/>
      <c r="F37" s="51"/>
      <c r="G37" s="51"/>
      <c r="H37" s="51"/>
      <c r="I37" s="51"/>
    </row>
    <row r="38" customFormat="false" ht="25.5" hidden="false" customHeight="true" outlineLevel="0" collapsed="false">
      <c r="A38" s="52" t="s">
        <v>180</v>
      </c>
      <c r="B38" s="52"/>
      <c r="C38" s="52"/>
      <c r="D38" s="52"/>
      <c r="E38" s="52"/>
      <c r="F38" s="52"/>
      <c r="G38" s="52"/>
      <c r="H38" s="52"/>
      <c r="I38" s="52"/>
      <c r="J38" s="53"/>
      <c r="K38" s="53"/>
      <c r="L38" s="53"/>
      <c r="M38" s="53"/>
      <c r="N38" s="53"/>
      <c r="O38" s="53"/>
      <c r="P38" s="53"/>
      <c r="Q38" s="53"/>
      <c r="R38" s="53"/>
      <c r="S38" s="53"/>
    </row>
  </sheetData>
  <mergeCells count="2">
    <mergeCell ref="A37:I37"/>
    <mergeCell ref="A38:I38"/>
  </mergeCells>
  <hyperlinks>
    <hyperlink ref="I1" location="Índice!A1" display="(Voltar ao índi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15.14"/>
    <col collapsed="false" customWidth="true" hidden="false" outlineLevel="0" max="1025" min="2" style="1" width="9.14"/>
  </cols>
  <sheetData>
    <row r="1" customFormat="false" ht="11.25" hidden="false" customHeight="false" outlineLevel="0" collapsed="false">
      <c r="A1" s="11" t="s">
        <v>469</v>
      </c>
      <c r="K1" s="21" t="s">
        <v>108</v>
      </c>
    </row>
    <row r="2" customFormat="false" ht="11.25" hidden="false" customHeight="false" outlineLevel="0" collapsed="false">
      <c r="A2" s="1" t="s">
        <v>40</v>
      </c>
    </row>
    <row r="3" customFormat="false" ht="11.25" hidden="false" customHeight="false" outlineLevel="0" collapsed="false">
      <c r="A3" s="22" t="s">
        <v>311</v>
      </c>
    </row>
    <row r="5" customFormat="false" ht="18.75" hidden="false" customHeight="true" outlineLevel="0" collapsed="false">
      <c r="A5" s="58" t="s">
        <v>185</v>
      </c>
      <c r="B5" s="58" t="s">
        <v>470</v>
      </c>
      <c r="C5" s="58"/>
      <c r="D5" s="58"/>
      <c r="E5" s="58"/>
      <c r="F5" s="58"/>
      <c r="G5" s="58" t="s">
        <v>471</v>
      </c>
      <c r="H5" s="58"/>
      <c r="I5" s="58"/>
      <c r="J5" s="58"/>
      <c r="K5" s="58"/>
    </row>
    <row r="6" customFormat="false" ht="12.75" hidden="false" customHeight="true" outlineLevel="0" collapsed="false">
      <c r="A6" s="58"/>
      <c r="B6" s="59" t="s">
        <v>267</v>
      </c>
      <c r="C6" s="59"/>
      <c r="D6" s="59" t="s">
        <v>453</v>
      </c>
      <c r="E6" s="59"/>
      <c r="F6" s="58" t="s">
        <v>199</v>
      </c>
      <c r="G6" s="59" t="s">
        <v>267</v>
      </c>
      <c r="H6" s="59"/>
      <c r="I6" s="59" t="s">
        <v>453</v>
      </c>
      <c r="J6" s="59"/>
      <c r="K6" s="58" t="s">
        <v>199</v>
      </c>
    </row>
    <row r="7" customFormat="false" ht="11.25" hidden="false" customHeight="false" outlineLevel="0" collapsed="false">
      <c r="A7" s="58"/>
      <c r="B7" s="58" t="s">
        <v>465</v>
      </c>
      <c r="C7" s="58" t="n">
        <v>2017</v>
      </c>
      <c r="D7" s="58" t="n">
        <v>2016</v>
      </c>
      <c r="E7" s="58" t="n">
        <v>2017</v>
      </c>
      <c r="F7" s="58"/>
      <c r="G7" s="58" t="s">
        <v>465</v>
      </c>
      <c r="H7" s="58" t="n">
        <v>2017</v>
      </c>
      <c r="I7" s="58" t="n">
        <v>2016</v>
      </c>
      <c r="J7" s="58" t="n">
        <v>2017</v>
      </c>
      <c r="K7" s="58"/>
    </row>
    <row r="8" customFormat="false" ht="11.25" hidden="false" customHeight="false" outlineLevel="0" collapsed="false">
      <c r="A8" s="325"/>
    </row>
    <row r="9" customFormat="false" ht="11.25" hidden="false" customHeight="false" outlineLevel="0" collapsed="false">
      <c r="A9" s="326" t="s">
        <v>201</v>
      </c>
      <c r="B9" s="300" t="n">
        <v>42802</v>
      </c>
      <c r="C9" s="300" t="n">
        <v>40963</v>
      </c>
      <c r="D9" s="348" t="n">
        <v>20.7694597153226</v>
      </c>
      <c r="E9" s="348" t="n">
        <v>19.7259061669709</v>
      </c>
      <c r="F9" s="348" t="n">
        <v>-5.0244616983555</v>
      </c>
      <c r="G9" s="300" t="n">
        <v>617215</v>
      </c>
      <c r="H9" s="300" t="n">
        <v>610822</v>
      </c>
      <c r="I9" s="348" t="n">
        <v>299.500539184918</v>
      </c>
      <c r="J9" s="348" t="n">
        <v>294.143921507738</v>
      </c>
      <c r="K9" s="348" t="n">
        <v>-1.78851687270999</v>
      </c>
    </row>
    <row r="10" customFormat="false" ht="11.25" hidden="false" customHeight="false" outlineLevel="0" collapsed="false">
      <c r="A10" s="325"/>
      <c r="B10" s="349"/>
      <c r="C10" s="349"/>
      <c r="D10" s="350"/>
      <c r="E10" s="350"/>
      <c r="F10" s="350"/>
      <c r="G10" s="349"/>
      <c r="H10" s="349"/>
      <c r="I10" s="350"/>
      <c r="J10" s="350"/>
      <c r="K10" s="350"/>
    </row>
    <row r="11" customFormat="false" ht="11.25" hidden="false" customHeight="false" outlineLevel="0" collapsed="false">
      <c r="A11" s="329" t="s">
        <v>154</v>
      </c>
      <c r="B11" s="160" t="n">
        <v>239</v>
      </c>
      <c r="C11" s="160" t="n">
        <v>442</v>
      </c>
      <c r="D11" s="351" t="n">
        <v>29.264577494193</v>
      </c>
      <c r="E11" s="351" t="n">
        <v>53.2774683318487</v>
      </c>
      <c r="F11" s="351" t="n">
        <v>82.054459328588</v>
      </c>
      <c r="G11" s="160" t="s">
        <v>174</v>
      </c>
      <c r="H11" s="160" t="s">
        <v>174</v>
      </c>
      <c r="I11" s="351" t="s">
        <v>174</v>
      </c>
      <c r="J11" s="351" t="s">
        <v>174</v>
      </c>
      <c r="K11" s="351" t="s">
        <v>174</v>
      </c>
    </row>
    <row r="12" customFormat="false" ht="11.25" hidden="false" customHeight="false" outlineLevel="0" collapsed="false">
      <c r="A12" s="170" t="s">
        <v>120</v>
      </c>
      <c r="B12" s="133" t="n">
        <v>576</v>
      </c>
      <c r="C12" s="133" t="n">
        <v>677</v>
      </c>
      <c r="D12" s="350" t="n">
        <v>17.1481495925975</v>
      </c>
      <c r="E12" s="350" t="n">
        <v>20.0543689642496</v>
      </c>
      <c r="F12" s="350" t="n">
        <v>16.9477141306645</v>
      </c>
      <c r="G12" s="133" t="n">
        <v>2159</v>
      </c>
      <c r="H12" s="133" t="n">
        <v>2565</v>
      </c>
      <c r="I12" s="350" t="n">
        <v>64.2757898791978</v>
      </c>
      <c r="J12" s="350" t="n">
        <v>75.9814717774007</v>
      </c>
      <c r="K12" s="350" t="n">
        <v>18.2116500165971</v>
      </c>
    </row>
    <row r="13" customFormat="false" ht="11.25" hidden="false" customHeight="false" outlineLevel="0" collapsed="false">
      <c r="A13" s="170" t="s">
        <v>164</v>
      </c>
      <c r="B13" s="133" t="n">
        <v>295</v>
      </c>
      <c r="C13" s="133" t="n">
        <v>266</v>
      </c>
      <c r="D13" s="350" t="n">
        <v>37.7095596929547</v>
      </c>
      <c r="E13" s="350" t="n">
        <v>33.3449497443972</v>
      </c>
      <c r="F13" s="350" t="n">
        <v>-11.5742797956163</v>
      </c>
      <c r="G13" s="133" t="n">
        <v>6183</v>
      </c>
      <c r="H13" s="133" t="n">
        <v>5622</v>
      </c>
      <c r="I13" s="350" t="n">
        <v>790.366805361149</v>
      </c>
      <c r="J13" s="350" t="n">
        <v>704.756794973688</v>
      </c>
      <c r="K13" s="350" t="n">
        <v>-10.8316809115412</v>
      </c>
    </row>
    <row r="14" customFormat="false" ht="11.25" hidden="false" customHeight="false" outlineLevel="0" collapsed="false">
      <c r="A14" s="170" t="s">
        <v>158</v>
      </c>
      <c r="B14" s="133" t="n">
        <v>386</v>
      </c>
      <c r="C14" s="133" t="n">
        <v>265</v>
      </c>
      <c r="D14" s="350" t="n">
        <v>9.64598003781924</v>
      </c>
      <c r="E14" s="350" t="n">
        <v>6.52128868539187</v>
      </c>
      <c r="F14" s="350" t="n">
        <v>-32.3937157258911</v>
      </c>
      <c r="G14" s="133" t="n">
        <v>9679</v>
      </c>
      <c r="H14" s="133" t="n">
        <v>9530</v>
      </c>
      <c r="I14" s="350" t="n">
        <v>241.874198927597</v>
      </c>
      <c r="J14" s="350" t="n">
        <v>234.520306308621</v>
      </c>
      <c r="K14" s="350" t="n">
        <v>-3.04037911095155</v>
      </c>
    </row>
    <row r="15" customFormat="false" ht="11.25" hidden="false" customHeight="false" outlineLevel="0" collapsed="false">
      <c r="A15" s="170" t="s">
        <v>160</v>
      </c>
      <c r="B15" s="133" t="n">
        <v>2759</v>
      </c>
      <c r="C15" s="133" t="n">
        <v>2755</v>
      </c>
      <c r="D15" s="350" t="n">
        <v>18.0603415715286</v>
      </c>
      <c r="E15" s="350" t="n">
        <v>17.9543778931883</v>
      </c>
      <c r="F15" s="350" t="n">
        <v>-0.586720234058547</v>
      </c>
      <c r="G15" s="133" t="n">
        <v>30922</v>
      </c>
      <c r="H15" s="133" t="n">
        <v>30668</v>
      </c>
      <c r="I15" s="350" t="n">
        <v>202.414600244584</v>
      </c>
      <c r="J15" s="350" t="n">
        <v>199.863833476697</v>
      </c>
      <c r="K15" s="350" t="n">
        <v>-1.26016935774631</v>
      </c>
    </row>
    <row r="16" customFormat="false" ht="11.25" hidden="false" customHeight="false" outlineLevel="0" collapsed="false">
      <c r="A16" s="170" t="s">
        <v>137</v>
      </c>
      <c r="B16" s="133" t="n">
        <v>1389</v>
      </c>
      <c r="C16" s="133" t="n">
        <v>1282</v>
      </c>
      <c r="D16" s="350" t="n">
        <v>15.4958971572224</v>
      </c>
      <c r="E16" s="350" t="n">
        <v>14.2121355230221</v>
      </c>
      <c r="F16" s="350" t="n">
        <v>-8.28452603405406</v>
      </c>
      <c r="G16" s="133" t="n">
        <v>17237</v>
      </c>
      <c r="H16" s="133" t="n">
        <v>17267</v>
      </c>
      <c r="I16" s="350" t="n">
        <v>192.298617205935</v>
      </c>
      <c r="J16" s="350" t="n">
        <v>191.420393195026</v>
      </c>
      <c r="K16" s="350" t="n">
        <v>-0.456698037494807</v>
      </c>
    </row>
    <row r="17" customFormat="false" ht="11.25" hidden="false" customHeight="false" outlineLevel="0" collapsed="false">
      <c r="A17" s="170" t="s">
        <v>147</v>
      </c>
      <c r="B17" s="133" t="n">
        <v>948</v>
      </c>
      <c r="C17" s="133" t="n">
        <v>907</v>
      </c>
      <c r="D17" s="350" t="n">
        <v>31.8418280702509</v>
      </c>
      <c r="E17" s="350" t="n">
        <v>29.8409840747189</v>
      </c>
      <c r="F17" s="350" t="n">
        <v>-6.28369700105655</v>
      </c>
      <c r="G17" s="133" t="n">
        <v>11360</v>
      </c>
      <c r="H17" s="133" t="n">
        <v>11898</v>
      </c>
      <c r="I17" s="350" t="n">
        <v>381.564522023259</v>
      </c>
      <c r="J17" s="350" t="n">
        <v>391.453173672553</v>
      </c>
      <c r="K17" s="350" t="n">
        <v>2.59160668210425</v>
      </c>
    </row>
    <row r="18" customFormat="false" ht="11.25" hidden="false" customHeight="false" outlineLevel="0" collapsed="false">
      <c r="A18" s="170" t="s">
        <v>133</v>
      </c>
      <c r="B18" s="133" t="n">
        <v>2274</v>
      </c>
      <c r="C18" s="133" t="n">
        <v>2490</v>
      </c>
      <c r="D18" s="350" t="n">
        <v>57.2263058808963</v>
      </c>
      <c r="E18" s="350" t="n">
        <v>61.9964963265209</v>
      </c>
      <c r="F18" s="350" t="n">
        <v>8.33566027405759</v>
      </c>
      <c r="G18" s="133" t="n">
        <v>7346</v>
      </c>
      <c r="H18" s="133" t="n">
        <v>6197</v>
      </c>
      <c r="I18" s="350" t="n">
        <v>184.865630167574</v>
      </c>
      <c r="J18" s="350" t="n">
        <v>154.29409146002</v>
      </c>
      <c r="K18" s="350" t="n">
        <v>-16.5371673900889</v>
      </c>
    </row>
    <row r="19" customFormat="false" ht="11.25" hidden="false" customHeight="false" outlineLevel="0" collapsed="false">
      <c r="A19" s="170" t="s">
        <v>143</v>
      </c>
      <c r="B19" s="133" t="n">
        <v>3070</v>
      </c>
      <c r="C19" s="133" t="n">
        <v>2485</v>
      </c>
      <c r="D19" s="350" t="n">
        <v>45.8492604753239</v>
      </c>
      <c r="E19" s="350" t="n">
        <v>36.6585570365842</v>
      </c>
      <c r="F19" s="350" t="n">
        <v>-20.0454780370692</v>
      </c>
      <c r="G19" s="133" t="n">
        <v>2429</v>
      </c>
      <c r="H19" s="133" t="n">
        <v>3448</v>
      </c>
      <c r="I19" s="350" t="n">
        <v>36.2761738418768</v>
      </c>
      <c r="J19" s="350" t="n">
        <v>50.8646698841619</v>
      </c>
      <c r="K19" s="350" t="n">
        <v>40.215090229401</v>
      </c>
    </row>
    <row r="20" customFormat="false" ht="11.25" hidden="false" customHeight="false" outlineLevel="0" collapsed="false">
      <c r="A20" s="170" t="s">
        <v>131</v>
      </c>
      <c r="B20" s="133" t="n">
        <v>1244</v>
      </c>
      <c r="C20" s="133" t="n">
        <v>1073</v>
      </c>
      <c r="D20" s="350" t="n">
        <v>17.8888921483869</v>
      </c>
      <c r="E20" s="350" t="n">
        <v>15.3280699817106</v>
      </c>
      <c r="F20" s="350" t="n">
        <v>-14.3151523606633</v>
      </c>
      <c r="G20" s="133" t="n">
        <v>14227</v>
      </c>
      <c r="H20" s="133" t="n">
        <v>14602</v>
      </c>
      <c r="I20" s="350" t="n">
        <v>204.586228774197</v>
      </c>
      <c r="J20" s="350" t="n">
        <v>208.593176023242</v>
      </c>
      <c r="K20" s="350" t="n">
        <v>1.95856156743928</v>
      </c>
    </row>
    <row r="21" customFormat="false" ht="11.25" hidden="false" customHeight="false" outlineLevel="0" collapsed="false">
      <c r="A21" s="170" t="s">
        <v>141</v>
      </c>
      <c r="B21" s="133" t="n">
        <v>1432</v>
      </c>
      <c r="C21" s="133" t="n">
        <v>1316</v>
      </c>
      <c r="D21" s="350" t="n">
        <v>43.3213302189573</v>
      </c>
      <c r="E21" s="350" t="n">
        <v>39.3476659299444</v>
      </c>
      <c r="F21" s="350" t="n">
        <v>-9.17253525902578</v>
      </c>
      <c r="G21" s="133" t="n">
        <v>12364</v>
      </c>
      <c r="H21" s="133" t="n">
        <v>14062</v>
      </c>
      <c r="I21" s="350" t="n">
        <v>374.039753370941</v>
      </c>
      <c r="J21" s="350" t="n">
        <v>420.445956160242</v>
      </c>
      <c r="K21" s="350" t="n">
        <v>12.4067568677063</v>
      </c>
    </row>
    <row r="22" customFormat="false" ht="11.25" hidden="false" customHeight="false" outlineLevel="0" collapsed="false">
      <c r="A22" s="170" t="s">
        <v>166</v>
      </c>
      <c r="B22" s="133" t="n">
        <v>831</v>
      </c>
      <c r="C22" s="133" t="n">
        <v>829</v>
      </c>
      <c r="D22" s="350" t="n">
        <v>30.9798813444448</v>
      </c>
      <c r="E22" s="350" t="n">
        <v>30.5549238577932</v>
      </c>
      <c r="F22" s="350" t="n">
        <v>-1.37172083368179</v>
      </c>
      <c r="G22" s="133" t="n">
        <v>11892</v>
      </c>
      <c r="H22" s="133" t="n">
        <v>12105</v>
      </c>
      <c r="I22" s="350" t="n">
        <v>443.336641333499</v>
      </c>
      <c r="J22" s="350" t="n">
        <v>446.160860432553</v>
      </c>
      <c r="K22" s="350" t="n">
        <v>0.637037148691078</v>
      </c>
    </row>
    <row r="23" customFormat="false" ht="11.25" hidden="false" customHeight="false" outlineLevel="0" collapsed="false">
      <c r="A23" s="170" t="s">
        <v>152</v>
      </c>
      <c r="B23" s="133" t="n">
        <v>5028</v>
      </c>
      <c r="C23" s="133" t="n">
        <v>4341</v>
      </c>
      <c r="D23" s="350" t="n">
        <v>23.9456393981015</v>
      </c>
      <c r="E23" s="350" t="n">
        <v>20.5544288473004</v>
      </c>
      <c r="F23" s="350" t="n">
        <v>-14.162121522092</v>
      </c>
      <c r="G23" s="133" t="n">
        <v>68627</v>
      </c>
      <c r="H23" s="133" t="n">
        <v>67496</v>
      </c>
      <c r="I23" s="350" t="n">
        <v>326.833213001892</v>
      </c>
      <c r="J23" s="350" t="n">
        <v>319.590354636579</v>
      </c>
      <c r="K23" s="350" t="n">
        <v>-2.21607170788685</v>
      </c>
    </row>
    <row r="24" customFormat="false" ht="11.25" hidden="false" customHeight="false" outlineLevel="0" collapsed="false">
      <c r="A24" s="170" t="s">
        <v>123</v>
      </c>
      <c r="B24" s="133" t="n">
        <v>1463</v>
      </c>
      <c r="C24" s="133" t="n">
        <v>1388</v>
      </c>
      <c r="D24" s="350" t="n">
        <v>17.6846223807297</v>
      </c>
      <c r="E24" s="350" t="n">
        <v>16.5897181038765</v>
      </c>
      <c r="F24" s="350" t="n">
        <v>-6.19127880302557</v>
      </c>
      <c r="G24" s="133" t="n">
        <v>20617</v>
      </c>
      <c r="H24" s="133" t="n">
        <v>22255</v>
      </c>
      <c r="I24" s="350" t="n">
        <v>249.216582107659</v>
      </c>
      <c r="J24" s="350" t="n">
        <v>265.997245246233</v>
      </c>
      <c r="K24" s="350" t="n">
        <v>6.73336541118486</v>
      </c>
    </row>
    <row r="25" customFormat="false" ht="11.25" hidden="false" customHeight="false" outlineLevel="0" collapsed="false">
      <c r="A25" s="170" t="s">
        <v>139</v>
      </c>
      <c r="B25" s="133" t="n">
        <v>281</v>
      </c>
      <c r="C25" s="133" t="n">
        <v>262</v>
      </c>
      <c r="D25" s="350" t="n">
        <v>7.02602755653014</v>
      </c>
      <c r="E25" s="350" t="n">
        <v>6.50841448564398</v>
      </c>
      <c r="F25" s="350" t="n">
        <v>-7.36707999963768</v>
      </c>
      <c r="G25" s="133" t="n">
        <v>3092</v>
      </c>
      <c r="H25" s="133" t="n">
        <v>2709</v>
      </c>
      <c r="I25" s="350" t="n">
        <v>77.3113067786164</v>
      </c>
      <c r="J25" s="350" t="n">
        <v>67.2950184794257</v>
      </c>
      <c r="K25" s="350" t="n">
        <v>-12.9557870854164</v>
      </c>
    </row>
    <row r="26" customFormat="false" ht="11.25" hidden="false" customHeight="false" outlineLevel="0" collapsed="false">
      <c r="A26" s="170" t="s">
        <v>162</v>
      </c>
      <c r="B26" s="133" t="n">
        <v>736</v>
      </c>
      <c r="C26" s="133" t="n">
        <v>741</v>
      </c>
      <c r="D26" s="350" t="n">
        <v>6.54645850826135</v>
      </c>
      <c r="E26" s="350" t="n">
        <v>6.54542062586588</v>
      </c>
      <c r="F26" s="350" t="n">
        <v>-0.0158541048440042</v>
      </c>
      <c r="G26" s="133" t="n">
        <v>61601</v>
      </c>
      <c r="H26" s="133" t="n">
        <v>64361</v>
      </c>
      <c r="I26" s="350" t="n">
        <v>547.919008923108</v>
      </c>
      <c r="J26" s="350" t="n">
        <v>568.515272471463</v>
      </c>
      <c r="K26" s="350" t="n">
        <v>3.75899781043103</v>
      </c>
    </row>
    <row r="27" customFormat="false" ht="11.25" hidden="false" customHeight="false" outlineLevel="0" collapsed="false">
      <c r="A27" s="170" t="s">
        <v>127</v>
      </c>
      <c r="B27" s="133" t="n">
        <v>3588</v>
      </c>
      <c r="C27" s="133" t="n">
        <v>4248</v>
      </c>
      <c r="D27" s="350" t="n">
        <v>38.1282878740993</v>
      </c>
      <c r="E27" s="350" t="n">
        <v>44.8419795242739</v>
      </c>
      <c r="F27" s="350" t="n">
        <v>17.6081645007072</v>
      </c>
      <c r="G27" s="133" t="n">
        <v>14163</v>
      </c>
      <c r="H27" s="133" t="n">
        <v>14393</v>
      </c>
      <c r="I27" s="350" t="n">
        <v>150.504721616741</v>
      </c>
      <c r="J27" s="350" t="n">
        <v>151.932818100959</v>
      </c>
      <c r="K27" s="350" t="n">
        <v>0.948871549594488</v>
      </c>
    </row>
    <row r="28" customFormat="false" ht="11.25" hidden="false" customHeight="false" outlineLevel="0" collapsed="false">
      <c r="A28" s="170" t="s">
        <v>125</v>
      </c>
      <c r="B28" s="133" t="n">
        <v>736</v>
      </c>
      <c r="C28" s="133" t="n">
        <v>635</v>
      </c>
      <c r="D28" s="350" t="n">
        <v>22.9127881999141</v>
      </c>
      <c r="E28" s="350" t="n">
        <v>19.7250483574315</v>
      </c>
      <c r="F28" s="350" t="n">
        <v>-13.9124920750347</v>
      </c>
      <c r="G28" s="133" t="n">
        <v>7108</v>
      </c>
      <c r="H28" s="133" t="n">
        <v>7432</v>
      </c>
      <c r="I28" s="350" t="n">
        <v>221.282742561127</v>
      </c>
      <c r="J28" s="350" t="n">
        <v>230.860723452648</v>
      </c>
      <c r="K28" s="350" t="n">
        <v>4.3283903573615</v>
      </c>
    </row>
    <row r="29" customFormat="false" ht="11.25" hidden="false" customHeight="false" outlineLevel="0" collapsed="false">
      <c r="A29" s="170" t="s">
        <v>135</v>
      </c>
      <c r="B29" s="133" t="n">
        <v>3957</v>
      </c>
      <c r="C29" s="133" t="n">
        <v>3727</v>
      </c>
      <c r="D29" s="350" t="n">
        <v>23.785771528197</v>
      </c>
      <c r="E29" s="350" t="n">
        <v>22.2920617770631</v>
      </c>
      <c r="F29" s="350" t="n">
        <v>-6.2798457025588</v>
      </c>
      <c r="G29" s="133" t="n">
        <v>58715</v>
      </c>
      <c r="H29" s="133" t="n">
        <v>50666</v>
      </c>
      <c r="I29" s="350" t="n">
        <v>352.939493373285</v>
      </c>
      <c r="J29" s="350" t="n">
        <v>303.045237992133</v>
      </c>
      <c r="K29" s="350" t="n">
        <v>-14.1367731064264</v>
      </c>
    </row>
    <row r="30" customFormat="false" ht="11.25" hidden="false" customHeight="false" outlineLevel="0" collapsed="false">
      <c r="A30" s="170" t="s">
        <v>129</v>
      </c>
      <c r="B30" s="133" t="n">
        <v>401</v>
      </c>
      <c r="C30" s="133" t="n">
        <v>315</v>
      </c>
      <c r="D30" s="350" t="n">
        <v>11.5395749868057</v>
      </c>
      <c r="E30" s="350" t="n">
        <v>8.98202824462939</v>
      </c>
      <c r="F30" s="350" t="n">
        <v>-22.1632663690009</v>
      </c>
      <c r="G30" s="133" t="n">
        <v>1770</v>
      </c>
      <c r="H30" s="133" t="n">
        <v>1688</v>
      </c>
      <c r="I30" s="350" t="n">
        <v>50.9352811138309</v>
      </c>
      <c r="J30" s="350" t="n">
        <v>48.1322656410616</v>
      </c>
      <c r="K30" s="350" t="n">
        <v>-5.50309218183173</v>
      </c>
    </row>
    <row r="31" customFormat="false" ht="11.25" hidden="false" customHeight="false" outlineLevel="0" collapsed="false">
      <c r="A31" s="170" t="s">
        <v>150</v>
      </c>
      <c r="B31" s="133" t="n">
        <v>4025</v>
      </c>
      <c r="C31" s="133" t="n">
        <v>3756</v>
      </c>
      <c r="D31" s="350" t="n">
        <v>35.662074159394</v>
      </c>
      <c r="E31" s="350" t="n">
        <v>33.1717286082755</v>
      </c>
      <c r="F31" s="350" t="n">
        <v>-6.98317641309271</v>
      </c>
      <c r="G31" s="133" t="n">
        <v>58946</v>
      </c>
      <c r="H31" s="133" t="n">
        <v>56945</v>
      </c>
      <c r="I31" s="350" t="n">
        <v>522.269968546494</v>
      </c>
      <c r="J31" s="350" t="n">
        <v>502.919085622537</v>
      </c>
      <c r="K31" s="350" t="n">
        <v>-3.70514946088337</v>
      </c>
    </row>
    <row r="32" customFormat="false" ht="11.25" hidden="false" customHeight="false" outlineLevel="0" collapsed="false">
      <c r="A32" s="170" t="s">
        <v>171</v>
      </c>
      <c r="B32" s="133" t="n">
        <v>867</v>
      </c>
      <c r="C32" s="133" t="n">
        <v>758</v>
      </c>
      <c r="D32" s="350" t="n">
        <v>48.5094940409416</v>
      </c>
      <c r="E32" s="350" t="n">
        <v>41.9761345185592</v>
      </c>
      <c r="F32" s="350" t="n">
        <v>-13.468207928263</v>
      </c>
      <c r="G32" s="133" t="n">
        <v>10054</v>
      </c>
      <c r="H32" s="133" t="n">
        <v>9765</v>
      </c>
      <c r="I32" s="350" t="n">
        <v>562.531087759662</v>
      </c>
      <c r="J32" s="350" t="n">
        <v>540.76115247194</v>
      </c>
      <c r="K32" s="350" t="n">
        <v>-3.86999683420559</v>
      </c>
    </row>
    <row r="33" customFormat="false" ht="11.25" hidden="false" customHeight="false" outlineLevel="0" collapsed="false">
      <c r="A33" s="170" t="s">
        <v>173</v>
      </c>
      <c r="B33" s="133" t="s">
        <v>174</v>
      </c>
      <c r="C33" s="133" t="s">
        <v>174</v>
      </c>
      <c r="D33" s="350" t="s">
        <v>174</v>
      </c>
      <c r="E33" s="350" t="s">
        <v>174</v>
      </c>
      <c r="F33" s="350" t="s">
        <v>174</v>
      </c>
      <c r="G33" s="133" t="s">
        <v>174</v>
      </c>
      <c r="H33" s="133" t="s">
        <v>174</v>
      </c>
      <c r="I33" s="350" t="s">
        <v>174</v>
      </c>
      <c r="J33" s="350" t="s">
        <v>174</v>
      </c>
      <c r="K33" s="350" t="s">
        <v>174</v>
      </c>
    </row>
    <row r="34" customFormat="false" ht="11.25" hidden="false" customHeight="false" outlineLevel="0" collapsed="false">
      <c r="A34" s="170" t="s">
        <v>145</v>
      </c>
      <c r="B34" s="133" t="n">
        <v>1461</v>
      </c>
      <c r="C34" s="133" t="n">
        <v>1520</v>
      </c>
      <c r="D34" s="350" t="n">
        <v>21.1415786840793</v>
      </c>
      <c r="E34" s="350" t="n">
        <v>21.7106848421283</v>
      </c>
      <c r="F34" s="350" t="n">
        <v>2.6918810868066</v>
      </c>
      <c r="G34" s="133" t="n">
        <v>36076</v>
      </c>
      <c r="H34" s="133" t="n">
        <v>37860</v>
      </c>
      <c r="I34" s="350" t="n">
        <v>522.042157841782</v>
      </c>
      <c r="J34" s="350" t="n">
        <v>540.767452712486</v>
      </c>
      <c r="K34" s="350" t="n">
        <v>3.58693155129801</v>
      </c>
    </row>
    <row r="35" customFormat="false" ht="11.25" hidden="false" customHeight="false" outlineLevel="0" collapsed="false">
      <c r="A35" s="170" t="s">
        <v>156</v>
      </c>
      <c r="B35" s="133" t="n">
        <v>4117</v>
      </c>
      <c r="C35" s="133" t="n">
        <v>3813</v>
      </c>
      <c r="D35" s="350" t="n">
        <v>9.20006188198048</v>
      </c>
      <c r="E35" s="350" t="n">
        <v>8.45550799507864</v>
      </c>
      <c r="F35" s="350" t="n">
        <v>-8.09292259609844</v>
      </c>
      <c r="G35" s="133" t="n">
        <v>139055</v>
      </c>
      <c r="H35" s="133" t="n">
        <v>136136</v>
      </c>
      <c r="I35" s="350" t="n">
        <v>310.739520281466</v>
      </c>
      <c r="J35" s="350" t="n">
        <v>301.888024237615</v>
      </c>
      <c r="K35" s="350" t="n">
        <v>-2.84852600526428</v>
      </c>
    </row>
    <row r="36" customFormat="false" ht="11.25" hidden="false" customHeight="false" outlineLevel="0" collapsed="false">
      <c r="A36" s="170" t="s">
        <v>169</v>
      </c>
      <c r="B36" s="133" t="n">
        <v>358</v>
      </c>
      <c r="C36" s="133" t="n">
        <v>340</v>
      </c>
      <c r="D36" s="350" t="n">
        <v>15.8003053254532</v>
      </c>
      <c r="E36" s="350" t="n">
        <v>14.8593864996355</v>
      </c>
      <c r="F36" s="350" t="n">
        <v>-5.95506736380547</v>
      </c>
      <c r="G36" s="133" t="n">
        <v>9250</v>
      </c>
      <c r="H36" s="133" t="n">
        <v>8723</v>
      </c>
      <c r="I36" s="350" t="n">
        <v>408.248112459335</v>
      </c>
      <c r="J36" s="350" t="n">
        <v>381.230671871531</v>
      </c>
      <c r="K36" s="350" t="n">
        <v>-6.61789724514533</v>
      </c>
    </row>
    <row r="37" customFormat="false" ht="11.25" hidden="false" customHeight="false" outlineLevel="0" collapsed="false">
      <c r="A37" s="331" t="s">
        <v>466</v>
      </c>
      <c r="B37" s="309" t="n">
        <v>341</v>
      </c>
      <c r="C37" s="309" t="n">
        <v>332</v>
      </c>
      <c r="D37" s="352" t="n">
        <v>22.2453881591909</v>
      </c>
      <c r="E37" s="352" t="n">
        <v>21.4166743001199</v>
      </c>
      <c r="F37" s="352" t="n">
        <v>-3.72532883283776</v>
      </c>
      <c r="G37" s="309" t="n">
        <v>2343</v>
      </c>
      <c r="H37" s="309" t="n">
        <v>2429</v>
      </c>
      <c r="I37" s="352" t="n">
        <v>152.847344448634</v>
      </c>
      <c r="J37" s="352" t="n">
        <v>156.690065888528</v>
      </c>
      <c r="K37" s="352" t="n">
        <v>2.51409107155593</v>
      </c>
    </row>
    <row r="38" customFormat="false" ht="11.25" hidden="false" customHeight="false" outlineLevel="0" collapsed="false">
      <c r="D38" s="353"/>
    </row>
    <row r="39" customFormat="false" ht="11.25" hidden="false" customHeight="false" outlineLevel="0" collapsed="false">
      <c r="A39" s="347" t="s">
        <v>467</v>
      </c>
      <c r="D39" s="353"/>
    </row>
    <row r="40" customFormat="false" ht="11.25" hidden="false" customHeight="false" outlineLevel="0" collapsed="false">
      <c r="A40" s="54" t="s">
        <v>178</v>
      </c>
    </row>
    <row r="41" customFormat="false" ht="11.25" hidden="false" customHeight="false" outlineLevel="0" collapsed="false">
      <c r="A41" s="54" t="s">
        <v>458</v>
      </c>
    </row>
    <row r="42" customFormat="false" ht="11.25" hidden="false" customHeight="false" outlineLevel="0" collapsed="false">
      <c r="A42" s="1" t="s">
        <v>459</v>
      </c>
    </row>
    <row r="43" customFormat="false" ht="11.25" hidden="false" customHeight="false" outlineLevel="0" collapsed="false">
      <c r="A43" s="100" t="s">
        <v>316</v>
      </c>
    </row>
    <row r="44" customFormat="false" ht="11.25" hidden="false" customHeight="false" outlineLevel="0" collapsed="false">
      <c r="A44" s="1" t="s">
        <v>468</v>
      </c>
    </row>
  </sheetData>
  <mergeCells count="9">
    <mergeCell ref="A5:A7"/>
    <mergeCell ref="B5:F5"/>
    <mergeCell ref="G5:K5"/>
    <mergeCell ref="B6:C6"/>
    <mergeCell ref="D6:E6"/>
    <mergeCell ref="F6:F7"/>
    <mergeCell ref="G6:H6"/>
    <mergeCell ref="I6:J6"/>
    <mergeCell ref="K6:K7"/>
  </mergeCells>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15.14"/>
    <col collapsed="false" customWidth="true" hidden="false" outlineLevel="0" max="9" min="2" style="1" width="9.14"/>
    <col collapsed="false" customWidth="true" hidden="false" outlineLevel="0" max="1025" min="10" style="18" width="9.14"/>
  </cols>
  <sheetData>
    <row r="1" customFormat="false" ht="11.25" hidden="false" customHeight="false" outlineLevel="0" collapsed="false">
      <c r="A1" s="11" t="s">
        <v>472</v>
      </c>
      <c r="K1" s="21" t="s">
        <v>108</v>
      </c>
    </row>
    <row r="2" customFormat="false" ht="11.25" hidden="false" customHeight="false" outlineLevel="0" collapsed="false">
      <c r="A2" s="1" t="s">
        <v>42</v>
      </c>
    </row>
    <row r="3" customFormat="false" ht="11.25" hidden="false" customHeight="false" outlineLevel="0" collapsed="false">
      <c r="A3" s="22" t="s">
        <v>262</v>
      </c>
    </row>
    <row r="5" customFormat="false" ht="23.25" hidden="false" customHeight="true" outlineLevel="0" collapsed="false">
      <c r="A5" s="58" t="s">
        <v>185</v>
      </c>
      <c r="B5" s="58" t="s">
        <v>473</v>
      </c>
      <c r="C5" s="58"/>
      <c r="D5" s="58"/>
      <c r="E5" s="58"/>
      <c r="F5" s="58"/>
      <c r="G5" s="334" t="s">
        <v>474</v>
      </c>
      <c r="H5" s="334"/>
      <c r="I5" s="334"/>
      <c r="J5" s="334"/>
      <c r="K5" s="334"/>
    </row>
    <row r="6" customFormat="false" ht="12.75" hidden="false" customHeight="true" outlineLevel="0" collapsed="false">
      <c r="A6" s="58"/>
      <c r="B6" s="59" t="s">
        <v>267</v>
      </c>
      <c r="C6" s="59"/>
      <c r="D6" s="59" t="s">
        <v>453</v>
      </c>
      <c r="E6" s="59"/>
      <c r="F6" s="58" t="s">
        <v>199</v>
      </c>
      <c r="G6" s="59" t="s">
        <v>267</v>
      </c>
      <c r="H6" s="59"/>
      <c r="I6" s="295" t="s">
        <v>453</v>
      </c>
      <c r="J6" s="295"/>
      <c r="K6" s="334" t="s">
        <v>199</v>
      </c>
    </row>
    <row r="7" customFormat="false" ht="11.25" hidden="false" customHeight="false" outlineLevel="0" collapsed="false">
      <c r="A7" s="58"/>
      <c r="B7" s="58" t="s">
        <v>465</v>
      </c>
      <c r="C7" s="58" t="n">
        <v>2017</v>
      </c>
      <c r="D7" s="58" t="n">
        <v>2016</v>
      </c>
      <c r="E7" s="58" t="n">
        <v>2017</v>
      </c>
      <c r="F7" s="58"/>
      <c r="G7" s="58" t="s">
        <v>465</v>
      </c>
      <c r="H7" s="58" t="n">
        <v>2017</v>
      </c>
      <c r="I7" s="58" t="n">
        <v>2016</v>
      </c>
      <c r="J7" s="334" t="n">
        <v>2017</v>
      </c>
      <c r="K7" s="334"/>
    </row>
    <row r="8" customFormat="false" ht="11.25" hidden="false" customHeight="false" outlineLevel="0" collapsed="false">
      <c r="A8" s="325"/>
    </row>
    <row r="9" customFormat="false" ht="11.25" hidden="false" customHeight="false" outlineLevel="0" collapsed="false">
      <c r="A9" s="326" t="s">
        <v>201</v>
      </c>
      <c r="B9" s="300" t="n">
        <v>156188</v>
      </c>
      <c r="C9" s="300" t="n">
        <v>173789</v>
      </c>
      <c r="D9" s="348" t="n">
        <v>75.7894578294662</v>
      </c>
      <c r="E9" s="348" t="n">
        <v>83.6888291104582</v>
      </c>
      <c r="F9" s="348" t="n">
        <v>10.4227837316984</v>
      </c>
      <c r="G9" s="300" t="n">
        <v>127730</v>
      </c>
      <c r="H9" s="300" t="n">
        <v>125463</v>
      </c>
      <c r="I9" s="348" t="n">
        <v>61.9803534750283</v>
      </c>
      <c r="J9" s="338" t="n">
        <v>60.4172391042323</v>
      </c>
      <c r="K9" s="338" t="n">
        <v>-2.52195136548513</v>
      </c>
    </row>
    <row r="10" customFormat="false" ht="11.25" hidden="false" customHeight="false" outlineLevel="0" collapsed="false">
      <c r="A10" s="325"/>
      <c r="B10" s="349"/>
      <c r="C10" s="349"/>
      <c r="D10" s="350"/>
      <c r="E10" s="350"/>
      <c r="F10" s="350"/>
      <c r="G10" s="349"/>
      <c r="H10" s="349"/>
      <c r="I10" s="350"/>
      <c r="J10" s="340"/>
      <c r="K10" s="341"/>
    </row>
    <row r="11" customFormat="false" ht="11.25" hidden="false" customHeight="false" outlineLevel="0" collapsed="false">
      <c r="A11" s="329" t="s">
        <v>154</v>
      </c>
      <c r="B11" s="160" t="n">
        <v>645</v>
      </c>
      <c r="C11" s="160" t="n">
        <v>620</v>
      </c>
      <c r="D11" s="351" t="n">
        <v>78.9776254550397</v>
      </c>
      <c r="E11" s="351" t="n">
        <v>74.7331003749914</v>
      </c>
      <c r="F11" s="351" t="n">
        <v>-5.37433868844867</v>
      </c>
      <c r="G11" s="160" t="s">
        <v>174</v>
      </c>
      <c r="H11" s="160" t="s">
        <v>174</v>
      </c>
      <c r="I11" s="351" t="s">
        <v>174</v>
      </c>
      <c r="J11" s="343" t="s">
        <v>174</v>
      </c>
      <c r="K11" s="343" t="s">
        <v>174</v>
      </c>
    </row>
    <row r="12" customFormat="false" ht="11.25" hidden="false" customHeight="false" outlineLevel="0" collapsed="false">
      <c r="A12" s="170" t="s">
        <v>120</v>
      </c>
      <c r="B12" s="133" t="n">
        <v>1715</v>
      </c>
      <c r="C12" s="133" t="n">
        <v>1903</v>
      </c>
      <c r="D12" s="350" t="n">
        <v>51.0574245682373</v>
      </c>
      <c r="E12" s="350" t="n">
        <v>56.3714389054166</v>
      </c>
      <c r="F12" s="350" t="n">
        <v>10.4079169329765</v>
      </c>
      <c r="G12" s="133" t="n">
        <v>385</v>
      </c>
      <c r="H12" s="133" t="n">
        <v>388</v>
      </c>
      <c r="I12" s="350" t="n">
        <v>11.461870821441</v>
      </c>
      <c r="J12" s="340" t="n">
        <v>11.493493586601</v>
      </c>
      <c r="K12" s="340" t="n">
        <v>0.275895319817931</v>
      </c>
    </row>
    <row r="13" customFormat="false" ht="11.25" hidden="false" customHeight="false" outlineLevel="0" collapsed="false">
      <c r="A13" s="170" t="s">
        <v>164</v>
      </c>
      <c r="B13" s="133" t="n">
        <v>366</v>
      </c>
      <c r="C13" s="133" t="n">
        <v>253</v>
      </c>
      <c r="D13" s="350" t="n">
        <v>46.7854198224455</v>
      </c>
      <c r="E13" s="350" t="n">
        <v>31.7153093433552</v>
      </c>
      <c r="F13" s="350" t="n">
        <v>-32.2111258940982</v>
      </c>
      <c r="G13" s="133" t="n">
        <v>215</v>
      </c>
      <c r="H13" s="133" t="n">
        <v>186</v>
      </c>
      <c r="I13" s="350" t="n">
        <v>27.483238420289</v>
      </c>
      <c r="J13" s="340" t="n">
        <v>23.3163934302928</v>
      </c>
      <c r="K13" s="340" t="n">
        <v>-15.1614046579029</v>
      </c>
    </row>
    <row r="14" customFormat="false" ht="11.25" hidden="false" customHeight="false" outlineLevel="0" collapsed="false">
      <c r="A14" s="170" t="s">
        <v>158</v>
      </c>
      <c r="B14" s="133" t="n">
        <v>2519</v>
      </c>
      <c r="C14" s="133" t="n">
        <v>3286</v>
      </c>
      <c r="D14" s="350" t="n">
        <v>62.9487661017271</v>
      </c>
      <c r="E14" s="350" t="n">
        <v>80.8639796988592</v>
      </c>
      <c r="F14" s="350" t="n">
        <v>28.4599916830468</v>
      </c>
      <c r="G14" s="133" t="n">
        <v>723</v>
      </c>
      <c r="H14" s="133" t="n">
        <v>978</v>
      </c>
      <c r="I14" s="350" t="n">
        <v>18.0674703817184</v>
      </c>
      <c r="J14" s="340" t="n">
        <v>24.0672465445783</v>
      </c>
      <c r="K14" s="340" t="n">
        <v>33.2076158759377</v>
      </c>
    </row>
    <row r="15" customFormat="false" ht="11.25" hidden="false" customHeight="false" outlineLevel="0" collapsed="false">
      <c r="A15" s="170" t="s">
        <v>160</v>
      </c>
      <c r="B15" s="133" t="n">
        <v>5845</v>
      </c>
      <c r="C15" s="133" t="n">
        <v>7097</v>
      </c>
      <c r="D15" s="350" t="n">
        <v>38.2612165587476</v>
      </c>
      <c r="E15" s="350" t="n">
        <v>46.2512594947214</v>
      </c>
      <c r="F15" s="350" t="n">
        <v>20.882877374549</v>
      </c>
      <c r="G15" s="133" t="n">
        <v>4239</v>
      </c>
      <c r="H15" s="133" t="n">
        <v>5139</v>
      </c>
      <c r="I15" s="350" t="n">
        <v>27.7483827189959</v>
      </c>
      <c r="J15" s="340" t="n">
        <v>33.4909430101978</v>
      </c>
      <c r="K15" s="340" t="n">
        <v>20.695117078916</v>
      </c>
    </row>
    <row r="16" customFormat="false" ht="11.25" hidden="false" customHeight="false" outlineLevel="0" collapsed="false">
      <c r="A16" s="170" t="s">
        <v>137</v>
      </c>
      <c r="B16" s="133" t="n">
        <v>4010</v>
      </c>
      <c r="C16" s="133" t="n">
        <v>5884</v>
      </c>
      <c r="D16" s="350" t="n">
        <v>44.7361753783024</v>
      </c>
      <c r="E16" s="350" t="n">
        <v>65.2294894051966</v>
      </c>
      <c r="F16" s="350" t="n">
        <v>45.8092670050506</v>
      </c>
      <c r="G16" s="133" t="n">
        <v>2380</v>
      </c>
      <c r="H16" s="133" t="n">
        <v>3022</v>
      </c>
      <c r="I16" s="350" t="n">
        <v>26.5516452369974</v>
      </c>
      <c r="J16" s="340" t="n">
        <v>33.5016174341442</v>
      </c>
      <c r="K16" s="340" t="n">
        <v>26.1752977456273</v>
      </c>
    </row>
    <row r="17" customFormat="false" ht="11.25" hidden="false" customHeight="false" outlineLevel="0" collapsed="false">
      <c r="A17" s="170" t="s">
        <v>147</v>
      </c>
      <c r="B17" s="133" t="n">
        <v>2300</v>
      </c>
      <c r="C17" s="133" t="n">
        <v>2577</v>
      </c>
      <c r="D17" s="350" t="n">
        <v>77.2533803392162</v>
      </c>
      <c r="E17" s="350" t="n">
        <v>84.7852436169247</v>
      </c>
      <c r="F17" s="350" t="n">
        <v>9.74955820008956</v>
      </c>
      <c r="G17" s="133" t="n">
        <v>6037</v>
      </c>
      <c r="H17" s="133" t="n">
        <v>5722</v>
      </c>
      <c r="I17" s="350" t="n">
        <v>202.773329177325</v>
      </c>
      <c r="J17" s="340" t="n">
        <v>188.258115629043</v>
      </c>
      <c r="K17" s="340" t="n">
        <v>-7.15834454519863</v>
      </c>
    </row>
    <row r="18" customFormat="false" ht="11.25" hidden="false" customHeight="false" outlineLevel="0" collapsed="false">
      <c r="A18" s="170" t="s">
        <v>133</v>
      </c>
      <c r="B18" s="133" t="n">
        <v>5113</v>
      </c>
      <c r="C18" s="133" t="n">
        <v>3965</v>
      </c>
      <c r="D18" s="350" t="n">
        <v>128.671109045305</v>
      </c>
      <c r="E18" s="350" t="n">
        <v>98.7213284878133</v>
      </c>
      <c r="F18" s="350" t="n">
        <v>-23.2762278802976</v>
      </c>
      <c r="G18" s="133" t="n">
        <v>2711</v>
      </c>
      <c r="H18" s="133" t="n">
        <v>1905</v>
      </c>
      <c r="I18" s="350" t="n">
        <v>68.2236214789401</v>
      </c>
      <c r="J18" s="340" t="n">
        <v>47.4310544184828</v>
      </c>
      <c r="K18" s="340" t="n">
        <v>-30.4770790669266</v>
      </c>
    </row>
    <row r="19" customFormat="false" ht="11.25" hidden="false" customHeight="false" outlineLevel="0" collapsed="false">
      <c r="A19" s="170" t="s">
        <v>143</v>
      </c>
      <c r="B19" s="133" t="n">
        <v>4843</v>
      </c>
      <c r="C19" s="133" t="n">
        <v>5076</v>
      </c>
      <c r="D19" s="350" t="n">
        <v>72.3283284957634</v>
      </c>
      <c r="E19" s="350" t="n">
        <v>74.8808191218114</v>
      </c>
      <c r="F19" s="350" t="n">
        <v>3.52903306233259</v>
      </c>
      <c r="G19" s="133" t="n">
        <v>4933</v>
      </c>
      <c r="H19" s="133" t="n">
        <v>4575</v>
      </c>
      <c r="I19" s="350" t="n">
        <v>73.6724436237045</v>
      </c>
      <c r="J19" s="340" t="n">
        <v>67.49009997681</v>
      </c>
      <c r="K19" s="340" t="n">
        <v>-8.39166361641541</v>
      </c>
    </row>
    <row r="20" customFormat="false" ht="11.25" hidden="false" customHeight="false" outlineLevel="0" collapsed="false">
      <c r="A20" s="170" t="s">
        <v>131</v>
      </c>
      <c r="B20" s="133" t="n">
        <v>1852</v>
      </c>
      <c r="C20" s="133" t="n">
        <v>2213</v>
      </c>
      <c r="D20" s="350" t="n">
        <v>26.6320162852191</v>
      </c>
      <c r="E20" s="350" t="n">
        <v>31.6132515093435</v>
      </c>
      <c r="F20" s="350" t="n">
        <v>18.7039357845728</v>
      </c>
      <c r="G20" s="133" t="n">
        <v>1161</v>
      </c>
      <c r="H20" s="133" t="n">
        <v>1130</v>
      </c>
      <c r="I20" s="350" t="n">
        <v>16.6953406626023</v>
      </c>
      <c r="J20" s="340" t="n">
        <v>16.1423290580922</v>
      </c>
      <c r="K20" s="340" t="n">
        <v>-3.31237089248962</v>
      </c>
    </row>
    <row r="21" customFormat="false" ht="11.25" hidden="false" customHeight="false" outlineLevel="0" collapsed="false">
      <c r="A21" s="170" t="s">
        <v>141</v>
      </c>
      <c r="B21" s="133" t="n">
        <v>3045</v>
      </c>
      <c r="C21" s="133" t="n">
        <v>3902</v>
      </c>
      <c r="D21" s="350" t="n">
        <v>92.118331366428</v>
      </c>
      <c r="E21" s="350" t="n">
        <v>116.667623448817</v>
      </c>
      <c r="F21" s="350" t="n">
        <v>26.6497359626901</v>
      </c>
      <c r="G21" s="133" t="n">
        <v>3977</v>
      </c>
      <c r="H21" s="133" t="n">
        <v>3946</v>
      </c>
      <c r="I21" s="350" t="n">
        <v>120.313498799436</v>
      </c>
      <c r="J21" s="340" t="n">
        <v>117.983198905441</v>
      </c>
      <c r="K21" s="340" t="n">
        <v>-1.93685655994416</v>
      </c>
    </row>
    <row r="22" customFormat="false" ht="11.25" hidden="false" customHeight="false" outlineLevel="0" collapsed="false">
      <c r="A22" s="170" t="s">
        <v>166</v>
      </c>
      <c r="B22" s="133" t="n">
        <v>3168</v>
      </c>
      <c r="C22" s="133" t="n">
        <v>3271</v>
      </c>
      <c r="D22" s="350" t="n">
        <v>118.103807580266</v>
      </c>
      <c r="E22" s="350" t="n">
        <v>120.561104871944</v>
      </c>
      <c r="F22" s="350" t="n">
        <v>2.08062495360926</v>
      </c>
      <c r="G22" s="133" t="n">
        <v>2661</v>
      </c>
      <c r="H22" s="133" t="n">
        <v>2624</v>
      </c>
      <c r="I22" s="350" t="n">
        <v>99.2027247383486</v>
      </c>
      <c r="J22" s="340" t="n">
        <v>96.7142583870317</v>
      </c>
      <c r="K22" s="340" t="n">
        <v>-2.50846572801334</v>
      </c>
    </row>
    <row r="23" customFormat="false" ht="11.25" hidden="false" customHeight="false" outlineLevel="0" collapsed="false">
      <c r="A23" s="170" t="s">
        <v>152</v>
      </c>
      <c r="B23" s="133" t="n">
        <v>25633</v>
      </c>
      <c r="C23" s="133" t="n">
        <v>31737</v>
      </c>
      <c r="D23" s="350" t="n">
        <v>122.076088840799</v>
      </c>
      <c r="E23" s="350" t="n">
        <v>150.273187820035</v>
      </c>
      <c r="F23" s="350" t="n">
        <v>23.0979704928203</v>
      </c>
      <c r="G23" s="133" t="n">
        <v>18282</v>
      </c>
      <c r="H23" s="133" t="n">
        <v>21082</v>
      </c>
      <c r="I23" s="350" t="n">
        <v>87.067259243455</v>
      </c>
      <c r="J23" s="340" t="n">
        <v>99.8222688225726</v>
      </c>
      <c r="K23" s="340" t="n">
        <v>14.6496050179465</v>
      </c>
    </row>
    <row r="24" customFormat="false" ht="11.25" hidden="false" customHeight="false" outlineLevel="0" collapsed="false">
      <c r="A24" s="170" t="s">
        <v>123</v>
      </c>
      <c r="B24" s="133" t="n">
        <v>4088</v>
      </c>
      <c r="C24" s="133" t="n">
        <v>4103</v>
      </c>
      <c r="D24" s="350" t="n">
        <v>49.4154041643357</v>
      </c>
      <c r="E24" s="350" t="n">
        <v>49.0400672768049</v>
      </c>
      <c r="F24" s="350" t="n">
        <v>-0.759554422103992</v>
      </c>
      <c r="G24" s="133" t="n">
        <v>2155</v>
      </c>
      <c r="H24" s="133" t="n">
        <v>2084</v>
      </c>
      <c r="I24" s="350" t="n">
        <v>26.0494608547318</v>
      </c>
      <c r="J24" s="340" t="n">
        <v>24.9084816487598</v>
      </c>
      <c r="K24" s="340" t="n">
        <v>-4.38004921612304</v>
      </c>
    </row>
    <row r="25" customFormat="false" ht="11.25" hidden="false" customHeight="false" outlineLevel="0" collapsed="false">
      <c r="A25" s="170" t="s">
        <v>139</v>
      </c>
      <c r="B25" s="133" t="n">
        <v>583</v>
      </c>
      <c r="C25" s="133" t="n">
        <v>785</v>
      </c>
      <c r="D25" s="350" t="n">
        <v>14.5771319055412</v>
      </c>
      <c r="E25" s="350" t="n">
        <v>19.5004021802692</v>
      </c>
      <c r="F25" s="350" t="n">
        <v>33.7739296497448</v>
      </c>
      <c r="G25" s="133" t="n">
        <v>728</v>
      </c>
      <c r="H25" s="133" t="n">
        <v>722</v>
      </c>
      <c r="I25" s="350" t="n">
        <v>18.2026621393379</v>
      </c>
      <c r="J25" s="340" t="n">
        <v>17.9354017505151</v>
      </c>
      <c r="K25" s="340" t="n">
        <v>-1.46824891203807</v>
      </c>
    </row>
    <row r="26" customFormat="false" ht="11.25" hidden="false" customHeight="false" outlineLevel="0" collapsed="false">
      <c r="A26" s="170" t="s">
        <v>162</v>
      </c>
      <c r="B26" s="133" t="n">
        <v>8576</v>
      </c>
      <c r="C26" s="133" t="n">
        <v>10455</v>
      </c>
      <c r="D26" s="350" t="n">
        <v>76.2804730527844</v>
      </c>
      <c r="E26" s="350" t="n">
        <v>92.3513800855975</v>
      </c>
      <c r="F26" s="350" t="n">
        <v>21.0681795610948</v>
      </c>
      <c r="G26" s="133" t="n">
        <v>12310</v>
      </c>
      <c r="H26" s="133" t="n">
        <v>14979</v>
      </c>
      <c r="I26" s="350" t="n">
        <v>109.493076408556</v>
      </c>
      <c r="J26" s="340" t="n">
        <v>132.312895485621</v>
      </c>
      <c r="K26" s="340" t="n">
        <v>20.8413352017951</v>
      </c>
    </row>
    <row r="27" customFormat="false" ht="11.25" hidden="false" customHeight="false" outlineLevel="0" collapsed="false">
      <c r="A27" s="170" t="s">
        <v>127</v>
      </c>
      <c r="B27" s="133" t="n">
        <v>3863</v>
      </c>
      <c r="C27" s="133" t="n">
        <v>4013</v>
      </c>
      <c r="D27" s="350" t="n">
        <v>41.050606482064</v>
      </c>
      <c r="E27" s="350" t="n">
        <v>42.3613144611373</v>
      </c>
      <c r="F27" s="350" t="n">
        <v>3.19290770928311</v>
      </c>
      <c r="G27" s="133" t="n">
        <v>4643</v>
      </c>
      <c r="H27" s="133" t="n">
        <v>4530</v>
      </c>
      <c r="I27" s="350" t="n">
        <v>49.3393647155638</v>
      </c>
      <c r="J27" s="340" t="n">
        <v>47.8187776000378</v>
      </c>
      <c r="K27" s="340" t="n">
        <v>-3.08189439465225</v>
      </c>
    </row>
    <row r="28" customFormat="false" ht="11.25" hidden="false" customHeight="false" outlineLevel="0" collapsed="false">
      <c r="A28" s="170" t="s">
        <v>125</v>
      </c>
      <c r="B28" s="133" t="n">
        <v>904</v>
      </c>
      <c r="C28" s="133" t="n">
        <v>968</v>
      </c>
      <c r="D28" s="350" t="n">
        <v>28.1428811585901</v>
      </c>
      <c r="E28" s="350" t="n">
        <v>30.0690500944783</v>
      </c>
      <c r="F28" s="350" t="n">
        <v>6.84424926159444</v>
      </c>
      <c r="G28" s="133" t="n">
        <v>494</v>
      </c>
      <c r="H28" s="133" t="n">
        <v>491</v>
      </c>
      <c r="I28" s="350" t="n">
        <v>15.3789638189641</v>
      </c>
      <c r="J28" s="340" t="n">
        <v>15.2519665251951</v>
      </c>
      <c r="K28" s="340" t="n">
        <v>-0.825785763357911</v>
      </c>
    </row>
    <row r="29" customFormat="false" ht="11.25" hidden="false" customHeight="false" outlineLevel="0" collapsed="false">
      <c r="A29" s="170" t="s">
        <v>135</v>
      </c>
      <c r="B29" s="133" t="n">
        <v>13256</v>
      </c>
      <c r="C29" s="133" t="n">
        <v>12173</v>
      </c>
      <c r="D29" s="350" t="n">
        <v>79.6826351725499</v>
      </c>
      <c r="E29" s="350" t="n">
        <v>72.8095701669411</v>
      </c>
      <c r="F29" s="350" t="n">
        <v>-8.62554933170258</v>
      </c>
      <c r="G29" s="133" t="n">
        <v>9959</v>
      </c>
      <c r="H29" s="133" t="n">
        <v>7582</v>
      </c>
      <c r="I29" s="350" t="n">
        <v>59.8641644299506</v>
      </c>
      <c r="J29" s="340" t="n">
        <v>45.349721597449</v>
      </c>
      <c r="K29" s="340" t="n">
        <v>-24.2456283666758</v>
      </c>
    </row>
    <row r="30" customFormat="false" ht="11.25" hidden="false" customHeight="false" outlineLevel="0" collapsed="false">
      <c r="A30" s="170" t="s">
        <v>129</v>
      </c>
      <c r="B30" s="133" t="n">
        <v>317</v>
      </c>
      <c r="C30" s="133" t="n">
        <v>138</v>
      </c>
      <c r="D30" s="350" t="n">
        <v>9.12230740852225</v>
      </c>
      <c r="E30" s="350" t="n">
        <v>3.93498380240907</v>
      </c>
      <c r="F30" s="350" t="n">
        <v>-56.8641613772748</v>
      </c>
      <c r="G30" s="133" t="n">
        <v>225</v>
      </c>
      <c r="H30" s="133" t="n">
        <v>179</v>
      </c>
      <c r="I30" s="350" t="n">
        <v>6.47482387040223</v>
      </c>
      <c r="J30" s="340" t="n">
        <v>5.10407319297988</v>
      </c>
      <c r="K30" s="340" t="n">
        <v>-21.1704705001836</v>
      </c>
    </row>
    <row r="31" customFormat="false" ht="11.25" hidden="false" customHeight="false" outlineLevel="0" collapsed="false">
      <c r="A31" s="170" t="s">
        <v>150</v>
      </c>
      <c r="B31" s="133" t="n">
        <v>8850</v>
      </c>
      <c r="C31" s="133" t="n">
        <v>9215</v>
      </c>
      <c r="D31" s="350" t="n">
        <v>78.4122624374252</v>
      </c>
      <c r="E31" s="350" t="n">
        <v>81.3837803847867</v>
      </c>
      <c r="F31" s="350" t="n">
        <v>3.7896087359204</v>
      </c>
      <c r="G31" s="133" t="n">
        <v>10550</v>
      </c>
      <c r="H31" s="133" t="n">
        <v>10270</v>
      </c>
      <c r="I31" s="350" t="n">
        <v>93.4745049395295</v>
      </c>
      <c r="J31" s="340" t="n">
        <v>90.7011855183679</v>
      </c>
      <c r="K31" s="340" t="n">
        <v>-2.96692603288541</v>
      </c>
    </row>
    <row r="32" customFormat="false" ht="11.25" hidden="false" customHeight="false" outlineLevel="0" collapsed="false">
      <c r="A32" s="170" t="s">
        <v>171</v>
      </c>
      <c r="B32" s="133" t="n">
        <v>1019</v>
      </c>
      <c r="C32" s="133" t="n">
        <v>1125</v>
      </c>
      <c r="D32" s="350" t="n">
        <v>57.0140420158241</v>
      </c>
      <c r="E32" s="350" t="n">
        <v>62.2996719437719</v>
      </c>
      <c r="F32" s="350" t="n">
        <v>9.27075110107234</v>
      </c>
      <c r="G32" s="133" t="n">
        <v>1098</v>
      </c>
      <c r="H32" s="133" t="n">
        <v>1393</v>
      </c>
      <c r="I32" s="350" t="n">
        <v>61.4341689238222</v>
      </c>
      <c r="J32" s="340" t="n">
        <v>77.1408382379327</v>
      </c>
      <c r="K32" s="340" t="n">
        <v>25.566666871634</v>
      </c>
    </row>
    <row r="33" customFormat="false" ht="11.25" hidden="false" customHeight="false" outlineLevel="0" collapsed="false">
      <c r="A33" s="170" t="s">
        <v>173</v>
      </c>
      <c r="B33" s="133" t="s">
        <v>174</v>
      </c>
      <c r="C33" s="133" t="s">
        <v>174</v>
      </c>
      <c r="D33" s="350" t="s">
        <v>174</v>
      </c>
      <c r="E33" s="350" t="s">
        <v>174</v>
      </c>
      <c r="F33" s="350" t="s">
        <v>174</v>
      </c>
      <c r="G33" s="133" t="s">
        <v>174</v>
      </c>
      <c r="H33" s="133" t="s">
        <v>174</v>
      </c>
      <c r="I33" s="350" t="s">
        <v>174</v>
      </c>
      <c r="J33" s="340" t="s">
        <v>174</v>
      </c>
      <c r="K33" s="340" t="s">
        <v>174</v>
      </c>
    </row>
    <row r="34" customFormat="false" ht="11.25" hidden="false" customHeight="false" outlineLevel="0" collapsed="false">
      <c r="A34" s="170" t="s">
        <v>145</v>
      </c>
      <c r="B34" s="133" t="n">
        <v>7076</v>
      </c>
      <c r="C34" s="133" t="n">
        <v>8579</v>
      </c>
      <c r="D34" s="350" t="n">
        <v>102.394120991475</v>
      </c>
      <c r="E34" s="350" t="n">
        <v>122.536819250407</v>
      </c>
      <c r="F34" s="350" t="n">
        <v>19.6717331658224</v>
      </c>
      <c r="G34" s="133" t="n">
        <v>4539</v>
      </c>
      <c r="H34" s="133" t="n">
        <v>5085</v>
      </c>
      <c r="I34" s="350" t="n">
        <v>65.6821530780532</v>
      </c>
      <c r="J34" s="340" t="n">
        <v>72.6308108040938</v>
      </c>
      <c r="K34" s="340" t="n">
        <v>10.579217337445</v>
      </c>
    </row>
    <row r="35" customFormat="false" ht="11.25" hidden="false" customHeight="false" outlineLevel="0" collapsed="false">
      <c r="A35" s="170" t="s">
        <v>156</v>
      </c>
      <c r="B35" s="133" t="n">
        <v>45549</v>
      </c>
      <c r="C35" s="133" t="n">
        <v>49346</v>
      </c>
      <c r="D35" s="350" t="n">
        <v>101.786159500201</v>
      </c>
      <c r="E35" s="350" t="n">
        <v>109.427090879924</v>
      </c>
      <c r="F35" s="350" t="n">
        <v>7.50684711678082</v>
      </c>
      <c r="G35" s="133" t="n">
        <v>32873</v>
      </c>
      <c r="H35" s="133" t="n">
        <v>26984</v>
      </c>
      <c r="I35" s="350" t="n">
        <v>73.4597119859957</v>
      </c>
      <c r="J35" s="340" t="n">
        <v>59.8382973352221</v>
      </c>
      <c r="K35" s="340" t="n">
        <v>-18.5427008662522</v>
      </c>
    </row>
    <row r="36" customFormat="false" ht="11.25" hidden="false" customHeight="false" outlineLevel="0" collapsed="false">
      <c r="A36" s="170" t="s">
        <v>169</v>
      </c>
      <c r="B36" s="133" t="n">
        <v>380</v>
      </c>
      <c r="C36" s="133" t="n">
        <v>427</v>
      </c>
      <c r="D36" s="350" t="n">
        <v>16.7712738091403</v>
      </c>
      <c r="E36" s="350" t="n">
        <v>18.6616412804246</v>
      </c>
      <c r="F36" s="350" t="n">
        <v>11.2714603124188</v>
      </c>
      <c r="G36" s="133" t="n">
        <v>182</v>
      </c>
      <c r="H36" s="133" t="n">
        <v>186</v>
      </c>
      <c r="I36" s="350" t="n">
        <v>8.03255745595665</v>
      </c>
      <c r="J36" s="340" t="n">
        <v>8.12895849685943</v>
      </c>
      <c r="K36" s="340" t="n">
        <v>1.20012886843766</v>
      </c>
    </row>
    <row r="37" customFormat="false" ht="11.25" hidden="false" customHeight="false" outlineLevel="0" collapsed="false">
      <c r="A37" s="331" t="s">
        <v>466</v>
      </c>
      <c r="B37" s="309" t="n">
        <v>673</v>
      </c>
      <c r="C37" s="309" t="n">
        <v>678</v>
      </c>
      <c r="D37" s="352" t="n">
        <v>43.9036546367609</v>
      </c>
      <c r="E37" s="352" t="n">
        <v>43.7364613719315</v>
      </c>
      <c r="F37" s="352" t="n">
        <v>-0.380818558756968</v>
      </c>
      <c r="G37" s="309" t="n">
        <v>270</v>
      </c>
      <c r="H37" s="309" t="n">
        <v>281</v>
      </c>
      <c r="I37" s="352" t="n">
        <v>17.6136504486262</v>
      </c>
      <c r="J37" s="345" t="n">
        <v>18.1267634889569</v>
      </c>
      <c r="K37" s="345" t="n">
        <v>2.91315557684799</v>
      </c>
    </row>
    <row r="39" customFormat="false" ht="11.25" hidden="false" customHeight="false" outlineLevel="0" collapsed="false">
      <c r="A39" s="347" t="s">
        <v>467</v>
      </c>
    </row>
    <row r="40" customFormat="false" ht="11.25" hidden="false" customHeight="false" outlineLevel="0" collapsed="false">
      <c r="A40" s="54" t="s">
        <v>178</v>
      </c>
    </row>
    <row r="41" customFormat="false" ht="11.25" hidden="false" customHeight="false" outlineLevel="0" collapsed="false">
      <c r="A41" s="54" t="s">
        <v>458</v>
      </c>
    </row>
    <row r="42" customFormat="false" ht="11.25" hidden="false" customHeight="false" outlineLevel="0" collapsed="false">
      <c r="A42" s="1" t="s">
        <v>459</v>
      </c>
    </row>
    <row r="43" customFormat="false" ht="11.25" hidden="false" customHeight="false" outlineLevel="0" collapsed="false">
      <c r="A43" s="100" t="s">
        <v>316</v>
      </c>
    </row>
    <row r="44" customFormat="false" ht="11.25" hidden="false" customHeight="false" outlineLevel="0" collapsed="false">
      <c r="A44" s="1" t="s">
        <v>468</v>
      </c>
    </row>
  </sheetData>
  <mergeCells count="9">
    <mergeCell ref="A5:A7"/>
    <mergeCell ref="B5:F5"/>
    <mergeCell ref="G5:K5"/>
    <mergeCell ref="B6:C6"/>
    <mergeCell ref="D6:E6"/>
    <mergeCell ref="F6:F7"/>
    <mergeCell ref="G6:H6"/>
    <mergeCell ref="I6:J6"/>
    <mergeCell ref="K6:K7"/>
  </mergeCells>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Y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0" topLeftCell="D24" activePane="bottomRight" state="frozen"/>
      <selection pane="topLeft" activeCell="A1" activeCellId="0" sqref="A1"/>
      <selection pane="topRight" activeCell="D1" activeCellId="0" sqref="D1"/>
      <selection pane="bottomLeft" activeCell="A24" activeCellId="0" sqref="A24"/>
      <selection pane="bottomRigh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7"/>
    <col collapsed="false" customWidth="true" hidden="false" outlineLevel="0" max="3" min="3" style="54" width="15.85"/>
    <col collapsed="false" customWidth="true" hidden="false" outlineLevel="0" max="9" min="4" style="54" width="8.28"/>
    <col collapsed="false" customWidth="true" hidden="false" outlineLevel="0" max="10" min="10" style="54" width="8.14"/>
    <col collapsed="false" customWidth="true" hidden="false" outlineLevel="0" max="11" min="11" style="54" width="8.28"/>
    <col collapsed="false" customWidth="true" hidden="false" outlineLevel="0" max="24" min="12" style="54" width="9.14"/>
    <col collapsed="false" customWidth="true" hidden="false" outlineLevel="0" max="25" min="25" style="54" width="12.28"/>
    <col collapsed="false" customWidth="true" hidden="false" outlineLevel="0" max="1025" min="26" style="54" width="9.14"/>
  </cols>
  <sheetData>
    <row r="1" customFormat="false" ht="11.25" hidden="false" customHeight="false" outlineLevel="0" collapsed="false">
      <c r="A1" s="109" t="s">
        <v>475</v>
      </c>
      <c r="R1" s="21" t="s">
        <v>108</v>
      </c>
    </row>
    <row r="2" customFormat="false" ht="11.25" hidden="false" customHeight="false" outlineLevel="0" collapsed="false">
      <c r="A2" s="22" t="s">
        <v>182</v>
      </c>
    </row>
    <row r="3" customFormat="false" ht="11.25" hidden="false" customHeight="false" outlineLevel="0" collapsed="false">
      <c r="A3" s="22" t="s">
        <v>476</v>
      </c>
    </row>
    <row r="4" customFormat="false" ht="11.25" hidden="false" customHeight="false" outlineLevel="0" collapsed="false">
      <c r="B4" s="22"/>
    </row>
    <row r="5" customFormat="false" ht="18" hidden="false" customHeight="true" outlineLevel="0" collapsed="false">
      <c r="A5" s="58" t="s">
        <v>184</v>
      </c>
      <c r="B5" s="59" t="s">
        <v>477</v>
      </c>
      <c r="C5" s="59" t="s">
        <v>478</v>
      </c>
      <c r="D5" s="59" t="s">
        <v>188</v>
      </c>
      <c r="E5" s="59"/>
      <c r="F5" s="59"/>
      <c r="G5" s="59"/>
      <c r="H5" s="59"/>
      <c r="I5" s="59"/>
      <c r="J5" s="58" t="s">
        <v>189</v>
      </c>
      <c r="K5" s="58"/>
      <c r="L5" s="58" t="s">
        <v>190</v>
      </c>
      <c r="M5" s="58"/>
      <c r="N5" s="60" t="s">
        <v>191</v>
      </c>
      <c r="O5" s="60"/>
      <c r="P5" s="60"/>
      <c r="Q5" s="60"/>
      <c r="R5" s="60"/>
    </row>
    <row r="6" customFormat="false" ht="30.75" hidden="false" customHeight="true" outlineLevel="0" collapsed="false">
      <c r="A6" s="58"/>
      <c r="B6" s="59"/>
      <c r="C6" s="59"/>
      <c r="D6" s="59" t="s">
        <v>192</v>
      </c>
      <c r="E6" s="59"/>
      <c r="F6" s="59" t="s">
        <v>193</v>
      </c>
      <c r="G6" s="59"/>
      <c r="H6" s="58" t="s">
        <v>194</v>
      </c>
      <c r="I6" s="58"/>
      <c r="J6" s="58"/>
      <c r="K6" s="58"/>
      <c r="L6" s="58"/>
      <c r="M6" s="58"/>
      <c r="N6" s="60"/>
      <c r="O6" s="60"/>
      <c r="P6" s="60"/>
      <c r="Q6" s="60"/>
      <c r="R6" s="60"/>
    </row>
    <row r="7" customFormat="false" ht="12.75" hidden="false" customHeight="true" outlineLevel="0" collapsed="false">
      <c r="A7" s="58"/>
      <c r="B7" s="59"/>
      <c r="C7" s="59"/>
      <c r="D7" s="59" t="s">
        <v>452</v>
      </c>
      <c r="E7" s="59"/>
      <c r="F7" s="59" t="s">
        <v>452</v>
      </c>
      <c r="G7" s="59"/>
      <c r="H7" s="59" t="s">
        <v>452</v>
      </c>
      <c r="I7" s="59"/>
      <c r="J7" s="59" t="s">
        <v>452</v>
      </c>
      <c r="K7" s="59"/>
      <c r="L7" s="59" t="s">
        <v>452</v>
      </c>
      <c r="M7" s="59"/>
      <c r="N7" s="59" t="s">
        <v>452</v>
      </c>
      <c r="O7" s="59"/>
      <c r="P7" s="58" t="s">
        <v>198</v>
      </c>
      <c r="Q7" s="58"/>
      <c r="R7" s="58" t="s">
        <v>199</v>
      </c>
    </row>
    <row r="8" customFormat="false" ht="12.75" hidden="false" customHeight="true" outlineLevel="0" collapsed="false">
      <c r="A8" s="58"/>
      <c r="B8" s="59"/>
      <c r="C8" s="59"/>
      <c r="D8" s="59" t="s">
        <v>200</v>
      </c>
      <c r="E8" s="59" t="n">
        <v>2017</v>
      </c>
      <c r="F8" s="59" t="s">
        <v>200</v>
      </c>
      <c r="G8" s="59" t="n">
        <v>2017</v>
      </c>
      <c r="H8" s="59" t="s">
        <v>200</v>
      </c>
      <c r="I8" s="59" t="n">
        <v>2017</v>
      </c>
      <c r="J8" s="59" t="n">
        <v>2016</v>
      </c>
      <c r="K8" s="59" t="n">
        <v>2017</v>
      </c>
      <c r="L8" s="59" t="n">
        <v>2016</v>
      </c>
      <c r="M8" s="59" t="n">
        <v>2017</v>
      </c>
      <c r="N8" s="59" t="n">
        <v>2016</v>
      </c>
      <c r="O8" s="59" t="n">
        <v>2017</v>
      </c>
      <c r="P8" s="59" t="n">
        <v>2016</v>
      </c>
      <c r="Q8" s="59" t="n">
        <v>2017</v>
      </c>
      <c r="R8" s="58"/>
    </row>
    <row r="9" customFormat="false" ht="11.25" hidden="false" customHeight="false" outlineLevel="0" collapsed="false">
      <c r="A9" s="113"/>
      <c r="B9" s="107"/>
      <c r="C9" s="93"/>
      <c r="E9" s="93"/>
      <c r="G9" s="93"/>
      <c r="I9" s="93"/>
    </row>
    <row r="10" s="50" customFormat="true" ht="11.25" hidden="false" customHeight="false" outlineLevel="0" collapsed="false">
      <c r="A10" s="119"/>
      <c r="B10" s="199"/>
      <c r="C10" s="65" t="s">
        <v>479</v>
      </c>
      <c r="D10" s="241" t="n">
        <v>13463</v>
      </c>
      <c r="E10" s="241" t="n">
        <v>14229</v>
      </c>
      <c r="F10" s="241" t="n">
        <v>741</v>
      </c>
      <c r="G10" s="241" t="n">
        <v>624</v>
      </c>
      <c r="H10" s="241" t="n">
        <v>262</v>
      </c>
      <c r="I10" s="241" t="n">
        <v>296</v>
      </c>
      <c r="J10" s="241" t="n">
        <v>159</v>
      </c>
      <c r="K10" s="241" t="n">
        <v>156</v>
      </c>
      <c r="L10" s="241" t="n">
        <v>1677</v>
      </c>
      <c r="M10" s="241" t="n">
        <v>1801</v>
      </c>
      <c r="N10" s="241" t="n">
        <v>16016</v>
      </c>
      <c r="O10" s="241" t="n">
        <v>16799</v>
      </c>
      <c r="P10" s="354" t="n">
        <v>32.6291905391727</v>
      </c>
      <c r="Q10" s="354" t="n">
        <v>33.9543097355024</v>
      </c>
      <c r="R10" s="354" t="n">
        <v>4.06114639815789</v>
      </c>
      <c r="W10" s="97"/>
      <c r="X10" s="97"/>
      <c r="Y10" s="97"/>
    </row>
    <row r="11" s="50" customFormat="true" ht="11.25" hidden="false" customHeight="false" outlineLevel="0" collapsed="false">
      <c r="A11" s="355"/>
      <c r="B11" s="62"/>
      <c r="C11" s="356"/>
      <c r="D11" s="357"/>
      <c r="E11" s="357"/>
      <c r="F11" s="357"/>
      <c r="G11" s="357"/>
      <c r="H11" s="357"/>
      <c r="I11" s="357"/>
      <c r="J11" s="357"/>
      <c r="K11" s="357"/>
      <c r="L11" s="357"/>
      <c r="M11" s="357"/>
      <c r="N11" s="357"/>
      <c r="O11" s="357"/>
      <c r="P11" s="358"/>
      <c r="Q11" s="358"/>
      <c r="R11" s="358"/>
      <c r="W11" s="97"/>
      <c r="X11" s="97"/>
      <c r="Y11" s="97"/>
    </row>
    <row r="12" customFormat="false" ht="11.25" hidden="false" customHeight="false" outlineLevel="0" collapsed="false">
      <c r="A12" s="65" t="s">
        <v>121</v>
      </c>
      <c r="B12" s="303" t="s">
        <v>249</v>
      </c>
      <c r="C12" s="303" t="s">
        <v>480</v>
      </c>
      <c r="D12" s="78" t="n">
        <v>449</v>
      </c>
      <c r="E12" s="78" t="n">
        <v>588</v>
      </c>
      <c r="F12" s="78" t="n">
        <v>21</v>
      </c>
      <c r="G12" s="78" t="n">
        <v>15</v>
      </c>
      <c r="H12" s="78" t="n">
        <v>2</v>
      </c>
      <c r="I12" s="78" t="n">
        <v>3</v>
      </c>
      <c r="J12" s="78" t="n">
        <v>5</v>
      </c>
      <c r="K12" s="78" t="s">
        <v>202</v>
      </c>
      <c r="L12" s="78" t="n">
        <v>59</v>
      </c>
      <c r="M12" s="78" t="n">
        <v>57</v>
      </c>
      <c r="N12" s="78" t="n">
        <v>531</v>
      </c>
      <c r="O12" s="78" t="n">
        <v>663</v>
      </c>
      <c r="P12" s="80" t="n">
        <v>51.9717453795552</v>
      </c>
      <c r="Q12" s="80" t="n">
        <v>64.4234104762377</v>
      </c>
      <c r="R12" s="80" t="n">
        <v>23.9585278611419</v>
      </c>
    </row>
    <row r="13" customFormat="false" ht="11.25" hidden="false" customHeight="false" outlineLevel="0" collapsed="false">
      <c r="A13" s="65"/>
      <c r="B13" s="188" t="s">
        <v>260</v>
      </c>
      <c r="C13" s="188" t="s">
        <v>481</v>
      </c>
      <c r="D13" s="70" t="n">
        <v>965</v>
      </c>
      <c r="E13" s="70" t="n">
        <v>1931</v>
      </c>
      <c r="F13" s="70" t="n">
        <v>27</v>
      </c>
      <c r="G13" s="70" t="n">
        <v>29</v>
      </c>
      <c r="H13" s="70" t="n">
        <v>15</v>
      </c>
      <c r="I13" s="70" t="n">
        <v>18</v>
      </c>
      <c r="J13" s="70" t="n">
        <v>8</v>
      </c>
      <c r="K13" s="70" t="n">
        <v>18</v>
      </c>
      <c r="L13" s="70" t="n">
        <v>39</v>
      </c>
      <c r="M13" s="70" t="n">
        <v>53</v>
      </c>
      <c r="N13" s="70" t="n">
        <v>1046</v>
      </c>
      <c r="O13" s="70" t="n">
        <v>2031</v>
      </c>
      <c r="P13" s="85" t="n">
        <v>40.0809896555794</v>
      </c>
      <c r="Q13" s="85" t="n">
        <v>77.2983411494351</v>
      </c>
      <c r="R13" s="85" t="n">
        <v>92.855370622504</v>
      </c>
    </row>
    <row r="14" customFormat="false" ht="11.25" hidden="false" customHeight="false" outlineLevel="0" collapsed="false">
      <c r="A14" s="65"/>
      <c r="B14" s="188" t="s">
        <v>256</v>
      </c>
      <c r="C14" s="188" t="s">
        <v>482</v>
      </c>
      <c r="D14" s="70" t="n">
        <v>51</v>
      </c>
      <c r="E14" s="70" t="n">
        <v>86</v>
      </c>
      <c r="F14" s="70" t="s">
        <v>202</v>
      </c>
      <c r="G14" s="70" t="n">
        <v>2</v>
      </c>
      <c r="H14" s="70" t="n">
        <v>3</v>
      </c>
      <c r="I14" s="70" t="s">
        <v>202</v>
      </c>
      <c r="J14" s="70" t="s">
        <v>202</v>
      </c>
      <c r="K14" s="70" t="s">
        <v>202</v>
      </c>
      <c r="L14" s="70" t="n">
        <v>9</v>
      </c>
      <c r="M14" s="70" t="n">
        <v>6</v>
      </c>
      <c r="N14" s="70" t="n">
        <v>63</v>
      </c>
      <c r="O14" s="70" t="n">
        <v>94</v>
      </c>
      <c r="P14" s="85" t="n">
        <v>17.5216587170252</v>
      </c>
      <c r="Q14" s="85" t="n">
        <v>25.8853334802005</v>
      </c>
      <c r="R14" s="85" t="n">
        <v>47.733350467833</v>
      </c>
    </row>
    <row r="15" customFormat="false" ht="11.25" hidden="false" customHeight="false" outlineLevel="0" collapsed="false">
      <c r="A15" s="65"/>
      <c r="B15" s="188" t="s">
        <v>239</v>
      </c>
      <c r="C15" s="161" t="s">
        <v>483</v>
      </c>
      <c r="D15" s="70" t="n">
        <v>452</v>
      </c>
      <c r="E15" s="70" t="n">
        <v>438</v>
      </c>
      <c r="F15" s="70" t="n">
        <v>33</v>
      </c>
      <c r="G15" s="70" t="n">
        <v>22</v>
      </c>
      <c r="H15" s="70" t="n">
        <v>14</v>
      </c>
      <c r="I15" s="70" t="n">
        <v>7</v>
      </c>
      <c r="J15" s="70" t="n">
        <v>3</v>
      </c>
      <c r="K15" s="70" t="n">
        <v>2</v>
      </c>
      <c r="L15" s="70" t="n">
        <v>100</v>
      </c>
      <c r="M15" s="70" t="n">
        <v>108</v>
      </c>
      <c r="N15" s="70" t="n">
        <v>599</v>
      </c>
      <c r="O15" s="70" t="n">
        <v>575</v>
      </c>
      <c r="P15" s="85" t="n">
        <v>41.3491560009084</v>
      </c>
      <c r="Q15" s="85" t="n">
        <v>39.219564765143</v>
      </c>
      <c r="R15" s="85" t="n">
        <v>-5.150265305823</v>
      </c>
    </row>
    <row r="16" customFormat="false" ht="11.25" hidden="false" customHeight="false" outlineLevel="0" collapsed="false">
      <c r="A16" s="65"/>
      <c r="B16" s="188" t="s">
        <v>238</v>
      </c>
      <c r="C16" s="188" t="s">
        <v>484</v>
      </c>
      <c r="D16" s="70" t="n">
        <v>498</v>
      </c>
      <c r="E16" s="70" t="n">
        <v>400</v>
      </c>
      <c r="F16" s="70" t="n">
        <v>23</v>
      </c>
      <c r="G16" s="70" t="n">
        <v>19</v>
      </c>
      <c r="H16" s="70" t="n">
        <v>12</v>
      </c>
      <c r="I16" s="70" t="n">
        <v>19</v>
      </c>
      <c r="J16" s="70" t="n">
        <v>1</v>
      </c>
      <c r="K16" s="70" t="s">
        <v>202</v>
      </c>
      <c r="L16" s="70" t="n">
        <v>27</v>
      </c>
      <c r="M16" s="70" t="n">
        <v>34</v>
      </c>
      <c r="N16" s="70" t="n">
        <v>560</v>
      </c>
      <c r="O16" s="70" t="n">
        <v>472</v>
      </c>
      <c r="P16" s="85" t="n">
        <v>51.7113215474613</v>
      </c>
      <c r="Q16" s="85" t="n">
        <v>43.2286686669085</v>
      </c>
      <c r="R16" s="85" t="n">
        <v>-16.4038601735741</v>
      </c>
    </row>
    <row r="17" customFormat="false" ht="11.25" hidden="false" customHeight="false" outlineLevel="0" collapsed="false">
      <c r="A17" s="65"/>
      <c r="B17" s="188" t="s">
        <v>241</v>
      </c>
      <c r="C17" s="188" t="s">
        <v>485</v>
      </c>
      <c r="D17" s="70" t="n">
        <v>196</v>
      </c>
      <c r="E17" s="70" t="n">
        <v>142</v>
      </c>
      <c r="F17" s="70" t="n">
        <v>18</v>
      </c>
      <c r="G17" s="70" t="n">
        <v>11</v>
      </c>
      <c r="H17" s="70" t="n">
        <v>4</v>
      </c>
      <c r="I17" s="70" t="s">
        <v>202</v>
      </c>
      <c r="J17" s="70" t="n">
        <v>3</v>
      </c>
      <c r="K17" s="70" t="n">
        <v>3</v>
      </c>
      <c r="L17" s="70" t="s">
        <v>174</v>
      </c>
      <c r="M17" s="70" t="n">
        <v>11</v>
      </c>
      <c r="N17" s="70" t="n">
        <v>218</v>
      </c>
      <c r="O17" s="70" t="n">
        <v>153</v>
      </c>
      <c r="P17" s="85" t="n">
        <v>37.2415937352123</v>
      </c>
      <c r="Q17" s="85" t="n">
        <v>25.9270179862333</v>
      </c>
      <c r="R17" s="85" t="n">
        <v>-30.3815562497825</v>
      </c>
    </row>
    <row r="18" customFormat="false" ht="11.25" hidden="false" customHeight="false" outlineLevel="0" collapsed="false">
      <c r="A18" s="65"/>
      <c r="B18" s="188" t="s">
        <v>250</v>
      </c>
      <c r="C18" s="188" t="s">
        <v>486</v>
      </c>
      <c r="D18" s="70" t="n">
        <v>878</v>
      </c>
      <c r="E18" s="70" t="n">
        <v>865</v>
      </c>
      <c r="F18" s="70" t="n">
        <v>41</v>
      </c>
      <c r="G18" s="70" t="n">
        <v>43</v>
      </c>
      <c r="H18" s="70" t="n">
        <v>20</v>
      </c>
      <c r="I18" s="70" t="n">
        <v>14</v>
      </c>
      <c r="J18" s="70" t="n">
        <v>10</v>
      </c>
      <c r="K18" s="70" t="n">
        <v>8</v>
      </c>
      <c r="L18" s="70" t="n">
        <v>39</v>
      </c>
      <c r="M18" s="70" t="n">
        <v>59</v>
      </c>
      <c r="N18" s="70" t="n">
        <v>978</v>
      </c>
      <c r="O18" s="70" t="n">
        <v>981</v>
      </c>
      <c r="P18" s="85" t="n">
        <v>67.6328903309862</v>
      </c>
      <c r="Q18" s="85" t="n">
        <v>67.5491900638653</v>
      </c>
      <c r="R18" s="85" t="n">
        <v>-0.123756750171866</v>
      </c>
    </row>
    <row r="19" customFormat="false" ht="11.25" hidden="false" customHeight="false" outlineLevel="0" collapsed="false">
      <c r="A19" s="65"/>
      <c r="B19" s="188" t="s">
        <v>245</v>
      </c>
      <c r="C19" s="188" t="s">
        <v>487</v>
      </c>
      <c r="D19" s="70" t="n">
        <v>341</v>
      </c>
      <c r="E19" s="70" t="n">
        <v>275</v>
      </c>
      <c r="F19" s="70" t="n">
        <v>8</v>
      </c>
      <c r="G19" s="70" t="n">
        <v>9</v>
      </c>
      <c r="H19" s="70" t="n">
        <v>1</v>
      </c>
      <c r="I19" s="70" t="n">
        <v>2</v>
      </c>
      <c r="J19" s="70" t="n">
        <v>4</v>
      </c>
      <c r="K19" s="70" t="s">
        <v>202</v>
      </c>
      <c r="L19" s="70" t="n">
        <v>5</v>
      </c>
      <c r="M19" s="70" t="n">
        <v>1</v>
      </c>
      <c r="N19" s="70" t="n">
        <v>350</v>
      </c>
      <c r="O19" s="70" t="n">
        <v>286</v>
      </c>
      <c r="P19" s="85" t="n">
        <v>43.6562482069755</v>
      </c>
      <c r="Q19" s="85" t="n">
        <v>35.2391208455418</v>
      </c>
      <c r="R19" s="85" t="n">
        <v>-19.2804643255827</v>
      </c>
    </row>
    <row r="20" customFormat="false" ht="11.25" hidden="false" customHeight="false" outlineLevel="0" collapsed="false">
      <c r="A20" s="65"/>
      <c r="B20" s="188" t="s">
        <v>258</v>
      </c>
      <c r="C20" s="188" t="s">
        <v>488</v>
      </c>
      <c r="D20" s="70" t="n">
        <v>624</v>
      </c>
      <c r="E20" s="70" t="n">
        <v>764</v>
      </c>
      <c r="F20" s="70" t="n">
        <v>5</v>
      </c>
      <c r="G20" s="70" t="n">
        <v>2</v>
      </c>
      <c r="H20" s="70" t="n">
        <v>11</v>
      </c>
      <c r="I20" s="70" t="n">
        <v>16</v>
      </c>
      <c r="J20" s="70" t="n">
        <v>6</v>
      </c>
      <c r="K20" s="70" t="n">
        <v>3</v>
      </c>
      <c r="L20" s="70" t="n">
        <v>15</v>
      </c>
      <c r="M20" s="70" t="n">
        <v>14</v>
      </c>
      <c r="N20" s="70" t="n">
        <v>640</v>
      </c>
      <c r="O20" s="70" t="n">
        <v>782</v>
      </c>
      <c r="P20" s="85" t="n">
        <v>39.3704904640366</v>
      </c>
      <c r="Q20" s="85" t="n">
        <v>47.8668933100814</v>
      </c>
      <c r="R20" s="85" t="n">
        <v>21.5806375432531</v>
      </c>
    </row>
    <row r="21" customFormat="false" ht="11.25" hidden="false" customHeight="false" outlineLevel="0" collapsed="false">
      <c r="A21" s="65"/>
      <c r="B21" s="188" t="s">
        <v>243</v>
      </c>
      <c r="C21" s="188" t="s">
        <v>489</v>
      </c>
      <c r="D21" s="70" t="n">
        <v>341</v>
      </c>
      <c r="E21" s="70" t="n">
        <v>289</v>
      </c>
      <c r="F21" s="70" t="n">
        <v>22</v>
      </c>
      <c r="G21" s="70" t="n">
        <v>25</v>
      </c>
      <c r="H21" s="70" t="n">
        <v>4</v>
      </c>
      <c r="I21" s="70" t="n">
        <v>2</v>
      </c>
      <c r="J21" s="70" t="n">
        <v>1</v>
      </c>
      <c r="K21" s="70" t="n">
        <v>3</v>
      </c>
      <c r="L21" s="70" t="n">
        <v>7</v>
      </c>
      <c r="M21" s="70" t="n">
        <v>14</v>
      </c>
      <c r="N21" s="70" t="n">
        <v>367</v>
      </c>
      <c r="O21" s="70" t="n">
        <v>316</v>
      </c>
      <c r="P21" s="85" t="n">
        <v>43.3074118216254</v>
      </c>
      <c r="Q21" s="85" t="n">
        <v>37.1678126742241</v>
      </c>
      <c r="R21" s="85" t="n">
        <v>-14.1767861184802</v>
      </c>
    </row>
    <row r="22" customFormat="false" ht="11.25" hidden="false" customHeight="false" outlineLevel="0" collapsed="false">
      <c r="A22" s="65"/>
      <c r="B22" s="188" t="s">
        <v>253</v>
      </c>
      <c r="C22" s="188" t="s">
        <v>442</v>
      </c>
      <c r="D22" s="70" t="n">
        <v>1330</v>
      </c>
      <c r="E22" s="70" t="n">
        <v>1492</v>
      </c>
      <c r="F22" s="70" t="n">
        <v>88</v>
      </c>
      <c r="G22" s="70" t="n">
        <v>93</v>
      </c>
      <c r="H22" s="70" t="n">
        <v>28</v>
      </c>
      <c r="I22" s="70" t="n">
        <v>19</v>
      </c>
      <c r="J22" s="70" t="n">
        <v>43</v>
      </c>
      <c r="K22" s="70" t="n">
        <v>55</v>
      </c>
      <c r="L22" s="70" t="n">
        <v>504</v>
      </c>
      <c r="M22" s="70" t="n">
        <v>527</v>
      </c>
      <c r="N22" s="70" t="n">
        <v>1950</v>
      </c>
      <c r="O22" s="70" t="n">
        <v>2131</v>
      </c>
      <c r="P22" s="85" t="n">
        <v>30.0053686528836</v>
      </c>
      <c r="Q22" s="85" t="n">
        <v>32.6827157051568</v>
      </c>
      <c r="R22" s="85" t="n">
        <v>8.92289337700216</v>
      </c>
    </row>
    <row r="23" customFormat="false" ht="11.25" hidden="false" customHeight="false" outlineLevel="0" collapsed="false">
      <c r="A23" s="65"/>
      <c r="B23" s="188" t="s">
        <v>257</v>
      </c>
      <c r="C23" s="188" t="s">
        <v>490</v>
      </c>
      <c r="D23" s="70" t="n">
        <v>495</v>
      </c>
      <c r="E23" s="70" t="n">
        <v>443</v>
      </c>
      <c r="F23" s="70" t="n">
        <v>15</v>
      </c>
      <c r="G23" s="70" t="n">
        <v>19</v>
      </c>
      <c r="H23" s="70" t="n">
        <v>36</v>
      </c>
      <c r="I23" s="70" t="n">
        <v>103</v>
      </c>
      <c r="J23" s="70" t="n">
        <v>3</v>
      </c>
      <c r="K23" s="70" t="n">
        <v>11</v>
      </c>
      <c r="L23" s="70" t="n">
        <v>16</v>
      </c>
      <c r="M23" s="70" t="n">
        <v>30</v>
      </c>
      <c r="N23" s="70" t="n">
        <v>562</v>
      </c>
      <c r="O23" s="70" t="n">
        <v>595</v>
      </c>
      <c r="P23" s="85" t="n">
        <v>64.0337624279051</v>
      </c>
      <c r="Q23" s="85" t="n">
        <v>67.2179669671705</v>
      </c>
      <c r="R23" s="85" t="n">
        <v>4.97269630665627</v>
      </c>
    </row>
    <row r="24" customFormat="false" ht="11.25" hidden="false" customHeight="false" outlineLevel="0" collapsed="false">
      <c r="A24" s="65"/>
      <c r="B24" s="306" t="s">
        <v>255</v>
      </c>
      <c r="C24" s="306" t="s">
        <v>491</v>
      </c>
      <c r="D24" s="89" t="n">
        <v>79</v>
      </c>
      <c r="E24" s="89" t="n">
        <v>150</v>
      </c>
      <c r="F24" s="89" t="n">
        <v>3</v>
      </c>
      <c r="G24" s="89" t="n">
        <v>8</v>
      </c>
      <c r="H24" s="89" t="n">
        <v>2</v>
      </c>
      <c r="I24" s="89" t="n">
        <v>6</v>
      </c>
      <c r="J24" s="89" t="n">
        <v>1</v>
      </c>
      <c r="K24" s="89" t="s">
        <v>202</v>
      </c>
      <c r="L24" s="89" t="n">
        <v>6</v>
      </c>
      <c r="M24" s="89" t="n">
        <v>16</v>
      </c>
      <c r="N24" s="89" t="n">
        <v>90</v>
      </c>
      <c r="O24" s="89" t="n">
        <v>180</v>
      </c>
      <c r="P24" s="91" t="n">
        <v>18.8364120402346</v>
      </c>
      <c r="Q24" s="91" t="n">
        <v>37.0493868326479</v>
      </c>
      <c r="R24" s="91" t="n">
        <v>96.6902547762835</v>
      </c>
    </row>
    <row r="25" customFormat="false" ht="11.25" hidden="false" customHeight="false" outlineLevel="0" collapsed="false">
      <c r="A25" s="93"/>
      <c r="B25" s="188"/>
      <c r="C25" s="188"/>
      <c r="D25" s="70"/>
      <c r="E25" s="70"/>
      <c r="F25" s="70"/>
      <c r="G25" s="70"/>
      <c r="H25" s="70"/>
      <c r="I25" s="70"/>
      <c r="J25" s="70"/>
      <c r="K25" s="70"/>
      <c r="L25" s="70"/>
      <c r="M25" s="70"/>
      <c r="N25" s="70"/>
      <c r="O25" s="70"/>
      <c r="P25" s="85"/>
      <c r="Q25" s="85"/>
      <c r="R25" s="85"/>
    </row>
    <row r="26" customFormat="false" ht="11.25" hidden="false" customHeight="false" outlineLevel="0" collapsed="false">
      <c r="A26" s="65" t="s">
        <v>148</v>
      </c>
      <c r="B26" s="303" t="s">
        <v>259</v>
      </c>
      <c r="C26" s="303" t="s">
        <v>492</v>
      </c>
      <c r="D26" s="78" t="n">
        <v>226</v>
      </c>
      <c r="E26" s="78" t="n">
        <v>307</v>
      </c>
      <c r="F26" s="78" t="n">
        <v>7</v>
      </c>
      <c r="G26" s="78" t="n">
        <v>14</v>
      </c>
      <c r="H26" s="78" t="s">
        <v>202</v>
      </c>
      <c r="I26" s="78" t="s">
        <v>202</v>
      </c>
      <c r="J26" s="78" t="n">
        <v>5</v>
      </c>
      <c r="K26" s="78" t="n">
        <v>1</v>
      </c>
      <c r="L26" s="78" t="n">
        <v>21</v>
      </c>
      <c r="M26" s="78" t="n">
        <v>11</v>
      </c>
      <c r="N26" s="78" t="n">
        <v>233</v>
      </c>
      <c r="O26" s="78" t="n">
        <v>321</v>
      </c>
      <c r="P26" s="80" t="n">
        <v>61.7943706124008</v>
      </c>
      <c r="Q26" s="80" t="n">
        <v>83.7151806135462</v>
      </c>
      <c r="R26" s="80" t="n">
        <v>35.4737976678193</v>
      </c>
    </row>
    <row r="27" customFormat="false" ht="11.25" hidden="false" customHeight="false" outlineLevel="0" collapsed="false">
      <c r="A27" s="65"/>
      <c r="B27" s="188" t="s">
        <v>254</v>
      </c>
      <c r="C27" s="188" t="s">
        <v>493</v>
      </c>
      <c r="D27" s="70" t="n">
        <v>801</v>
      </c>
      <c r="E27" s="70" t="n">
        <v>961</v>
      </c>
      <c r="F27" s="70" t="n">
        <v>91</v>
      </c>
      <c r="G27" s="70" t="n">
        <v>63</v>
      </c>
      <c r="H27" s="70" t="n">
        <v>35</v>
      </c>
      <c r="I27" s="70" t="n">
        <v>28</v>
      </c>
      <c r="J27" s="70" t="n">
        <v>7</v>
      </c>
      <c r="K27" s="70" t="n">
        <v>5</v>
      </c>
      <c r="L27" s="70" t="n">
        <v>34</v>
      </c>
      <c r="M27" s="70" t="n">
        <v>31</v>
      </c>
      <c r="N27" s="70" t="n">
        <v>961</v>
      </c>
      <c r="O27" s="70" t="n">
        <v>1083</v>
      </c>
      <c r="P27" s="85" t="n">
        <v>45.884459969509</v>
      </c>
      <c r="Q27" s="85" t="n">
        <v>50.8387692793006</v>
      </c>
      <c r="R27" s="85" t="n">
        <v>10.797357783188</v>
      </c>
    </row>
    <row r="28" customFormat="false" ht="11.25" hidden="false" customHeight="false" outlineLevel="0" collapsed="false">
      <c r="A28" s="65"/>
      <c r="B28" s="188" t="s">
        <v>251</v>
      </c>
      <c r="C28" s="188" t="s">
        <v>494</v>
      </c>
      <c r="D28" s="70" t="n">
        <v>210</v>
      </c>
      <c r="E28" s="70" t="n">
        <v>251</v>
      </c>
      <c r="F28" s="70" t="n">
        <v>14</v>
      </c>
      <c r="G28" s="70" t="n">
        <v>11</v>
      </c>
      <c r="H28" s="70" t="n">
        <v>11</v>
      </c>
      <c r="I28" s="70" t="n">
        <v>7</v>
      </c>
      <c r="J28" s="70" t="s">
        <v>202</v>
      </c>
      <c r="K28" s="70" t="n">
        <v>1</v>
      </c>
      <c r="L28" s="70" t="n">
        <v>54</v>
      </c>
      <c r="M28" s="70" t="n">
        <v>44</v>
      </c>
      <c r="N28" s="70" t="n">
        <v>289</v>
      </c>
      <c r="O28" s="70" t="n">
        <v>313</v>
      </c>
      <c r="P28" s="85" t="n">
        <v>62.084447738429</v>
      </c>
      <c r="Q28" s="85" t="n">
        <v>65.9355474757007</v>
      </c>
      <c r="R28" s="85" t="n">
        <v>6.20300232595612</v>
      </c>
    </row>
    <row r="29" customFormat="false" ht="11.25" hidden="false" customHeight="false" outlineLevel="0" collapsed="false">
      <c r="A29" s="65"/>
      <c r="B29" s="188" t="s">
        <v>246</v>
      </c>
      <c r="C29" s="188" t="s">
        <v>495</v>
      </c>
      <c r="D29" s="70" t="n">
        <v>1289</v>
      </c>
      <c r="E29" s="70" t="n">
        <v>1325</v>
      </c>
      <c r="F29" s="70" t="n">
        <v>38</v>
      </c>
      <c r="G29" s="70" t="n">
        <v>26</v>
      </c>
      <c r="H29" s="70" t="n">
        <v>22</v>
      </c>
      <c r="I29" s="70" t="n">
        <v>12</v>
      </c>
      <c r="J29" s="70" t="n">
        <v>8</v>
      </c>
      <c r="K29" s="70" t="n">
        <v>6</v>
      </c>
      <c r="L29" s="70" t="n">
        <v>122</v>
      </c>
      <c r="M29" s="70" t="n">
        <v>131</v>
      </c>
      <c r="N29" s="70" t="n">
        <v>1471</v>
      </c>
      <c r="O29" s="70" t="n">
        <v>1494</v>
      </c>
      <c r="P29" s="85" t="n">
        <v>50.0665057459058</v>
      </c>
      <c r="Q29" s="85" t="n">
        <v>50.5757305552565</v>
      </c>
      <c r="R29" s="85" t="n">
        <v>1.01709676312356</v>
      </c>
    </row>
    <row r="30" customFormat="false" ht="11.25" hidden="false" customHeight="false" outlineLevel="0" collapsed="false">
      <c r="A30" s="65"/>
      <c r="B30" s="188" t="s">
        <v>234</v>
      </c>
      <c r="C30" s="188" t="s">
        <v>496</v>
      </c>
      <c r="D30" s="70" t="n">
        <v>603</v>
      </c>
      <c r="E30" s="70" t="n">
        <v>504</v>
      </c>
      <c r="F30" s="70" t="n">
        <v>44</v>
      </c>
      <c r="G30" s="70" t="n">
        <v>36</v>
      </c>
      <c r="H30" s="70" t="n">
        <v>5</v>
      </c>
      <c r="I30" s="70" t="n">
        <v>5</v>
      </c>
      <c r="J30" s="70" t="n">
        <v>3</v>
      </c>
      <c r="K30" s="70" t="n">
        <v>2</v>
      </c>
      <c r="L30" s="70" t="n">
        <v>7</v>
      </c>
      <c r="M30" s="70" t="n">
        <v>9</v>
      </c>
      <c r="N30" s="70" t="n">
        <v>659</v>
      </c>
      <c r="O30" s="70" t="n">
        <v>554</v>
      </c>
      <c r="P30" s="85" t="n">
        <v>22.1347728884972</v>
      </c>
      <c r="Q30" s="85" t="n">
        <v>18.2270178361569</v>
      </c>
      <c r="R30" s="85" t="n">
        <v>-17.6543715719399</v>
      </c>
    </row>
    <row r="31" customFormat="false" ht="11.25" hidden="false" customHeight="false" outlineLevel="0" collapsed="false">
      <c r="A31" s="65"/>
      <c r="B31" s="188" t="s">
        <v>244</v>
      </c>
      <c r="C31" s="188" t="s">
        <v>497</v>
      </c>
      <c r="D31" s="70" t="n">
        <v>615</v>
      </c>
      <c r="E31" s="70" t="n">
        <v>547</v>
      </c>
      <c r="F31" s="70" t="n">
        <v>15</v>
      </c>
      <c r="G31" s="70" t="n">
        <v>10</v>
      </c>
      <c r="H31" s="70" t="n">
        <v>8</v>
      </c>
      <c r="I31" s="70" t="n">
        <v>13</v>
      </c>
      <c r="J31" s="70" t="n">
        <v>3</v>
      </c>
      <c r="K31" s="70" t="n">
        <v>1</v>
      </c>
      <c r="L31" s="70" t="n">
        <v>15</v>
      </c>
      <c r="M31" s="70" t="n">
        <v>37</v>
      </c>
      <c r="N31" s="70" t="n">
        <v>638</v>
      </c>
      <c r="O31" s="70" t="n">
        <v>570</v>
      </c>
      <c r="P31" s="85" t="n">
        <v>25.3834270093191</v>
      </c>
      <c r="Q31" s="85" t="n">
        <v>22.5850445797082</v>
      </c>
      <c r="R31" s="85" t="n">
        <v>-11.0244468904199</v>
      </c>
    </row>
    <row r="32" customFormat="false" ht="11.25" hidden="false" customHeight="false" outlineLevel="0" collapsed="false">
      <c r="A32" s="65"/>
      <c r="B32" s="188" t="s">
        <v>236</v>
      </c>
      <c r="C32" s="188" t="s">
        <v>498</v>
      </c>
      <c r="D32" s="70" t="n">
        <v>468</v>
      </c>
      <c r="E32" s="70" t="n">
        <v>371</v>
      </c>
      <c r="F32" s="70" t="n">
        <v>25</v>
      </c>
      <c r="G32" s="70" t="n">
        <v>11</v>
      </c>
      <c r="H32" s="70" t="n">
        <v>14</v>
      </c>
      <c r="I32" s="70" t="n">
        <v>9</v>
      </c>
      <c r="J32" s="70" t="n">
        <v>4</v>
      </c>
      <c r="K32" s="70" t="n">
        <v>2</v>
      </c>
      <c r="L32" s="70" t="n">
        <v>75</v>
      </c>
      <c r="M32" s="70" t="n">
        <v>74</v>
      </c>
      <c r="N32" s="70" t="n">
        <v>582</v>
      </c>
      <c r="O32" s="70" t="n">
        <v>465</v>
      </c>
      <c r="P32" s="85" t="n">
        <v>30.7286653569145</v>
      </c>
      <c r="Q32" s="85" t="n">
        <v>24.3664845031779</v>
      </c>
      <c r="R32" s="85" t="n">
        <v>-20.7043839354547</v>
      </c>
    </row>
    <row r="33" customFormat="false" ht="11.25" hidden="false" customHeight="false" outlineLevel="0" collapsed="false">
      <c r="A33" s="65"/>
      <c r="B33" s="188" t="s">
        <v>248</v>
      </c>
      <c r="C33" s="188" t="s">
        <v>499</v>
      </c>
      <c r="D33" s="70" t="n">
        <v>785</v>
      </c>
      <c r="E33" s="70" t="n">
        <v>660</v>
      </c>
      <c r="F33" s="70" t="n">
        <v>40</v>
      </c>
      <c r="G33" s="70" t="n">
        <v>12</v>
      </c>
      <c r="H33" s="70" t="n">
        <v>2</v>
      </c>
      <c r="I33" s="70" t="n">
        <v>5</v>
      </c>
      <c r="J33" s="70" t="n">
        <v>4</v>
      </c>
      <c r="K33" s="70" t="s">
        <v>202</v>
      </c>
      <c r="L33" s="70" t="n">
        <v>44</v>
      </c>
      <c r="M33" s="70" t="n">
        <v>36</v>
      </c>
      <c r="N33" s="70" t="n">
        <v>827</v>
      </c>
      <c r="O33" s="70" t="n">
        <v>677</v>
      </c>
      <c r="P33" s="85" t="n">
        <v>55.8399318307193</v>
      </c>
      <c r="Q33" s="85" t="n">
        <v>45.5910369502896</v>
      </c>
      <c r="R33" s="85" t="n">
        <v>-18.3540605162262</v>
      </c>
      <c r="W33" s="69"/>
      <c r="X33" s="69"/>
      <c r="Y33" s="69"/>
    </row>
    <row r="34" customFormat="false" ht="11.25" hidden="false" customHeight="true" outlineLevel="0" collapsed="false">
      <c r="A34" s="65"/>
      <c r="B34" s="306" t="s">
        <v>247</v>
      </c>
      <c r="C34" s="306" t="s">
        <v>315</v>
      </c>
      <c r="D34" s="89" t="n">
        <v>887</v>
      </c>
      <c r="E34" s="89" t="n">
        <v>777</v>
      </c>
      <c r="F34" s="89" t="n">
        <v>116</v>
      </c>
      <c r="G34" s="89" t="n">
        <v>118</v>
      </c>
      <c r="H34" s="89" t="n">
        <v>9</v>
      </c>
      <c r="I34" s="89" t="n">
        <v>3</v>
      </c>
      <c r="J34" s="89" t="n">
        <v>33</v>
      </c>
      <c r="K34" s="89" t="n">
        <v>32</v>
      </c>
      <c r="L34" s="89" t="n">
        <v>438</v>
      </c>
      <c r="M34" s="89" t="n">
        <v>446</v>
      </c>
      <c r="N34" s="89" t="n">
        <v>1450</v>
      </c>
      <c r="O34" s="89" t="n">
        <v>1344</v>
      </c>
      <c r="P34" s="91" t="n">
        <v>12.0450151289543</v>
      </c>
      <c r="Q34" s="91" t="n">
        <v>11.101089294387</v>
      </c>
      <c r="R34" s="91" t="n">
        <v>-7.83665129899492</v>
      </c>
      <c r="T34" s="0"/>
      <c r="U34" s="359"/>
    </row>
    <row r="35" customFormat="false" ht="11.25" hidden="false" customHeight="true" outlineLevel="0" collapsed="false">
      <c r="A35" s="93"/>
      <c r="B35" s="188"/>
      <c r="C35" s="188"/>
      <c r="D35" s="70"/>
      <c r="E35" s="70"/>
      <c r="F35" s="70"/>
      <c r="G35" s="70"/>
      <c r="H35" s="70"/>
      <c r="I35" s="70"/>
      <c r="J35" s="70"/>
      <c r="K35" s="70"/>
      <c r="L35" s="70"/>
      <c r="M35" s="70"/>
      <c r="N35" s="70"/>
      <c r="O35" s="70"/>
      <c r="P35" s="85"/>
      <c r="Q35" s="85"/>
      <c r="R35" s="85"/>
      <c r="T35" s="0"/>
      <c r="U35" s="359"/>
    </row>
    <row r="36" customFormat="false" ht="11.25" hidden="false" customHeight="false" outlineLevel="0" collapsed="false">
      <c r="A36" s="65" t="s">
        <v>167</v>
      </c>
      <c r="B36" s="303" t="s">
        <v>242</v>
      </c>
      <c r="C36" s="303" t="s">
        <v>500</v>
      </c>
      <c r="D36" s="78" t="n">
        <v>149</v>
      </c>
      <c r="E36" s="78" t="n">
        <v>114</v>
      </c>
      <c r="F36" s="78" t="n">
        <v>13</v>
      </c>
      <c r="G36" s="78" t="n">
        <v>5</v>
      </c>
      <c r="H36" s="78" t="s">
        <v>202</v>
      </c>
      <c r="I36" s="78" t="n">
        <v>1</v>
      </c>
      <c r="J36" s="78" t="s">
        <v>202</v>
      </c>
      <c r="K36" s="78" t="s">
        <v>202</v>
      </c>
      <c r="L36" s="78" t="n">
        <v>14</v>
      </c>
      <c r="M36" s="78" t="n">
        <v>23</v>
      </c>
      <c r="N36" s="78" t="n">
        <v>162</v>
      </c>
      <c r="O36" s="78" t="n">
        <v>120</v>
      </c>
      <c r="P36" s="80" t="n">
        <v>18.7503906331382</v>
      </c>
      <c r="Q36" s="80" t="n">
        <v>13.7266789444184</v>
      </c>
      <c r="R36" s="80" t="n">
        <v>-26.792570816318</v>
      </c>
    </row>
    <row r="37" customFormat="false" ht="11.25" hidden="false" customHeight="false" outlineLevel="0" collapsed="false">
      <c r="A37" s="65"/>
      <c r="B37" s="188" t="s">
        <v>235</v>
      </c>
      <c r="C37" s="188" t="s">
        <v>501</v>
      </c>
      <c r="D37" s="70" t="n">
        <v>173</v>
      </c>
      <c r="E37" s="70" t="n">
        <v>147</v>
      </c>
      <c r="F37" s="70" t="n">
        <v>17</v>
      </c>
      <c r="G37" s="70" t="n">
        <v>10</v>
      </c>
      <c r="H37" s="70" t="n">
        <v>1</v>
      </c>
      <c r="I37" s="70" t="n">
        <v>2</v>
      </c>
      <c r="J37" s="70" t="s">
        <v>202</v>
      </c>
      <c r="K37" s="70" t="s">
        <v>202</v>
      </c>
      <c r="L37" s="70" t="n">
        <v>6</v>
      </c>
      <c r="M37" s="70" t="n">
        <v>4</v>
      </c>
      <c r="N37" s="70" t="n">
        <v>191</v>
      </c>
      <c r="O37" s="70" t="n">
        <v>159</v>
      </c>
      <c r="P37" s="85" t="n">
        <v>37.3616786543536</v>
      </c>
      <c r="Q37" s="85" t="n">
        <v>30.6101232875657</v>
      </c>
      <c r="R37" s="85" t="n">
        <v>-18.0708030526384</v>
      </c>
    </row>
    <row r="38" customFormat="false" ht="11.25" hidden="false" customHeight="false" outlineLevel="0" collapsed="false">
      <c r="A38" s="65"/>
      <c r="B38" s="306" t="s">
        <v>237</v>
      </c>
      <c r="C38" s="306" t="s">
        <v>502</v>
      </c>
      <c r="D38" s="89" t="n">
        <v>414</v>
      </c>
      <c r="E38" s="89" t="n">
        <v>327</v>
      </c>
      <c r="F38" s="89" t="n">
        <v>14</v>
      </c>
      <c r="G38" s="89" t="n">
        <v>9</v>
      </c>
      <c r="H38" s="89" t="s">
        <v>202</v>
      </c>
      <c r="I38" s="89" t="n">
        <v>1</v>
      </c>
      <c r="J38" s="89" t="n">
        <v>4</v>
      </c>
      <c r="K38" s="89" t="n">
        <v>3</v>
      </c>
      <c r="L38" s="89" t="n">
        <v>21</v>
      </c>
      <c r="M38" s="89" t="n">
        <v>25</v>
      </c>
      <c r="N38" s="89" t="n">
        <v>449</v>
      </c>
      <c r="O38" s="89" t="n">
        <v>362</v>
      </c>
      <c r="P38" s="91" t="n">
        <v>69.9896963943615</v>
      </c>
      <c r="Q38" s="91" t="n">
        <v>55.6832270429745</v>
      </c>
      <c r="R38" s="91" t="n">
        <v>-20.4408221329841</v>
      </c>
    </row>
    <row r="39" customFormat="false" ht="11.25" hidden="false" customHeight="false" outlineLevel="0" collapsed="false">
      <c r="A39" s="93"/>
      <c r="B39" s="188"/>
      <c r="C39" s="188"/>
      <c r="D39" s="70"/>
      <c r="E39" s="70"/>
      <c r="F39" s="70"/>
      <c r="G39" s="70"/>
      <c r="H39" s="70"/>
      <c r="I39" s="70"/>
      <c r="J39" s="70"/>
      <c r="K39" s="70"/>
      <c r="L39" s="70"/>
      <c r="M39" s="70"/>
      <c r="N39" s="70"/>
      <c r="O39" s="70"/>
      <c r="P39" s="85"/>
      <c r="Q39" s="85"/>
      <c r="R39" s="85"/>
    </row>
    <row r="40" customFormat="false" ht="11.25" hidden="false" customHeight="false" outlineLevel="0" collapsed="false">
      <c r="A40" s="65" t="s">
        <v>175</v>
      </c>
      <c r="B40" s="303" t="s">
        <v>252</v>
      </c>
      <c r="C40" s="303" t="s">
        <v>503</v>
      </c>
      <c r="D40" s="78" t="n">
        <v>51</v>
      </c>
      <c r="E40" s="78" t="s">
        <v>174</v>
      </c>
      <c r="F40" s="78" t="n">
        <v>3</v>
      </c>
      <c r="G40" s="78" t="s">
        <v>174</v>
      </c>
      <c r="H40" s="78" t="n">
        <v>3</v>
      </c>
      <c r="I40" s="78" t="s">
        <v>174</v>
      </c>
      <c r="J40" s="78" t="s">
        <v>174</v>
      </c>
      <c r="K40" s="78" t="s">
        <v>174</v>
      </c>
      <c r="L40" s="78" t="s">
        <v>174</v>
      </c>
      <c r="M40" s="78" t="s">
        <v>174</v>
      </c>
      <c r="N40" s="78" t="n">
        <v>57</v>
      </c>
      <c r="O40" s="78" t="s">
        <v>174</v>
      </c>
      <c r="P40" s="80" t="n">
        <v>17.4622188046652</v>
      </c>
      <c r="Q40" s="80" t="s">
        <v>174</v>
      </c>
      <c r="R40" s="80" t="s">
        <v>174</v>
      </c>
    </row>
    <row r="41" customFormat="false" ht="11.25" hidden="false" customHeight="false" outlineLevel="0" collapsed="false">
      <c r="A41" s="65"/>
      <c r="B41" s="306" t="s">
        <v>240</v>
      </c>
      <c r="C41" s="306" t="s">
        <v>504</v>
      </c>
      <c r="D41" s="89" t="n">
        <v>93</v>
      </c>
      <c r="E41" s="89" t="n">
        <v>75</v>
      </c>
      <c r="F41" s="89" t="s">
        <v>202</v>
      </c>
      <c r="G41" s="89" t="n">
        <v>2</v>
      </c>
      <c r="H41" s="89" t="s">
        <v>202</v>
      </c>
      <c r="I41" s="89" t="n">
        <v>1</v>
      </c>
      <c r="J41" s="89" t="s">
        <v>202</v>
      </c>
      <c r="K41" s="89" t="s">
        <v>202</v>
      </c>
      <c r="L41" s="89" t="s">
        <v>202</v>
      </c>
      <c r="M41" s="89" t="s">
        <v>202</v>
      </c>
      <c r="N41" s="89" t="n">
        <v>93</v>
      </c>
      <c r="O41" s="89" t="n">
        <v>78</v>
      </c>
      <c r="P41" s="91" t="n">
        <v>33.2313761362987</v>
      </c>
      <c r="Q41" s="91" t="n">
        <v>27.1978855387448</v>
      </c>
      <c r="R41" s="91" t="n">
        <v>-18.1560058566564</v>
      </c>
    </row>
    <row r="42" customFormat="false" ht="11.25" hidden="false" customHeight="false" outlineLevel="0" collapsed="false">
      <c r="A42" s="50"/>
      <c r="C42" s="50"/>
      <c r="D42" s="70"/>
      <c r="E42" s="70"/>
      <c r="F42" s="70"/>
      <c r="G42" s="70"/>
      <c r="H42" s="70"/>
      <c r="I42" s="70"/>
      <c r="J42" s="360"/>
      <c r="K42" s="361"/>
    </row>
    <row r="43" customFormat="false" ht="11.25" hidden="false" customHeight="false" outlineLevel="0" collapsed="false">
      <c r="A43" s="347" t="s">
        <v>467</v>
      </c>
      <c r="B43" s="96"/>
      <c r="C43" s="96"/>
      <c r="D43" s="84"/>
      <c r="E43" s="84"/>
      <c r="F43" s="84"/>
      <c r="G43" s="84"/>
      <c r="H43" s="84"/>
      <c r="I43" s="84"/>
      <c r="J43" s="84"/>
      <c r="K43" s="185"/>
    </row>
    <row r="44" customFormat="false" ht="11.25" hidden="false" customHeight="false" outlineLevel="0" collapsed="false">
      <c r="A44" s="54" t="s">
        <v>178</v>
      </c>
    </row>
    <row r="45" customFormat="false" ht="11.25" hidden="false" customHeight="false" outlineLevel="0" collapsed="false">
      <c r="A45" s="54" t="s">
        <v>458</v>
      </c>
    </row>
    <row r="46" customFormat="false" ht="33.75" hidden="false" customHeight="true" outlineLevel="0" collapsed="false">
      <c r="A46" s="99" t="s">
        <v>218</v>
      </c>
      <c r="B46" s="99"/>
      <c r="C46" s="99"/>
      <c r="D46" s="99"/>
      <c r="E46" s="99"/>
      <c r="F46" s="99"/>
      <c r="G46" s="99"/>
      <c r="H46" s="99"/>
      <c r="I46" s="99"/>
      <c r="J46" s="99"/>
      <c r="K46" s="99"/>
      <c r="L46" s="99"/>
      <c r="M46" s="99"/>
      <c r="N46" s="99"/>
      <c r="O46" s="99"/>
      <c r="P46" s="99"/>
      <c r="Q46" s="99"/>
      <c r="R46" s="99"/>
    </row>
    <row r="47" customFormat="false" ht="22.7" hidden="false" customHeight="true" outlineLevel="0" collapsed="false">
      <c r="A47" s="52" t="s">
        <v>219</v>
      </c>
      <c r="B47" s="52"/>
      <c r="C47" s="52"/>
      <c r="D47" s="52"/>
      <c r="E47" s="52"/>
      <c r="F47" s="52"/>
      <c r="G47" s="52"/>
      <c r="H47" s="52"/>
      <c r="I47" s="52"/>
      <c r="J47" s="52"/>
      <c r="K47" s="52"/>
      <c r="L47" s="52"/>
      <c r="M47" s="52"/>
      <c r="N47" s="52"/>
      <c r="O47" s="52"/>
      <c r="P47" s="52"/>
      <c r="Q47" s="52"/>
      <c r="R47" s="52"/>
    </row>
    <row r="48" customFormat="false" ht="11.25" hidden="false" customHeight="false" outlineLevel="0" collapsed="false">
      <c r="A48" s="54" t="s">
        <v>317</v>
      </c>
    </row>
    <row r="49" customFormat="false" ht="11.25" hidden="false" customHeight="false" outlineLevel="0" collapsed="false">
      <c r="A49" s="100" t="s">
        <v>221</v>
      </c>
    </row>
    <row r="50" customFormat="false" ht="11.25" hidden="false" customHeight="false" outlineLevel="0" collapsed="false">
      <c r="A50" s="101" t="s">
        <v>505</v>
      </c>
    </row>
    <row r="51" customFormat="false" ht="11.25" hidden="false" customHeight="false" outlineLevel="0" collapsed="false">
      <c r="A51" s="101" t="s">
        <v>506</v>
      </c>
    </row>
    <row r="52" customFormat="false" ht="11.25" hidden="false" customHeight="false" outlineLevel="0" collapsed="false">
      <c r="A52" s="50" t="s">
        <v>507</v>
      </c>
    </row>
    <row r="53" customFormat="false" ht="11.25" hidden="false" customHeight="true" outlineLevel="0" collapsed="false">
      <c r="A53" s="103" t="s">
        <v>508</v>
      </c>
      <c r="B53" s="103"/>
      <c r="C53" s="103"/>
      <c r="D53" s="103"/>
      <c r="E53" s="103"/>
      <c r="F53" s="103"/>
      <c r="G53" s="103"/>
      <c r="H53" s="103"/>
      <c r="I53" s="103"/>
      <c r="J53" s="103"/>
      <c r="K53" s="103"/>
      <c r="L53" s="103"/>
      <c r="M53" s="103"/>
      <c r="N53" s="103"/>
      <c r="O53" s="103"/>
      <c r="P53" s="103"/>
      <c r="Q53" s="103"/>
      <c r="R53" s="103"/>
      <c r="S53" s="108"/>
      <c r="T53" s="108"/>
      <c r="U53" s="108"/>
    </row>
  </sheetData>
  <mergeCells count="25">
    <mergeCell ref="A5:A8"/>
    <mergeCell ref="B5:B8"/>
    <mergeCell ref="C5:C8"/>
    <mergeCell ref="D5:I5"/>
    <mergeCell ref="J5:K6"/>
    <mergeCell ref="L5:M6"/>
    <mergeCell ref="N5:R6"/>
    <mergeCell ref="D6:E6"/>
    <mergeCell ref="F6:G6"/>
    <mergeCell ref="H6:I6"/>
    <mergeCell ref="D7:E7"/>
    <mergeCell ref="F7:G7"/>
    <mergeCell ref="H7:I7"/>
    <mergeCell ref="J7:K7"/>
    <mergeCell ref="L7:M7"/>
    <mergeCell ref="N7:O7"/>
    <mergeCell ref="P7:Q7"/>
    <mergeCell ref="R7:R8"/>
    <mergeCell ref="A12:A24"/>
    <mergeCell ref="A26:A34"/>
    <mergeCell ref="A36:A38"/>
    <mergeCell ref="A40:A41"/>
    <mergeCell ref="A46:R46"/>
    <mergeCell ref="A47:R47"/>
    <mergeCell ref="A53:R54"/>
  </mergeCells>
  <hyperlinks>
    <hyperlink ref="R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tru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6.57"/>
    <col collapsed="false" customWidth="true" hidden="false" outlineLevel="0" max="3" min="3" style="54" width="15.85"/>
    <col collapsed="false" customWidth="true" hidden="false" outlineLevel="0" max="1025" min="4" style="54" width="9.14"/>
  </cols>
  <sheetData>
    <row r="1" customFormat="false" ht="11.25" hidden="false" customHeight="false" outlineLevel="0" collapsed="false">
      <c r="A1" s="20" t="s">
        <v>509</v>
      </c>
      <c r="B1" s="20"/>
      <c r="F1" s="109"/>
      <c r="G1" s="109"/>
      <c r="H1" s="21" t="s">
        <v>108</v>
      </c>
    </row>
    <row r="2" customFormat="false" ht="11.25" hidden="false" customHeight="false" outlineLevel="0" collapsed="false">
      <c r="A2" s="22" t="s">
        <v>46</v>
      </c>
      <c r="B2" s="22"/>
    </row>
    <row r="3" customFormat="false" ht="11.25" hidden="false" customHeight="false" outlineLevel="0" collapsed="false">
      <c r="A3" s="22" t="s">
        <v>476</v>
      </c>
      <c r="B3" s="22"/>
      <c r="G3" s="69"/>
    </row>
    <row r="5" customFormat="false" ht="16.5" hidden="false" customHeight="true" outlineLevel="0" collapsed="false">
      <c r="A5" s="58" t="s">
        <v>263</v>
      </c>
      <c r="B5" s="58" t="s">
        <v>477</v>
      </c>
      <c r="C5" s="110" t="s">
        <v>478</v>
      </c>
      <c r="D5" s="110" t="s">
        <v>265</v>
      </c>
      <c r="E5" s="110"/>
      <c r="F5" s="110"/>
      <c r="G5" s="110"/>
      <c r="H5" s="110"/>
    </row>
    <row r="6" customFormat="false" ht="14.25" hidden="false" customHeight="true" outlineLevel="0" collapsed="false">
      <c r="A6" s="58"/>
      <c r="B6" s="58"/>
      <c r="C6" s="110"/>
      <c r="D6" s="111" t="s">
        <v>267</v>
      </c>
      <c r="E6" s="111"/>
      <c r="F6" s="111" t="s">
        <v>268</v>
      </c>
      <c r="G6" s="111"/>
      <c r="H6" s="111"/>
    </row>
    <row r="7" customFormat="false" ht="22.5" hidden="false" customHeight="false" outlineLevel="0" collapsed="false">
      <c r="A7" s="58"/>
      <c r="B7" s="58"/>
      <c r="C7" s="110"/>
      <c r="D7" s="112" t="s">
        <v>295</v>
      </c>
      <c r="E7" s="112" t="n">
        <v>2017</v>
      </c>
      <c r="F7" s="112" t="n">
        <v>2016</v>
      </c>
      <c r="G7" s="112" t="n">
        <v>2017</v>
      </c>
      <c r="H7" s="111" t="s">
        <v>199</v>
      </c>
    </row>
    <row r="8" customFormat="false" ht="11.25" hidden="false" customHeight="false" outlineLevel="0" collapsed="false">
      <c r="A8" s="113"/>
      <c r="B8" s="113"/>
      <c r="C8" s="114"/>
      <c r="D8" s="115"/>
      <c r="E8" s="50"/>
      <c r="F8" s="116"/>
      <c r="G8" s="117"/>
      <c r="H8" s="118"/>
    </row>
    <row r="9" s="50" customFormat="true" ht="11.25" hidden="false" customHeight="false" outlineLevel="0" collapsed="false">
      <c r="A9" s="119"/>
      <c r="B9" s="119"/>
      <c r="C9" s="65" t="s">
        <v>479</v>
      </c>
      <c r="D9" s="121" t="n">
        <v>13463</v>
      </c>
      <c r="E9" s="121" t="n">
        <v>14229</v>
      </c>
      <c r="F9" s="122" t="n">
        <v>27.4279965177874</v>
      </c>
      <c r="G9" s="122" t="n">
        <v>28.7597995848839</v>
      </c>
      <c r="H9" s="123" t="n">
        <v>4.85563379094354</v>
      </c>
    </row>
    <row r="10" s="50" customFormat="true" ht="11.25" hidden="false" customHeight="false" outlineLevel="0" collapsed="false">
      <c r="D10" s="84"/>
      <c r="E10" s="125"/>
      <c r="F10" s="126"/>
      <c r="G10" s="126"/>
      <c r="H10" s="127"/>
    </row>
    <row r="11" s="50" customFormat="true" ht="11.25" hidden="false" customHeight="false" outlineLevel="0" collapsed="false">
      <c r="A11" s="65" t="s">
        <v>121</v>
      </c>
      <c r="B11" s="303" t="s">
        <v>249</v>
      </c>
      <c r="C11" s="303" t="s">
        <v>480</v>
      </c>
      <c r="D11" s="362" t="n">
        <v>449</v>
      </c>
      <c r="E11" s="79" t="n">
        <v>588</v>
      </c>
      <c r="F11" s="129" t="n">
        <v>43.9459767898687</v>
      </c>
      <c r="G11" s="129" t="n">
        <v>57.1356943590162</v>
      </c>
      <c r="H11" s="130" t="n">
        <v>30.0134813983432</v>
      </c>
    </row>
    <row r="12" s="50" customFormat="true" ht="12.75" hidden="false" customHeight="true" outlineLevel="0" collapsed="false">
      <c r="A12" s="65"/>
      <c r="B12" s="188" t="s">
        <v>260</v>
      </c>
      <c r="C12" s="188" t="s">
        <v>481</v>
      </c>
      <c r="D12" s="95" t="n">
        <v>965</v>
      </c>
      <c r="E12" s="84" t="n">
        <v>1931</v>
      </c>
      <c r="F12" s="126" t="n">
        <v>36.9772036497458</v>
      </c>
      <c r="G12" s="126" t="n">
        <v>73.4924159328209</v>
      </c>
      <c r="H12" s="127" t="n">
        <v>98.7506049104016</v>
      </c>
    </row>
    <row r="13" s="50" customFormat="true" ht="11.25" hidden="false" customHeight="false" outlineLevel="0" collapsed="false">
      <c r="A13" s="65"/>
      <c r="B13" s="188" t="s">
        <v>256</v>
      </c>
      <c r="C13" s="188" t="s">
        <v>482</v>
      </c>
      <c r="D13" s="95" t="n">
        <v>51</v>
      </c>
      <c r="E13" s="84" t="n">
        <v>86</v>
      </c>
      <c r="F13" s="126" t="n">
        <v>14.1841999137823</v>
      </c>
      <c r="G13" s="126" t="n">
        <v>23.6823263755026</v>
      </c>
      <c r="H13" s="127" t="n">
        <v>66.9627227439965</v>
      </c>
    </row>
    <row r="14" s="50" customFormat="true" ht="11.25" hidden="false" customHeight="false" outlineLevel="0" collapsed="false">
      <c r="A14" s="65"/>
      <c r="B14" s="188" t="s">
        <v>239</v>
      </c>
      <c r="C14" s="161" t="s">
        <v>483</v>
      </c>
      <c r="D14" s="95" t="n">
        <v>452</v>
      </c>
      <c r="E14" s="84" t="n">
        <v>438</v>
      </c>
      <c r="F14" s="126" t="n">
        <v>31.2017003546087</v>
      </c>
      <c r="G14" s="126" t="n">
        <v>29.8750771602307</v>
      </c>
      <c r="H14" s="127" t="n">
        <v>-4.25176570283315</v>
      </c>
    </row>
    <row r="15" s="50" customFormat="true" ht="11.25" hidden="false" customHeight="false" outlineLevel="0" collapsed="false">
      <c r="A15" s="65"/>
      <c r="B15" s="188" t="s">
        <v>238</v>
      </c>
      <c r="C15" s="188" t="s">
        <v>484</v>
      </c>
      <c r="D15" s="95" t="n">
        <v>498</v>
      </c>
      <c r="E15" s="84" t="n">
        <v>400</v>
      </c>
      <c r="F15" s="126" t="n">
        <v>45.9861395189924</v>
      </c>
      <c r="G15" s="126" t="n">
        <v>36.6344649719563</v>
      </c>
      <c r="H15" s="127" t="n">
        <v>-20.3358547702701</v>
      </c>
    </row>
    <row r="16" s="50" customFormat="true" ht="11.25" hidden="false" customHeight="false" outlineLevel="0" collapsed="false">
      <c r="A16" s="65"/>
      <c r="B16" s="188" t="s">
        <v>241</v>
      </c>
      <c r="C16" s="188" t="s">
        <v>510</v>
      </c>
      <c r="D16" s="95" t="n">
        <v>196</v>
      </c>
      <c r="E16" s="84" t="n">
        <v>142</v>
      </c>
      <c r="F16" s="126" t="n">
        <v>33.483267761934</v>
      </c>
      <c r="G16" s="126" t="n">
        <v>24.0629840133668</v>
      </c>
      <c r="H16" s="127" t="n">
        <v>-28.1343022298342</v>
      </c>
    </row>
    <row r="17" s="50" customFormat="true" ht="11.25" hidden="false" customHeight="false" outlineLevel="0" collapsed="false">
      <c r="A17" s="65"/>
      <c r="B17" s="188" t="s">
        <v>250</v>
      </c>
      <c r="C17" s="188" t="s">
        <v>486</v>
      </c>
      <c r="D17" s="95" t="n">
        <v>878</v>
      </c>
      <c r="E17" s="84" t="n">
        <v>865</v>
      </c>
      <c r="F17" s="126" t="n">
        <v>60.7174618717852</v>
      </c>
      <c r="G17" s="126" t="n">
        <v>59.5617221256305</v>
      </c>
      <c r="H17" s="127" t="n">
        <v>-1.90347176994199</v>
      </c>
    </row>
    <row r="18" s="50" customFormat="true" ht="11.25" hidden="false" customHeight="false" outlineLevel="0" collapsed="false">
      <c r="A18" s="65"/>
      <c r="B18" s="188" t="s">
        <v>245</v>
      </c>
      <c r="C18" s="188" t="s">
        <v>511</v>
      </c>
      <c r="D18" s="95" t="n">
        <v>341</v>
      </c>
      <c r="E18" s="84" t="n">
        <v>275</v>
      </c>
      <c r="F18" s="126" t="n">
        <v>42.5336589673676</v>
      </c>
      <c r="G18" s="126" t="n">
        <v>33.8837700437902</v>
      </c>
      <c r="H18" s="127" t="n">
        <v>-20.3365737478963</v>
      </c>
    </row>
    <row r="19" s="50" customFormat="true" ht="11.25" hidden="false" customHeight="false" outlineLevel="0" collapsed="false">
      <c r="A19" s="65"/>
      <c r="B19" s="188" t="s">
        <v>258</v>
      </c>
      <c r="C19" s="188" t="s">
        <v>512</v>
      </c>
      <c r="D19" s="95" t="n">
        <v>624</v>
      </c>
      <c r="E19" s="84" t="n">
        <v>764</v>
      </c>
      <c r="F19" s="126" t="n">
        <v>38.3862282024357</v>
      </c>
      <c r="G19" s="126" t="n">
        <v>46.7650978118954</v>
      </c>
      <c r="H19" s="127" t="n">
        <v>21.8278012762088</v>
      </c>
    </row>
    <row r="20" s="50" customFormat="true" ht="11.25" hidden="false" customHeight="false" outlineLevel="0" collapsed="false">
      <c r="A20" s="65"/>
      <c r="B20" s="188" t="s">
        <v>243</v>
      </c>
      <c r="C20" s="188" t="s">
        <v>513</v>
      </c>
      <c r="D20" s="95" t="n">
        <v>341</v>
      </c>
      <c r="E20" s="84" t="n">
        <v>289</v>
      </c>
      <c r="F20" s="126" t="n">
        <v>40.2393118015647</v>
      </c>
      <c r="G20" s="126" t="n">
        <v>33.9920818444645</v>
      </c>
      <c r="H20" s="127" t="n">
        <v>-15.5251908579046</v>
      </c>
    </row>
    <row r="21" s="50" customFormat="true" ht="11.25" hidden="false" customHeight="false" outlineLevel="0" collapsed="false">
      <c r="A21" s="65"/>
      <c r="B21" s="188" t="s">
        <v>253</v>
      </c>
      <c r="C21" s="188" t="s">
        <v>135</v>
      </c>
      <c r="D21" s="95" t="n">
        <v>1330</v>
      </c>
      <c r="E21" s="84" t="n">
        <v>1492</v>
      </c>
      <c r="F21" s="126" t="n">
        <v>20.4652001581206</v>
      </c>
      <c r="G21" s="126" t="n">
        <v>22.8825020328925</v>
      </c>
      <c r="H21" s="127" t="n">
        <v>11.81176756687</v>
      </c>
    </row>
    <row r="22" s="50" customFormat="true" ht="11.25" hidden="false" customHeight="false" outlineLevel="0" collapsed="false">
      <c r="A22" s="65"/>
      <c r="B22" s="188" t="s">
        <v>257</v>
      </c>
      <c r="C22" s="188" t="s">
        <v>490</v>
      </c>
      <c r="D22" s="95" t="n">
        <v>495</v>
      </c>
      <c r="E22" s="84" t="n">
        <v>443</v>
      </c>
      <c r="F22" s="126" t="n">
        <v>56.3998441313399</v>
      </c>
      <c r="G22" s="126" t="n">
        <v>50.0463182629522</v>
      </c>
      <c r="H22" s="127" t="n">
        <v>-11.2651479206078</v>
      </c>
    </row>
    <row r="23" s="50" customFormat="true" ht="11.25" hidden="false" customHeight="false" outlineLevel="0" collapsed="false">
      <c r="A23" s="65"/>
      <c r="B23" s="306" t="s">
        <v>255</v>
      </c>
      <c r="C23" s="306" t="s">
        <v>491</v>
      </c>
      <c r="D23" s="363" t="n">
        <v>79</v>
      </c>
      <c r="E23" s="90" t="n">
        <v>150</v>
      </c>
      <c r="F23" s="134" t="n">
        <v>16.5341839019837</v>
      </c>
      <c r="G23" s="134" t="n">
        <v>30.8744890272066</v>
      </c>
      <c r="H23" s="135" t="n">
        <v>86.7312545344463</v>
      </c>
    </row>
    <row r="24" s="50" customFormat="true" ht="11.25" hidden="false" customHeight="false" outlineLevel="0" collapsed="false">
      <c r="A24" s="93"/>
      <c r="B24" s="188"/>
      <c r="C24" s="188"/>
      <c r="D24" s="95"/>
      <c r="E24" s="84"/>
      <c r="F24" s="126"/>
      <c r="G24" s="126"/>
      <c r="H24" s="127"/>
    </row>
    <row r="25" s="50" customFormat="true" ht="11.25" hidden="false" customHeight="false" outlineLevel="0" collapsed="false">
      <c r="A25" s="65" t="s">
        <v>148</v>
      </c>
      <c r="B25" s="303" t="s">
        <v>259</v>
      </c>
      <c r="C25" s="303" t="s">
        <v>514</v>
      </c>
      <c r="D25" s="362" t="n">
        <v>226</v>
      </c>
      <c r="E25" s="79" t="n">
        <v>307</v>
      </c>
      <c r="F25" s="129" t="n">
        <v>59.9378873751184</v>
      </c>
      <c r="G25" s="129" t="n">
        <v>80.0640512409928</v>
      </c>
      <c r="H25" s="130" t="n">
        <v>33.5783671184735</v>
      </c>
    </row>
    <row r="26" s="50" customFormat="true" ht="11.25" hidden="false" customHeight="false" outlineLevel="0" collapsed="false">
      <c r="A26" s="65"/>
      <c r="B26" s="188" t="s">
        <v>254</v>
      </c>
      <c r="C26" s="188" t="s">
        <v>493</v>
      </c>
      <c r="D26" s="95" t="n">
        <v>801</v>
      </c>
      <c r="E26" s="84" t="n">
        <v>961</v>
      </c>
      <c r="F26" s="126" t="n">
        <v>38.2450077373327</v>
      </c>
      <c r="G26" s="126" t="n">
        <v>45.1117795728605</v>
      </c>
      <c r="H26" s="127" t="n">
        <v>17.9546880541608</v>
      </c>
    </row>
    <row r="27" s="50" customFormat="true" ht="11.25" hidden="false" customHeight="false" outlineLevel="0" collapsed="false">
      <c r="A27" s="65"/>
      <c r="B27" s="188" t="s">
        <v>251</v>
      </c>
      <c r="C27" s="188" t="s">
        <v>494</v>
      </c>
      <c r="D27" s="95" t="n">
        <v>210</v>
      </c>
      <c r="E27" s="84" t="n">
        <v>251</v>
      </c>
      <c r="F27" s="126" t="n">
        <v>45.1132665227339</v>
      </c>
      <c r="G27" s="126" t="n">
        <v>52.8748320012808</v>
      </c>
      <c r="H27" s="127" t="n">
        <v>17.2046186782676</v>
      </c>
    </row>
    <row r="28" s="50" customFormat="true" ht="11.25" hidden="false" customHeight="false" outlineLevel="0" collapsed="false">
      <c r="A28" s="65"/>
      <c r="B28" s="188" t="s">
        <v>246</v>
      </c>
      <c r="C28" s="188" t="s">
        <v>495</v>
      </c>
      <c r="D28" s="95" t="n">
        <v>1289</v>
      </c>
      <c r="E28" s="70" t="n">
        <v>1325</v>
      </c>
      <c r="F28" s="126" t="n">
        <v>43.8720094537543</v>
      </c>
      <c r="G28" s="126" t="n">
        <v>44.8546472461278</v>
      </c>
      <c r="H28" s="127" t="n">
        <v>2.23978296095428</v>
      </c>
    </row>
    <row r="29" s="50" customFormat="true" ht="11.25" hidden="false" customHeight="false" outlineLevel="0" collapsed="false">
      <c r="A29" s="65"/>
      <c r="B29" s="188" t="s">
        <v>234</v>
      </c>
      <c r="C29" s="188" t="s">
        <v>496</v>
      </c>
      <c r="D29" s="95" t="n">
        <v>603</v>
      </c>
      <c r="E29" s="84" t="n">
        <v>504</v>
      </c>
      <c r="F29" s="126" t="n">
        <v>20.2538210193684</v>
      </c>
      <c r="G29" s="126" t="n">
        <v>16.5819801253124</v>
      </c>
      <c r="H29" s="127" t="n">
        <v>-18.1291267980729</v>
      </c>
      <c r="I29" s="95"/>
    </row>
    <row r="30" s="50" customFormat="true" ht="11.25" hidden="false" customHeight="false" outlineLevel="0" collapsed="false">
      <c r="A30" s="65"/>
      <c r="B30" s="188" t="s">
        <v>244</v>
      </c>
      <c r="C30" s="188" t="s">
        <v>515</v>
      </c>
      <c r="D30" s="95" t="n">
        <v>615</v>
      </c>
      <c r="E30" s="84" t="n">
        <v>547</v>
      </c>
      <c r="F30" s="126" t="n">
        <v>24.4683504870395</v>
      </c>
      <c r="G30" s="126" t="n">
        <v>21.6737182194743</v>
      </c>
      <c r="H30" s="127" t="n">
        <v>-11.4214166951935</v>
      </c>
    </row>
    <row r="31" s="50" customFormat="true" ht="11.25" hidden="false" customHeight="false" outlineLevel="0" collapsed="false">
      <c r="A31" s="65"/>
      <c r="B31" s="188" t="s">
        <v>236</v>
      </c>
      <c r="C31" s="188" t="s">
        <v>498</v>
      </c>
      <c r="D31" s="95" t="n">
        <v>468</v>
      </c>
      <c r="E31" s="84" t="n">
        <v>371</v>
      </c>
      <c r="F31" s="126" t="n">
        <v>24.7096484313333</v>
      </c>
      <c r="G31" s="126" t="n">
        <v>19.4407865606</v>
      </c>
      <c r="H31" s="127" t="n">
        <v>-21.3230952491097</v>
      </c>
    </row>
    <row r="32" s="50" customFormat="true" ht="11.25" hidden="false" customHeight="false" outlineLevel="0" collapsed="false">
      <c r="A32" s="65"/>
      <c r="B32" s="188" t="s">
        <v>248</v>
      </c>
      <c r="C32" s="188" t="s">
        <v>516</v>
      </c>
      <c r="D32" s="95" t="n">
        <v>785</v>
      </c>
      <c r="E32" s="84" t="n">
        <v>660</v>
      </c>
      <c r="F32" s="126" t="n">
        <v>53.0040465382281</v>
      </c>
      <c r="G32" s="126" t="n">
        <v>44.4462103208141</v>
      </c>
      <c r="H32" s="127" t="n">
        <v>-16.1456280724563</v>
      </c>
    </row>
    <row r="33" s="50" customFormat="true" ht="11.25" hidden="false" customHeight="false" outlineLevel="0" collapsed="false">
      <c r="A33" s="65"/>
      <c r="B33" s="306" t="s">
        <v>247</v>
      </c>
      <c r="C33" s="306" t="s">
        <v>156</v>
      </c>
      <c r="D33" s="363" t="n">
        <v>887</v>
      </c>
      <c r="E33" s="90" t="n">
        <v>777</v>
      </c>
      <c r="F33" s="134" t="n">
        <v>7.36822649612587</v>
      </c>
      <c r="G33" s="134" t="n">
        <v>6.41781724831749</v>
      </c>
      <c r="H33" s="135" t="n">
        <v>-12.8987518001529</v>
      </c>
    </row>
    <row r="34" s="50" customFormat="true" ht="11.25" hidden="false" customHeight="false" outlineLevel="0" collapsed="false">
      <c r="A34" s="93"/>
      <c r="B34" s="188"/>
      <c r="C34" s="188"/>
      <c r="D34" s="95"/>
      <c r="E34" s="84"/>
      <c r="F34" s="126"/>
      <c r="G34" s="126"/>
      <c r="H34" s="127"/>
    </row>
    <row r="35" s="50" customFormat="true" ht="11.25" hidden="false" customHeight="false" outlineLevel="0" collapsed="false">
      <c r="A35" s="65" t="s">
        <v>167</v>
      </c>
      <c r="B35" s="303" t="s">
        <v>242</v>
      </c>
      <c r="C35" s="303" t="s">
        <v>517</v>
      </c>
      <c r="D35" s="362" t="n">
        <v>149</v>
      </c>
      <c r="E35" s="79" t="n">
        <v>114</v>
      </c>
      <c r="F35" s="129" t="n">
        <v>17.2457296564049</v>
      </c>
      <c r="G35" s="129" t="n">
        <v>13.0403449971975</v>
      </c>
      <c r="H35" s="130" t="n">
        <v>-24.3850781787338</v>
      </c>
    </row>
    <row r="36" s="50" customFormat="true" ht="11.25" hidden="false" customHeight="false" outlineLevel="0" collapsed="false">
      <c r="A36" s="65"/>
      <c r="B36" s="188" t="s">
        <v>235</v>
      </c>
      <c r="C36" s="188" t="s">
        <v>518</v>
      </c>
      <c r="D36" s="95" t="n">
        <v>173</v>
      </c>
      <c r="E36" s="84" t="n">
        <v>147</v>
      </c>
      <c r="F36" s="126" t="n">
        <v>33.840682760226</v>
      </c>
      <c r="G36" s="126" t="n">
        <v>28.2999253035985</v>
      </c>
      <c r="H36" s="127" t="n">
        <v>-16.3730663943333</v>
      </c>
    </row>
    <row r="37" s="50" customFormat="true" ht="11.25" hidden="false" customHeight="false" outlineLevel="0" collapsed="false">
      <c r="A37" s="65"/>
      <c r="B37" s="306" t="s">
        <v>237</v>
      </c>
      <c r="C37" s="306" t="s">
        <v>502</v>
      </c>
      <c r="D37" s="363" t="n">
        <v>414</v>
      </c>
      <c r="E37" s="90" t="n">
        <v>327</v>
      </c>
      <c r="F37" s="134" t="n">
        <v>64.5339294148456</v>
      </c>
      <c r="G37" s="134" t="n">
        <v>50.2994896216925</v>
      </c>
      <c r="H37" s="135" t="n">
        <v>-22.0572959406352</v>
      </c>
    </row>
    <row r="38" s="50" customFormat="true" ht="11.25" hidden="false" customHeight="false" outlineLevel="0" collapsed="false">
      <c r="A38" s="93"/>
      <c r="B38" s="188"/>
      <c r="C38" s="188"/>
      <c r="D38" s="95"/>
      <c r="E38" s="84"/>
      <c r="F38" s="126"/>
      <c r="G38" s="126"/>
      <c r="H38" s="127"/>
    </row>
    <row r="39" s="50" customFormat="true" ht="11.25" hidden="false" customHeight="false" outlineLevel="0" collapsed="false">
      <c r="A39" s="65" t="s">
        <v>175</v>
      </c>
      <c r="B39" s="303" t="s">
        <v>252</v>
      </c>
      <c r="C39" s="303" t="s">
        <v>503</v>
      </c>
      <c r="D39" s="362" t="n">
        <v>51</v>
      </c>
      <c r="E39" s="79" t="s">
        <v>174</v>
      </c>
      <c r="F39" s="129" t="n">
        <v>15.6240905094373</v>
      </c>
      <c r="G39" s="129" t="s">
        <v>174</v>
      </c>
      <c r="H39" s="130" t="s">
        <v>174</v>
      </c>
    </row>
    <row r="40" s="50" customFormat="true" ht="11.25" hidden="false" customHeight="false" outlineLevel="0" collapsed="false">
      <c r="A40" s="65"/>
      <c r="B40" s="306" t="s">
        <v>240</v>
      </c>
      <c r="C40" s="306" t="s">
        <v>504</v>
      </c>
      <c r="D40" s="363" t="n">
        <v>93</v>
      </c>
      <c r="E40" s="90" t="n">
        <v>75</v>
      </c>
      <c r="F40" s="134" t="n">
        <v>33.2313761362987</v>
      </c>
      <c r="G40" s="134" t="n">
        <v>26.1518130180238</v>
      </c>
      <c r="H40" s="135" t="n">
        <v>-21.3038517852465</v>
      </c>
    </row>
    <row r="41" customFormat="false" ht="11.25" hidden="false" customHeight="false" outlineLevel="0" collapsed="false">
      <c r="C41" s="50"/>
      <c r="D41" s="84"/>
      <c r="E41" s="84"/>
      <c r="F41" s="137"/>
      <c r="G41" s="126"/>
      <c r="H41" s="138"/>
    </row>
    <row r="42" customFormat="false" ht="23.25" hidden="false" customHeight="true" outlineLevel="0" collapsed="false">
      <c r="A42" s="228" t="s">
        <v>283</v>
      </c>
      <c r="B42" s="228"/>
      <c r="C42" s="228"/>
      <c r="D42" s="228"/>
      <c r="E42" s="228"/>
      <c r="F42" s="228"/>
      <c r="G42" s="228"/>
      <c r="H42" s="228"/>
      <c r="I42" s="50"/>
    </row>
    <row r="43" customFormat="false" ht="11.25" hidden="false" customHeight="false" outlineLevel="0" collapsed="false">
      <c r="A43" s="140" t="s">
        <v>178</v>
      </c>
      <c r="B43" s="139"/>
      <c r="D43" s="50"/>
      <c r="E43" s="50"/>
      <c r="F43" s="50"/>
      <c r="G43" s="50"/>
      <c r="H43" s="50"/>
      <c r="I43" s="50"/>
    </row>
    <row r="44" customFormat="false" ht="45" hidden="false" customHeight="true" outlineLevel="0" collapsed="false">
      <c r="A44" s="166" t="s">
        <v>284</v>
      </c>
      <c r="B44" s="166"/>
      <c r="C44" s="166"/>
      <c r="D44" s="166"/>
      <c r="E44" s="166"/>
      <c r="F44" s="166"/>
      <c r="G44" s="166"/>
      <c r="H44" s="166"/>
      <c r="I44" s="142"/>
    </row>
    <row r="45" customFormat="false" ht="11.25" hidden="false" customHeight="false" outlineLevel="0" collapsed="false">
      <c r="A45" s="102" t="s">
        <v>285</v>
      </c>
      <c r="B45" s="102"/>
      <c r="D45" s="100"/>
      <c r="E45" s="100"/>
      <c r="F45" s="100"/>
      <c r="G45" s="100"/>
      <c r="H45" s="100"/>
      <c r="I45" s="100"/>
    </row>
    <row r="46" customFormat="false" ht="11.25" hidden="false" customHeight="false" outlineLevel="0" collapsed="false">
      <c r="A46" s="102" t="s">
        <v>286</v>
      </c>
      <c r="B46" s="102"/>
      <c r="D46" s="100"/>
      <c r="E46" s="100"/>
      <c r="F46" s="100"/>
      <c r="G46" s="100"/>
      <c r="H46" s="100"/>
      <c r="I46" s="100"/>
    </row>
    <row r="47" customFormat="false" ht="11.25" hidden="false" customHeight="false" outlineLevel="0" collapsed="false">
      <c r="A47" s="50" t="s">
        <v>287</v>
      </c>
      <c r="B47" s="50"/>
      <c r="D47" s="100"/>
      <c r="E47" s="100"/>
      <c r="F47" s="100"/>
      <c r="G47" s="100"/>
      <c r="H47" s="100"/>
      <c r="I47" s="100"/>
    </row>
    <row r="48" customFormat="false" ht="11.25" hidden="false" customHeight="false" outlineLevel="0" collapsed="false">
      <c r="A48" s="50" t="s">
        <v>519</v>
      </c>
      <c r="B48" s="50"/>
      <c r="D48" s="143"/>
      <c r="E48" s="100"/>
      <c r="F48" s="100"/>
      <c r="G48" s="100"/>
      <c r="H48" s="100"/>
    </row>
  </sheetData>
  <mergeCells count="12">
    <mergeCell ref="A5:A7"/>
    <mergeCell ref="B5:B7"/>
    <mergeCell ref="C5:C7"/>
    <mergeCell ref="D5:H5"/>
    <mergeCell ref="D6:E6"/>
    <mergeCell ref="F6:H6"/>
    <mergeCell ref="A11:A23"/>
    <mergeCell ref="A25:A33"/>
    <mergeCell ref="A35:A37"/>
    <mergeCell ref="A39:A40"/>
    <mergeCell ref="A42:H42"/>
    <mergeCell ref="A44:H44"/>
  </mergeCells>
  <hyperlinks>
    <hyperlink ref="H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6.85"/>
    <col collapsed="false" customWidth="true" hidden="false" outlineLevel="0" max="3" min="3" style="54" width="17.14"/>
    <col collapsed="false" customWidth="true" hidden="false" outlineLevel="0" max="8" min="4" style="54" width="9.28"/>
    <col collapsed="false" customWidth="true" hidden="false" outlineLevel="0" max="9" min="9" style="50" width="9.71"/>
    <col collapsed="false" customWidth="true" hidden="false" outlineLevel="0" max="1025" min="10" style="54" width="9.14"/>
  </cols>
  <sheetData>
    <row r="1" customFormat="false" ht="11.25" hidden="false" customHeight="false" outlineLevel="0" collapsed="false">
      <c r="A1" s="20" t="s">
        <v>520</v>
      </c>
      <c r="B1" s="20"/>
      <c r="D1" s="100"/>
      <c r="E1" s="100"/>
      <c r="F1" s="100"/>
      <c r="G1" s="100"/>
      <c r="H1" s="21" t="s">
        <v>108</v>
      </c>
    </row>
    <row r="2" customFormat="false" ht="11.25" hidden="false" customHeight="false" outlineLevel="0" collapsed="false">
      <c r="A2" s="144" t="s">
        <v>48</v>
      </c>
      <c r="B2" s="144"/>
      <c r="D2" s="100"/>
      <c r="E2" s="100"/>
      <c r="F2" s="100"/>
      <c r="G2" s="100"/>
      <c r="H2" s="100"/>
      <c r="I2" s="102"/>
    </row>
    <row r="3" customFormat="false" ht="11.25" hidden="false" customHeight="false" outlineLevel="0" collapsed="false">
      <c r="A3" s="22" t="s">
        <v>476</v>
      </c>
      <c r="B3" s="22"/>
      <c r="D3" s="100"/>
      <c r="E3" s="100"/>
      <c r="F3" s="100"/>
      <c r="G3" s="100"/>
      <c r="H3" s="100"/>
      <c r="I3" s="145"/>
    </row>
    <row r="4" customFormat="false" ht="11.25" hidden="false" customHeight="false" outlineLevel="0" collapsed="false">
      <c r="C4" s="100"/>
      <c r="D4" s="100"/>
      <c r="E4" s="100"/>
      <c r="F4" s="100"/>
      <c r="G4" s="100"/>
      <c r="H4" s="100"/>
      <c r="I4" s="102"/>
    </row>
    <row r="5" customFormat="false" ht="10.9" hidden="false" customHeight="true" outlineLevel="0" collapsed="false">
      <c r="A5" s="58" t="s">
        <v>263</v>
      </c>
      <c r="B5" s="58" t="s">
        <v>477</v>
      </c>
      <c r="C5" s="110" t="s">
        <v>478</v>
      </c>
      <c r="D5" s="110" t="s">
        <v>265</v>
      </c>
      <c r="E5" s="110"/>
      <c r="F5" s="110"/>
      <c r="G5" s="110"/>
      <c r="H5" s="110"/>
      <c r="I5" s="146"/>
    </row>
    <row r="6" customFormat="false" ht="11.25" hidden="false" customHeight="true" outlineLevel="0" collapsed="false">
      <c r="A6" s="58"/>
      <c r="B6" s="58"/>
      <c r="C6" s="110"/>
      <c r="D6" s="110" t="s">
        <v>267</v>
      </c>
      <c r="E6" s="110"/>
      <c r="F6" s="110" t="s">
        <v>268</v>
      </c>
      <c r="G6" s="110"/>
      <c r="H6" s="110"/>
      <c r="I6" s="148"/>
    </row>
    <row r="7" customFormat="false" ht="22.5" hidden="false" customHeight="false" outlineLevel="0" collapsed="false">
      <c r="A7" s="58"/>
      <c r="B7" s="58"/>
      <c r="C7" s="110"/>
      <c r="D7" s="147" t="s">
        <v>295</v>
      </c>
      <c r="E7" s="147" t="n">
        <v>2017</v>
      </c>
      <c r="F7" s="147" t="n">
        <v>2016</v>
      </c>
      <c r="G7" s="147" t="n">
        <v>2017</v>
      </c>
      <c r="H7" s="147" t="s">
        <v>199</v>
      </c>
      <c r="I7" s="102"/>
    </row>
    <row r="8" s="50" customFormat="true" ht="11.25" hidden="false" customHeight="false" outlineLevel="0" collapsed="false">
      <c r="C8" s="114"/>
      <c r="D8" s="149"/>
      <c r="F8" s="149"/>
      <c r="H8" s="114"/>
      <c r="I8" s="102"/>
    </row>
    <row r="9" s="50" customFormat="true" ht="11.25" hidden="false" customHeight="false" outlineLevel="0" collapsed="false">
      <c r="A9" s="120"/>
      <c r="B9" s="199"/>
      <c r="C9" s="65" t="s">
        <v>479</v>
      </c>
      <c r="D9" s="150" t="n">
        <v>741</v>
      </c>
      <c r="E9" s="150" t="n">
        <v>624</v>
      </c>
      <c r="F9" s="122" t="n">
        <v>1.50962975708835</v>
      </c>
      <c r="G9" s="122" t="n">
        <v>1.26123514941089</v>
      </c>
      <c r="H9" s="151" t="n">
        <v>-16.4540084422119</v>
      </c>
      <c r="I9" s="97"/>
    </row>
    <row r="10" s="50" customFormat="true" ht="11.25" hidden="false" customHeight="false" outlineLevel="0" collapsed="false">
      <c r="C10" s="239"/>
      <c r="D10" s="72"/>
      <c r="E10" s="72"/>
      <c r="F10" s="126"/>
      <c r="G10" s="126"/>
      <c r="H10" s="138"/>
      <c r="I10" s="97"/>
    </row>
    <row r="11" s="50" customFormat="true" ht="11.25" hidden="false" customHeight="false" outlineLevel="0" collapsed="false">
      <c r="A11" s="65" t="s">
        <v>121</v>
      </c>
      <c r="B11" s="303" t="s">
        <v>249</v>
      </c>
      <c r="C11" s="303" t="s">
        <v>480</v>
      </c>
      <c r="D11" s="203" t="n">
        <v>21</v>
      </c>
      <c r="E11" s="79" t="n">
        <v>15</v>
      </c>
      <c r="F11" s="129" t="n">
        <v>2.05537976077337</v>
      </c>
      <c r="G11" s="129" t="n">
        <v>1.45754322344429</v>
      </c>
      <c r="H11" s="154" t="n">
        <v>-29.0864271770455</v>
      </c>
      <c r="I11" s="156"/>
    </row>
    <row r="12" s="50" customFormat="true" ht="11.25" hidden="false" customHeight="false" outlineLevel="0" collapsed="false">
      <c r="A12" s="65"/>
      <c r="B12" s="188" t="s">
        <v>260</v>
      </c>
      <c r="C12" s="188" t="s">
        <v>481</v>
      </c>
      <c r="D12" s="96" t="n">
        <v>27</v>
      </c>
      <c r="E12" s="84" t="n">
        <v>29</v>
      </c>
      <c r="F12" s="126" t="n">
        <v>1.03459533527786</v>
      </c>
      <c r="G12" s="126" t="n">
        <v>1.10371831281813</v>
      </c>
      <c r="H12" s="138" t="n">
        <v>6.68116075757308</v>
      </c>
      <c r="I12" s="145"/>
    </row>
    <row r="13" s="50" customFormat="true" ht="11.25" hidden="false" customHeight="false" outlineLevel="0" collapsed="false">
      <c r="A13" s="65"/>
      <c r="B13" s="188" t="s">
        <v>256</v>
      </c>
      <c r="C13" s="188" t="s">
        <v>482</v>
      </c>
      <c r="D13" s="96" t="s">
        <v>202</v>
      </c>
      <c r="E13" s="84" t="n">
        <v>2</v>
      </c>
      <c r="F13" s="126" t="s">
        <v>202</v>
      </c>
      <c r="G13" s="126" t="n">
        <v>0.550751776174478</v>
      </c>
      <c r="H13" s="138" t="s">
        <v>202</v>
      </c>
      <c r="I13" s="145"/>
    </row>
    <row r="14" s="50" customFormat="true" ht="11.25" hidden="false" customHeight="false" outlineLevel="0" collapsed="false">
      <c r="A14" s="65"/>
      <c r="B14" s="188" t="s">
        <v>239</v>
      </c>
      <c r="C14" s="161" t="s">
        <v>483</v>
      </c>
      <c r="D14" s="96" t="n">
        <v>33</v>
      </c>
      <c r="E14" s="84" t="n">
        <v>22</v>
      </c>
      <c r="F14" s="126" t="n">
        <v>2.27800024712851</v>
      </c>
      <c r="G14" s="126" t="n">
        <v>1.50057465188373</v>
      </c>
      <c r="H14" s="138" t="n">
        <v>-34.1275465718122</v>
      </c>
      <c r="I14" s="145"/>
    </row>
    <row r="15" s="50" customFormat="true" ht="11.25" hidden="false" customHeight="false" outlineLevel="0" collapsed="false">
      <c r="A15" s="65"/>
      <c r="B15" s="188" t="s">
        <v>238</v>
      </c>
      <c r="C15" s="188" t="s">
        <v>484</v>
      </c>
      <c r="D15" s="96" t="n">
        <v>23</v>
      </c>
      <c r="E15" s="84" t="n">
        <v>19</v>
      </c>
      <c r="F15" s="126" t="n">
        <v>2.12385784927073</v>
      </c>
      <c r="G15" s="126" t="n">
        <v>1.74013708616793</v>
      </c>
      <c r="H15" s="138" t="n">
        <v>-18.0671584604669</v>
      </c>
      <c r="I15" s="145"/>
    </row>
    <row r="16" s="50" customFormat="true" ht="11.25" hidden="false" customHeight="false" outlineLevel="0" collapsed="false">
      <c r="A16" s="65"/>
      <c r="B16" s="188" t="s">
        <v>241</v>
      </c>
      <c r="C16" s="188" t="s">
        <v>521</v>
      </c>
      <c r="D16" s="96" t="n">
        <v>18</v>
      </c>
      <c r="E16" s="84" t="n">
        <v>11</v>
      </c>
      <c r="F16" s="126" t="n">
        <v>3.07499397813679</v>
      </c>
      <c r="G16" s="126" t="n">
        <v>1.86403397286644</v>
      </c>
      <c r="H16" s="138" t="n">
        <v>-39.3808903002827</v>
      </c>
      <c r="I16" s="145"/>
    </row>
    <row r="17" s="50" customFormat="true" ht="11.25" hidden="false" customHeight="false" outlineLevel="0" collapsed="false">
      <c r="A17" s="65"/>
      <c r="B17" s="188" t="s">
        <v>250</v>
      </c>
      <c r="C17" s="188" t="s">
        <v>486</v>
      </c>
      <c r="D17" s="96" t="n">
        <v>41</v>
      </c>
      <c r="E17" s="84" t="n">
        <v>43</v>
      </c>
      <c r="F17" s="126" t="n">
        <v>2.83532566827243</v>
      </c>
      <c r="G17" s="126" t="n">
        <v>2.96087173572498</v>
      </c>
      <c r="H17" s="138" t="n">
        <v>4.42792406027381</v>
      </c>
      <c r="I17" s="145"/>
    </row>
    <row r="18" s="50" customFormat="true" ht="11.25" hidden="false" customHeight="false" outlineLevel="0" collapsed="false">
      <c r="A18" s="65"/>
      <c r="B18" s="188" t="s">
        <v>245</v>
      </c>
      <c r="C18" s="188" t="s">
        <v>522</v>
      </c>
      <c r="D18" s="96" t="n">
        <v>8</v>
      </c>
      <c r="E18" s="84" t="n">
        <v>9</v>
      </c>
      <c r="F18" s="126" t="n">
        <v>0.997857101873726</v>
      </c>
      <c r="G18" s="126" t="n">
        <v>1.10892338325131</v>
      </c>
      <c r="H18" s="138" t="n">
        <v>11.1304796216846</v>
      </c>
      <c r="I18" s="145"/>
    </row>
    <row r="19" s="50" customFormat="true" ht="11.25" hidden="false" customHeight="false" outlineLevel="0" collapsed="false">
      <c r="A19" s="65"/>
      <c r="B19" s="188" t="s">
        <v>258</v>
      </c>
      <c r="C19" s="188" t="s">
        <v>523</v>
      </c>
      <c r="D19" s="96" t="n">
        <v>5</v>
      </c>
      <c r="E19" s="84" t="n">
        <v>2</v>
      </c>
      <c r="F19" s="126" t="n">
        <v>0.307581956750286</v>
      </c>
      <c r="G19" s="126" t="n">
        <v>0.122421722020668</v>
      </c>
      <c r="H19" s="138" t="n">
        <v>-60.1986659704952</v>
      </c>
      <c r="I19" s="145"/>
    </row>
    <row r="20" s="50" customFormat="true" ht="11.25" hidden="false" customHeight="false" outlineLevel="0" collapsed="false">
      <c r="A20" s="65"/>
      <c r="B20" s="188" t="s">
        <v>243</v>
      </c>
      <c r="C20" s="188" t="s">
        <v>524</v>
      </c>
      <c r="D20" s="96" t="n">
        <v>22</v>
      </c>
      <c r="E20" s="84" t="n">
        <v>25</v>
      </c>
      <c r="F20" s="126" t="n">
        <v>2.59608463235902</v>
      </c>
      <c r="G20" s="126" t="n">
        <v>2.94049150903672</v>
      </c>
      <c r="H20" s="138" t="n">
        <v>13.2663963410448</v>
      </c>
      <c r="I20" s="145"/>
    </row>
    <row r="21" s="50" customFormat="true" ht="11.25" hidden="false" customHeight="false" outlineLevel="0" collapsed="false">
      <c r="A21" s="65"/>
      <c r="B21" s="188" t="s">
        <v>253</v>
      </c>
      <c r="C21" s="188" t="s">
        <v>442</v>
      </c>
      <c r="D21" s="96" t="n">
        <v>88</v>
      </c>
      <c r="E21" s="84" t="n">
        <v>93</v>
      </c>
      <c r="F21" s="126" t="n">
        <v>1.35408843151475</v>
      </c>
      <c r="G21" s="126" t="n">
        <v>1.42632217765349</v>
      </c>
      <c r="H21" s="138" t="n">
        <v>5.33449252335299</v>
      </c>
      <c r="I21" s="145"/>
    </row>
    <row r="22" s="50" customFormat="true" ht="11.25" hidden="false" customHeight="false" outlineLevel="0" collapsed="false">
      <c r="A22" s="65"/>
      <c r="B22" s="188" t="s">
        <v>257</v>
      </c>
      <c r="C22" s="188" t="s">
        <v>490</v>
      </c>
      <c r="D22" s="96" t="n">
        <v>15</v>
      </c>
      <c r="E22" s="84" t="n">
        <v>19</v>
      </c>
      <c r="F22" s="126" t="n">
        <v>1.70908618579818</v>
      </c>
      <c r="G22" s="126" t="n">
        <v>2.14645608802729</v>
      </c>
      <c r="H22" s="138" t="n">
        <v>25.5908628753474</v>
      </c>
      <c r="I22" s="145"/>
    </row>
    <row r="23" s="50" customFormat="true" ht="11.25" hidden="false" customHeight="false" outlineLevel="0" collapsed="false">
      <c r="A23" s="65"/>
      <c r="B23" s="306" t="s">
        <v>255</v>
      </c>
      <c r="C23" s="306" t="s">
        <v>491</v>
      </c>
      <c r="D23" s="216" t="n">
        <v>3</v>
      </c>
      <c r="E23" s="90" t="n">
        <v>8</v>
      </c>
      <c r="F23" s="134" t="n">
        <v>0.627880401341153</v>
      </c>
      <c r="G23" s="134" t="n">
        <v>1.64663941478435</v>
      </c>
      <c r="H23" s="158" t="n">
        <v>162.253673035045</v>
      </c>
      <c r="I23" s="145"/>
    </row>
    <row r="24" s="50" customFormat="true" ht="11.25" hidden="false" customHeight="false" outlineLevel="0" collapsed="false">
      <c r="A24" s="93"/>
      <c r="B24" s="188"/>
      <c r="C24" s="188"/>
      <c r="D24" s="96"/>
      <c r="E24" s="84"/>
      <c r="F24" s="126"/>
      <c r="G24" s="126"/>
      <c r="H24" s="138"/>
      <c r="I24" s="145"/>
    </row>
    <row r="25" s="50" customFormat="true" ht="11.25" hidden="false" customHeight="false" outlineLevel="0" collapsed="false">
      <c r="A25" s="65" t="s">
        <v>148</v>
      </c>
      <c r="B25" s="303" t="s">
        <v>259</v>
      </c>
      <c r="C25" s="303" t="s">
        <v>525</v>
      </c>
      <c r="D25" s="203" t="n">
        <v>7</v>
      </c>
      <c r="E25" s="79" t="n">
        <v>14</v>
      </c>
      <c r="F25" s="129" t="n">
        <v>1.85648323728243</v>
      </c>
      <c r="G25" s="129" t="n">
        <v>3.65112937255342</v>
      </c>
      <c r="H25" s="154" t="n">
        <v>96.6691268324106</v>
      </c>
      <c r="I25" s="145"/>
    </row>
    <row r="26" s="50" customFormat="true" ht="11.25" hidden="false" customHeight="false" outlineLevel="0" collapsed="false">
      <c r="A26" s="65"/>
      <c r="B26" s="188" t="s">
        <v>254</v>
      </c>
      <c r="C26" s="188" t="s">
        <v>493</v>
      </c>
      <c r="D26" s="96" t="n">
        <v>91</v>
      </c>
      <c r="E26" s="84" t="n">
        <v>63</v>
      </c>
      <c r="F26" s="126" t="n">
        <v>4.34493845705028</v>
      </c>
      <c r="G26" s="126" t="n">
        <v>2.95737993037483</v>
      </c>
      <c r="H26" s="138" t="n">
        <v>-31.935055936729</v>
      </c>
      <c r="I26" s="145"/>
    </row>
    <row r="27" s="50" customFormat="true" ht="11.25" hidden="false" customHeight="false" outlineLevel="0" collapsed="false">
      <c r="A27" s="65"/>
      <c r="B27" s="188" t="s">
        <v>251</v>
      </c>
      <c r="C27" s="188" t="s">
        <v>494</v>
      </c>
      <c r="D27" s="96" t="n">
        <v>14</v>
      </c>
      <c r="E27" s="84" t="n">
        <v>11</v>
      </c>
      <c r="F27" s="126" t="n">
        <v>3.00755110151559</v>
      </c>
      <c r="G27" s="126" t="n">
        <v>2.31722371320354</v>
      </c>
      <c r="H27" s="138" t="n">
        <v>-22.9531391158798</v>
      </c>
      <c r="I27" s="145"/>
    </row>
    <row r="28" s="50" customFormat="true" ht="11.25" hidden="false" customHeight="false" outlineLevel="0" collapsed="false">
      <c r="A28" s="65"/>
      <c r="B28" s="188" t="s">
        <v>246</v>
      </c>
      <c r="C28" s="188" t="s">
        <v>495</v>
      </c>
      <c r="D28" s="96" t="n">
        <v>38</v>
      </c>
      <c r="E28" s="70" t="n">
        <v>26</v>
      </c>
      <c r="F28" s="126" t="n">
        <v>1.29335636869097</v>
      </c>
      <c r="G28" s="126" t="n">
        <v>0.880166662942885</v>
      </c>
      <c r="H28" s="138" t="n">
        <v>-31.9470886563372</v>
      </c>
      <c r="I28" s="145"/>
    </row>
    <row r="29" s="50" customFormat="true" ht="11.25" hidden="false" customHeight="false" outlineLevel="0" collapsed="false">
      <c r="A29" s="65"/>
      <c r="B29" s="188" t="s">
        <v>234</v>
      </c>
      <c r="C29" s="188" t="s">
        <v>496</v>
      </c>
      <c r="D29" s="96" t="n">
        <v>44</v>
      </c>
      <c r="E29" s="84" t="n">
        <v>36</v>
      </c>
      <c r="F29" s="126" t="n">
        <v>1.47789075431544</v>
      </c>
      <c r="G29" s="126" t="n">
        <v>1.18442715180803</v>
      </c>
      <c r="H29" s="138" t="n">
        <v>-19.8569212000616</v>
      </c>
      <c r="I29" s="145"/>
    </row>
    <row r="30" s="50" customFormat="true" ht="11.25" hidden="false" customHeight="false" outlineLevel="0" collapsed="false">
      <c r="A30" s="65"/>
      <c r="B30" s="188" t="s">
        <v>244</v>
      </c>
      <c r="C30" s="188" t="s">
        <v>526</v>
      </c>
      <c r="D30" s="96" t="n">
        <v>15</v>
      </c>
      <c r="E30" s="84" t="n">
        <v>10</v>
      </c>
      <c r="F30" s="126" t="n">
        <v>0.596789036269257</v>
      </c>
      <c r="G30" s="126" t="n">
        <v>0.396228852275582</v>
      </c>
      <c r="H30" s="138" t="n">
        <v>-33.6065463346057</v>
      </c>
      <c r="I30" s="145"/>
    </row>
    <row r="31" s="50" customFormat="true" ht="11.25" hidden="false" customHeight="false" outlineLevel="0" collapsed="false">
      <c r="A31" s="65"/>
      <c r="B31" s="188" t="s">
        <v>236</v>
      </c>
      <c r="C31" s="188" t="s">
        <v>498</v>
      </c>
      <c r="D31" s="96" t="n">
        <v>25</v>
      </c>
      <c r="E31" s="84" t="n">
        <v>11</v>
      </c>
      <c r="F31" s="126" t="n">
        <v>1.31995985210114</v>
      </c>
      <c r="G31" s="126" t="n">
        <v>0.576411461365498</v>
      </c>
      <c r="H31" s="138" t="n">
        <v>-56.3311368563253</v>
      </c>
      <c r="I31" s="145"/>
    </row>
    <row r="32" s="50" customFormat="true" ht="11.25" hidden="false" customHeight="false" outlineLevel="0" collapsed="false">
      <c r="A32" s="65"/>
      <c r="B32" s="188" t="s">
        <v>248</v>
      </c>
      <c r="C32" s="188" t="s">
        <v>527</v>
      </c>
      <c r="D32" s="96" t="n">
        <v>40</v>
      </c>
      <c r="E32" s="84" t="n">
        <v>12</v>
      </c>
      <c r="F32" s="126" t="n">
        <v>2.70084313570589</v>
      </c>
      <c r="G32" s="126" t="n">
        <v>0.808112914923893</v>
      </c>
      <c r="H32" s="138" t="n">
        <v>-70.0792354713083</v>
      </c>
      <c r="I32" s="145"/>
    </row>
    <row r="33" s="50" customFormat="true" ht="11.25" hidden="false" customHeight="false" outlineLevel="0" collapsed="false">
      <c r="A33" s="65"/>
      <c r="B33" s="306" t="s">
        <v>247</v>
      </c>
      <c r="C33" s="306" t="s">
        <v>156</v>
      </c>
      <c r="D33" s="216" t="n">
        <v>116</v>
      </c>
      <c r="E33" s="90" t="n">
        <v>118</v>
      </c>
      <c r="F33" s="134" t="n">
        <v>0.963601210316348</v>
      </c>
      <c r="G33" s="134" t="n">
        <v>0.974649208882193</v>
      </c>
      <c r="H33" s="158" t="n">
        <v>1.14653224254648</v>
      </c>
      <c r="I33" s="145"/>
    </row>
    <row r="34" s="50" customFormat="true" ht="11.25" hidden="false" customHeight="false" outlineLevel="0" collapsed="false">
      <c r="A34" s="93"/>
      <c r="B34" s="188"/>
      <c r="C34" s="188"/>
      <c r="D34" s="96"/>
      <c r="E34" s="84"/>
      <c r="F34" s="126"/>
      <c r="G34" s="126"/>
      <c r="H34" s="138"/>
      <c r="I34" s="145"/>
    </row>
    <row r="35" s="50" customFormat="true" ht="11.25" hidden="false" customHeight="false" outlineLevel="0" collapsed="false">
      <c r="A35" s="65" t="s">
        <v>167</v>
      </c>
      <c r="B35" s="303" t="s">
        <v>242</v>
      </c>
      <c r="C35" s="303" t="s">
        <v>528</v>
      </c>
      <c r="D35" s="203" t="n">
        <v>13</v>
      </c>
      <c r="E35" s="79" t="n">
        <v>5</v>
      </c>
      <c r="F35" s="129" t="n">
        <v>1.50466097673331</v>
      </c>
      <c r="G35" s="129" t="n">
        <v>0.571944956017433</v>
      </c>
      <c r="H35" s="154" t="n">
        <v>-61.9884502315497</v>
      </c>
      <c r="I35" s="145"/>
    </row>
    <row r="36" s="50" customFormat="true" ht="11.25" hidden="false" customHeight="false" outlineLevel="0" collapsed="false">
      <c r="A36" s="65"/>
      <c r="B36" s="188" t="s">
        <v>235</v>
      </c>
      <c r="C36" s="188" t="s">
        <v>529</v>
      </c>
      <c r="D36" s="96" t="n">
        <v>17</v>
      </c>
      <c r="E36" s="84" t="n">
        <v>10</v>
      </c>
      <c r="F36" s="126" t="n">
        <v>3.32538501112048</v>
      </c>
      <c r="G36" s="126" t="n">
        <v>1.92516498663936</v>
      </c>
      <c r="H36" s="138" t="n">
        <v>-42.1070047467774</v>
      </c>
    </row>
    <row r="37" s="50" customFormat="true" ht="11.25" hidden="false" customHeight="false" outlineLevel="0" collapsed="false">
      <c r="A37" s="65"/>
      <c r="B37" s="306" t="s">
        <v>237</v>
      </c>
      <c r="C37" s="306" t="s">
        <v>502</v>
      </c>
      <c r="D37" s="216" t="n">
        <v>14</v>
      </c>
      <c r="E37" s="90" t="n">
        <v>9</v>
      </c>
      <c r="F37" s="134" t="n">
        <v>2.18230679180637</v>
      </c>
      <c r="G37" s="134" t="n">
        <v>1.38438962261539</v>
      </c>
      <c r="H37" s="158" t="n">
        <v>-36.563015437922</v>
      </c>
      <c r="I37" s="145"/>
    </row>
    <row r="38" s="50" customFormat="true" ht="11.25" hidden="false" customHeight="false" outlineLevel="0" collapsed="false">
      <c r="A38" s="93"/>
      <c r="B38" s="188"/>
      <c r="C38" s="188"/>
      <c r="D38" s="96"/>
      <c r="E38" s="84"/>
      <c r="F38" s="126"/>
      <c r="G38" s="126"/>
      <c r="H38" s="138"/>
      <c r="I38" s="145"/>
    </row>
    <row r="39" s="50" customFormat="true" ht="11.25" hidden="false" customHeight="false" outlineLevel="0" collapsed="false">
      <c r="A39" s="65" t="s">
        <v>175</v>
      </c>
      <c r="B39" s="303" t="s">
        <v>252</v>
      </c>
      <c r="C39" s="303" t="s">
        <v>503</v>
      </c>
      <c r="D39" s="203" t="n">
        <v>3</v>
      </c>
      <c r="E39" s="79" t="s">
        <v>174</v>
      </c>
      <c r="F39" s="129" t="n">
        <v>0.919064147613956</v>
      </c>
      <c r="G39" s="129" t="s">
        <v>174</v>
      </c>
      <c r="H39" s="79" t="s">
        <v>174</v>
      </c>
      <c r="I39" s="145"/>
    </row>
    <row r="40" s="50" customFormat="true" ht="11.25" hidden="false" customHeight="false" outlineLevel="0" collapsed="false">
      <c r="A40" s="65"/>
      <c r="B40" s="306" t="s">
        <v>240</v>
      </c>
      <c r="C40" s="306" t="s">
        <v>504</v>
      </c>
      <c r="D40" s="216" t="s">
        <v>202</v>
      </c>
      <c r="E40" s="90" t="n">
        <v>2</v>
      </c>
      <c r="F40" s="134" t="s">
        <v>202</v>
      </c>
      <c r="G40" s="134" t="n">
        <v>0.697381680480635</v>
      </c>
      <c r="H40" s="158" t="s">
        <v>202</v>
      </c>
      <c r="I40" s="145"/>
    </row>
    <row r="41" s="50" customFormat="true" ht="11.25" hidden="false" customHeight="false" outlineLevel="0" collapsed="false">
      <c r="C41" s="161"/>
      <c r="D41" s="162"/>
      <c r="E41" s="84"/>
      <c r="F41" s="163"/>
      <c r="G41" s="163"/>
      <c r="H41" s="138"/>
      <c r="I41" s="145"/>
    </row>
    <row r="42" customFormat="false" ht="23.25" hidden="false" customHeight="true" outlineLevel="0" collapsed="false">
      <c r="A42" s="364" t="s">
        <v>300</v>
      </c>
      <c r="B42" s="364"/>
      <c r="C42" s="364"/>
      <c r="D42" s="364"/>
      <c r="E42" s="364"/>
      <c r="F42" s="364"/>
      <c r="G42" s="364"/>
      <c r="H42" s="364"/>
    </row>
    <row r="43" s="54" customFormat="true" ht="11.25" hidden="false" customHeight="false" outlineLevel="0" collapsed="false">
      <c r="A43" s="140" t="s">
        <v>333</v>
      </c>
      <c r="B43" s="139"/>
    </row>
    <row r="44" s="54" customFormat="true" ht="11.25" hidden="false" customHeight="false" outlineLevel="0" collapsed="false">
      <c r="A44" s="140" t="s">
        <v>178</v>
      </c>
      <c r="B44" s="139"/>
    </row>
    <row r="45" customFormat="false" ht="45" hidden="false" customHeight="true" outlineLevel="0" collapsed="false">
      <c r="A45" s="166" t="s">
        <v>284</v>
      </c>
      <c r="B45" s="166"/>
      <c r="C45" s="166"/>
      <c r="D45" s="166"/>
      <c r="E45" s="166"/>
      <c r="F45" s="166"/>
      <c r="G45" s="166"/>
      <c r="H45" s="166"/>
      <c r="I45" s="167"/>
    </row>
    <row r="46" s="54" customFormat="true" ht="11.25" hidden="false" customHeight="false" outlineLevel="0" collapsed="false">
      <c r="A46" s="100" t="s">
        <v>285</v>
      </c>
      <c r="B46" s="100"/>
    </row>
    <row r="47" s="54" customFormat="true" ht="11.25" hidden="false" customHeight="false" outlineLevel="0" collapsed="false">
      <c r="A47" s="168" t="s">
        <v>286</v>
      </c>
      <c r="B47" s="168"/>
    </row>
    <row r="48" s="54" customFormat="true" ht="11.25" hidden="false" customHeight="false" outlineLevel="0" collapsed="false">
      <c r="A48" s="100" t="s">
        <v>530</v>
      </c>
      <c r="B48" s="100"/>
    </row>
  </sheetData>
  <mergeCells count="12">
    <mergeCell ref="A5:A7"/>
    <mergeCell ref="B5:B7"/>
    <mergeCell ref="C5:C7"/>
    <mergeCell ref="D5:H5"/>
    <mergeCell ref="D6:E6"/>
    <mergeCell ref="F6:H6"/>
    <mergeCell ref="A11:A23"/>
    <mergeCell ref="A25:A33"/>
    <mergeCell ref="A35:A37"/>
    <mergeCell ref="A39:A40"/>
    <mergeCell ref="A42:H42"/>
    <mergeCell ref="A45:H45"/>
  </mergeCells>
  <hyperlinks>
    <hyperlink ref="H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7"/>
    <col collapsed="false" customWidth="true" hidden="false" outlineLevel="0" max="3" min="3" style="54" width="17.14"/>
    <col collapsed="false" customWidth="true" hidden="false" outlineLevel="0" max="8" min="4" style="54" width="9.28"/>
    <col collapsed="false" customWidth="true" hidden="false" outlineLevel="0" max="1025" min="9" style="54" width="9.14"/>
  </cols>
  <sheetData>
    <row r="1" customFormat="false" ht="11.25" hidden="false" customHeight="false" outlineLevel="0" collapsed="false">
      <c r="A1" s="20" t="s">
        <v>531</v>
      </c>
      <c r="B1" s="20"/>
      <c r="H1" s="21" t="s">
        <v>108</v>
      </c>
    </row>
    <row r="2" customFormat="false" ht="11.25" hidden="false" customHeight="false" outlineLevel="0" collapsed="false">
      <c r="A2" s="22" t="s">
        <v>532</v>
      </c>
      <c r="B2" s="22"/>
      <c r="H2" s="182"/>
    </row>
    <row r="3" customFormat="false" ht="11.25" hidden="false" customHeight="false" outlineLevel="0" collapsed="false">
      <c r="A3" s="22" t="s">
        <v>476</v>
      </c>
      <c r="B3" s="22"/>
      <c r="G3" s="183"/>
      <c r="H3" s="182"/>
    </row>
    <row r="4" customFormat="false" ht="11.25" hidden="false" customHeight="false" outlineLevel="0" collapsed="false">
      <c r="C4" s="100"/>
    </row>
    <row r="5" customFormat="false" ht="11.25" hidden="false" customHeight="true" outlineLevel="0" collapsed="false">
      <c r="A5" s="58" t="s">
        <v>263</v>
      </c>
      <c r="B5" s="58" t="s">
        <v>477</v>
      </c>
      <c r="C5" s="110" t="s">
        <v>478</v>
      </c>
      <c r="D5" s="110" t="s">
        <v>265</v>
      </c>
      <c r="E5" s="110"/>
      <c r="F5" s="110"/>
      <c r="G5" s="110"/>
      <c r="H5" s="110"/>
    </row>
    <row r="6" customFormat="false" ht="11.25" hidden="false" customHeight="true" outlineLevel="0" collapsed="false">
      <c r="A6" s="58"/>
      <c r="B6" s="58"/>
      <c r="C6" s="110"/>
      <c r="D6" s="110" t="s">
        <v>267</v>
      </c>
      <c r="E6" s="110"/>
      <c r="F6" s="110" t="s">
        <v>312</v>
      </c>
      <c r="G6" s="110"/>
      <c r="H6" s="110"/>
    </row>
    <row r="7" customFormat="false" ht="22.5" hidden="false" customHeight="false" outlineLevel="0" collapsed="false">
      <c r="A7" s="58"/>
      <c r="B7" s="58"/>
      <c r="C7" s="110"/>
      <c r="D7" s="147" t="s">
        <v>295</v>
      </c>
      <c r="E7" s="147" t="n">
        <v>2017</v>
      </c>
      <c r="F7" s="147" t="n">
        <v>2016</v>
      </c>
      <c r="G7" s="147" t="n">
        <v>2017</v>
      </c>
      <c r="H7" s="147" t="s">
        <v>199</v>
      </c>
    </row>
    <row r="8" s="50" customFormat="true" ht="11.25" hidden="false" customHeight="false" outlineLevel="0" collapsed="false">
      <c r="C8" s="114"/>
      <c r="D8" s="149"/>
      <c r="E8" s="114"/>
      <c r="F8" s="149"/>
      <c r="G8" s="114"/>
      <c r="H8" s="114"/>
    </row>
    <row r="9" s="50" customFormat="true" ht="11.25" hidden="false" customHeight="false" outlineLevel="0" collapsed="false">
      <c r="A9" s="120"/>
      <c r="B9" s="199"/>
      <c r="C9" s="65" t="s">
        <v>479</v>
      </c>
      <c r="D9" s="121" t="n">
        <v>262</v>
      </c>
      <c r="E9" s="121" t="n">
        <v>296</v>
      </c>
      <c r="F9" s="122" t="n">
        <v>0.5337692258531</v>
      </c>
      <c r="G9" s="122" t="n">
        <v>0.598278211900037</v>
      </c>
      <c r="H9" s="151" t="n">
        <v>12.0855573761927</v>
      </c>
    </row>
    <row r="10" s="50" customFormat="true" ht="11.25" hidden="false" customHeight="false" outlineLevel="0" collapsed="false">
      <c r="C10" s="239"/>
      <c r="D10" s="84"/>
      <c r="E10" s="84"/>
      <c r="F10" s="126"/>
      <c r="G10" s="126"/>
      <c r="H10" s="138"/>
    </row>
    <row r="11" s="50" customFormat="true" ht="11.25" hidden="false" customHeight="false" outlineLevel="0" collapsed="false">
      <c r="A11" s="65" t="s">
        <v>121</v>
      </c>
      <c r="B11" s="303" t="s">
        <v>249</v>
      </c>
      <c r="C11" s="303" t="s">
        <v>480</v>
      </c>
      <c r="D11" s="203" t="n">
        <v>2</v>
      </c>
      <c r="E11" s="79" t="n">
        <v>3</v>
      </c>
      <c r="F11" s="129" t="n">
        <v>0.195750453406988</v>
      </c>
      <c r="G11" s="129" t="n">
        <v>0.291508644688858</v>
      </c>
      <c r="H11" s="154" t="n">
        <v>48.9185029282043</v>
      </c>
    </row>
    <row r="12" s="50" customFormat="true" ht="11.25" hidden="false" customHeight="false" outlineLevel="0" collapsed="false">
      <c r="A12" s="65"/>
      <c r="B12" s="188" t="s">
        <v>260</v>
      </c>
      <c r="C12" s="188" t="s">
        <v>481</v>
      </c>
      <c r="D12" s="96" t="n">
        <v>15</v>
      </c>
      <c r="E12" s="84" t="n">
        <v>18</v>
      </c>
      <c r="F12" s="126" t="n">
        <v>0.574775186265479</v>
      </c>
      <c r="G12" s="126" t="n">
        <v>0.685066538990562</v>
      </c>
      <c r="H12" s="138" t="n">
        <v>19.1886071912196</v>
      </c>
    </row>
    <row r="13" s="50" customFormat="true" ht="11.25" hidden="false" customHeight="false" outlineLevel="0" collapsed="false">
      <c r="A13" s="65"/>
      <c r="B13" s="188" t="s">
        <v>256</v>
      </c>
      <c r="C13" s="188" t="s">
        <v>482</v>
      </c>
      <c r="D13" s="96" t="n">
        <v>3</v>
      </c>
      <c r="E13" s="84" t="s">
        <v>202</v>
      </c>
      <c r="F13" s="126" t="n">
        <v>0.834364700810724</v>
      </c>
      <c r="G13" s="126" t="s">
        <v>202</v>
      </c>
      <c r="H13" s="138" t="s">
        <v>202</v>
      </c>
    </row>
    <row r="14" s="50" customFormat="true" ht="11.25" hidden="false" customHeight="false" outlineLevel="0" collapsed="false">
      <c r="A14" s="65"/>
      <c r="B14" s="188" t="s">
        <v>239</v>
      </c>
      <c r="C14" s="161" t="s">
        <v>483</v>
      </c>
      <c r="D14" s="96" t="n">
        <v>14</v>
      </c>
      <c r="E14" s="84" t="n">
        <v>7</v>
      </c>
      <c r="F14" s="126" t="n">
        <v>0.966424347266641</v>
      </c>
      <c r="G14" s="126" t="n">
        <v>0.477455571053915</v>
      </c>
      <c r="H14" s="138" t="n">
        <v>-50.5956599288591</v>
      </c>
    </row>
    <row r="15" s="50" customFormat="true" ht="11.25" hidden="false" customHeight="false" outlineLevel="0" collapsed="false">
      <c r="A15" s="65"/>
      <c r="B15" s="188" t="s">
        <v>238</v>
      </c>
      <c r="C15" s="188" t="s">
        <v>484</v>
      </c>
      <c r="D15" s="96" t="n">
        <v>12</v>
      </c>
      <c r="E15" s="84" t="n">
        <v>19</v>
      </c>
      <c r="F15" s="126" t="n">
        <v>1.1080997474456</v>
      </c>
      <c r="G15" s="126" t="n">
        <v>1.74013708616793</v>
      </c>
      <c r="H15" s="138" t="n">
        <v>57.0379462841052</v>
      </c>
    </row>
    <row r="16" s="50" customFormat="true" ht="11.25" hidden="false" customHeight="false" outlineLevel="0" collapsed="false">
      <c r="A16" s="65"/>
      <c r="B16" s="188" t="s">
        <v>241</v>
      </c>
      <c r="C16" s="188" t="s">
        <v>521</v>
      </c>
      <c r="D16" s="96" t="n">
        <v>4</v>
      </c>
      <c r="E16" s="84" t="s">
        <v>202</v>
      </c>
      <c r="F16" s="126" t="n">
        <v>0.683331995141509</v>
      </c>
      <c r="G16" s="126" t="s">
        <v>202</v>
      </c>
      <c r="H16" s="138" t="s">
        <v>202</v>
      </c>
    </row>
    <row r="17" s="50" customFormat="true" ht="11.25" hidden="false" customHeight="false" outlineLevel="0" collapsed="false">
      <c r="A17" s="65"/>
      <c r="B17" s="188" t="s">
        <v>250</v>
      </c>
      <c r="C17" s="188" t="s">
        <v>486</v>
      </c>
      <c r="D17" s="96" t="n">
        <v>20</v>
      </c>
      <c r="E17" s="84" t="n">
        <v>14</v>
      </c>
      <c r="F17" s="126" t="n">
        <v>1.38308569184021</v>
      </c>
      <c r="G17" s="126" t="n">
        <v>0.964004751166274</v>
      </c>
      <c r="H17" s="138" t="n">
        <v>-30.300432080701</v>
      </c>
    </row>
    <row r="18" s="50" customFormat="true" ht="11.25" hidden="false" customHeight="false" outlineLevel="0" collapsed="false">
      <c r="A18" s="65"/>
      <c r="B18" s="188" t="s">
        <v>245</v>
      </c>
      <c r="C18" s="188" t="s">
        <v>522</v>
      </c>
      <c r="D18" s="96" t="n">
        <v>1</v>
      </c>
      <c r="E18" s="84" t="n">
        <v>2</v>
      </c>
      <c r="F18" s="126" t="n">
        <v>0.124732137734216</v>
      </c>
      <c r="G18" s="126" t="n">
        <v>0.246427418500292</v>
      </c>
      <c r="H18" s="138" t="n">
        <v>97.5652971052171</v>
      </c>
    </row>
    <row r="19" s="50" customFormat="true" ht="11.25" hidden="false" customHeight="false" outlineLevel="0" collapsed="false">
      <c r="A19" s="65"/>
      <c r="B19" s="188" t="s">
        <v>258</v>
      </c>
      <c r="C19" s="188" t="s">
        <v>523</v>
      </c>
      <c r="D19" s="96" t="n">
        <v>11</v>
      </c>
      <c r="E19" s="84" t="n">
        <v>16</v>
      </c>
      <c r="F19" s="126" t="n">
        <v>0.676680304850629</v>
      </c>
      <c r="G19" s="126" t="n">
        <v>0.979373776165347</v>
      </c>
      <c r="H19" s="138" t="n">
        <v>44.732123743654</v>
      </c>
    </row>
    <row r="20" s="50" customFormat="true" ht="11.25" hidden="false" customHeight="false" outlineLevel="0" collapsed="false">
      <c r="A20" s="65"/>
      <c r="B20" s="188" t="s">
        <v>243</v>
      </c>
      <c r="C20" s="188" t="s">
        <v>524</v>
      </c>
      <c r="D20" s="96" t="n">
        <v>4</v>
      </c>
      <c r="E20" s="84" t="n">
        <v>2</v>
      </c>
      <c r="F20" s="126" t="n">
        <v>0.472015387701639</v>
      </c>
      <c r="G20" s="126" t="n">
        <v>0.235239320722937</v>
      </c>
      <c r="H20" s="138" t="n">
        <v>-50.1627856099403</v>
      </c>
    </row>
    <row r="21" s="50" customFormat="true" ht="11.25" hidden="false" customHeight="false" outlineLevel="0" collapsed="false">
      <c r="A21" s="65"/>
      <c r="B21" s="188" t="s">
        <v>253</v>
      </c>
      <c r="C21" s="188" t="s">
        <v>442</v>
      </c>
      <c r="D21" s="96" t="n">
        <v>28</v>
      </c>
      <c r="E21" s="84" t="n">
        <v>19</v>
      </c>
      <c r="F21" s="126" t="n">
        <v>0.430846319118328</v>
      </c>
      <c r="G21" s="126" t="n">
        <v>0.291399154574368</v>
      </c>
      <c r="H21" s="138" t="n">
        <v>-32.3658711601205</v>
      </c>
    </row>
    <row r="22" s="50" customFormat="true" ht="11.25" hidden="false" customHeight="false" outlineLevel="0" collapsed="false">
      <c r="A22" s="65"/>
      <c r="B22" s="188" t="s">
        <v>257</v>
      </c>
      <c r="C22" s="188" t="s">
        <v>490</v>
      </c>
      <c r="D22" s="96" t="n">
        <v>36</v>
      </c>
      <c r="E22" s="84" t="n">
        <v>103</v>
      </c>
      <c r="F22" s="126" t="n">
        <v>4.10180684591563</v>
      </c>
      <c r="G22" s="126" t="n">
        <v>11.636051424569</v>
      </c>
      <c r="H22" s="138" t="n">
        <v>183.68111570528</v>
      </c>
    </row>
    <row r="23" s="50" customFormat="true" ht="11.25" hidden="false" customHeight="false" outlineLevel="0" collapsed="false">
      <c r="A23" s="65"/>
      <c r="B23" s="306" t="s">
        <v>255</v>
      </c>
      <c r="C23" s="306" t="s">
        <v>491</v>
      </c>
      <c r="D23" s="216" t="n">
        <v>2</v>
      </c>
      <c r="E23" s="90" t="n">
        <v>6</v>
      </c>
      <c r="F23" s="134" t="n">
        <v>0.418586934227435</v>
      </c>
      <c r="G23" s="134" t="n">
        <v>1.23497956108826</v>
      </c>
      <c r="H23" s="158" t="n">
        <v>195.035382164425</v>
      </c>
    </row>
    <row r="24" s="50" customFormat="true" ht="11.25" hidden="false" customHeight="false" outlineLevel="0" collapsed="false">
      <c r="A24" s="93"/>
      <c r="B24" s="188"/>
      <c r="C24" s="188"/>
      <c r="D24" s="96"/>
      <c r="E24" s="84"/>
      <c r="F24" s="126"/>
      <c r="G24" s="126"/>
      <c r="H24" s="138"/>
    </row>
    <row r="25" s="50" customFormat="true" ht="11.25" hidden="false" customHeight="false" outlineLevel="0" collapsed="false">
      <c r="A25" s="65" t="s">
        <v>148</v>
      </c>
      <c r="B25" s="303" t="s">
        <v>259</v>
      </c>
      <c r="C25" s="303" t="s">
        <v>525</v>
      </c>
      <c r="D25" s="203" t="s">
        <v>202</v>
      </c>
      <c r="E25" s="79" t="s">
        <v>202</v>
      </c>
      <c r="F25" s="129" t="s">
        <v>202</v>
      </c>
      <c r="G25" s="129" t="s">
        <v>202</v>
      </c>
      <c r="H25" s="154" t="s">
        <v>202</v>
      </c>
    </row>
    <row r="26" s="50" customFormat="true" ht="11.25" hidden="false" customHeight="false" outlineLevel="0" collapsed="false">
      <c r="A26" s="65"/>
      <c r="B26" s="188" t="s">
        <v>254</v>
      </c>
      <c r="C26" s="188" t="s">
        <v>493</v>
      </c>
      <c r="D26" s="96" t="n">
        <v>35</v>
      </c>
      <c r="E26" s="84" t="n">
        <v>28</v>
      </c>
      <c r="F26" s="126" t="n">
        <v>1.67113017578857</v>
      </c>
      <c r="G26" s="126" t="n">
        <v>1.31439108016659</v>
      </c>
      <c r="H26" s="138" t="n">
        <v>-21.347175749109</v>
      </c>
    </row>
    <row r="27" s="50" customFormat="true" ht="11.25" hidden="false" customHeight="false" outlineLevel="0" collapsed="false">
      <c r="A27" s="65"/>
      <c r="B27" s="188" t="s">
        <v>251</v>
      </c>
      <c r="C27" s="188" t="s">
        <v>494</v>
      </c>
      <c r="D27" s="96" t="n">
        <v>11</v>
      </c>
      <c r="E27" s="84" t="n">
        <v>7</v>
      </c>
      <c r="F27" s="126" t="n">
        <v>2.36307586547654</v>
      </c>
      <c r="G27" s="126" t="n">
        <v>1.47459690840225</v>
      </c>
      <c r="H27" s="138" t="n">
        <v>-37.5984101930266</v>
      </c>
    </row>
    <row r="28" s="50" customFormat="true" ht="11.25" hidden="false" customHeight="false" outlineLevel="0" collapsed="false">
      <c r="A28" s="65"/>
      <c r="B28" s="188" t="s">
        <v>246</v>
      </c>
      <c r="C28" s="188" t="s">
        <v>495</v>
      </c>
      <c r="D28" s="96" t="n">
        <v>22</v>
      </c>
      <c r="E28" s="70" t="n">
        <v>12</v>
      </c>
      <c r="F28" s="126" t="n">
        <v>0.748785266084248</v>
      </c>
      <c r="G28" s="126" t="n">
        <v>0.406230767512101</v>
      </c>
      <c r="H28" s="138" t="n">
        <v>-45.7480287190381</v>
      </c>
    </row>
    <row r="29" s="50" customFormat="true" ht="11.25" hidden="false" customHeight="false" outlineLevel="0" collapsed="false">
      <c r="A29" s="65"/>
      <c r="B29" s="188" t="s">
        <v>234</v>
      </c>
      <c r="C29" s="188" t="s">
        <v>496</v>
      </c>
      <c r="D29" s="96" t="n">
        <v>5</v>
      </c>
      <c r="E29" s="84" t="n">
        <v>5</v>
      </c>
      <c r="F29" s="126" t="n">
        <v>0.167942131172209</v>
      </c>
      <c r="G29" s="126" t="n">
        <v>0.164503771084448</v>
      </c>
      <c r="H29" s="138" t="n">
        <v>-2.04734813340862</v>
      </c>
    </row>
    <row r="30" s="50" customFormat="true" ht="11.25" hidden="false" customHeight="false" outlineLevel="0" collapsed="false">
      <c r="A30" s="65"/>
      <c r="B30" s="188" t="s">
        <v>244</v>
      </c>
      <c r="C30" s="188" t="s">
        <v>526</v>
      </c>
      <c r="D30" s="96" t="n">
        <v>8</v>
      </c>
      <c r="E30" s="84" t="n">
        <v>13</v>
      </c>
      <c r="F30" s="126" t="n">
        <v>0.31828748601027</v>
      </c>
      <c r="G30" s="126" t="n">
        <v>0.515097507958256</v>
      </c>
      <c r="H30" s="138" t="n">
        <v>61.8340433093985</v>
      </c>
    </row>
    <row r="31" s="50" customFormat="true" ht="11.25" hidden="false" customHeight="false" outlineLevel="0" collapsed="false">
      <c r="A31" s="65"/>
      <c r="B31" s="188" t="s">
        <v>236</v>
      </c>
      <c r="C31" s="188" t="s">
        <v>498</v>
      </c>
      <c r="D31" s="96" t="n">
        <v>14</v>
      </c>
      <c r="E31" s="84" t="n">
        <v>9</v>
      </c>
      <c r="F31" s="126" t="n">
        <v>0.739177517176638</v>
      </c>
      <c r="G31" s="126" t="n">
        <v>0.471609377480862</v>
      </c>
      <c r="H31" s="138" t="n">
        <v>-36.1980895628129</v>
      </c>
    </row>
    <row r="32" s="50" customFormat="true" ht="11.25" hidden="false" customHeight="false" outlineLevel="0" collapsed="false">
      <c r="A32" s="65"/>
      <c r="B32" s="188" t="s">
        <v>248</v>
      </c>
      <c r="C32" s="188" t="s">
        <v>527</v>
      </c>
      <c r="D32" s="96" t="n">
        <v>2</v>
      </c>
      <c r="E32" s="84" t="n">
        <v>5</v>
      </c>
      <c r="F32" s="126" t="n">
        <v>0.135042156785294</v>
      </c>
      <c r="G32" s="126" t="n">
        <v>0.336713714551622</v>
      </c>
      <c r="H32" s="138" t="n">
        <v>149.339704405764</v>
      </c>
    </row>
    <row r="33" s="50" customFormat="true" ht="11.25" hidden="false" customHeight="false" outlineLevel="0" collapsed="false">
      <c r="A33" s="65"/>
      <c r="B33" s="306" t="s">
        <v>247</v>
      </c>
      <c r="C33" s="306" t="s">
        <v>400</v>
      </c>
      <c r="D33" s="90" t="n">
        <v>9</v>
      </c>
      <c r="E33" s="90" t="n">
        <v>3</v>
      </c>
      <c r="F33" s="134" t="n">
        <v>0.0747621628693718</v>
      </c>
      <c r="G33" s="134" t="n">
        <v>0.024779217174971</v>
      </c>
      <c r="H33" s="158" t="n">
        <v>-66.8559385871882</v>
      </c>
    </row>
    <row r="34" s="50" customFormat="true" ht="11.25" hidden="false" customHeight="false" outlineLevel="0" collapsed="false">
      <c r="A34" s="93"/>
      <c r="B34" s="188"/>
      <c r="C34" s="188"/>
      <c r="D34" s="84"/>
      <c r="E34" s="84"/>
      <c r="F34" s="126"/>
      <c r="G34" s="126"/>
      <c r="H34" s="138"/>
    </row>
    <row r="35" s="50" customFormat="true" ht="11.25" hidden="false" customHeight="false" outlineLevel="0" collapsed="false">
      <c r="A35" s="65" t="s">
        <v>167</v>
      </c>
      <c r="B35" s="303" t="s">
        <v>242</v>
      </c>
      <c r="C35" s="303" t="s">
        <v>528</v>
      </c>
      <c r="D35" s="203" t="s">
        <v>202</v>
      </c>
      <c r="E35" s="79" t="n">
        <v>1</v>
      </c>
      <c r="F35" s="129" t="s">
        <v>202</v>
      </c>
      <c r="G35" s="129" t="n">
        <v>0.114388991203487</v>
      </c>
      <c r="H35" s="154" t="s">
        <v>202</v>
      </c>
    </row>
    <row r="36" s="50" customFormat="true" ht="11.25" hidden="false" customHeight="false" outlineLevel="0" collapsed="false">
      <c r="A36" s="65"/>
      <c r="B36" s="188" t="s">
        <v>235</v>
      </c>
      <c r="C36" s="188" t="s">
        <v>529</v>
      </c>
      <c r="D36" s="96" t="n">
        <v>1</v>
      </c>
      <c r="E36" s="84" t="n">
        <v>2</v>
      </c>
      <c r="F36" s="126" t="n">
        <v>0.195610883007087</v>
      </c>
      <c r="G36" s="126" t="n">
        <v>0.385032997327871</v>
      </c>
      <c r="H36" s="138" t="n">
        <v>96.8361838609569</v>
      </c>
    </row>
    <row r="37" s="50" customFormat="true" ht="11.25" hidden="false" customHeight="false" outlineLevel="0" collapsed="false">
      <c r="A37" s="65"/>
      <c r="B37" s="306" t="s">
        <v>237</v>
      </c>
      <c r="C37" s="306" t="s">
        <v>502</v>
      </c>
      <c r="D37" s="216" t="s">
        <v>202</v>
      </c>
      <c r="E37" s="90" t="n">
        <v>1</v>
      </c>
      <c r="F37" s="134" t="s">
        <v>202</v>
      </c>
      <c r="G37" s="134" t="n">
        <v>0.153821069179488</v>
      </c>
      <c r="H37" s="158" t="s">
        <v>202</v>
      </c>
    </row>
    <row r="38" s="50" customFormat="true" ht="11.25" hidden="false" customHeight="false" outlineLevel="0" collapsed="false">
      <c r="A38" s="93"/>
      <c r="B38" s="188"/>
      <c r="C38" s="188"/>
      <c r="D38" s="96"/>
      <c r="E38" s="84"/>
      <c r="F38" s="126"/>
      <c r="G38" s="126"/>
      <c r="H38" s="138"/>
    </row>
    <row r="39" s="50" customFormat="true" ht="11.25" hidden="false" customHeight="false" outlineLevel="0" collapsed="false">
      <c r="A39" s="65" t="s">
        <v>175</v>
      </c>
      <c r="B39" s="303" t="s">
        <v>252</v>
      </c>
      <c r="C39" s="303" t="s">
        <v>503</v>
      </c>
      <c r="D39" s="203" t="n">
        <v>3</v>
      </c>
      <c r="E39" s="79" t="s">
        <v>174</v>
      </c>
      <c r="F39" s="129" t="n">
        <v>0.919064147613956</v>
      </c>
      <c r="G39" s="129" t="s">
        <v>174</v>
      </c>
      <c r="H39" s="79" t="s">
        <v>174</v>
      </c>
    </row>
    <row r="40" s="50" customFormat="true" ht="11.25" hidden="false" customHeight="false" outlineLevel="0" collapsed="false">
      <c r="A40" s="65"/>
      <c r="B40" s="306" t="s">
        <v>240</v>
      </c>
      <c r="C40" s="306" t="s">
        <v>504</v>
      </c>
      <c r="D40" s="216" t="s">
        <v>202</v>
      </c>
      <c r="E40" s="90" t="n">
        <v>1</v>
      </c>
      <c r="F40" s="134" t="s">
        <v>202</v>
      </c>
      <c r="G40" s="134" t="n">
        <v>0.348690840240318</v>
      </c>
      <c r="H40" s="158" t="s">
        <v>202</v>
      </c>
    </row>
    <row r="41" s="50" customFormat="true" ht="11.25" hidden="false" customHeight="false" outlineLevel="0" collapsed="false">
      <c r="C41" s="186"/>
      <c r="D41" s="95"/>
      <c r="E41" s="95"/>
      <c r="F41" s="97"/>
      <c r="G41" s="97"/>
      <c r="H41" s="97"/>
    </row>
    <row r="42" customFormat="false" ht="24" hidden="false" customHeight="true" outlineLevel="0" collapsed="false">
      <c r="A42" s="364" t="s">
        <v>300</v>
      </c>
      <c r="B42" s="364"/>
      <c r="C42" s="364"/>
      <c r="D42" s="364"/>
      <c r="E42" s="364"/>
      <c r="F42" s="364"/>
      <c r="G42" s="364"/>
      <c r="H42" s="364"/>
    </row>
    <row r="43" customFormat="false" ht="11.25" hidden="false" customHeight="false" outlineLevel="0" collapsed="false">
      <c r="A43" s="140" t="s">
        <v>333</v>
      </c>
      <c r="B43" s="139"/>
      <c r="D43" s="50"/>
      <c r="E43" s="50"/>
      <c r="F43" s="50"/>
      <c r="G43" s="50"/>
      <c r="H43" s="50"/>
    </row>
    <row r="44" customFormat="false" ht="11.25" hidden="false" customHeight="false" outlineLevel="0" collapsed="false">
      <c r="A44" s="140" t="s">
        <v>178</v>
      </c>
      <c r="B44" s="139"/>
      <c r="D44" s="50"/>
      <c r="E44" s="50"/>
      <c r="F44" s="50"/>
      <c r="G44" s="50"/>
      <c r="H44" s="50"/>
    </row>
    <row r="45" customFormat="false" ht="45.75" hidden="false" customHeight="true" outlineLevel="0" collapsed="false">
      <c r="A45" s="166" t="s">
        <v>284</v>
      </c>
      <c r="B45" s="166"/>
      <c r="C45" s="166"/>
      <c r="D45" s="166"/>
      <c r="E45" s="166"/>
      <c r="F45" s="166"/>
      <c r="G45" s="166"/>
      <c r="H45" s="166"/>
    </row>
    <row r="46" customFormat="false" ht="11.25" hidden="false" customHeight="false" outlineLevel="0" collapsed="false">
      <c r="A46" s="100" t="s">
        <v>285</v>
      </c>
      <c r="B46" s="100"/>
      <c r="D46" s="100"/>
      <c r="E46" s="114"/>
      <c r="F46" s="114"/>
      <c r="G46" s="114"/>
      <c r="H46" s="114"/>
    </row>
    <row r="47" customFormat="false" ht="11.25" hidden="false" customHeight="false" outlineLevel="0" collapsed="false">
      <c r="A47" s="168" t="s">
        <v>286</v>
      </c>
      <c r="B47" s="168"/>
      <c r="D47" s="167"/>
      <c r="E47" s="167"/>
      <c r="F47" s="167"/>
      <c r="G47" s="167"/>
    </row>
    <row r="48" s="108" customFormat="true" ht="11.25" hidden="false" customHeight="false" outlineLevel="0" collapsed="false">
      <c r="A48" s="100" t="s">
        <v>533</v>
      </c>
      <c r="C48" s="188"/>
      <c r="D48" s="99"/>
      <c r="E48" s="99"/>
      <c r="F48" s="99"/>
      <c r="G48" s="99"/>
      <c r="H48" s="99"/>
    </row>
    <row r="49" customFormat="false" ht="11.25" hidden="false" customHeight="false" outlineLevel="0" collapsed="false">
      <c r="A49" s="50" t="s">
        <v>534</v>
      </c>
    </row>
  </sheetData>
  <mergeCells count="12">
    <mergeCell ref="A5:A7"/>
    <mergeCell ref="B5:B7"/>
    <mergeCell ref="C5:C7"/>
    <mergeCell ref="D5:H5"/>
    <mergeCell ref="D6:E6"/>
    <mergeCell ref="F6:H6"/>
    <mergeCell ref="A11:A23"/>
    <mergeCell ref="A25:A33"/>
    <mergeCell ref="A35:A37"/>
    <mergeCell ref="A39:A40"/>
    <mergeCell ref="A42:H42"/>
    <mergeCell ref="A45:H45"/>
  </mergeCells>
  <hyperlinks>
    <hyperlink ref="H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R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M31" activeCellId="0" sqref="M31"/>
    </sheetView>
  </sheetViews>
  <sheetFormatPr defaultRowHeight="11.25" zeroHeight="false" outlineLevelRow="0" outlineLevelCol="0"/>
  <cols>
    <col collapsed="false" customWidth="false" hidden="false" outlineLevel="0" max="1" min="1" style="170" width="11.43"/>
    <col collapsed="false" customWidth="true" hidden="false" outlineLevel="0" max="2" min="2" style="170" width="8.28"/>
    <col collapsed="false" customWidth="true" hidden="false" outlineLevel="0" max="3" min="3" style="170" width="16.57"/>
    <col collapsed="false" customWidth="true" hidden="false" outlineLevel="0" max="1025" min="4" style="170" width="9.14"/>
  </cols>
  <sheetData>
    <row r="1" customFormat="false" ht="11.25" hidden="false" customHeight="false" outlineLevel="0" collapsed="false">
      <c r="A1" s="139" t="s">
        <v>535</v>
      </c>
      <c r="B1" s="50"/>
      <c r="C1" s="50"/>
      <c r="D1" s="186"/>
      <c r="E1" s="186"/>
      <c r="F1" s="190"/>
      <c r="G1" s="190"/>
      <c r="H1" s="50"/>
      <c r="I1" s="96"/>
      <c r="J1" s="50"/>
      <c r="K1" s="50"/>
      <c r="M1" s="21" t="s">
        <v>108</v>
      </c>
    </row>
    <row r="2" customFormat="false" ht="11.25" hidden="false" customHeight="false" outlineLevel="0" collapsed="false">
      <c r="A2" s="22" t="s">
        <v>323</v>
      </c>
      <c r="B2" s="50"/>
      <c r="C2" s="50"/>
      <c r="D2" s="186"/>
      <c r="E2" s="186"/>
      <c r="F2" s="190"/>
      <c r="G2" s="190"/>
      <c r="H2" s="50"/>
      <c r="I2" s="96"/>
      <c r="J2" s="50"/>
      <c r="K2" s="50"/>
    </row>
    <row r="3" customFormat="false" ht="11.25" hidden="false" customHeight="false" outlineLevel="0" collapsed="false">
      <c r="A3" s="140" t="s">
        <v>476</v>
      </c>
      <c r="B3" s="50"/>
      <c r="C3" s="50"/>
      <c r="D3" s="186"/>
      <c r="E3" s="186"/>
      <c r="F3" s="192"/>
      <c r="G3" s="192"/>
      <c r="H3" s="50"/>
      <c r="I3" s="96"/>
      <c r="J3" s="50"/>
      <c r="K3" s="50"/>
    </row>
    <row r="4" customFormat="false" ht="11.25" hidden="false" customHeight="false" outlineLevel="0" collapsed="false">
      <c r="A4" s="50"/>
      <c r="B4" s="186"/>
      <c r="C4" s="186"/>
      <c r="D4" s="237"/>
      <c r="E4" s="237"/>
      <c r="F4" s="237"/>
      <c r="G4" s="237"/>
      <c r="H4" s="237"/>
      <c r="I4" s="96"/>
      <c r="J4" s="50"/>
      <c r="K4" s="50"/>
    </row>
    <row r="5" customFormat="false" ht="62.45" hidden="false" customHeight="true" outlineLevel="0" collapsed="false">
      <c r="A5" s="58" t="s">
        <v>184</v>
      </c>
      <c r="B5" s="110" t="s">
        <v>477</v>
      </c>
      <c r="C5" s="110" t="s">
        <v>478</v>
      </c>
      <c r="D5" s="197" t="s">
        <v>324</v>
      </c>
      <c r="E5" s="197"/>
      <c r="F5" s="197" t="s">
        <v>325</v>
      </c>
      <c r="G5" s="197"/>
      <c r="H5" s="197" t="s">
        <v>326</v>
      </c>
      <c r="I5" s="197"/>
      <c r="J5" s="197" t="s">
        <v>327</v>
      </c>
      <c r="K5" s="197"/>
      <c r="L5" s="197" t="s">
        <v>328</v>
      </c>
      <c r="M5" s="197"/>
    </row>
    <row r="6" customFormat="false" ht="15.75" hidden="false" customHeight="true" outlineLevel="0" collapsed="false">
      <c r="A6" s="58"/>
      <c r="B6" s="110"/>
      <c r="C6" s="110"/>
      <c r="D6" s="110" t="s">
        <v>267</v>
      </c>
      <c r="E6" s="110"/>
      <c r="F6" s="110" t="s">
        <v>267</v>
      </c>
      <c r="G6" s="110"/>
      <c r="H6" s="110" t="s">
        <v>267</v>
      </c>
      <c r="I6" s="110"/>
      <c r="J6" s="110" t="s">
        <v>267</v>
      </c>
      <c r="K6" s="110"/>
      <c r="L6" s="110" t="s">
        <v>267</v>
      </c>
      <c r="M6" s="110"/>
    </row>
    <row r="7" customFormat="false" ht="16.5" hidden="false" customHeight="true" outlineLevel="0" collapsed="false">
      <c r="A7" s="58"/>
      <c r="B7" s="110"/>
      <c r="C7" s="110"/>
      <c r="D7" s="59" t="n">
        <v>2016</v>
      </c>
      <c r="E7" s="59" t="n">
        <v>2017</v>
      </c>
      <c r="F7" s="59" t="n">
        <v>2016</v>
      </c>
      <c r="G7" s="59" t="n">
        <v>2017</v>
      </c>
      <c r="H7" s="59" t="n">
        <v>2016</v>
      </c>
      <c r="I7" s="59" t="n">
        <v>2017</v>
      </c>
      <c r="J7" s="59" t="n">
        <v>2016</v>
      </c>
      <c r="K7" s="59" t="n">
        <v>2017</v>
      </c>
      <c r="L7" s="59" t="n">
        <v>2016</v>
      </c>
      <c r="M7" s="59" t="n">
        <v>2017</v>
      </c>
    </row>
    <row r="8" customFormat="false" ht="11.25" hidden="false" customHeight="false" outlineLevel="0" collapsed="false">
      <c r="A8" s="146"/>
      <c r="B8" s="146"/>
      <c r="C8" s="146"/>
      <c r="D8" s="50"/>
      <c r="E8" s="114"/>
      <c r="F8" s="114"/>
      <c r="G8" s="50"/>
      <c r="H8" s="114"/>
      <c r="I8" s="240"/>
      <c r="J8" s="50"/>
      <c r="K8" s="50"/>
    </row>
    <row r="9" customFormat="false" ht="11.25" hidden="false" customHeight="false" outlineLevel="0" collapsed="false">
      <c r="A9" s="119"/>
      <c r="B9" s="199"/>
      <c r="C9" s="65" t="s">
        <v>479</v>
      </c>
      <c r="D9" s="66" t="n">
        <v>6</v>
      </c>
      <c r="E9" s="66" t="n">
        <v>2</v>
      </c>
      <c r="F9" s="66" t="n">
        <v>38</v>
      </c>
      <c r="G9" s="66" t="n">
        <v>27</v>
      </c>
      <c r="H9" s="66" t="n">
        <v>21</v>
      </c>
      <c r="I9" s="66" t="n">
        <v>13</v>
      </c>
      <c r="J9" s="66" t="n">
        <v>94</v>
      </c>
      <c r="K9" s="66" t="n">
        <v>115</v>
      </c>
      <c r="L9" s="66" t="n">
        <v>159</v>
      </c>
      <c r="M9" s="66" t="n">
        <v>157</v>
      </c>
    </row>
    <row r="10" customFormat="false" ht="11.25" hidden="false" customHeight="false" outlineLevel="0" collapsed="false">
      <c r="A10" s="113"/>
      <c r="B10" s="50"/>
      <c r="C10" s="239"/>
      <c r="D10" s="70"/>
      <c r="E10" s="50"/>
      <c r="F10" s="70"/>
      <c r="G10" s="70"/>
      <c r="H10" s="50"/>
      <c r="I10" s="50"/>
      <c r="J10" s="50"/>
      <c r="K10" s="50"/>
    </row>
    <row r="11" customFormat="false" ht="11.25" hidden="false" customHeight="false" outlineLevel="0" collapsed="false">
      <c r="A11" s="65" t="s">
        <v>121</v>
      </c>
      <c r="B11" s="303" t="s">
        <v>249</v>
      </c>
      <c r="C11" s="303" t="s">
        <v>480</v>
      </c>
      <c r="D11" s="365" t="s">
        <v>202</v>
      </c>
      <c r="E11" s="365" t="s">
        <v>202</v>
      </c>
      <c r="F11" s="365" t="n">
        <v>2</v>
      </c>
      <c r="G11" s="365" t="s">
        <v>202</v>
      </c>
      <c r="H11" s="365" t="n">
        <v>1</v>
      </c>
      <c r="I11" s="365" t="s">
        <v>202</v>
      </c>
      <c r="J11" s="365" t="n">
        <v>2</v>
      </c>
      <c r="K11" s="365" t="s">
        <v>202</v>
      </c>
      <c r="L11" s="365" t="n">
        <v>5</v>
      </c>
      <c r="M11" s="365" t="s">
        <v>202</v>
      </c>
    </row>
    <row r="12" customFormat="false" ht="11.25" hidden="false" customHeight="false" outlineLevel="0" collapsed="false">
      <c r="A12" s="65"/>
      <c r="B12" s="188" t="s">
        <v>260</v>
      </c>
      <c r="C12" s="188" t="s">
        <v>481</v>
      </c>
      <c r="D12" s="247" t="s">
        <v>202</v>
      </c>
      <c r="E12" s="247" t="s">
        <v>202</v>
      </c>
      <c r="F12" s="247" t="n">
        <v>1</v>
      </c>
      <c r="G12" s="247" t="n">
        <v>1</v>
      </c>
      <c r="H12" s="247" t="n">
        <v>2</v>
      </c>
      <c r="I12" s="247" t="n">
        <v>1</v>
      </c>
      <c r="J12" s="247" t="n">
        <v>5</v>
      </c>
      <c r="K12" s="247" t="n">
        <v>16</v>
      </c>
      <c r="L12" s="247" t="n">
        <v>8</v>
      </c>
      <c r="M12" s="247" t="n">
        <v>18</v>
      </c>
    </row>
    <row r="13" customFormat="false" ht="11.25" hidden="false" customHeight="false" outlineLevel="0" collapsed="false">
      <c r="A13" s="65"/>
      <c r="B13" s="188" t="s">
        <v>256</v>
      </c>
      <c r="C13" s="188" t="s">
        <v>482</v>
      </c>
      <c r="D13" s="247" t="s">
        <v>202</v>
      </c>
      <c r="E13" s="247" t="s">
        <v>202</v>
      </c>
      <c r="F13" s="247" t="s">
        <v>202</v>
      </c>
      <c r="G13" s="247" t="s">
        <v>202</v>
      </c>
      <c r="H13" s="247" t="s">
        <v>202</v>
      </c>
      <c r="I13" s="247" t="s">
        <v>202</v>
      </c>
      <c r="J13" s="247" t="s">
        <v>202</v>
      </c>
      <c r="K13" s="247" t="s">
        <v>202</v>
      </c>
      <c r="L13" s="247" t="s">
        <v>202</v>
      </c>
      <c r="M13" s="247" t="s">
        <v>202</v>
      </c>
    </row>
    <row r="14" customFormat="false" ht="11.25" hidden="false" customHeight="false" outlineLevel="0" collapsed="false">
      <c r="A14" s="65"/>
      <c r="B14" s="188" t="s">
        <v>239</v>
      </c>
      <c r="C14" s="161" t="s">
        <v>483</v>
      </c>
      <c r="D14" s="247" t="s">
        <v>202</v>
      </c>
      <c r="E14" s="247" t="s">
        <v>202</v>
      </c>
      <c r="F14" s="247" t="s">
        <v>202</v>
      </c>
      <c r="G14" s="247" t="s">
        <v>202</v>
      </c>
      <c r="H14" s="247" t="s">
        <v>202</v>
      </c>
      <c r="I14" s="247" t="s">
        <v>202</v>
      </c>
      <c r="J14" s="247" t="n">
        <v>3</v>
      </c>
      <c r="K14" s="247" t="n">
        <v>2</v>
      </c>
      <c r="L14" s="247" t="n">
        <v>3</v>
      </c>
      <c r="M14" s="247" t="n">
        <v>2</v>
      </c>
    </row>
    <row r="15" customFormat="false" ht="11.25" hidden="false" customHeight="false" outlineLevel="0" collapsed="false">
      <c r="A15" s="65"/>
      <c r="B15" s="188" t="s">
        <v>238</v>
      </c>
      <c r="C15" s="188" t="s">
        <v>484</v>
      </c>
      <c r="D15" s="247" t="s">
        <v>202</v>
      </c>
      <c r="E15" s="247" t="s">
        <v>202</v>
      </c>
      <c r="F15" s="247" t="s">
        <v>202</v>
      </c>
      <c r="G15" s="247" t="s">
        <v>202</v>
      </c>
      <c r="H15" s="247" t="s">
        <v>202</v>
      </c>
      <c r="I15" s="247" t="s">
        <v>202</v>
      </c>
      <c r="J15" s="247" t="n">
        <v>1</v>
      </c>
      <c r="K15" s="247" t="s">
        <v>202</v>
      </c>
      <c r="L15" s="247" t="n">
        <v>1</v>
      </c>
      <c r="M15" s="247" t="s">
        <v>202</v>
      </c>
    </row>
    <row r="16" customFormat="false" ht="11.25" hidden="false" customHeight="false" outlineLevel="0" collapsed="false">
      <c r="A16" s="65"/>
      <c r="B16" s="188" t="s">
        <v>241</v>
      </c>
      <c r="C16" s="188" t="s">
        <v>521</v>
      </c>
      <c r="D16" s="247" t="s">
        <v>202</v>
      </c>
      <c r="E16" s="247" t="s">
        <v>202</v>
      </c>
      <c r="F16" s="247" t="n">
        <v>1</v>
      </c>
      <c r="G16" s="247" t="s">
        <v>202</v>
      </c>
      <c r="H16" s="247" t="s">
        <v>202</v>
      </c>
      <c r="I16" s="247" t="s">
        <v>202</v>
      </c>
      <c r="J16" s="247" t="n">
        <v>2</v>
      </c>
      <c r="K16" s="247" t="n">
        <v>3</v>
      </c>
      <c r="L16" s="247" t="n">
        <v>3</v>
      </c>
      <c r="M16" s="247" t="n">
        <v>3</v>
      </c>
    </row>
    <row r="17" customFormat="false" ht="11.25" hidden="false" customHeight="false" outlineLevel="0" collapsed="false">
      <c r="A17" s="65"/>
      <c r="B17" s="188" t="s">
        <v>250</v>
      </c>
      <c r="C17" s="188" t="s">
        <v>486</v>
      </c>
      <c r="D17" s="247" t="s">
        <v>202</v>
      </c>
      <c r="E17" s="247" t="s">
        <v>202</v>
      </c>
      <c r="F17" s="247" t="n">
        <v>1</v>
      </c>
      <c r="G17" s="247" t="n">
        <v>2</v>
      </c>
      <c r="H17" s="247" t="n">
        <v>2</v>
      </c>
      <c r="I17" s="247" t="n">
        <v>2</v>
      </c>
      <c r="J17" s="247" t="n">
        <v>7</v>
      </c>
      <c r="K17" s="247" t="n">
        <v>4</v>
      </c>
      <c r="L17" s="247" t="n">
        <v>10</v>
      </c>
      <c r="M17" s="247" t="n">
        <v>8</v>
      </c>
    </row>
    <row r="18" customFormat="false" ht="11.25" hidden="false" customHeight="false" outlineLevel="0" collapsed="false">
      <c r="A18" s="65"/>
      <c r="B18" s="188" t="s">
        <v>245</v>
      </c>
      <c r="C18" s="188" t="s">
        <v>522</v>
      </c>
      <c r="D18" s="247" t="s">
        <v>202</v>
      </c>
      <c r="E18" s="247" t="s">
        <v>202</v>
      </c>
      <c r="F18" s="247" t="n">
        <v>2</v>
      </c>
      <c r="G18" s="247" t="s">
        <v>202</v>
      </c>
      <c r="H18" s="247" t="n">
        <v>1</v>
      </c>
      <c r="I18" s="247" t="s">
        <v>202</v>
      </c>
      <c r="J18" s="247" t="n">
        <v>1</v>
      </c>
      <c r="K18" s="247" t="s">
        <v>202</v>
      </c>
      <c r="L18" s="247" t="n">
        <v>4</v>
      </c>
      <c r="M18" s="247" t="s">
        <v>202</v>
      </c>
    </row>
    <row r="19" customFormat="false" ht="11.25" hidden="false" customHeight="false" outlineLevel="0" collapsed="false">
      <c r="A19" s="65"/>
      <c r="B19" s="188" t="s">
        <v>258</v>
      </c>
      <c r="C19" s="188" t="s">
        <v>523</v>
      </c>
      <c r="D19" s="247" t="s">
        <v>202</v>
      </c>
      <c r="E19" s="247" t="s">
        <v>202</v>
      </c>
      <c r="F19" s="247" t="s">
        <v>202</v>
      </c>
      <c r="G19" s="247" t="s">
        <v>202</v>
      </c>
      <c r="H19" s="247" t="n">
        <v>1</v>
      </c>
      <c r="I19" s="247" t="n">
        <v>1</v>
      </c>
      <c r="J19" s="247" t="n">
        <v>5</v>
      </c>
      <c r="K19" s="247" t="n">
        <v>2</v>
      </c>
      <c r="L19" s="247" t="n">
        <v>6</v>
      </c>
      <c r="M19" s="247" t="n">
        <v>3</v>
      </c>
    </row>
    <row r="20" customFormat="false" ht="11.25" hidden="false" customHeight="false" outlineLevel="0" collapsed="false">
      <c r="A20" s="65"/>
      <c r="B20" s="188" t="s">
        <v>243</v>
      </c>
      <c r="C20" s="188" t="s">
        <v>524</v>
      </c>
      <c r="D20" s="247" t="s">
        <v>202</v>
      </c>
      <c r="E20" s="247" t="s">
        <v>202</v>
      </c>
      <c r="F20" s="247" t="s">
        <v>202</v>
      </c>
      <c r="G20" s="247" t="s">
        <v>202</v>
      </c>
      <c r="H20" s="247" t="s">
        <v>202</v>
      </c>
      <c r="I20" s="247" t="s">
        <v>202</v>
      </c>
      <c r="J20" s="247" t="n">
        <v>1</v>
      </c>
      <c r="K20" s="247" t="n">
        <v>3</v>
      </c>
      <c r="L20" s="247" t="n">
        <v>1</v>
      </c>
      <c r="M20" s="247" t="n">
        <v>3</v>
      </c>
    </row>
    <row r="21" customFormat="false" ht="11.25" hidden="false" customHeight="false" outlineLevel="0" collapsed="false">
      <c r="A21" s="65"/>
      <c r="B21" s="188" t="s">
        <v>253</v>
      </c>
      <c r="C21" s="188" t="s">
        <v>442</v>
      </c>
      <c r="D21" s="247" t="n">
        <v>2</v>
      </c>
      <c r="E21" s="247" t="n">
        <v>1</v>
      </c>
      <c r="F21" s="247" t="n">
        <v>16</v>
      </c>
      <c r="G21" s="247" t="n">
        <v>17</v>
      </c>
      <c r="H21" s="247" t="n">
        <v>4</v>
      </c>
      <c r="I21" s="247" t="n">
        <v>1</v>
      </c>
      <c r="J21" s="247" t="n">
        <v>21</v>
      </c>
      <c r="K21" s="247" t="n">
        <v>36</v>
      </c>
      <c r="L21" s="247" t="n">
        <v>43</v>
      </c>
      <c r="M21" s="247" t="n">
        <v>55</v>
      </c>
    </row>
    <row r="22" customFormat="false" ht="11.25" hidden="false" customHeight="false" outlineLevel="0" collapsed="false">
      <c r="A22" s="65"/>
      <c r="B22" s="188" t="s">
        <v>257</v>
      </c>
      <c r="C22" s="188" t="s">
        <v>490</v>
      </c>
      <c r="D22" s="247" t="s">
        <v>202</v>
      </c>
      <c r="E22" s="247" t="s">
        <v>202</v>
      </c>
      <c r="F22" s="247" t="s">
        <v>202</v>
      </c>
      <c r="G22" s="247" t="s">
        <v>202</v>
      </c>
      <c r="H22" s="247" t="n">
        <v>2</v>
      </c>
      <c r="I22" s="247" t="s">
        <v>202</v>
      </c>
      <c r="J22" s="247" t="n">
        <v>1</v>
      </c>
      <c r="K22" s="247" t="n">
        <v>11</v>
      </c>
      <c r="L22" s="247" t="n">
        <v>3</v>
      </c>
      <c r="M22" s="247" t="n">
        <v>11</v>
      </c>
    </row>
    <row r="23" customFormat="false" ht="11.25" hidden="false" customHeight="false" outlineLevel="0" collapsed="false">
      <c r="A23" s="65"/>
      <c r="B23" s="306" t="s">
        <v>255</v>
      </c>
      <c r="C23" s="306" t="s">
        <v>491</v>
      </c>
      <c r="D23" s="366" t="s">
        <v>202</v>
      </c>
      <c r="E23" s="366" t="s">
        <v>202</v>
      </c>
      <c r="F23" s="366" t="n">
        <v>1</v>
      </c>
      <c r="G23" s="366" t="s">
        <v>202</v>
      </c>
      <c r="H23" s="366" t="s">
        <v>202</v>
      </c>
      <c r="I23" s="366" t="s">
        <v>202</v>
      </c>
      <c r="J23" s="366" t="s">
        <v>202</v>
      </c>
      <c r="K23" s="366" t="s">
        <v>202</v>
      </c>
      <c r="L23" s="366" t="n">
        <v>1</v>
      </c>
      <c r="M23" s="366" t="s">
        <v>202</v>
      </c>
    </row>
    <row r="24" customFormat="false" ht="11.25" hidden="false" customHeight="false" outlineLevel="0" collapsed="false">
      <c r="A24" s="93"/>
      <c r="B24" s="188"/>
      <c r="C24" s="188"/>
      <c r="D24" s="247"/>
      <c r="E24" s="247"/>
      <c r="F24" s="247"/>
      <c r="G24" s="247"/>
      <c r="H24" s="247"/>
      <c r="I24" s="247"/>
      <c r="J24" s="247"/>
      <c r="K24" s="247"/>
      <c r="L24" s="247"/>
      <c r="M24" s="247"/>
    </row>
    <row r="25" customFormat="false" ht="11.25" hidden="false" customHeight="false" outlineLevel="0" collapsed="false">
      <c r="A25" s="65" t="s">
        <v>148</v>
      </c>
      <c r="B25" s="303" t="s">
        <v>259</v>
      </c>
      <c r="C25" s="303" t="s">
        <v>525</v>
      </c>
      <c r="D25" s="365" t="s">
        <v>202</v>
      </c>
      <c r="E25" s="365" t="s">
        <v>202</v>
      </c>
      <c r="F25" s="365" t="n">
        <v>1</v>
      </c>
      <c r="G25" s="365" t="s">
        <v>202</v>
      </c>
      <c r="H25" s="365" t="n">
        <v>1</v>
      </c>
      <c r="I25" s="365" t="n">
        <v>1</v>
      </c>
      <c r="J25" s="365" t="n">
        <v>3</v>
      </c>
      <c r="K25" s="365" t="s">
        <v>202</v>
      </c>
      <c r="L25" s="365" t="n">
        <v>5</v>
      </c>
      <c r="M25" s="365" t="n">
        <v>1</v>
      </c>
    </row>
    <row r="26" customFormat="false" ht="11.25" hidden="false" customHeight="false" outlineLevel="0" collapsed="false">
      <c r="A26" s="65"/>
      <c r="B26" s="188" t="s">
        <v>254</v>
      </c>
      <c r="C26" s="188" t="s">
        <v>493</v>
      </c>
      <c r="D26" s="247" t="s">
        <v>174</v>
      </c>
      <c r="E26" s="247" t="s">
        <v>174</v>
      </c>
      <c r="F26" s="247" t="n">
        <v>1</v>
      </c>
      <c r="G26" s="247" t="n">
        <v>1</v>
      </c>
      <c r="H26" s="247" t="s">
        <v>174</v>
      </c>
      <c r="I26" s="247" t="s">
        <v>174</v>
      </c>
      <c r="J26" s="247" t="n">
        <v>6</v>
      </c>
      <c r="K26" s="247" t="n">
        <v>4</v>
      </c>
      <c r="L26" s="247" t="n">
        <v>7</v>
      </c>
      <c r="M26" s="247" t="n">
        <v>5</v>
      </c>
    </row>
    <row r="27" customFormat="false" ht="11.25" hidden="false" customHeight="false" outlineLevel="0" collapsed="false">
      <c r="A27" s="65"/>
      <c r="B27" s="188" t="s">
        <v>251</v>
      </c>
      <c r="C27" s="188" t="s">
        <v>494</v>
      </c>
      <c r="D27" s="247" t="s">
        <v>202</v>
      </c>
      <c r="E27" s="247" t="s">
        <v>202</v>
      </c>
      <c r="F27" s="247" t="s">
        <v>202</v>
      </c>
      <c r="G27" s="247" t="s">
        <v>202</v>
      </c>
      <c r="H27" s="247" t="s">
        <v>202</v>
      </c>
      <c r="I27" s="247" t="s">
        <v>202</v>
      </c>
      <c r="J27" s="247" t="s">
        <v>202</v>
      </c>
      <c r="K27" s="247" t="n">
        <v>1</v>
      </c>
      <c r="L27" s="247" t="s">
        <v>202</v>
      </c>
      <c r="M27" s="247" t="n">
        <v>1</v>
      </c>
    </row>
    <row r="28" customFormat="false" ht="11.25" hidden="false" customHeight="false" outlineLevel="0" collapsed="false">
      <c r="A28" s="65"/>
      <c r="B28" s="188" t="s">
        <v>246</v>
      </c>
      <c r="C28" s="188" t="s">
        <v>495</v>
      </c>
      <c r="D28" s="247" t="n">
        <v>1</v>
      </c>
      <c r="E28" s="247" t="s">
        <v>202</v>
      </c>
      <c r="F28" s="247" t="n">
        <v>1</v>
      </c>
      <c r="G28" s="247" t="s">
        <v>202</v>
      </c>
      <c r="H28" s="247" t="s">
        <v>202</v>
      </c>
      <c r="I28" s="247" t="n">
        <v>2</v>
      </c>
      <c r="J28" s="247" t="n">
        <v>6</v>
      </c>
      <c r="K28" s="247" t="n">
        <v>4</v>
      </c>
      <c r="L28" s="247" t="n">
        <v>8</v>
      </c>
      <c r="M28" s="247" t="n">
        <v>6</v>
      </c>
    </row>
    <row r="29" customFormat="false" ht="11.25" hidden="false" customHeight="false" outlineLevel="0" collapsed="false">
      <c r="A29" s="65"/>
      <c r="B29" s="188" t="s">
        <v>234</v>
      </c>
      <c r="C29" s="188" t="s">
        <v>496</v>
      </c>
      <c r="D29" s="247" t="s">
        <v>202</v>
      </c>
      <c r="E29" s="247" t="s">
        <v>202</v>
      </c>
      <c r="F29" s="247" t="n">
        <v>1</v>
      </c>
      <c r="G29" s="247" t="s">
        <v>202</v>
      </c>
      <c r="H29" s="247" t="s">
        <v>202</v>
      </c>
      <c r="I29" s="247" t="n">
        <v>1</v>
      </c>
      <c r="J29" s="247" t="n">
        <v>2</v>
      </c>
      <c r="K29" s="247" t="n">
        <v>1</v>
      </c>
      <c r="L29" s="247" t="n">
        <v>3</v>
      </c>
      <c r="M29" s="247" t="n">
        <v>2</v>
      </c>
    </row>
    <row r="30" customFormat="false" ht="11.25" hidden="false" customHeight="false" outlineLevel="0" collapsed="false">
      <c r="A30" s="65"/>
      <c r="B30" s="188" t="s">
        <v>244</v>
      </c>
      <c r="C30" s="188" t="s">
        <v>526</v>
      </c>
      <c r="D30" s="247" t="s">
        <v>202</v>
      </c>
      <c r="E30" s="247" t="s">
        <v>202</v>
      </c>
      <c r="F30" s="247" t="n">
        <v>1</v>
      </c>
      <c r="G30" s="247" t="s">
        <v>202</v>
      </c>
      <c r="H30" s="247" t="n">
        <v>1</v>
      </c>
      <c r="I30" s="247" t="n">
        <v>1</v>
      </c>
      <c r="J30" s="247" t="n">
        <v>1</v>
      </c>
      <c r="K30" s="247" t="s">
        <v>202</v>
      </c>
      <c r="L30" s="247" t="n">
        <v>3</v>
      </c>
      <c r="M30" s="247" t="n">
        <v>1</v>
      </c>
    </row>
    <row r="31" customFormat="false" ht="11.25" hidden="false" customHeight="false" outlineLevel="0" collapsed="false">
      <c r="A31" s="65"/>
      <c r="B31" s="188" t="s">
        <v>236</v>
      </c>
      <c r="C31" s="188" t="s">
        <v>498</v>
      </c>
      <c r="D31" s="247" t="s">
        <v>202</v>
      </c>
      <c r="E31" s="247" t="s">
        <v>202</v>
      </c>
      <c r="F31" s="247" t="s">
        <v>202</v>
      </c>
      <c r="G31" s="247" t="s">
        <v>202</v>
      </c>
      <c r="H31" s="247" t="n">
        <v>2</v>
      </c>
      <c r="I31" s="247" t="s">
        <v>202</v>
      </c>
      <c r="J31" s="247" t="n">
        <v>2</v>
      </c>
      <c r="K31" s="247" t="n">
        <v>2</v>
      </c>
      <c r="L31" s="247" t="n">
        <v>4</v>
      </c>
      <c r="M31" s="247" t="n">
        <v>2</v>
      </c>
    </row>
    <row r="32" customFormat="false" ht="11.25" hidden="false" customHeight="false" outlineLevel="0" collapsed="false">
      <c r="A32" s="65"/>
      <c r="B32" s="188" t="s">
        <v>248</v>
      </c>
      <c r="C32" s="188" t="s">
        <v>527</v>
      </c>
      <c r="D32" s="247" t="s">
        <v>202</v>
      </c>
      <c r="E32" s="247" t="s">
        <v>202</v>
      </c>
      <c r="F32" s="247" t="n">
        <v>1</v>
      </c>
      <c r="G32" s="247" t="s">
        <v>202</v>
      </c>
      <c r="H32" s="247" t="s">
        <v>202</v>
      </c>
      <c r="I32" s="247" t="s">
        <v>202</v>
      </c>
      <c r="J32" s="247" t="n">
        <v>3</v>
      </c>
      <c r="K32" s="247" t="s">
        <v>202</v>
      </c>
      <c r="L32" s="247" t="n">
        <v>4</v>
      </c>
      <c r="M32" s="247" t="s">
        <v>202</v>
      </c>
    </row>
    <row r="33" customFormat="false" ht="11.25" hidden="false" customHeight="false" outlineLevel="0" collapsed="false">
      <c r="A33" s="65"/>
      <c r="B33" s="306" t="s">
        <v>247</v>
      </c>
      <c r="C33" s="306" t="s">
        <v>156</v>
      </c>
      <c r="D33" s="366" t="n">
        <v>3</v>
      </c>
      <c r="E33" s="366" t="n">
        <v>1</v>
      </c>
      <c r="F33" s="366" t="n">
        <v>8</v>
      </c>
      <c r="G33" s="366" t="n">
        <v>6</v>
      </c>
      <c r="H33" s="366" t="n">
        <v>3</v>
      </c>
      <c r="I33" s="366" t="n">
        <v>2</v>
      </c>
      <c r="J33" s="366" t="n">
        <v>19</v>
      </c>
      <c r="K33" s="366" t="n">
        <v>23</v>
      </c>
      <c r="L33" s="366" t="n">
        <v>33</v>
      </c>
      <c r="M33" s="366" t="n">
        <v>32</v>
      </c>
    </row>
    <row r="34" customFormat="false" ht="11.25" hidden="false" customHeight="false" outlineLevel="0" collapsed="false">
      <c r="A34" s="93"/>
      <c r="B34" s="188"/>
      <c r="C34" s="188"/>
      <c r="D34" s="247"/>
      <c r="E34" s="247"/>
      <c r="F34" s="247"/>
      <c r="G34" s="247"/>
      <c r="H34" s="247"/>
      <c r="I34" s="247"/>
      <c r="J34" s="247"/>
      <c r="K34" s="247"/>
      <c r="L34" s="247"/>
      <c r="M34" s="247"/>
    </row>
    <row r="35" customFormat="false" ht="11.25" hidden="false" customHeight="false" outlineLevel="0" collapsed="false">
      <c r="A35" s="65" t="s">
        <v>167</v>
      </c>
      <c r="B35" s="303" t="s">
        <v>242</v>
      </c>
      <c r="C35" s="303" t="s">
        <v>536</v>
      </c>
      <c r="D35" s="365" t="s">
        <v>174</v>
      </c>
      <c r="E35" s="365" t="s">
        <v>174</v>
      </c>
      <c r="F35" s="365" t="s">
        <v>202</v>
      </c>
      <c r="G35" s="365" t="s">
        <v>202</v>
      </c>
      <c r="H35" s="365" t="s">
        <v>174</v>
      </c>
      <c r="I35" s="365" t="s">
        <v>174</v>
      </c>
      <c r="J35" s="365" t="s">
        <v>202</v>
      </c>
      <c r="K35" s="365" t="s">
        <v>202</v>
      </c>
      <c r="L35" s="365" t="s">
        <v>202</v>
      </c>
      <c r="M35" s="365" t="s">
        <v>202</v>
      </c>
    </row>
    <row r="36" customFormat="false" ht="11.25" hidden="false" customHeight="false" outlineLevel="0" collapsed="false">
      <c r="A36" s="65"/>
      <c r="B36" s="188" t="s">
        <v>235</v>
      </c>
      <c r="C36" s="188" t="s">
        <v>529</v>
      </c>
      <c r="D36" s="247" t="s">
        <v>202</v>
      </c>
      <c r="E36" s="247" t="s">
        <v>202</v>
      </c>
      <c r="F36" s="247" t="s">
        <v>202</v>
      </c>
      <c r="G36" s="247" t="s">
        <v>202</v>
      </c>
      <c r="H36" s="247" t="s">
        <v>202</v>
      </c>
      <c r="I36" s="247" t="s">
        <v>202</v>
      </c>
      <c r="J36" s="247" t="s">
        <v>202</v>
      </c>
      <c r="K36" s="247" t="n">
        <v>1</v>
      </c>
      <c r="L36" s="247" t="s">
        <v>202</v>
      </c>
      <c r="M36" s="247" t="n">
        <f aca="false">SUM(E36,G36,I36,K36)</f>
        <v>1</v>
      </c>
    </row>
    <row r="37" customFormat="false" ht="11.25" hidden="false" customHeight="false" outlineLevel="0" collapsed="false">
      <c r="A37" s="65"/>
      <c r="B37" s="306" t="s">
        <v>237</v>
      </c>
      <c r="C37" s="306" t="s">
        <v>502</v>
      </c>
      <c r="D37" s="366" t="s">
        <v>202</v>
      </c>
      <c r="E37" s="366" t="s">
        <v>202</v>
      </c>
      <c r="F37" s="366" t="s">
        <v>202</v>
      </c>
      <c r="G37" s="366" t="s">
        <v>202</v>
      </c>
      <c r="H37" s="366" t="n">
        <v>1</v>
      </c>
      <c r="I37" s="366" t="n">
        <v>1</v>
      </c>
      <c r="J37" s="366" t="n">
        <v>3</v>
      </c>
      <c r="K37" s="366" t="n">
        <v>2</v>
      </c>
      <c r="L37" s="366" t="n">
        <v>4</v>
      </c>
      <c r="M37" s="366" t="n">
        <v>3</v>
      </c>
    </row>
    <row r="38" customFormat="false" ht="11.25" hidden="false" customHeight="false" outlineLevel="0" collapsed="false">
      <c r="A38" s="93"/>
      <c r="B38" s="188"/>
      <c r="C38" s="188"/>
      <c r="D38" s="247"/>
      <c r="E38" s="247"/>
      <c r="F38" s="247"/>
      <c r="G38" s="247"/>
      <c r="H38" s="247"/>
      <c r="I38" s="247"/>
      <c r="J38" s="247"/>
      <c r="K38" s="247"/>
      <c r="L38" s="247"/>
      <c r="M38" s="247"/>
    </row>
    <row r="39" customFormat="false" ht="11.25" hidden="false" customHeight="false" outlineLevel="0" collapsed="false">
      <c r="A39" s="65" t="s">
        <v>175</v>
      </c>
      <c r="B39" s="303" t="s">
        <v>252</v>
      </c>
      <c r="C39" s="303" t="s">
        <v>503</v>
      </c>
      <c r="D39" s="365" t="s">
        <v>174</v>
      </c>
      <c r="E39" s="365" t="s">
        <v>174</v>
      </c>
      <c r="F39" s="365" t="s">
        <v>174</v>
      </c>
      <c r="G39" s="365" t="s">
        <v>174</v>
      </c>
      <c r="H39" s="365" t="s">
        <v>174</v>
      </c>
      <c r="I39" s="365" t="s">
        <v>174</v>
      </c>
      <c r="J39" s="365" t="s">
        <v>174</v>
      </c>
      <c r="K39" s="365" t="s">
        <v>174</v>
      </c>
      <c r="L39" s="365" t="s">
        <v>174</v>
      </c>
      <c r="M39" s="365" t="s">
        <v>174</v>
      </c>
    </row>
    <row r="40" customFormat="false" ht="11.25" hidden="false" customHeight="false" outlineLevel="0" collapsed="false">
      <c r="A40" s="65"/>
      <c r="B40" s="306" t="s">
        <v>240</v>
      </c>
      <c r="C40" s="306" t="s">
        <v>504</v>
      </c>
      <c r="D40" s="366" t="s">
        <v>202</v>
      </c>
      <c r="E40" s="366" t="s">
        <v>202</v>
      </c>
      <c r="F40" s="366" t="s">
        <v>202</v>
      </c>
      <c r="G40" s="366" t="s">
        <v>202</v>
      </c>
      <c r="H40" s="366" t="s">
        <v>202</v>
      </c>
      <c r="I40" s="366" t="s">
        <v>202</v>
      </c>
      <c r="J40" s="366" t="s">
        <v>202</v>
      </c>
      <c r="K40" s="366" t="s">
        <v>202</v>
      </c>
      <c r="L40" s="366" t="s">
        <v>202</v>
      </c>
      <c r="M40" s="366" t="s">
        <v>202</v>
      </c>
    </row>
    <row r="41" customFormat="false" ht="11.25" hidden="false" customHeight="false" outlineLevel="0" collapsed="false">
      <c r="A41" s="239"/>
      <c r="B41" s="188"/>
      <c r="C41" s="188"/>
    </row>
    <row r="42" customFormat="false" ht="11.25" hidden="false" customHeight="false" outlineLevel="0" collapsed="false">
      <c r="A42" s="47" t="s">
        <v>537</v>
      </c>
      <c r="B42" s="250"/>
      <c r="C42" s="250"/>
      <c r="D42" s="250"/>
      <c r="E42" s="250"/>
      <c r="F42" s="250"/>
      <c r="G42" s="250"/>
      <c r="H42" s="250"/>
      <c r="I42" s="251"/>
      <c r="J42" s="250"/>
      <c r="K42" s="250"/>
    </row>
    <row r="43" customFormat="false" ht="11.25" hidden="false" customHeight="false" outlineLevel="0" collapsed="false">
      <c r="A43" s="367" t="s">
        <v>333</v>
      </c>
      <c r="B43" s="250"/>
      <c r="C43" s="250"/>
      <c r="D43" s="250"/>
      <c r="E43" s="250"/>
      <c r="F43" s="250"/>
      <c r="G43" s="250"/>
      <c r="H43" s="250"/>
      <c r="I43" s="251"/>
      <c r="J43" s="250"/>
      <c r="K43" s="250"/>
    </row>
    <row r="44" customFormat="false" ht="11.25" hidden="false" customHeight="false" outlineLevel="0" collapsed="false">
      <c r="A44" s="102" t="s">
        <v>178</v>
      </c>
      <c r="B44" s="250"/>
      <c r="C44" s="250"/>
      <c r="D44" s="250"/>
      <c r="E44" s="250"/>
      <c r="F44" s="250"/>
      <c r="G44" s="250"/>
      <c r="H44" s="250"/>
      <c r="I44" s="251"/>
      <c r="J44" s="250"/>
      <c r="K44" s="250"/>
    </row>
    <row r="45" customFormat="false" ht="11.25" hidden="false" customHeight="false" outlineLevel="0" collapsed="false">
      <c r="A45" s="102" t="s">
        <v>357</v>
      </c>
      <c r="B45" s="250"/>
      <c r="C45" s="250"/>
      <c r="D45" s="250"/>
      <c r="E45" s="250"/>
      <c r="F45" s="250"/>
      <c r="G45" s="250"/>
      <c r="H45" s="250"/>
      <c r="I45" s="251"/>
      <c r="J45" s="250"/>
      <c r="K45" s="250"/>
    </row>
    <row r="46" customFormat="false" ht="34.5" hidden="false" customHeight="true" outlineLevel="0" collapsed="false">
      <c r="A46" s="52" t="s">
        <v>358</v>
      </c>
      <c r="B46" s="52"/>
      <c r="C46" s="52"/>
      <c r="D46" s="52"/>
      <c r="E46" s="52"/>
      <c r="F46" s="52"/>
      <c r="G46" s="52"/>
      <c r="H46" s="52"/>
      <c r="I46" s="52"/>
      <c r="J46" s="52"/>
      <c r="K46" s="52"/>
      <c r="L46" s="52"/>
      <c r="M46" s="52"/>
    </row>
    <row r="47" customFormat="false" ht="11.25" hidden="false" customHeight="true" outlineLevel="0" collapsed="false">
      <c r="A47" s="103" t="s">
        <v>538</v>
      </c>
      <c r="B47" s="103"/>
      <c r="C47" s="103"/>
      <c r="D47" s="103"/>
      <c r="E47" s="103"/>
      <c r="F47" s="103"/>
      <c r="G47" s="103"/>
      <c r="H47" s="103"/>
      <c r="I47" s="103"/>
      <c r="J47" s="103"/>
      <c r="K47" s="103"/>
      <c r="L47" s="103"/>
      <c r="M47" s="103"/>
      <c r="N47" s="108"/>
      <c r="O47" s="108"/>
      <c r="P47" s="108"/>
      <c r="Q47" s="108"/>
      <c r="R47" s="108"/>
    </row>
  </sheetData>
  <mergeCells count="19">
    <mergeCell ref="A5:A7"/>
    <mergeCell ref="B5:B7"/>
    <mergeCell ref="C5:C7"/>
    <mergeCell ref="D5:E5"/>
    <mergeCell ref="F5:G5"/>
    <mergeCell ref="H5:I5"/>
    <mergeCell ref="J5:K5"/>
    <mergeCell ref="L5:M5"/>
    <mergeCell ref="D6:E6"/>
    <mergeCell ref="F6:G6"/>
    <mergeCell ref="H6:I6"/>
    <mergeCell ref="J6:K6"/>
    <mergeCell ref="L6:M6"/>
    <mergeCell ref="A11:A23"/>
    <mergeCell ref="A25:A33"/>
    <mergeCell ref="A35:A37"/>
    <mergeCell ref="A39:A40"/>
    <mergeCell ref="A46:M46"/>
    <mergeCell ref="A47:M48"/>
  </mergeCells>
  <hyperlinks>
    <hyperlink ref="M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9" topLeftCell="D10" activePane="bottomRight" state="frozen"/>
      <selection pane="topLeft" activeCell="A1" activeCellId="0" sqref="A1"/>
      <selection pane="topRight" activeCell="D1" activeCellId="0" sqref="D1"/>
      <selection pane="bottomLeft" activeCell="A10" activeCellId="0" sqref="A10"/>
      <selection pane="bottomRight" activeCell="M31" activeCellId="0" sqref="M31"/>
    </sheetView>
  </sheetViews>
  <sheetFormatPr defaultRowHeight="11.25" zeroHeight="false" outlineLevelRow="0" outlineLevelCol="0"/>
  <cols>
    <col collapsed="false" customWidth="false" hidden="false" outlineLevel="0" max="1" min="1" style="1" width="11.43"/>
    <col collapsed="false" customWidth="true" hidden="false" outlineLevel="0" max="2" min="2" style="1" width="7.28"/>
    <col collapsed="false" customWidth="true" hidden="false" outlineLevel="0" max="3" min="3" style="1" width="16.57"/>
    <col collapsed="false" customWidth="true" hidden="false" outlineLevel="0" max="1025" min="4" style="1" width="9.14"/>
  </cols>
  <sheetData>
    <row r="1" customFormat="false" ht="11.25" hidden="false" customHeight="false" outlineLevel="0" collapsed="false">
      <c r="A1" s="20" t="s">
        <v>539</v>
      </c>
      <c r="B1" s="54"/>
      <c r="C1" s="54"/>
      <c r="D1" s="101"/>
      <c r="E1" s="101"/>
      <c r="F1" s="101"/>
      <c r="G1" s="101"/>
      <c r="H1" s="190"/>
      <c r="I1" s="190"/>
      <c r="J1" s="190"/>
      <c r="K1" s="190"/>
      <c r="L1" s="190"/>
      <c r="M1" s="190"/>
      <c r="N1" s="190"/>
      <c r="O1" s="190"/>
      <c r="P1" s="54"/>
      <c r="Q1" s="54"/>
      <c r="R1" s="54"/>
      <c r="S1" s="54"/>
      <c r="T1" s="235"/>
      <c r="U1" s="235"/>
      <c r="V1" s="54"/>
      <c r="W1" s="54"/>
      <c r="X1" s="21" t="s">
        <v>108</v>
      </c>
    </row>
    <row r="2" customFormat="false" ht="11.25" hidden="false" customHeight="false" outlineLevel="0" collapsed="false">
      <c r="A2" s="22" t="s">
        <v>345</v>
      </c>
      <c r="B2" s="54"/>
      <c r="C2" s="54"/>
      <c r="D2" s="101"/>
      <c r="E2" s="101"/>
      <c r="F2" s="101"/>
      <c r="G2" s="101"/>
      <c r="H2" s="189"/>
      <c r="I2" s="189"/>
      <c r="J2" s="189"/>
      <c r="K2" s="189"/>
      <c r="L2" s="190"/>
      <c r="M2" s="190"/>
      <c r="N2" s="190"/>
      <c r="O2" s="190"/>
      <c r="P2" s="54"/>
      <c r="Q2" s="54"/>
      <c r="R2" s="54"/>
      <c r="S2" s="54"/>
      <c r="T2" s="235"/>
      <c r="U2" s="235"/>
      <c r="V2" s="54"/>
      <c r="W2" s="54"/>
      <c r="X2" s="54"/>
    </row>
    <row r="3" customFormat="false" ht="11.25" hidden="false" customHeight="false" outlineLevel="0" collapsed="false">
      <c r="A3" s="22" t="s">
        <v>476</v>
      </c>
      <c r="B3" s="54"/>
      <c r="C3" s="54"/>
      <c r="D3" s="101"/>
      <c r="E3" s="101"/>
      <c r="F3" s="101"/>
      <c r="G3" s="101"/>
      <c r="H3" s="236"/>
      <c r="I3" s="236"/>
      <c r="J3" s="236"/>
      <c r="K3" s="236"/>
      <c r="L3" s="192"/>
      <c r="M3" s="192"/>
      <c r="N3" s="192"/>
      <c r="O3" s="192"/>
      <c r="P3" s="54"/>
      <c r="Q3" s="54"/>
      <c r="R3" s="54"/>
      <c r="S3" s="54"/>
      <c r="T3" s="235"/>
      <c r="U3" s="235"/>
      <c r="V3" s="54"/>
      <c r="W3" s="54"/>
      <c r="X3" s="54"/>
    </row>
    <row r="4" customFormat="false" ht="11.25" hidden="false" customHeight="false" outlineLevel="0" collapsed="false">
      <c r="A4" s="54"/>
      <c r="B4" s="101"/>
      <c r="C4" s="101"/>
      <c r="D4" s="237"/>
      <c r="E4" s="237"/>
      <c r="F4" s="237"/>
      <c r="G4" s="237"/>
      <c r="H4" s="237"/>
      <c r="I4" s="237"/>
      <c r="J4" s="237"/>
      <c r="K4" s="237"/>
      <c r="L4" s="237"/>
      <c r="M4" s="237"/>
      <c r="N4" s="237"/>
      <c r="O4" s="237"/>
      <c r="P4" s="237"/>
      <c r="Q4" s="237"/>
      <c r="R4" s="237"/>
      <c r="S4" s="237"/>
      <c r="T4" s="235"/>
      <c r="U4" s="235"/>
      <c r="V4" s="54"/>
      <c r="W4" s="54"/>
      <c r="X4" s="54"/>
    </row>
    <row r="5" customFormat="false" ht="34.5" hidden="false" customHeight="true" outlineLevel="0" collapsed="false">
      <c r="A5" s="110" t="s">
        <v>346</v>
      </c>
      <c r="B5" s="110" t="s">
        <v>477</v>
      </c>
      <c r="C5" s="110" t="s">
        <v>478</v>
      </c>
      <c r="D5" s="197" t="s">
        <v>347</v>
      </c>
      <c r="E5" s="197"/>
      <c r="F5" s="197"/>
      <c r="G5" s="197"/>
      <c r="H5" s="197" t="s">
        <v>348</v>
      </c>
      <c r="I5" s="197"/>
      <c r="J5" s="197"/>
      <c r="K5" s="197"/>
      <c r="L5" s="197" t="s">
        <v>349</v>
      </c>
      <c r="M5" s="197"/>
      <c r="N5" s="197"/>
      <c r="O5" s="197"/>
      <c r="P5" s="197" t="s">
        <v>350</v>
      </c>
      <c r="Q5" s="197"/>
      <c r="R5" s="197"/>
      <c r="S5" s="197"/>
      <c r="T5" s="197" t="s">
        <v>328</v>
      </c>
      <c r="U5" s="197"/>
      <c r="V5" s="197"/>
      <c r="W5" s="197"/>
      <c r="X5" s="197"/>
      <c r="AD5" s="1" t="s">
        <v>540</v>
      </c>
    </row>
    <row r="6" customFormat="false" ht="14.25" hidden="false" customHeight="true" outlineLevel="0" collapsed="false">
      <c r="A6" s="110"/>
      <c r="B6" s="110"/>
      <c r="C6" s="110"/>
      <c r="D6" s="110" t="s">
        <v>452</v>
      </c>
      <c r="E6" s="110"/>
      <c r="F6" s="110" t="s">
        <v>541</v>
      </c>
      <c r="G6" s="110"/>
      <c r="H6" s="110" t="s">
        <v>452</v>
      </c>
      <c r="I6" s="110"/>
      <c r="J6" s="110" t="s">
        <v>541</v>
      </c>
      <c r="K6" s="110"/>
      <c r="L6" s="110" t="s">
        <v>452</v>
      </c>
      <c r="M6" s="110"/>
      <c r="N6" s="110" t="s">
        <v>541</v>
      </c>
      <c r="O6" s="110"/>
      <c r="P6" s="110" t="s">
        <v>452</v>
      </c>
      <c r="Q6" s="110"/>
      <c r="R6" s="110" t="s">
        <v>541</v>
      </c>
      <c r="S6" s="110"/>
      <c r="T6" s="110" t="s">
        <v>452</v>
      </c>
      <c r="U6" s="110"/>
      <c r="V6" s="110" t="s">
        <v>351</v>
      </c>
      <c r="W6" s="110"/>
      <c r="X6" s="110" t="s">
        <v>199</v>
      </c>
    </row>
    <row r="7" customFormat="false" ht="15.75" hidden="false" customHeight="true" outlineLevel="0" collapsed="false">
      <c r="A7" s="110"/>
      <c r="B7" s="110"/>
      <c r="C7" s="110"/>
      <c r="D7" s="59" t="n">
        <v>2016</v>
      </c>
      <c r="E7" s="59" t="n">
        <v>2017</v>
      </c>
      <c r="F7" s="59" t="n">
        <v>2016</v>
      </c>
      <c r="G7" s="59" t="n">
        <v>2017</v>
      </c>
      <c r="H7" s="59" t="n">
        <v>2016</v>
      </c>
      <c r="I7" s="59" t="n">
        <v>2017</v>
      </c>
      <c r="J7" s="59" t="n">
        <v>2016</v>
      </c>
      <c r="K7" s="59" t="n">
        <v>2017</v>
      </c>
      <c r="L7" s="59" t="n">
        <v>2016</v>
      </c>
      <c r="M7" s="59" t="n">
        <v>2017</v>
      </c>
      <c r="N7" s="59" t="n">
        <v>2016</v>
      </c>
      <c r="O7" s="59" t="n">
        <v>2017</v>
      </c>
      <c r="P7" s="59" t="n">
        <v>2016</v>
      </c>
      <c r="Q7" s="59" t="n">
        <v>2017</v>
      </c>
      <c r="R7" s="59" t="n">
        <v>2016</v>
      </c>
      <c r="S7" s="59" t="n">
        <v>2017</v>
      </c>
      <c r="T7" s="59" t="n">
        <v>2016</v>
      </c>
      <c r="U7" s="59" t="n">
        <v>2017</v>
      </c>
      <c r="V7" s="59" t="n">
        <v>2016</v>
      </c>
      <c r="W7" s="59" t="n">
        <v>2017</v>
      </c>
      <c r="X7" s="110"/>
    </row>
    <row r="8" customFormat="false" ht="11.25" hidden="false" customHeight="false" outlineLevel="0" collapsed="false">
      <c r="A8" s="146"/>
      <c r="B8" s="146"/>
      <c r="C8" s="170"/>
      <c r="D8" s="50"/>
      <c r="E8" s="114"/>
      <c r="F8" s="114"/>
      <c r="G8" s="114"/>
      <c r="H8" s="50"/>
      <c r="I8" s="114"/>
      <c r="J8" s="114"/>
      <c r="K8" s="114"/>
      <c r="L8" s="50"/>
      <c r="M8" s="114"/>
      <c r="N8" s="114"/>
      <c r="O8" s="114"/>
      <c r="P8" s="50"/>
      <c r="Q8" s="114"/>
      <c r="R8" s="114"/>
      <c r="S8" s="114"/>
      <c r="T8" s="96"/>
      <c r="U8" s="240"/>
      <c r="V8" s="50"/>
      <c r="W8" s="50"/>
      <c r="X8" s="114"/>
    </row>
    <row r="9" customFormat="false" ht="11.25" hidden="false" customHeight="false" outlineLevel="0" collapsed="false">
      <c r="A9" s="199"/>
      <c r="B9" s="199"/>
      <c r="C9" s="65" t="s">
        <v>479</v>
      </c>
      <c r="D9" s="241" t="n">
        <v>27</v>
      </c>
      <c r="E9" s="241" t="n">
        <v>37</v>
      </c>
      <c r="F9" s="354" t="n">
        <v>0.0550067522825714</v>
      </c>
      <c r="G9" s="354" t="n">
        <v>0.0747847764875046</v>
      </c>
      <c r="H9" s="241" t="n">
        <v>789</v>
      </c>
      <c r="I9" s="241" t="n">
        <v>855</v>
      </c>
      <c r="J9" s="354" t="n">
        <v>1.60741953892403</v>
      </c>
      <c r="K9" s="354" t="n">
        <v>1.72813469991396</v>
      </c>
      <c r="L9" s="241" t="n">
        <v>31</v>
      </c>
      <c r="M9" s="241" t="n">
        <v>26</v>
      </c>
      <c r="N9" s="354" t="n">
        <v>0.0631559007688783</v>
      </c>
      <c r="O9" s="354" t="n">
        <v>0.052551464558787</v>
      </c>
      <c r="P9" s="241" t="n">
        <v>237</v>
      </c>
      <c r="Q9" s="241" t="n">
        <v>216</v>
      </c>
      <c r="R9" s="354" t="n">
        <v>0.482837047813682</v>
      </c>
      <c r="S9" s="354" t="n">
        <v>0.436581397873</v>
      </c>
      <c r="T9" s="241" t="n">
        <v>1677</v>
      </c>
      <c r="U9" s="241" t="n">
        <v>1801</v>
      </c>
      <c r="V9" s="354" t="n">
        <v>3.41653050288416</v>
      </c>
      <c r="W9" s="354" t="n">
        <v>3.64019952578367</v>
      </c>
      <c r="X9" s="243" t="n">
        <v>6.54667132960458</v>
      </c>
      <c r="AC9" s="368"/>
      <c r="AD9" s="368"/>
    </row>
    <row r="10" customFormat="false" ht="11.25" hidden="false" customHeight="false" outlineLevel="0" collapsed="false">
      <c r="A10" s="50"/>
      <c r="B10" s="50"/>
      <c r="C10" s="239"/>
      <c r="D10" s="95"/>
      <c r="E10" s="72"/>
      <c r="F10" s="98"/>
      <c r="G10" s="98"/>
      <c r="H10" s="95"/>
      <c r="I10" s="72"/>
      <c r="J10" s="98"/>
      <c r="K10" s="98"/>
      <c r="L10" s="95"/>
      <c r="M10" s="72"/>
      <c r="N10" s="98"/>
      <c r="O10" s="98"/>
      <c r="P10" s="95"/>
      <c r="Q10" s="72"/>
      <c r="R10" s="98"/>
      <c r="S10" s="98"/>
      <c r="T10" s="95"/>
      <c r="U10" s="72"/>
      <c r="V10" s="98"/>
      <c r="W10" s="98"/>
      <c r="X10" s="185"/>
    </row>
    <row r="11" customFormat="false" ht="11.25" hidden="false" customHeight="false" outlineLevel="0" collapsed="false">
      <c r="A11" s="65" t="s">
        <v>121</v>
      </c>
      <c r="B11" s="303" t="s">
        <v>249</v>
      </c>
      <c r="C11" s="303" t="s">
        <v>480</v>
      </c>
      <c r="D11" s="365" t="s">
        <v>202</v>
      </c>
      <c r="E11" s="365" t="n">
        <v>2</v>
      </c>
      <c r="F11" s="80" t="s">
        <v>202</v>
      </c>
      <c r="G11" s="80" t="n">
        <v>0.195750453406988</v>
      </c>
      <c r="H11" s="365" t="n">
        <v>57</v>
      </c>
      <c r="I11" s="365" t="n">
        <v>52</v>
      </c>
      <c r="J11" s="80" t="n">
        <v>5.57888792209915</v>
      </c>
      <c r="K11" s="80" t="n">
        <v>5.08951178858168</v>
      </c>
      <c r="L11" s="365" t="s">
        <v>202</v>
      </c>
      <c r="M11" s="365" t="s">
        <v>202</v>
      </c>
      <c r="N11" s="80" t="s">
        <v>202</v>
      </c>
      <c r="O11" s="80" t="s">
        <v>202</v>
      </c>
      <c r="P11" s="365" t="n">
        <v>2</v>
      </c>
      <c r="Q11" s="365" t="n">
        <v>3</v>
      </c>
      <c r="R11" s="80" t="n">
        <v>0.195750453406988</v>
      </c>
      <c r="S11" s="80" t="n">
        <v>0.293625680110482</v>
      </c>
      <c r="T11" s="78" t="n">
        <v>59</v>
      </c>
      <c r="U11" s="78" t="n">
        <v>57</v>
      </c>
      <c r="V11" s="80" t="n">
        <v>5.77463837550614</v>
      </c>
      <c r="W11" s="80" t="n">
        <v>5.57888792209915</v>
      </c>
      <c r="X11" s="246" t="n">
        <v>-3.38983050847457</v>
      </c>
      <c r="Z11" s="50"/>
      <c r="AA11" s="50"/>
    </row>
    <row r="12" customFormat="false" ht="11.25" hidden="false" customHeight="false" outlineLevel="0" collapsed="false">
      <c r="A12" s="65"/>
      <c r="B12" s="188" t="s">
        <v>260</v>
      </c>
      <c r="C12" s="188" t="s">
        <v>542</v>
      </c>
      <c r="D12" s="247" t="n">
        <v>1</v>
      </c>
      <c r="E12" s="247" t="n">
        <v>4</v>
      </c>
      <c r="F12" s="85" t="n">
        <v>0.0383183457510319</v>
      </c>
      <c r="G12" s="85" t="n">
        <v>0.153273383004128</v>
      </c>
      <c r="H12" s="247" t="n">
        <v>23</v>
      </c>
      <c r="I12" s="247" t="n">
        <v>30</v>
      </c>
      <c r="J12" s="85" t="n">
        <v>0.881321952273734</v>
      </c>
      <c r="K12" s="85" t="n">
        <v>1.14955037253096</v>
      </c>
      <c r="L12" s="247" t="s">
        <v>202</v>
      </c>
      <c r="M12" s="247" t="n">
        <v>3</v>
      </c>
      <c r="N12" s="85" t="s">
        <v>202</v>
      </c>
      <c r="O12" s="85" t="n">
        <v>0.114955037253096</v>
      </c>
      <c r="P12" s="247" t="n">
        <v>7</v>
      </c>
      <c r="Q12" s="247" t="n">
        <v>13</v>
      </c>
      <c r="R12" s="85" t="n">
        <v>0.268228420257223</v>
      </c>
      <c r="S12" s="85" t="n">
        <v>0.498138494763415</v>
      </c>
      <c r="T12" s="70" t="n">
        <v>39</v>
      </c>
      <c r="U12" s="70" t="n">
        <v>53</v>
      </c>
      <c r="V12" s="85" t="n">
        <v>1.49441548429024</v>
      </c>
      <c r="W12" s="85" t="n">
        <v>2.03087232480469</v>
      </c>
      <c r="X12" s="185" t="n">
        <v>35.8974358974359</v>
      </c>
    </row>
    <row r="13" customFormat="false" ht="11.25" hidden="false" customHeight="false" outlineLevel="0" collapsed="false">
      <c r="A13" s="65"/>
      <c r="B13" s="188" t="s">
        <v>256</v>
      </c>
      <c r="C13" s="188" t="s">
        <v>543</v>
      </c>
      <c r="D13" s="247" t="n">
        <v>1</v>
      </c>
      <c r="E13" s="247" t="n">
        <v>1</v>
      </c>
      <c r="F13" s="85" t="n">
        <v>0.278121566936908</v>
      </c>
      <c r="G13" s="85" t="n">
        <v>0.278121566936908</v>
      </c>
      <c r="H13" s="247" t="n">
        <v>6</v>
      </c>
      <c r="I13" s="247" t="n">
        <v>3</v>
      </c>
      <c r="J13" s="85" t="n">
        <v>1.66872940162145</v>
      </c>
      <c r="K13" s="85" t="n">
        <v>0.834364700810724</v>
      </c>
      <c r="L13" s="247" t="s">
        <v>202</v>
      </c>
      <c r="M13" s="247" t="n">
        <v>1</v>
      </c>
      <c r="N13" s="85" t="s">
        <v>202</v>
      </c>
      <c r="O13" s="85" t="n">
        <v>0.278121566936908</v>
      </c>
      <c r="P13" s="247" t="n">
        <v>2</v>
      </c>
      <c r="Q13" s="247" t="n">
        <v>1</v>
      </c>
      <c r="R13" s="85" t="n">
        <v>0.556243133873816</v>
      </c>
      <c r="S13" s="85" t="n">
        <v>0.278121566936908</v>
      </c>
      <c r="T13" s="70" t="n">
        <v>9</v>
      </c>
      <c r="U13" s="70" t="n">
        <v>6</v>
      </c>
      <c r="V13" s="85" t="n">
        <v>2.50309410243217</v>
      </c>
      <c r="W13" s="85" t="n">
        <v>1.66872940162145</v>
      </c>
      <c r="X13" s="185" t="n">
        <v>-33.3333333333333</v>
      </c>
    </row>
    <row r="14" customFormat="false" ht="11.25" hidden="false" customHeight="false" outlineLevel="0" collapsed="false">
      <c r="A14" s="65"/>
      <c r="B14" s="188" t="s">
        <v>239</v>
      </c>
      <c r="C14" s="161" t="s">
        <v>483</v>
      </c>
      <c r="D14" s="247" t="s">
        <v>202</v>
      </c>
      <c r="E14" s="247" t="n">
        <v>2</v>
      </c>
      <c r="F14" s="85" t="s">
        <v>202</v>
      </c>
      <c r="G14" s="85" t="n">
        <v>0.138060621038092</v>
      </c>
      <c r="H14" s="247" t="n">
        <v>76</v>
      </c>
      <c r="I14" s="247" t="n">
        <v>93</v>
      </c>
      <c r="J14" s="85" t="n">
        <v>5.24630359944748</v>
      </c>
      <c r="K14" s="85" t="n">
        <v>6.41981887827126</v>
      </c>
      <c r="L14" s="247" t="s">
        <v>202</v>
      </c>
      <c r="M14" s="247" t="s">
        <v>202</v>
      </c>
      <c r="N14" s="85" t="s">
        <v>202</v>
      </c>
      <c r="O14" s="85" t="s">
        <v>202</v>
      </c>
      <c r="P14" s="247" t="n">
        <v>24</v>
      </c>
      <c r="Q14" s="247" t="n">
        <v>13</v>
      </c>
      <c r="R14" s="85" t="n">
        <v>1.6567274524571</v>
      </c>
      <c r="S14" s="85" t="n">
        <v>0.897394036747595</v>
      </c>
      <c r="T14" s="70" t="n">
        <v>100</v>
      </c>
      <c r="U14" s="70" t="n">
        <v>108</v>
      </c>
      <c r="V14" s="85" t="n">
        <v>6.90303105190458</v>
      </c>
      <c r="W14" s="85" t="n">
        <v>7.45527353605695</v>
      </c>
      <c r="X14" s="185" t="n">
        <v>7.99999999999999</v>
      </c>
    </row>
    <row r="15" customFormat="false" ht="11.25" hidden="false" customHeight="false" outlineLevel="0" collapsed="false">
      <c r="A15" s="65"/>
      <c r="B15" s="188" t="s">
        <v>238</v>
      </c>
      <c r="C15" s="188" t="s">
        <v>484</v>
      </c>
      <c r="D15" s="247" t="s">
        <v>202</v>
      </c>
      <c r="E15" s="247" t="s">
        <v>202</v>
      </c>
      <c r="F15" s="85" t="s">
        <v>202</v>
      </c>
      <c r="G15" s="85" t="s">
        <v>202</v>
      </c>
      <c r="H15" s="247" t="n">
        <v>27</v>
      </c>
      <c r="I15" s="247" t="n">
        <v>34</v>
      </c>
      <c r="J15" s="85" t="n">
        <v>2.4932244317526</v>
      </c>
      <c r="K15" s="85" t="n">
        <v>3.13961595109586</v>
      </c>
      <c r="L15" s="247" t="s">
        <v>202</v>
      </c>
      <c r="M15" s="247" t="s">
        <v>202</v>
      </c>
      <c r="N15" s="85" t="s">
        <v>202</v>
      </c>
      <c r="O15" s="85" t="s">
        <v>202</v>
      </c>
      <c r="P15" s="247" t="s">
        <v>202</v>
      </c>
      <c r="Q15" s="247" t="s">
        <v>202</v>
      </c>
      <c r="R15" s="85" t="s">
        <v>202</v>
      </c>
      <c r="S15" s="85" t="s">
        <v>202</v>
      </c>
      <c r="T15" s="70" t="n">
        <v>27</v>
      </c>
      <c r="U15" s="70" t="n">
        <v>34</v>
      </c>
      <c r="V15" s="85" t="n">
        <v>2.4932244317526</v>
      </c>
      <c r="W15" s="85" t="n">
        <v>3.13961595109586</v>
      </c>
      <c r="X15" s="185" t="n">
        <v>25.9259259259259</v>
      </c>
    </row>
    <row r="16" customFormat="false" ht="11.25" hidden="false" customHeight="false" outlineLevel="0" collapsed="false">
      <c r="A16" s="65"/>
      <c r="B16" s="188" t="s">
        <v>241</v>
      </c>
      <c r="C16" s="188" t="s">
        <v>521</v>
      </c>
      <c r="D16" s="247" t="s">
        <v>202</v>
      </c>
      <c r="E16" s="247" t="s">
        <v>202</v>
      </c>
      <c r="F16" s="85" t="s">
        <v>202</v>
      </c>
      <c r="G16" s="85" t="s">
        <v>202</v>
      </c>
      <c r="H16" s="247" t="s">
        <v>174</v>
      </c>
      <c r="I16" s="247" t="n">
        <v>11</v>
      </c>
      <c r="J16" s="85" t="s">
        <v>174</v>
      </c>
      <c r="K16" s="85" t="n">
        <v>1.87916298663915</v>
      </c>
      <c r="L16" s="247" t="s">
        <v>202</v>
      </c>
      <c r="M16" s="247" t="s">
        <v>202</v>
      </c>
      <c r="N16" s="85" t="s">
        <v>202</v>
      </c>
      <c r="O16" s="85" t="s">
        <v>202</v>
      </c>
      <c r="P16" s="247" t="s">
        <v>174</v>
      </c>
      <c r="Q16" s="247" t="s">
        <v>202</v>
      </c>
      <c r="R16" s="85" t="s">
        <v>174</v>
      </c>
      <c r="S16" s="85" t="s">
        <v>202</v>
      </c>
      <c r="T16" s="247" t="s">
        <v>174</v>
      </c>
      <c r="U16" s="70" t="n">
        <v>11</v>
      </c>
      <c r="V16" s="85" t="s">
        <v>174</v>
      </c>
      <c r="W16" s="85" t="n">
        <v>1.87916298663915</v>
      </c>
      <c r="X16" s="185" t="s">
        <v>174</v>
      </c>
    </row>
    <row r="17" customFormat="false" ht="11.25" hidden="false" customHeight="false" outlineLevel="0" collapsed="false">
      <c r="A17" s="65"/>
      <c r="B17" s="188" t="s">
        <v>250</v>
      </c>
      <c r="C17" s="188" t="s">
        <v>486</v>
      </c>
      <c r="D17" s="247" t="s">
        <v>174</v>
      </c>
      <c r="E17" s="247" t="s">
        <v>174</v>
      </c>
      <c r="F17" s="85" t="s">
        <v>174</v>
      </c>
      <c r="G17" s="85" t="s">
        <v>174</v>
      </c>
      <c r="H17" s="247" t="s">
        <v>174</v>
      </c>
      <c r="I17" s="247" t="s">
        <v>174</v>
      </c>
      <c r="J17" s="85" t="s">
        <v>174</v>
      </c>
      <c r="K17" s="85" t="s">
        <v>174</v>
      </c>
      <c r="L17" s="247" t="s">
        <v>174</v>
      </c>
      <c r="M17" s="247" t="s">
        <v>174</v>
      </c>
      <c r="N17" s="85" t="s">
        <v>174</v>
      </c>
      <c r="O17" s="85" t="s">
        <v>174</v>
      </c>
      <c r="P17" s="247" t="s">
        <v>174</v>
      </c>
      <c r="Q17" s="247" t="s">
        <v>174</v>
      </c>
      <c r="R17" s="85" t="s">
        <v>174</v>
      </c>
      <c r="S17" s="85" t="s">
        <v>174</v>
      </c>
      <c r="T17" s="70" t="n">
        <v>39</v>
      </c>
      <c r="U17" s="70" t="n">
        <v>59</v>
      </c>
      <c r="V17" s="85" t="n">
        <v>2.69701709908841</v>
      </c>
      <c r="W17" s="85" t="n">
        <v>4.08010279092862</v>
      </c>
      <c r="X17" s="185" t="n">
        <v>51.2820512820513</v>
      </c>
    </row>
    <row r="18" customFormat="false" ht="11.25" hidden="false" customHeight="false" outlineLevel="0" collapsed="false">
      <c r="A18" s="65"/>
      <c r="B18" s="188" t="s">
        <v>245</v>
      </c>
      <c r="C18" s="188" t="s">
        <v>522</v>
      </c>
      <c r="D18" s="247" t="n">
        <v>1</v>
      </c>
      <c r="E18" s="247" t="s">
        <v>202</v>
      </c>
      <c r="F18" s="85" t="n">
        <v>0.124732137734216</v>
      </c>
      <c r="G18" s="85" t="s">
        <v>202</v>
      </c>
      <c r="H18" s="247" t="n">
        <v>4</v>
      </c>
      <c r="I18" s="247" t="n">
        <v>1</v>
      </c>
      <c r="J18" s="85" t="n">
        <v>0.498928550936863</v>
      </c>
      <c r="K18" s="85" t="n">
        <v>0.124732137734216</v>
      </c>
      <c r="L18" s="247" t="s">
        <v>202</v>
      </c>
      <c r="M18" s="247" t="s">
        <v>202</v>
      </c>
      <c r="N18" s="85" t="s">
        <v>202</v>
      </c>
      <c r="O18" s="85" t="s">
        <v>202</v>
      </c>
      <c r="P18" s="247" t="s">
        <v>202</v>
      </c>
      <c r="Q18" s="247" t="s">
        <v>202</v>
      </c>
      <c r="R18" s="85" t="s">
        <v>202</v>
      </c>
      <c r="S18" s="85" t="s">
        <v>202</v>
      </c>
      <c r="T18" s="70" t="n">
        <v>5</v>
      </c>
      <c r="U18" s="70" t="n">
        <v>1</v>
      </c>
      <c r="V18" s="85" t="n">
        <v>0.623660688671079</v>
      </c>
      <c r="W18" s="85" t="n">
        <v>0.124732137734216</v>
      </c>
      <c r="X18" s="185" t="n">
        <v>-80</v>
      </c>
    </row>
    <row r="19" customFormat="false" ht="11.25" hidden="false" customHeight="false" outlineLevel="0" collapsed="false">
      <c r="A19" s="65"/>
      <c r="B19" s="188" t="s">
        <v>258</v>
      </c>
      <c r="C19" s="188" t="s">
        <v>523</v>
      </c>
      <c r="D19" s="247" t="s">
        <v>174</v>
      </c>
      <c r="E19" s="247" t="s">
        <v>174</v>
      </c>
      <c r="F19" s="85" t="s">
        <v>174</v>
      </c>
      <c r="G19" s="85" t="s">
        <v>174</v>
      </c>
      <c r="H19" s="247" t="s">
        <v>174</v>
      </c>
      <c r="I19" s="247" t="s">
        <v>174</v>
      </c>
      <c r="J19" s="85" t="s">
        <v>174</v>
      </c>
      <c r="K19" s="85" t="s">
        <v>174</v>
      </c>
      <c r="L19" s="247" t="s">
        <v>174</v>
      </c>
      <c r="M19" s="247" t="s">
        <v>174</v>
      </c>
      <c r="N19" s="85" t="s">
        <v>174</v>
      </c>
      <c r="O19" s="85" t="s">
        <v>174</v>
      </c>
      <c r="P19" s="247" t="s">
        <v>174</v>
      </c>
      <c r="Q19" s="247" t="s">
        <v>174</v>
      </c>
      <c r="R19" s="85" t="s">
        <v>174</v>
      </c>
      <c r="S19" s="85" t="s">
        <v>174</v>
      </c>
      <c r="T19" s="70" t="n">
        <v>15</v>
      </c>
      <c r="U19" s="70" t="n">
        <v>14</v>
      </c>
      <c r="V19" s="85" t="n">
        <v>0.922745870250858</v>
      </c>
      <c r="W19" s="85" t="n">
        <v>0.8612294789008</v>
      </c>
      <c r="X19" s="185" t="n">
        <v>-6.66666666666667</v>
      </c>
    </row>
    <row r="20" customFormat="false" ht="11.25" hidden="false" customHeight="false" outlineLevel="0" collapsed="false">
      <c r="A20" s="65"/>
      <c r="B20" s="188" t="s">
        <v>243</v>
      </c>
      <c r="C20" s="188" t="s">
        <v>524</v>
      </c>
      <c r="D20" s="247" t="s">
        <v>202</v>
      </c>
      <c r="E20" s="247" t="s">
        <v>202</v>
      </c>
      <c r="F20" s="85" t="s">
        <v>202</v>
      </c>
      <c r="G20" s="85" t="s">
        <v>202</v>
      </c>
      <c r="H20" s="247" t="n">
        <v>2</v>
      </c>
      <c r="I20" s="247" t="n">
        <v>8</v>
      </c>
      <c r="J20" s="85" t="n">
        <v>0.23600769385082</v>
      </c>
      <c r="K20" s="85" t="n">
        <v>0.944030775403278</v>
      </c>
      <c r="L20" s="247" t="n">
        <v>1</v>
      </c>
      <c r="M20" s="247" t="n">
        <v>1</v>
      </c>
      <c r="N20" s="85" t="n">
        <v>0.11800384692541</v>
      </c>
      <c r="O20" s="85" t="n">
        <v>0.11800384692541</v>
      </c>
      <c r="P20" s="247" t="n">
        <v>4</v>
      </c>
      <c r="Q20" s="247" t="n">
        <v>5</v>
      </c>
      <c r="R20" s="85" t="n">
        <v>0.472015387701639</v>
      </c>
      <c r="S20" s="85" t="n">
        <v>0.590019234627049</v>
      </c>
      <c r="T20" s="70" t="n">
        <v>7</v>
      </c>
      <c r="U20" s="70" t="n">
        <v>14</v>
      </c>
      <c r="V20" s="85" t="n">
        <v>0.826026928477869</v>
      </c>
      <c r="W20" s="85" t="n">
        <v>1.65205385695574</v>
      </c>
      <c r="X20" s="185" t="n">
        <v>100</v>
      </c>
    </row>
    <row r="21" customFormat="false" ht="11.25" hidden="false" customHeight="false" outlineLevel="0" collapsed="false">
      <c r="A21" s="65"/>
      <c r="B21" s="188" t="s">
        <v>253</v>
      </c>
      <c r="C21" s="188" t="s">
        <v>442</v>
      </c>
      <c r="D21" s="247" t="s">
        <v>174</v>
      </c>
      <c r="E21" s="247" t="s">
        <v>174</v>
      </c>
      <c r="F21" s="85" t="s">
        <v>174</v>
      </c>
      <c r="G21" s="85" t="s">
        <v>174</v>
      </c>
      <c r="H21" s="247" t="s">
        <v>174</v>
      </c>
      <c r="I21" s="247" t="s">
        <v>174</v>
      </c>
      <c r="J21" s="85" t="s">
        <v>174</v>
      </c>
      <c r="K21" s="85" t="s">
        <v>174</v>
      </c>
      <c r="L21" s="247" t="s">
        <v>174</v>
      </c>
      <c r="M21" s="247" t="s">
        <v>174</v>
      </c>
      <c r="N21" s="85" t="s">
        <v>174</v>
      </c>
      <c r="O21" s="85" t="s">
        <v>174</v>
      </c>
      <c r="P21" s="247" t="s">
        <v>174</v>
      </c>
      <c r="Q21" s="247" t="s">
        <v>174</v>
      </c>
      <c r="R21" s="85" t="s">
        <v>174</v>
      </c>
      <c r="S21" s="85" t="s">
        <v>174</v>
      </c>
      <c r="T21" s="247" t="n">
        <v>504</v>
      </c>
      <c r="U21" s="247" t="n">
        <v>527</v>
      </c>
      <c r="V21" s="85" t="n">
        <v>7.75523374412991</v>
      </c>
      <c r="W21" s="85" t="n">
        <v>8.10914322054854</v>
      </c>
      <c r="X21" s="185" t="n">
        <v>4.56349206349205</v>
      </c>
    </row>
    <row r="22" customFormat="false" ht="11.25" hidden="false" customHeight="false" outlineLevel="0" collapsed="false">
      <c r="A22" s="65"/>
      <c r="B22" s="188" t="s">
        <v>257</v>
      </c>
      <c r="C22" s="188" t="s">
        <v>490</v>
      </c>
      <c r="D22" s="247" t="n">
        <v>1</v>
      </c>
      <c r="E22" s="247" t="s">
        <v>174</v>
      </c>
      <c r="F22" s="85" t="n">
        <v>0.113939079053212</v>
      </c>
      <c r="G22" s="85" t="s">
        <v>174</v>
      </c>
      <c r="H22" s="247" t="n">
        <v>15</v>
      </c>
      <c r="I22" s="247" t="s">
        <v>174</v>
      </c>
      <c r="J22" s="85" t="n">
        <v>1.70908618579818</v>
      </c>
      <c r="K22" s="85" t="s">
        <v>174</v>
      </c>
      <c r="L22" s="247" t="s">
        <v>174</v>
      </c>
      <c r="M22" s="247" t="s">
        <v>174</v>
      </c>
      <c r="N22" s="85" t="s">
        <v>174</v>
      </c>
      <c r="O22" s="85" t="s">
        <v>174</v>
      </c>
      <c r="P22" s="247" t="s">
        <v>174</v>
      </c>
      <c r="Q22" s="247" t="s">
        <v>174</v>
      </c>
      <c r="R22" s="85" t="s">
        <v>174</v>
      </c>
      <c r="S22" s="85" t="s">
        <v>174</v>
      </c>
      <c r="T22" s="70" t="n">
        <v>16</v>
      </c>
      <c r="U22" s="70" t="n">
        <v>30</v>
      </c>
      <c r="V22" s="85" t="n">
        <v>1.82302526485139</v>
      </c>
      <c r="W22" s="85" t="n">
        <v>3.41817237159636</v>
      </c>
      <c r="X22" s="185" t="n">
        <v>87.5</v>
      </c>
    </row>
    <row r="23" customFormat="false" ht="11.25" hidden="false" customHeight="false" outlineLevel="0" collapsed="false">
      <c r="A23" s="65"/>
      <c r="B23" s="306" t="s">
        <v>255</v>
      </c>
      <c r="C23" s="306" t="s">
        <v>491</v>
      </c>
      <c r="D23" s="366" t="s">
        <v>202</v>
      </c>
      <c r="E23" s="366" t="n">
        <v>1</v>
      </c>
      <c r="F23" s="91" t="s">
        <v>202</v>
      </c>
      <c r="G23" s="91" t="n">
        <v>0.209293467113718</v>
      </c>
      <c r="H23" s="366" t="n">
        <v>7</v>
      </c>
      <c r="I23" s="366" t="n">
        <v>15</v>
      </c>
      <c r="J23" s="91" t="n">
        <v>1.46505426979602</v>
      </c>
      <c r="K23" s="91" t="n">
        <v>3.13940200670576</v>
      </c>
      <c r="L23" s="366" t="s">
        <v>202</v>
      </c>
      <c r="M23" s="366" t="s">
        <v>202</v>
      </c>
      <c r="N23" s="91" t="s">
        <v>202</v>
      </c>
      <c r="O23" s="91" t="s">
        <v>202</v>
      </c>
      <c r="P23" s="366" t="s">
        <v>202</v>
      </c>
      <c r="Q23" s="366" t="s">
        <v>202</v>
      </c>
      <c r="R23" s="91" t="s">
        <v>202</v>
      </c>
      <c r="S23" s="91" t="s">
        <v>202</v>
      </c>
      <c r="T23" s="366" t="n">
        <v>6</v>
      </c>
      <c r="U23" s="366" t="n">
        <v>16</v>
      </c>
      <c r="V23" s="91" t="n">
        <v>1.25576080268231</v>
      </c>
      <c r="W23" s="91" t="n">
        <v>3.34869547381948</v>
      </c>
      <c r="X23" s="249" t="n">
        <v>166.666666666667</v>
      </c>
    </row>
    <row r="24" customFormat="false" ht="11.25" hidden="false" customHeight="false" outlineLevel="0" collapsed="false">
      <c r="A24" s="93"/>
      <c r="B24" s="188"/>
      <c r="C24" s="188"/>
      <c r="D24" s="247"/>
      <c r="E24" s="247"/>
      <c r="F24" s="85"/>
      <c r="G24" s="85"/>
      <c r="H24" s="247"/>
      <c r="I24" s="247"/>
      <c r="J24" s="85"/>
      <c r="K24" s="85"/>
      <c r="L24" s="247"/>
      <c r="M24" s="247"/>
      <c r="N24" s="85"/>
      <c r="O24" s="85"/>
      <c r="P24" s="247"/>
      <c r="Q24" s="247"/>
      <c r="R24" s="85"/>
      <c r="S24" s="85"/>
      <c r="T24" s="247"/>
      <c r="U24" s="247"/>
      <c r="V24" s="85"/>
      <c r="W24" s="85"/>
      <c r="X24" s="185"/>
    </row>
    <row r="25" customFormat="false" ht="11.25" hidden="false" customHeight="false" outlineLevel="0" collapsed="false">
      <c r="A25" s="65" t="s">
        <v>148</v>
      </c>
      <c r="B25" s="303" t="s">
        <v>259</v>
      </c>
      <c r="C25" s="303" t="s">
        <v>525</v>
      </c>
      <c r="D25" s="365" t="n">
        <v>2</v>
      </c>
      <c r="E25" s="365" t="s">
        <v>202</v>
      </c>
      <c r="F25" s="80" t="n">
        <v>0.530423782080694</v>
      </c>
      <c r="G25" s="80" t="s">
        <v>202</v>
      </c>
      <c r="H25" s="365" t="n">
        <v>11</v>
      </c>
      <c r="I25" s="365" t="n">
        <v>5</v>
      </c>
      <c r="J25" s="80" t="n">
        <v>2.91733080144381</v>
      </c>
      <c r="K25" s="80" t="n">
        <v>1.32605945520173</v>
      </c>
      <c r="L25" s="365" t="n">
        <v>1</v>
      </c>
      <c r="M25" s="365" t="n">
        <v>1</v>
      </c>
      <c r="N25" s="80" t="n">
        <v>0.265211891040347</v>
      </c>
      <c r="O25" s="80" t="n">
        <v>0.265211891040347</v>
      </c>
      <c r="P25" s="365" t="n">
        <v>7</v>
      </c>
      <c r="Q25" s="365" t="n">
        <v>5</v>
      </c>
      <c r="R25" s="80" t="n">
        <v>1.85648323728243</v>
      </c>
      <c r="S25" s="80" t="n">
        <v>1.32605945520173</v>
      </c>
      <c r="T25" s="78" t="n">
        <v>21</v>
      </c>
      <c r="U25" s="78" t="n">
        <v>11</v>
      </c>
      <c r="V25" s="80" t="n">
        <v>5.56944971184728</v>
      </c>
      <c r="W25" s="80" t="n">
        <v>2.91733080144381</v>
      </c>
      <c r="X25" s="246" t="n">
        <v>-47.6190476190476</v>
      </c>
    </row>
    <row r="26" customFormat="false" ht="11.25" hidden="false" customHeight="false" outlineLevel="0" collapsed="false">
      <c r="A26" s="65"/>
      <c r="B26" s="188" t="s">
        <v>254</v>
      </c>
      <c r="C26" s="188" t="s">
        <v>493</v>
      </c>
      <c r="D26" s="247" t="s">
        <v>174</v>
      </c>
      <c r="E26" s="247" t="s">
        <v>174</v>
      </c>
      <c r="F26" s="85" t="s">
        <v>174</v>
      </c>
      <c r="G26" s="85" t="s">
        <v>174</v>
      </c>
      <c r="H26" s="247" t="n">
        <v>21</v>
      </c>
      <c r="I26" s="247" t="n">
        <v>21</v>
      </c>
      <c r="J26" s="85" t="n">
        <v>1.00267810547314</v>
      </c>
      <c r="K26" s="85" t="n">
        <v>1.00267810547314</v>
      </c>
      <c r="L26" s="247" t="n">
        <v>6</v>
      </c>
      <c r="M26" s="247" t="n">
        <v>3</v>
      </c>
      <c r="N26" s="85" t="n">
        <v>0.286479458706612</v>
      </c>
      <c r="O26" s="85" t="n">
        <v>0.143239729353306</v>
      </c>
      <c r="P26" s="247" t="n">
        <v>7</v>
      </c>
      <c r="Q26" s="247" t="n">
        <v>7</v>
      </c>
      <c r="R26" s="85" t="n">
        <v>0.334226035157714</v>
      </c>
      <c r="S26" s="85" t="n">
        <v>0.334226035157714</v>
      </c>
      <c r="T26" s="70" t="n">
        <v>34</v>
      </c>
      <c r="U26" s="70" t="n">
        <v>31</v>
      </c>
      <c r="V26" s="85" t="n">
        <v>1.62338359933747</v>
      </c>
      <c r="W26" s="85" t="n">
        <v>1.48014386998416</v>
      </c>
      <c r="X26" s="185" t="n">
        <v>-8.82352941176471</v>
      </c>
    </row>
    <row r="27" customFormat="false" ht="11.25" hidden="false" customHeight="false" outlineLevel="0" collapsed="false">
      <c r="A27" s="65"/>
      <c r="B27" s="188" t="s">
        <v>251</v>
      </c>
      <c r="C27" s="188" t="s">
        <v>494</v>
      </c>
      <c r="D27" s="247" t="s">
        <v>202</v>
      </c>
      <c r="E27" s="247" t="s">
        <v>202</v>
      </c>
      <c r="F27" s="85" t="s">
        <v>202</v>
      </c>
      <c r="G27" s="85" t="s">
        <v>202</v>
      </c>
      <c r="H27" s="247" t="n">
        <v>53</v>
      </c>
      <c r="I27" s="247" t="n">
        <v>44</v>
      </c>
      <c r="J27" s="85" t="n">
        <v>11.3857291700233</v>
      </c>
      <c r="K27" s="85" t="n">
        <v>9.45230346190614</v>
      </c>
      <c r="L27" s="247" t="n">
        <v>1</v>
      </c>
      <c r="M27" s="247" t="s">
        <v>202</v>
      </c>
      <c r="N27" s="85" t="n">
        <v>0.214825078679685</v>
      </c>
      <c r="O27" s="85" t="s">
        <v>202</v>
      </c>
      <c r="P27" s="247" t="s">
        <v>202</v>
      </c>
      <c r="Q27" s="247" t="s">
        <v>202</v>
      </c>
      <c r="R27" s="85" t="s">
        <v>202</v>
      </c>
      <c r="S27" s="85" t="s">
        <v>202</v>
      </c>
      <c r="T27" s="70" t="n">
        <v>54</v>
      </c>
      <c r="U27" s="70" t="n">
        <v>44</v>
      </c>
      <c r="V27" s="85" t="n">
        <v>11.600554248703</v>
      </c>
      <c r="W27" s="85" t="n">
        <v>9.45230346190614</v>
      </c>
      <c r="X27" s="185" t="n">
        <v>-18.5185185185185</v>
      </c>
    </row>
    <row r="28" customFormat="false" ht="11.25" hidden="false" customHeight="false" outlineLevel="0" collapsed="false">
      <c r="A28" s="65"/>
      <c r="B28" s="188" t="s">
        <v>246</v>
      </c>
      <c r="C28" s="188" t="s">
        <v>495</v>
      </c>
      <c r="D28" s="247" t="n">
        <v>10</v>
      </c>
      <c r="E28" s="247" t="n">
        <v>9</v>
      </c>
      <c r="F28" s="85" t="n">
        <v>0.340356939129204</v>
      </c>
      <c r="G28" s="85" t="n">
        <v>0.306321245216283</v>
      </c>
      <c r="H28" s="247" t="n">
        <v>112</v>
      </c>
      <c r="I28" s="247" t="n">
        <v>117</v>
      </c>
      <c r="J28" s="85" t="n">
        <v>3.81199771824708</v>
      </c>
      <c r="K28" s="85" t="n">
        <v>3.98217618781168</v>
      </c>
      <c r="L28" s="247" t="s">
        <v>202</v>
      </c>
      <c r="M28" s="247" t="s">
        <v>202</v>
      </c>
      <c r="N28" s="85" t="s">
        <v>202</v>
      </c>
      <c r="O28" s="85" t="s">
        <v>202</v>
      </c>
      <c r="P28" s="247" t="s">
        <v>202</v>
      </c>
      <c r="Q28" s="247" t="n">
        <v>5</v>
      </c>
      <c r="R28" s="85" t="s">
        <v>202</v>
      </c>
      <c r="S28" s="85" t="n">
        <v>0.170178469564602</v>
      </c>
      <c r="T28" s="70" t="n">
        <v>122</v>
      </c>
      <c r="U28" s="70" t="n">
        <v>131</v>
      </c>
      <c r="V28" s="85" t="n">
        <v>4.15235465737628</v>
      </c>
      <c r="W28" s="85" t="n">
        <v>4.45867590259257</v>
      </c>
      <c r="X28" s="185" t="n">
        <v>7.37704918032789</v>
      </c>
    </row>
    <row r="29" customFormat="false" ht="11.25" hidden="false" customHeight="false" outlineLevel="0" collapsed="false">
      <c r="A29" s="65"/>
      <c r="B29" s="188" t="s">
        <v>234</v>
      </c>
      <c r="C29" s="188" t="s">
        <v>496</v>
      </c>
      <c r="D29" s="247" t="s">
        <v>174</v>
      </c>
      <c r="E29" s="247" t="s">
        <v>174</v>
      </c>
      <c r="F29" s="85" t="s">
        <v>174</v>
      </c>
      <c r="G29" s="85" t="s">
        <v>174</v>
      </c>
      <c r="H29" s="247" t="s">
        <v>174</v>
      </c>
      <c r="I29" s="247" t="s">
        <v>174</v>
      </c>
      <c r="J29" s="85" t="s">
        <v>174</v>
      </c>
      <c r="K29" s="85" t="s">
        <v>174</v>
      </c>
      <c r="L29" s="247" t="s">
        <v>174</v>
      </c>
      <c r="M29" s="247" t="s">
        <v>174</v>
      </c>
      <c r="N29" s="85" t="s">
        <v>174</v>
      </c>
      <c r="O29" s="85" t="s">
        <v>174</v>
      </c>
      <c r="P29" s="247" t="s">
        <v>174</v>
      </c>
      <c r="Q29" s="247" t="s">
        <v>174</v>
      </c>
      <c r="R29" s="85" t="s">
        <v>174</v>
      </c>
      <c r="S29" s="85" t="s">
        <v>174</v>
      </c>
      <c r="T29" s="70" t="n">
        <v>7</v>
      </c>
      <c r="U29" s="70" t="n">
        <v>9</v>
      </c>
      <c r="V29" s="85" t="n">
        <v>0.235118983641093</v>
      </c>
      <c r="W29" s="85" t="n">
        <v>0.302295836109977</v>
      </c>
      <c r="X29" s="185" t="n">
        <v>28.5714285714286</v>
      </c>
    </row>
    <row r="30" customFormat="false" ht="11.25" hidden="false" customHeight="false" outlineLevel="0" collapsed="false">
      <c r="A30" s="65"/>
      <c r="B30" s="188" t="s">
        <v>244</v>
      </c>
      <c r="C30" s="188" t="s">
        <v>526</v>
      </c>
      <c r="D30" s="247" t="s">
        <v>202</v>
      </c>
      <c r="E30" s="247" t="n">
        <v>1</v>
      </c>
      <c r="F30" s="85" t="s">
        <v>202</v>
      </c>
      <c r="G30" s="85" t="n">
        <v>0.0397859357512838</v>
      </c>
      <c r="H30" s="247" t="n">
        <v>10</v>
      </c>
      <c r="I30" s="247" t="n">
        <v>24</v>
      </c>
      <c r="J30" s="85" t="n">
        <v>0.397859357512838</v>
      </c>
      <c r="K30" s="85" t="n">
        <v>0.954862458030811</v>
      </c>
      <c r="L30" s="247" t="s">
        <v>202</v>
      </c>
      <c r="M30" s="247" t="n">
        <v>4</v>
      </c>
      <c r="N30" s="85" t="s">
        <v>202</v>
      </c>
      <c r="O30" s="85" t="n">
        <v>0.159143743005135</v>
      </c>
      <c r="P30" s="247" t="n">
        <v>5</v>
      </c>
      <c r="Q30" s="247" t="n">
        <v>8</v>
      </c>
      <c r="R30" s="85" t="n">
        <v>0.198929678756419</v>
      </c>
      <c r="S30" s="85" t="n">
        <v>0.31828748601027</v>
      </c>
      <c r="T30" s="70" t="n">
        <v>15</v>
      </c>
      <c r="U30" s="70" t="n">
        <v>37</v>
      </c>
      <c r="V30" s="85" t="n">
        <v>0.596789036269257</v>
      </c>
      <c r="W30" s="85" t="n">
        <v>1.4720796227975</v>
      </c>
      <c r="X30" s="185" t="n">
        <v>146.666666666667</v>
      </c>
    </row>
    <row r="31" customFormat="false" ht="11.25" hidden="false" customHeight="false" outlineLevel="0" collapsed="false">
      <c r="A31" s="65"/>
      <c r="B31" s="188" t="s">
        <v>236</v>
      </c>
      <c r="C31" s="188" t="s">
        <v>498</v>
      </c>
      <c r="D31" s="247" t="n">
        <v>3</v>
      </c>
      <c r="E31" s="247" t="s">
        <v>202</v>
      </c>
      <c r="F31" s="85" t="n">
        <v>0.158395182252137</v>
      </c>
      <c r="G31" s="85" t="s">
        <v>202</v>
      </c>
      <c r="H31" s="247" t="n">
        <v>53</v>
      </c>
      <c r="I31" s="247" t="n">
        <v>65</v>
      </c>
      <c r="J31" s="85" t="n">
        <v>2.79831488645441</v>
      </c>
      <c r="K31" s="85" t="n">
        <v>3.43189561546296</v>
      </c>
      <c r="L31" s="247" t="n">
        <v>1</v>
      </c>
      <c r="M31" s="247" t="s">
        <v>202</v>
      </c>
      <c r="N31" s="85" t="n">
        <v>0.0527983940840455</v>
      </c>
      <c r="O31" s="85" t="s">
        <v>202</v>
      </c>
      <c r="P31" s="247" t="n">
        <v>18</v>
      </c>
      <c r="Q31" s="247" t="n">
        <v>9</v>
      </c>
      <c r="R31" s="85" t="n">
        <v>0.95037109351282</v>
      </c>
      <c r="S31" s="85" t="n">
        <v>0.47518554675641</v>
      </c>
      <c r="T31" s="70" t="n">
        <v>75</v>
      </c>
      <c r="U31" s="70" t="n">
        <v>74</v>
      </c>
      <c r="V31" s="85" t="n">
        <v>3.95987955630342</v>
      </c>
      <c r="W31" s="85" t="n">
        <v>3.90708116221937</v>
      </c>
      <c r="X31" s="185" t="n">
        <v>-1.33333333333333</v>
      </c>
    </row>
    <row r="32" customFormat="false" ht="11.25" hidden="false" customHeight="false" outlineLevel="0" collapsed="false">
      <c r="A32" s="65"/>
      <c r="B32" s="188" t="s">
        <v>248</v>
      </c>
      <c r="C32" s="188" t="s">
        <v>527</v>
      </c>
      <c r="D32" s="247" t="n">
        <v>2</v>
      </c>
      <c r="E32" s="247" t="s">
        <v>202</v>
      </c>
      <c r="F32" s="85" t="n">
        <v>0.135042156785294</v>
      </c>
      <c r="G32" s="85" t="s">
        <v>202</v>
      </c>
      <c r="H32" s="247" t="n">
        <v>26</v>
      </c>
      <c r="I32" s="247" t="n">
        <v>26</v>
      </c>
      <c r="J32" s="85" t="n">
        <v>1.75554803820883</v>
      </c>
      <c r="K32" s="85" t="n">
        <v>1.75554803820883</v>
      </c>
      <c r="L32" s="247" t="n">
        <v>5</v>
      </c>
      <c r="M32" s="247" t="n">
        <v>2</v>
      </c>
      <c r="N32" s="85" t="n">
        <v>0.337605391963236</v>
      </c>
      <c r="O32" s="85" t="n">
        <v>0.135042156785294</v>
      </c>
      <c r="P32" s="247" t="n">
        <v>11</v>
      </c>
      <c r="Q32" s="247" t="n">
        <v>8</v>
      </c>
      <c r="R32" s="85" t="n">
        <v>0.742731862319119</v>
      </c>
      <c r="S32" s="85" t="n">
        <v>0.540168627141178</v>
      </c>
      <c r="T32" s="70" t="n">
        <v>44</v>
      </c>
      <c r="U32" s="70" t="n">
        <v>36</v>
      </c>
      <c r="V32" s="85" t="n">
        <v>2.97092744927648</v>
      </c>
      <c r="W32" s="85" t="n">
        <v>2.4307588221353</v>
      </c>
      <c r="X32" s="185" t="n">
        <v>-18.1818181818182</v>
      </c>
      <c r="AB32" s="368"/>
      <c r="AC32" s="368"/>
    </row>
    <row r="33" customFormat="false" ht="11.25" hidden="false" customHeight="false" outlineLevel="0" collapsed="false">
      <c r="A33" s="65"/>
      <c r="B33" s="306" t="s">
        <v>247</v>
      </c>
      <c r="C33" s="306" t="s">
        <v>156</v>
      </c>
      <c r="D33" s="366" t="n">
        <v>6</v>
      </c>
      <c r="E33" s="366" t="n">
        <v>17</v>
      </c>
      <c r="F33" s="91" t="n">
        <v>0.0498414419129145</v>
      </c>
      <c r="G33" s="91" t="n">
        <v>0.141217418753258</v>
      </c>
      <c r="H33" s="366" t="n">
        <v>269</v>
      </c>
      <c r="I33" s="366" t="n">
        <v>281</v>
      </c>
      <c r="J33" s="91" t="n">
        <v>2.23455797909567</v>
      </c>
      <c r="K33" s="91" t="n">
        <v>2.3342408629215</v>
      </c>
      <c r="L33" s="366" t="n">
        <v>16</v>
      </c>
      <c r="M33" s="366" t="n">
        <v>11</v>
      </c>
      <c r="N33" s="91" t="n">
        <v>0.132910511767772</v>
      </c>
      <c r="O33" s="91" t="n">
        <v>0.0913759768403433</v>
      </c>
      <c r="P33" s="366" t="n">
        <v>147</v>
      </c>
      <c r="Q33" s="366" t="n">
        <v>137</v>
      </c>
      <c r="R33" s="91" t="n">
        <v>1.22111532686641</v>
      </c>
      <c r="S33" s="91" t="n">
        <v>1.13804625701155</v>
      </c>
      <c r="T33" s="89" t="n">
        <v>438</v>
      </c>
      <c r="U33" s="89" t="n">
        <v>446</v>
      </c>
      <c r="V33" s="91" t="n">
        <v>3.63842525964276</v>
      </c>
      <c r="W33" s="91" t="n">
        <v>3.70488051552665</v>
      </c>
      <c r="X33" s="249" t="n">
        <v>1.82648401826484</v>
      </c>
      <c r="Z33" s="54"/>
      <c r="AA33" s="54"/>
    </row>
    <row r="34" customFormat="false" ht="11.25" hidden="false" customHeight="false" outlineLevel="0" collapsed="false">
      <c r="A34" s="93"/>
      <c r="B34" s="188"/>
      <c r="C34" s="188"/>
      <c r="D34" s="247"/>
      <c r="E34" s="247"/>
      <c r="F34" s="85"/>
      <c r="G34" s="85"/>
      <c r="H34" s="247"/>
      <c r="I34" s="247"/>
      <c r="J34" s="85"/>
      <c r="K34" s="85"/>
      <c r="L34" s="247"/>
      <c r="M34" s="247"/>
      <c r="N34" s="85"/>
      <c r="O34" s="85"/>
      <c r="P34" s="247"/>
      <c r="Q34" s="247"/>
      <c r="R34" s="85"/>
      <c r="S34" s="85"/>
      <c r="T34" s="70"/>
      <c r="U34" s="70"/>
      <c r="V34" s="85"/>
      <c r="W34" s="85"/>
      <c r="X34" s="185"/>
      <c r="Z34" s="54"/>
      <c r="AA34" s="54"/>
    </row>
    <row r="35" customFormat="false" ht="11.25" hidden="false" customHeight="false" outlineLevel="0" collapsed="false">
      <c r="A35" s="65" t="s">
        <v>167</v>
      </c>
      <c r="B35" s="303" t="s">
        <v>242</v>
      </c>
      <c r="C35" s="303" t="s">
        <v>536</v>
      </c>
      <c r="D35" s="365" t="s">
        <v>174</v>
      </c>
      <c r="E35" s="365" t="s">
        <v>174</v>
      </c>
      <c r="F35" s="80" t="s">
        <v>174</v>
      </c>
      <c r="G35" s="80" t="s">
        <v>174</v>
      </c>
      <c r="H35" s="365" t="n">
        <v>14</v>
      </c>
      <c r="I35" s="365" t="n">
        <v>22</v>
      </c>
      <c r="J35" s="80" t="n">
        <v>1.62040412878972</v>
      </c>
      <c r="K35" s="80" t="n">
        <v>2.54634934524099</v>
      </c>
      <c r="L35" s="365" t="s">
        <v>174</v>
      </c>
      <c r="M35" s="365" t="s">
        <v>174</v>
      </c>
      <c r="N35" s="80" t="s">
        <v>174</v>
      </c>
      <c r="O35" s="80" t="s">
        <v>174</v>
      </c>
      <c r="P35" s="365" t="s">
        <v>202</v>
      </c>
      <c r="Q35" s="365" t="n">
        <v>1</v>
      </c>
      <c r="R35" s="80" t="s">
        <v>202</v>
      </c>
      <c r="S35" s="80" t="n">
        <v>0.115743152056409</v>
      </c>
      <c r="T35" s="78" t="n">
        <v>14</v>
      </c>
      <c r="U35" s="78" t="n">
        <v>23</v>
      </c>
      <c r="V35" s="80" t="n">
        <v>1.62040412878972</v>
      </c>
      <c r="W35" s="80" t="n">
        <v>2.6620924972974</v>
      </c>
      <c r="X35" s="246" t="n">
        <v>64.2857142857143</v>
      </c>
    </row>
    <row r="36" customFormat="false" ht="11.25" hidden="false" customHeight="false" outlineLevel="0" collapsed="false">
      <c r="A36" s="65"/>
      <c r="B36" s="188" t="s">
        <v>235</v>
      </c>
      <c r="C36" s="188" t="s">
        <v>529</v>
      </c>
      <c r="D36" s="247" t="s">
        <v>202</v>
      </c>
      <c r="E36" s="247" t="s">
        <v>202</v>
      </c>
      <c r="F36" s="85" t="s">
        <v>202</v>
      </c>
      <c r="G36" s="85" t="s">
        <v>202</v>
      </c>
      <c r="H36" s="247" t="n">
        <v>3</v>
      </c>
      <c r="I36" s="247" t="n">
        <v>3</v>
      </c>
      <c r="J36" s="85" t="n">
        <v>0.586832649021261</v>
      </c>
      <c r="K36" s="85" t="n">
        <v>0.577549495991806</v>
      </c>
      <c r="L36" s="247" t="s">
        <v>202</v>
      </c>
      <c r="M36" s="247" t="s">
        <v>202</v>
      </c>
      <c r="N36" s="85" t="s">
        <v>202</v>
      </c>
      <c r="O36" s="85" t="s">
        <v>202</v>
      </c>
      <c r="P36" s="247" t="n">
        <v>3</v>
      </c>
      <c r="Q36" s="247" t="n">
        <v>1</v>
      </c>
      <c r="R36" s="85" t="n">
        <v>0.586832649021261</v>
      </c>
      <c r="S36" s="85" t="n">
        <v>0.192516498663936</v>
      </c>
      <c r="T36" s="70" t="n">
        <v>6</v>
      </c>
      <c r="U36" s="70" t="n">
        <v>4</v>
      </c>
      <c r="V36" s="85" t="n">
        <v>1.17366529804252</v>
      </c>
      <c r="W36" s="85" t="n">
        <v>0.770065994655742</v>
      </c>
      <c r="X36" s="185" t="n">
        <v>-34.3879387130144</v>
      </c>
    </row>
    <row r="37" customFormat="false" ht="11.25" hidden="false" customHeight="false" outlineLevel="0" collapsed="false">
      <c r="A37" s="65"/>
      <c r="B37" s="306" t="s">
        <v>237</v>
      </c>
      <c r="C37" s="306" t="s">
        <v>502</v>
      </c>
      <c r="D37" s="366" t="s">
        <v>174</v>
      </c>
      <c r="E37" s="366" t="s">
        <v>174</v>
      </c>
      <c r="F37" s="91" t="s">
        <v>174</v>
      </c>
      <c r="G37" s="91" t="s">
        <v>174</v>
      </c>
      <c r="H37" s="366" t="s">
        <v>174</v>
      </c>
      <c r="I37" s="366" t="s">
        <v>174</v>
      </c>
      <c r="J37" s="91" t="s">
        <v>174</v>
      </c>
      <c r="K37" s="91" t="s">
        <v>174</v>
      </c>
      <c r="L37" s="366" t="s">
        <v>174</v>
      </c>
      <c r="M37" s="366" t="s">
        <v>174</v>
      </c>
      <c r="N37" s="91" t="s">
        <v>174</v>
      </c>
      <c r="O37" s="91" t="s">
        <v>174</v>
      </c>
      <c r="P37" s="366" t="s">
        <v>174</v>
      </c>
      <c r="Q37" s="366" t="s">
        <v>174</v>
      </c>
      <c r="R37" s="91" t="s">
        <v>174</v>
      </c>
      <c r="S37" s="91" t="s">
        <v>174</v>
      </c>
      <c r="T37" s="89" t="n">
        <v>21</v>
      </c>
      <c r="U37" s="89" t="n">
        <v>25</v>
      </c>
      <c r="V37" s="91" t="n">
        <v>3.27346018770956</v>
      </c>
      <c r="W37" s="91" t="n">
        <v>3.89697641393995</v>
      </c>
      <c r="X37" s="249" t="n">
        <v>19.047619047619</v>
      </c>
    </row>
    <row r="38" customFormat="false" ht="11.25" hidden="false" customHeight="false" outlineLevel="0" collapsed="false">
      <c r="A38" s="93"/>
      <c r="B38" s="188"/>
      <c r="C38" s="188"/>
      <c r="D38" s="247"/>
      <c r="E38" s="247"/>
      <c r="F38" s="85"/>
      <c r="G38" s="85"/>
      <c r="H38" s="247"/>
      <c r="I38" s="247"/>
      <c r="J38" s="85"/>
      <c r="K38" s="85"/>
      <c r="L38" s="247"/>
      <c r="M38" s="247"/>
      <c r="N38" s="85"/>
      <c r="O38" s="85"/>
      <c r="P38" s="247"/>
      <c r="Q38" s="247"/>
      <c r="R38" s="85"/>
      <c r="S38" s="85"/>
      <c r="T38" s="70"/>
      <c r="U38" s="70"/>
      <c r="V38" s="85"/>
      <c r="W38" s="85"/>
      <c r="X38" s="185"/>
    </row>
    <row r="39" customFormat="false" ht="11.25" hidden="false" customHeight="false" outlineLevel="0" collapsed="false">
      <c r="A39" s="65" t="s">
        <v>175</v>
      </c>
      <c r="B39" s="303" t="s">
        <v>252</v>
      </c>
      <c r="C39" s="303" t="s">
        <v>503</v>
      </c>
      <c r="D39" s="365" t="s">
        <v>174</v>
      </c>
      <c r="E39" s="365" t="s">
        <v>174</v>
      </c>
      <c r="F39" s="80" t="s">
        <v>174</v>
      </c>
      <c r="G39" s="80" t="s">
        <v>174</v>
      </c>
      <c r="H39" s="365" t="s">
        <v>174</v>
      </c>
      <c r="I39" s="365" t="s">
        <v>174</v>
      </c>
      <c r="J39" s="80" t="s">
        <v>174</v>
      </c>
      <c r="K39" s="80" t="s">
        <v>174</v>
      </c>
      <c r="L39" s="365" t="s">
        <v>174</v>
      </c>
      <c r="M39" s="365" t="s">
        <v>174</v>
      </c>
      <c r="N39" s="80" t="s">
        <v>174</v>
      </c>
      <c r="O39" s="80" t="s">
        <v>174</v>
      </c>
      <c r="P39" s="365" t="s">
        <v>174</v>
      </c>
      <c r="Q39" s="365" t="s">
        <v>174</v>
      </c>
      <c r="R39" s="80" t="s">
        <v>174</v>
      </c>
      <c r="S39" s="80" t="s">
        <v>174</v>
      </c>
      <c r="T39" s="80" t="s">
        <v>174</v>
      </c>
      <c r="U39" s="80" t="s">
        <v>174</v>
      </c>
      <c r="V39" s="80" t="s">
        <v>174</v>
      </c>
      <c r="W39" s="80" t="s">
        <v>174</v>
      </c>
      <c r="X39" s="80" t="s">
        <v>174</v>
      </c>
    </row>
    <row r="40" customFormat="false" ht="11.25" hidden="false" customHeight="false" outlineLevel="0" collapsed="false">
      <c r="A40" s="65"/>
      <c r="B40" s="306" t="s">
        <v>240</v>
      </c>
      <c r="C40" s="306" t="s">
        <v>504</v>
      </c>
      <c r="D40" s="366" t="s">
        <v>174</v>
      </c>
      <c r="E40" s="366" t="s">
        <v>174</v>
      </c>
      <c r="F40" s="91" t="s">
        <v>174</v>
      </c>
      <c r="G40" s="91" t="s">
        <v>174</v>
      </c>
      <c r="H40" s="366" t="s">
        <v>174</v>
      </c>
      <c r="I40" s="366" t="s">
        <v>174</v>
      </c>
      <c r="J40" s="91" t="s">
        <v>174</v>
      </c>
      <c r="K40" s="91" t="s">
        <v>174</v>
      </c>
      <c r="L40" s="366" t="s">
        <v>174</v>
      </c>
      <c r="M40" s="366" t="s">
        <v>174</v>
      </c>
      <c r="N40" s="91" t="s">
        <v>174</v>
      </c>
      <c r="O40" s="91" t="s">
        <v>174</v>
      </c>
      <c r="P40" s="366" t="s">
        <v>174</v>
      </c>
      <c r="Q40" s="366" t="s">
        <v>174</v>
      </c>
      <c r="R40" s="91" t="s">
        <v>174</v>
      </c>
      <c r="S40" s="91" t="s">
        <v>174</v>
      </c>
      <c r="T40" s="91" t="s">
        <v>202</v>
      </c>
      <c r="U40" s="91" t="s">
        <v>202</v>
      </c>
      <c r="V40" s="91" t="s">
        <v>202</v>
      </c>
      <c r="W40" s="91" t="s">
        <v>202</v>
      </c>
      <c r="X40" s="91" t="s">
        <v>202</v>
      </c>
    </row>
    <row r="41" customFormat="false" ht="11.25" hidden="false" customHeight="false" outlineLevel="0" collapsed="false">
      <c r="A41" s="190"/>
      <c r="B41" s="114"/>
      <c r="C41" s="114"/>
      <c r="D41" s="185"/>
      <c r="E41" s="185"/>
      <c r="F41" s="185"/>
      <c r="G41" s="185"/>
      <c r="N41" s="98"/>
      <c r="O41" s="98"/>
    </row>
    <row r="42" customFormat="false" ht="11.25" hidden="false" customHeight="false" outlineLevel="0" collapsed="false">
      <c r="A42" s="47" t="s">
        <v>537</v>
      </c>
      <c r="B42" s="250"/>
      <c r="C42" s="250"/>
      <c r="D42" s="250"/>
      <c r="E42" s="250"/>
      <c r="F42" s="250"/>
      <c r="G42" s="250"/>
      <c r="H42" s="250"/>
      <c r="I42" s="251"/>
      <c r="J42" s="250"/>
      <c r="K42" s="250"/>
      <c r="L42" s="170"/>
      <c r="M42" s="170"/>
    </row>
    <row r="43" customFormat="false" ht="11.25" hidden="false" customHeight="false" outlineLevel="0" collapsed="false">
      <c r="A43" s="367" t="s">
        <v>333</v>
      </c>
      <c r="B43" s="250"/>
      <c r="C43" s="250"/>
      <c r="D43" s="250"/>
      <c r="E43" s="250"/>
      <c r="F43" s="250"/>
      <c r="G43" s="250"/>
      <c r="H43" s="250"/>
      <c r="I43" s="251"/>
      <c r="J43" s="250"/>
      <c r="K43" s="250"/>
      <c r="L43" s="170"/>
      <c r="M43" s="170"/>
    </row>
    <row r="44" customFormat="false" ht="11.25" hidden="false" customHeight="false" outlineLevel="0" collapsed="false">
      <c r="A44" s="102" t="s">
        <v>178</v>
      </c>
      <c r="B44" s="250"/>
      <c r="C44" s="250"/>
      <c r="D44" s="250"/>
      <c r="E44" s="250"/>
      <c r="F44" s="250"/>
      <c r="G44" s="250"/>
      <c r="H44" s="250"/>
      <c r="I44" s="251"/>
      <c r="J44" s="250"/>
      <c r="K44" s="250"/>
      <c r="L44" s="170"/>
      <c r="M44" s="170"/>
    </row>
    <row r="45" customFormat="false" ht="11.25" hidden="false" customHeight="false" outlineLevel="0" collapsed="false">
      <c r="A45" s="102" t="s">
        <v>357</v>
      </c>
      <c r="B45" s="250"/>
      <c r="C45" s="250"/>
      <c r="D45" s="250"/>
      <c r="E45" s="250"/>
      <c r="F45" s="250"/>
      <c r="G45" s="250"/>
      <c r="H45" s="250"/>
      <c r="I45" s="251"/>
      <c r="J45" s="250"/>
      <c r="K45" s="250"/>
      <c r="L45" s="170"/>
      <c r="M45" s="170"/>
    </row>
    <row r="46" customFormat="false" ht="23.25" hidden="false" customHeight="true" outlineLevel="0" collapsed="false">
      <c r="A46" s="52" t="s">
        <v>358</v>
      </c>
      <c r="B46" s="52"/>
      <c r="C46" s="52"/>
      <c r="D46" s="52"/>
      <c r="E46" s="52"/>
      <c r="F46" s="52"/>
      <c r="G46" s="52"/>
      <c r="H46" s="52"/>
      <c r="I46" s="52"/>
      <c r="J46" s="52"/>
      <c r="K46" s="52"/>
      <c r="L46" s="52"/>
      <c r="M46" s="52"/>
      <c r="N46" s="52"/>
      <c r="O46" s="52"/>
      <c r="P46" s="52"/>
      <c r="Q46" s="52"/>
      <c r="R46" s="52"/>
      <c r="S46" s="52"/>
      <c r="T46" s="52"/>
      <c r="U46" s="52"/>
      <c r="V46" s="52"/>
      <c r="W46" s="52"/>
    </row>
    <row r="47" customFormat="false" ht="11.25" hidden="false" customHeight="false" outlineLevel="0" collapsed="false">
      <c r="A47" s="100" t="s">
        <v>317</v>
      </c>
      <c r="B47" s="52"/>
      <c r="C47" s="52"/>
      <c r="D47" s="52"/>
      <c r="E47" s="52"/>
      <c r="F47" s="52"/>
      <c r="G47" s="52"/>
      <c r="H47" s="52"/>
      <c r="I47" s="52"/>
      <c r="J47" s="52"/>
      <c r="K47" s="52"/>
      <c r="L47" s="52"/>
      <c r="M47" s="52"/>
      <c r="N47" s="52"/>
      <c r="O47" s="52"/>
      <c r="P47" s="52"/>
      <c r="Q47" s="52"/>
      <c r="R47" s="52"/>
      <c r="S47" s="52"/>
      <c r="T47" s="52"/>
      <c r="U47" s="52"/>
      <c r="V47" s="52"/>
      <c r="W47" s="52"/>
    </row>
    <row r="48" customFormat="false" ht="24" hidden="false" customHeight="true" outlineLevel="0" collapsed="false">
      <c r="A48" s="99" t="s">
        <v>544</v>
      </c>
      <c r="B48" s="99"/>
      <c r="C48" s="99"/>
      <c r="D48" s="99"/>
      <c r="E48" s="99"/>
      <c r="F48" s="99"/>
      <c r="G48" s="99"/>
      <c r="H48" s="99"/>
      <c r="I48" s="99"/>
      <c r="J48" s="99"/>
      <c r="K48" s="99"/>
      <c r="L48" s="99"/>
      <c r="M48" s="99"/>
      <c r="N48" s="99"/>
      <c r="O48" s="99"/>
      <c r="P48" s="99"/>
      <c r="Q48" s="99"/>
      <c r="R48" s="99"/>
      <c r="S48" s="99"/>
      <c r="T48" s="99"/>
      <c r="U48" s="99"/>
      <c r="V48" s="99"/>
      <c r="W48" s="99"/>
    </row>
    <row r="49" customFormat="false" ht="11.25" hidden="false" customHeight="false" outlineLevel="0" collapsed="false">
      <c r="A49" s="54" t="s">
        <v>545</v>
      </c>
    </row>
    <row r="50" customFormat="false" ht="11.25" hidden="false" customHeight="true" outlineLevel="0" collapsed="false">
      <c r="A50" s="103" t="s">
        <v>546</v>
      </c>
      <c r="B50" s="103"/>
      <c r="C50" s="103"/>
      <c r="D50" s="103"/>
      <c r="E50" s="103"/>
      <c r="F50" s="103"/>
      <c r="G50" s="103"/>
      <c r="H50" s="103"/>
      <c r="I50" s="103"/>
      <c r="J50" s="103"/>
      <c r="K50" s="103"/>
      <c r="L50" s="103"/>
      <c r="M50" s="103"/>
      <c r="N50" s="103"/>
      <c r="O50" s="103"/>
      <c r="P50" s="103"/>
      <c r="Q50" s="103"/>
      <c r="R50" s="108"/>
    </row>
  </sheetData>
  <mergeCells count="26">
    <mergeCell ref="A5:A7"/>
    <mergeCell ref="B5:B7"/>
    <mergeCell ref="C5:C7"/>
    <mergeCell ref="D5:G5"/>
    <mergeCell ref="H5:K5"/>
    <mergeCell ref="L5:O5"/>
    <mergeCell ref="P5:S5"/>
    <mergeCell ref="T5:X5"/>
    <mergeCell ref="D6:E6"/>
    <mergeCell ref="F6:G6"/>
    <mergeCell ref="H6:I6"/>
    <mergeCell ref="J6:K6"/>
    <mergeCell ref="L6:M6"/>
    <mergeCell ref="N6:O6"/>
    <mergeCell ref="P6:Q6"/>
    <mergeCell ref="R6:S6"/>
    <mergeCell ref="T6:U6"/>
    <mergeCell ref="V6:W6"/>
    <mergeCell ref="X6:X7"/>
    <mergeCell ref="A11:A23"/>
    <mergeCell ref="A25:A33"/>
    <mergeCell ref="A35:A37"/>
    <mergeCell ref="A39:A40"/>
    <mergeCell ref="A46:W46"/>
    <mergeCell ref="A48:W48"/>
    <mergeCell ref="A50:Q50"/>
  </mergeCells>
  <hyperlinks>
    <hyperlink ref="X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true"/>
  </sheetPr>
  <dimension ref="A1:U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6.43"/>
    <col collapsed="false" customWidth="true" hidden="false" outlineLevel="0" max="3" min="3" style="54" width="15.57"/>
    <col collapsed="false" customWidth="true" hidden="false" outlineLevel="0" max="5" min="4" style="54" width="9.28"/>
    <col collapsed="false" customWidth="true" hidden="false" outlineLevel="0" max="7" min="6" style="54" width="9.85"/>
    <col collapsed="false" customWidth="true" hidden="false" outlineLevel="0" max="9" min="8" style="54" width="9.28"/>
    <col collapsed="false" customWidth="true" hidden="false" outlineLevel="0" max="1025" min="10" style="54" width="9.14"/>
  </cols>
  <sheetData>
    <row r="1" customFormat="false" ht="11.25" hidden="false" customHeight="false" outlineLevel="0" collapsed="false">
      <c r="A1" s="20" t="s">
        <v>547</v>
      </c>
      <c r="I1" s="21" t="s">
        <v>108</v>
      </c>
    </row>
    <row r="2" customFormat="false" ht="11.25" hidden="false" customHeight="false" outlineLevel="0" collapsed="false">
      <c r="A2" s="22" t="s">
        <v>366</v>
      </c>
    </row>
    <row r="3" customFormat="false" ht="11.25" hidden="false" customHeight="false" outlineLevel="0" collapsed="false">
      <c r="A3" s="22" t="s">
        <v>548</v>
      </c>
    </row>
    <row r="4" customFormat="false" ht="11.25" hidden="false" customHeight="false" outlineLevel="0" collapsed="false">
      <c r="A4" s="22"/>
      <c r="F4" s="57"/>
      <c r="G4" s="57"/>
    </row>
    <row r="5" customFormat="false" ht="11.25" hidden="false" customHeight="true" outlineLevel="0" collapsed="false">
      <c r="A5" s="58" t="s">
        <v>184</v>
      </c>
      <c r="B5" s="58" t="s">
        <v>477</v>
      </c>
      <c r="C5" s="58" t="s">
        <v>478</v>
      </c>
      <c r="D5" s="60" t="s">
        <v>191</v>
      </c>
      <c r="E5" s="60"/>
      <c r="F5" s="58" t="s">
        <v>367</v>
      </c>
      <c r="G5" s="58"/>
      <c r="H5" s="58" t="s">
        <v>368</v>
      </c>
      <c r="I5" s="58"/>
    </row>
    <row r="6" customFormat="false" ht="11.25" hidden="false" customHeight="false" outlineLevel="0" collapsed="false">
      <c r="A6" s="58"/>
      <c r="B6" s="58"/>
      <c r="C6" s="58"/>
      <c r="D6" s="60"/>
      <c r="E6" s="60"/>
      <c r="F6" s="58"/>
      <c r="G6" s="58"/>
      <c r="H6" s="58"/>
      <c r="I6" s="58"/>
      <c r="K6" s="50"/>
      <c r="L6" s="50"/>
      <c r="M6" s="50"/>
      <c r="N6" s="50"/>
      <c r="O6" s="50"/>
      <c r="P6" s="50"/>
      <c r="Q6" s="50"/>
      <c r="R6" s="50"/>
      <c r="S6" s="50"/>
      <c r="T6" s="50"/>
      <c r="U6" s="50"/>
    </row>
    <row r="7" customFormat="false" ht="28.5" hidden="false" customHeight="true" outlineLevel="0" collapsed="false">
      <c r="A7" s="58"/>
      <c r="B7" s="58"/>
      <c r="C7" s="58"/>
      <c r="D7" s="60"/>
      <c r="E7" s="60"/>
      <c r="F7" s="58"/>
      <c r="G7" s="58"/>
      <c r="H7" s="58"/>
      <c r="I7" s="58"/>
      <c r="K7" s="50"/>
      <c r="L7" s="50"/>
      <c r="M7" s="50"/>
      <c r="N7" s="50"/>
      <c r="O7" s="50"/>
      <c r="P7" s="50"/>
      <c r="Q7" s="50"/>
      <c r="R7" s="50"/>
      <c r="S7" s="50"/>
      <c r="T7" s="50"/>
      <c r="U7" s="50"/>
    </row>
    <row r="8" customFormat="false" ht="12.75" hidden="false" customHeight="true" outlineLevel="0" collapsed="false">
      <c r="A8" s="58"/>
      <c r="B8" s="58"/>
      <c r="C8" s="58"/>
      <c r="D8" s="58" t="s">
        <v>197</v>
      </c>
      <c r="E8" s="58"/>
      <c r="F8" s="58" t="s">
        <v>197</v>
      </c>
      <c r="G8" s="58"/>
      <c r="H8" s="58" t="s">
        <v>369</v>
      </c>
      <c r="I8" s="58"/>
      <c r="K8" s="50"/>
      <c r="L8" s="50"/>
      <c r="M8" s="50"/>
      <c r="N8" s="50"/>
      <c r="O8" s="50"/>
      <c r="P8" s="50"/>
      <c r="Q8" s="50"/>
      <c r="R8" s="50"/>
      <c r="S8" s="50"/>
      <c r="T8" s="50"/>
      <c r="U8" s="50"/>
    </row>
    <row r="9" customFormat="false" ht="14.25" hidden="false" customHeight="true" outlineLevel="0" collapsed="false">
      <c r="A9" s="58"/>
      <c r="B9" s="58"/>
      <c r="C9" s="58"/>
      <c r="D9" s="59" t="s">
        <v>370</v>
      </c>
      <c r="E9" s="59" t="n">
        <v>2017</v>
      </c>
      <c r="F9" s="59" t="s">
        <v>370</v>
      </c>
      <c r="G9" s="59" t="n">
        <v>2017</v>
      </c>
      <c r="H9" s="59" t="n">
        <v>2016</v>
      </c>
      <c r="I9" s="59" t="n">
        <v>2017</v>
      </c>
      <c r="K9" s="50"/>
      <c r="L9" s="50"/>
      <c r="M9" s="50"/>
      <c r="N9" s="50"/>
      <c r="O9" s="50"/>
      <c r="P9" s="50"/>
      <c r="Q9" s="50"/>
      <c r="R9" s="50"/>
      <c r="S9" s="50"/>
      <c r="T9" s="50"/>
      <c r="U9" s="50"/>
    </row>
    <row r="10" customFormat="false" ht="11.25" hidden="false" customHeight="false" outlineLevel="0" collapsed="false">
      <c r="A10" s="61"/>
      <c r="B10" s="61"/>
      <c r="C10" s="61"/>
      <c r="D10" s="62"/>
      <c r="E10" s="62"/>
      <c r="F10" s="62"/>
      <c r="G10" s="62"/>
      <c r="H10" s="258"/>
      <c r="I10" s="258"/>
      <c r="K10" s="50"/>
      <c r="L10" s="50"/>
      <c r="M10" s="50"/>
      <c r="N10" s="50"/>
      <c r="O10" s="50"/>
      <c r="P10" s="50"/>
      <c r="Q10" s="50"/>
      <c r="R10" s="50"/>
      <c r="S10" s="50"/>
      <c r="T10" s="50"/>
      <c r="U10" s="50"/>
    </row>
    <row r="11" customFormat="false" ht="11.25" hidden="false" customHeight="false" outlineLevel="0" collapsed="false">
      <c r="A11" s="199"/>
      <c r="B11" s="199"/>
      <c r="C11" s="65" t="s">
        <v>479</v>
      </c>
      <c r="D11" s="66" t="n">
        <f aca="false">SUM(D13:D42)</f>
        <v>16016</v>
      </c>
      <c r="E11" s="66" t="n">
        <f aca="false">SUM(E13:E42)</f>
        <v>16799</v>
      </c>
      <c r="F11" s="66" t="n">
        <v>1677</v>
      </c>
      <c r="G11" s="66" t="n">
        <v>1801</v>
      </c>
      <c r="H11" s="259" t="n">
        <v>10.4707792207792</v>
      </c>
      <c r="I11" s="259" t="n">
        <v>10.7208762426335</v>
      </c>
      <c r="K11" s="260"/>
      <c r="L11" s="260"/>
      <c r="M11" s="50"/>
      <c r="N11" s="50"/>
      <c r="O11" s="93"/>
      <c r="P11" s="369"/>
      <c r="Q11" s="369"/>
      <c r="R11" s="50"/>
      <c r="S11" s="50"/>
      <c r="T11" s="50"/>
      <c r="U11" s="50"/>
    </row>
    <row r="12" customFormat="false" ht="11.25" hidden="false" customHeight="false" outlineLevel="0" collapsed="false">
      <c r="A12" s="50"/>
      <c r="B12" s="50"/>
      <c r="C12" s="239"/>
      <c r="D12" s="70"/>
      <c r="E12" s="70"/>
      <c r="F12" s="70"/>
      <c r="G12" s="70"/>
      <c r="H12" s="261"/>
      <c r="I12" s="261"/>
      <c r="K12" s="260"/>
      <c r="L12" s="260"/>
      <c r="M12" s="50"/>
      <c r="N12" s="50"/>
      <c r="O12" s="239"/>
      <c r="P12" s="50"/>
      <c r="Q12" s="50"/>
      <c r="R12" s="50"/>
      <c r="S12" s="50"/>
      <c r="T12" s="50"/>
      <c r="U12" s="50"/>
    </row>
    <row r="13" customFormat="false" ht="11.25" hidden="false" customHeight="false" outlineLevel="0" collapsed="false">
      <c r="A13" s="65" t="s">
        <v>121</v>
      </c>
      <c r="B13" s="303" t="s">
        <v>249</v>
      </c>
      <c r="C13" s="303" t="s">
        <v>480</v>
      </c>
      <c r="D13" s="78" t="n">
        <v>531</v>
      </c>
      <c r="E13" s="78" t="n">
        <v>663</v>
      </c>
      <c r="F13" s="78" t="n">
        <v>59</v>
      </c>
      <c r="G13" s="78" t="n">
        <v>57</v>
      </c>
      <c r="H13" s="370" t="n">
        <v>11.1111111111111</v>
      </c>
      <c r="I13" s="370" t="n">
        <v>8.5972850678733</v>
      </c>
      <c r="J13" s="50"/>
      <c r="K13" s="260"/>
      <c r="L13" s="260"/>
      <c r="M13" s="50"/>
      <c r="N13" s="50"/>
      <c r="O13" s="188"/>
      <c r="P13" s="70"/>
      <c r="Q13" s="70"/>
      <c r="R13" s="97"/>
      <c r="S13" s="97"/>
      <c r="T13" s="50"/>
      <c r="U13" s="50"/>
    </row>
    <row r="14" customFormat="false" ht="11.25" hidden="false" customHeight="false" outlineLevel="0" collapsed="false">
      <c r="A14" s="65"/>
      <c r="B14" s="188" t="s">
        <v>260</v>
      </c>
      <c r="C14" s="188" t="s">
        <v>481</v>
      </c>
      <c r="D14" s="70" t="n">
        <v>1046</v>
      </c>
      <c r="E14" s="70" t="n">
        <v>2031</v>
      </c>
      <c r="F14" s="70" t="n">
        <v>39</v>
      </c>
      <c r="G14" s="70" t="n">
        <v>53</v>
      </c>
      <c r="H14" s="371" t="n">
        <v>3.72848948374761</v>
      </c>
      <c r="I14" s="371" t="n">
        <v>2.60955194485475</v>
      </c>
      <c r="J14" s="50"/>
      <c r="K14" s="260"/>
      <c r="L14" s="260"/>
      <c r="M14" s="50"/>
      <c r="N14" s="50"/>
      <c r="O14" s="188"/>
      <c r="P14" s="70"/>
      <c r="Q14" s="70"/>
      <c r="R14" s="97"/>
      <c r="S14" s="97"/>
      <c r="T14" s="50"/>
      <c r="U14" s="50"/>
    </row>
    <row r="15" customFormat="false" ht="11.25" hidden="false" customHeight="false" outlineLevel="0" collapsed="false">
      <c r="A15" s="65"/>
      <c r="B15" s="188" t="s">
        <v>256</v>
      </c>
      <c r="C15" s="188" t="s">
        <v>482</v>
      </c>
      <c r="D15" s="70" t="n">
        <v>63</v>
      </c>
      <c r="E15" s="70" t="n">
        <v>94</v>
      </c>
      <c r="F15" s="70" t="n">
        <v>9</v>
      </c>
      <c r="G15" s="70" t="n">
        <v>6</v>
      </c>
      <c r="H15" s="371" t="n">
        <v>14.2857142857143</v>
      </c>
      <c r="I15" s="371" t="n">
        <v>6.38297872340426</v>
      </c>
      <c r="J15" s="50"/>
      <c r="K15" s="260"/>
      <c r="L15" s="260"/>
      <c r="M15" s="50"/>
      <c r="N15" s="50"/>
      <c r="O15" s="188"/>
      <c r="P15" s="70"/>
      <c r="Q15" s="70"/>
      <c r="R15" s="97"/>
      <c r="S15" s="97"/>
      <c r="T15" s="50"/>
      <c r="U15" s="50"/>
    </row>
    <row r="16" customFormat="false" ht="11.25" hidden="false" customHeight="false" outlineLevel="0" collapsed="false">
      <c r="A16" s="65"/>
      <c r="B16" s="188" t="s">
        <v>239</v>
      </c>
      <c r="C16" s="161" t="s">
        <v>483</v>
      </c>
      <c r="D16" s="70" t="n">
        <v>599</v>
      </c>
      <c r="E16" s="70" t="n">
        <v>575</v>
      </c>
      <c r="F16" s="70" t="n">
        <v>100</v>
      </c>
      <c r="G16" s="70" t="n">
        <v>108</v>
      </c>
      <c r="H16" s="371" t="n">
        <v>16.6944908180301</v>
      </c>
      <c r="I16" s="371" t="n">
        <v>18.7826086956522</v>
      </c>
      <c r="J16" s="50"/>
      <c r="K16" s="260"/>
      <c r="L16" s="260"/>
      <c r="M16" s="50"/>
      <c r="N16" s="50"/>
      <c r="O16" s="188"/>
      <c r="P16" s="70"/>
      <c r="Q16" s="70"/>
      <c r="R16" s="97"/>
      <c r="S16" s="97"/>
      <c r="T16" s="50"/>
      <c r="U16" s="50"/>
    </row>
    <row r="17" customFormat="false" ht="11.25" hidden="false" customHeight="false" outlineLevel="0" collapsed="false">
      <c r="A17" s="65"/>
      <c r="B17" s="188" t="s">
        <v>238</v>
      </c>
      <c r="C17" s="188" t="s">
        <v>484</v>
      </c>
      <c r="D17" s="70" t="n">
        <v>560</v>
      </c>
      <c r="E17" s="70" t="n">
        <v>472</v>
      </c>
      <c r="F17" s="70" t="n">
        <v>27</v>
      </c>
      <c r="G17" s="70" t="n">
        <v>34</v>
      </c>
      <c r="H17" s="371" t="n">
        <v>4.82142857142857</v>
      </c>
      <c r="I17" s="371" t="n">
        <v>7.20338983050848</v>
      </c>
      <c r="J17" s="50"/>
      <c r="K17" s="260"/>
      <c r="L17" s="260"/>
      <c r="M17" s="50"/>
      <c r="N17" s="50"/>
      <c r="O17" s="188"/>
      <c r="P17" s="70"/>
      <c r="Q17" s="70"/>
      <c r="R17" s="97"/>
      <c r="S17" s="97"/>
      <c r="T17" s="50"/>
      <c r="U17" s="50"/>
    </row>
    <row r="18" customFormat="false" ht="11.25" hidden="false" customHeight="false" outlineLevel="0" collapsed="false">
      <c r="A18" s="65"/>
      <c r="B18" s="188" t="s">
        <v>244</v>
      </c>
      <c r="C18" s="188" t="s">
        <v>526</v>
      </c>
      <c r="D18" s="70" t="n">
        <v>638</v>
      </c>
      <c r="E18" s="70" t="n">
        <v>570</v>
      </c>
      <c r="F18" s="70" t="n">
        <v>15</v>
      </c>
      <c r="G18" s="70" t="n">
        <v>37</v>
      </c>
      <c r="H18" s="371" t="n">
        <v>2.35109717868339</v>
      </c>
      <c r="I18" s="371" t="n">
        <v>6.49122807017544</v>
      </c>
      <c r="J18" s="50"/>
      <c r="K18" s="260"/>
      <c r="L18" s="260"/>
      <c r="M18" s="50"/>
      <c r="N18" s="50"/>
      <c r="O18" s="188"/>
      <c r="P18" s="70"/>
      <c r="Q18" s="70"/>
      <c r="R18" s="97"/>
      <c r="S18" s="97"/>
      <c r="T18" s="50"/>
      <c r="U18" s="50"/>
    </row>
    <row r="19" customFormat="false" ht="11.25" hidden="false" customHeight="false" outlineLevel="0" collapsed="false">
      <c r="A19" s="65"/>
      <c r="B19" s="188" t="s">
        <v>250</v>
      </c>
      <c r="C19" s="188" t="s">
        <v>486</v>
      </c>
      <c r="D19" s="70" t="n">
        <v>978</v>
      </c>
      <c r="E19" s="70" t="n">
        <v>981</v>
      </c>
      <c r="F19" s="70" t="n">
        <v>39</v>
      </c>
      <c r="G19" s="70" t="n">
        <v>59</v>
      </c>
      <c r="H19" s="371" t="n">
        <v>3.98773006134969</v>
      </c>
      <c r="I19" s="371" t="n">
        <v>6.01427115188583</v>
      </c>
      <c r="J19" s="50"/>
      <c r="K19" s="260"/>
      <c r="L19" s="260"/>
      <c r="M19" s="50"/>
      <c r="N19" s="50"/>
      <c r="O19" s="188"/>
      <c r="P19" s="70"/>
      <c r="Q19" s="70"/>
      <c r="R19" s="97"/>
      <c r="S19" s="97"/>
      <c r="T19" s="50"/>
      <c r="U19" s="50"/>
    </row>
    <row r="20" customFormat="false" ht="11.25" hidden="false" customHeight="false" outlineLevel="0" collapsed="false">
      <c r="A20" s="65"/>
      <c r="B20" s="188" t="s">
        <v>245</v>
      </c>
      <c r="C20" s="188" t="s">
        <v>522</v>
      </c>
      <c r="D20" s="70" t="n">
        <v>350</v>
      </c>
      <c r="E20" s="70" t="n">
        <v>286</v>
      </c>
      <c r="F20" s="70" t="n">
        <v>5</v>
      </c>
      <c r="G20" s="70" t="n">
        <v>1</v>
      </c>
      <c r="H20" s="371" t="n">
        <v>1.42857142857143</v>
      </c>
      <c r="I20" s="371" t="n">
        <v>0.34965034965035</v>
      </c>
      <c r="J20" s="50"/>
      <c r="K20" s="260"/>
      <c r="L20" s="260"/>
      <c r="M20" s="50"/>
      <c r="N20" s="50"/>
      <c r="O20" s="188"/>
      <c r="P20" s="70"/>
      <c r="Q20" s="70"/>
      <c r="R20" s="97"/>
      <c r="S20" s="97"/>
      <c r="T20" s="50"/>
      <c r="U20" s="50"/>
    </row>
    <row r="21" customFormat="false" ht="11.25" hidden="false" customHeight="false" outlineLevel="0" collapsed="false">
      <c r="A21" s="65"/>
      <c r="B21" s="188" t="s">
        <v>243</v>
      </c>
      <c r="C21" s="188" t="s">
        <v>524</v>
      </c>
      <c r="D21" s="70" t="n">
        <v>367</v>
      </c>
      <c r="E21" s="70" t="n">
        <v>316</v>
      </c>
      <c r="F21" s="70" t="n">
        <v>7</v>
      </c>
      <c r="G21" s="70" t="n">
        <v>14</v>
      </c>
      <c r="H21" s="371" t="n">
        <v>1.90735694822888</v>
      </c>
      <c r="I21" s="371" t="n">
        <v>4.43037974683544</v>
      </c>
      <c r="J21" s="50"/>
      <c r="K21" s="260"/>
      <c r="L21" s="260"/>
      <c r="M21" s="50"/>
      <c r="N21" s="50"/>
      <c r="O21" s="161"/>
      <c r="P21" s="70"/>
      <c r="Q21" s="70"/>
      <c r="R21" s="97"/>
      <c r="S21" s="97"/>
      <c r="T21" s="50"/>
      <c r="U21" s="50"/>
    </row>
    <row r="22" customFormat="false" ht="11.25" hidden="false" customHeight="false" outlineLevel="0" collapsed="false">
      <c r="A22" s="65"/>
      <c r="B22" s="188" t="s">
        <v>236</v>
      </c>
      <c r="C22" s="188" t="s">
        <v>498</v>
      </c>
      <c r="D22" s="70" t="n">
        <v>582</v>
      </c>
      <c r="E22" s="70" t="n">
        <v>465</v>
      </c>
      <c r="F22" s="70" t="n">
        <v>75</v>
      </c>
      <c r="G22" s="70" t="n">
        <v>74</v>
      </c>
      <c r="H22" s="371" t="n">
        <v>12.8865979381443</v>
      </c>
      <c r="I22" s="371" t="n">
        <v>15.9139784946237</v>
      </c>
      <c r="J22" s="50"/>
      <c r="K22" s="260"/>
      <c r="L22" s="260"/>
      <c r="M22" s="50"/>
      <c r="N22" s="50"/>
      <c r="O22" s="188"/>
      <c r="P22" s="70"/>
      <c r="Q22" s="70"/>
      <c r="R22" s="97"/>
      <c r="S22" s="97"/>
      <c r="T22" s="50"/>
      <c r="U22" s="50"/>
    </row>
    <row r="23" customFormat="false" ht="11.25" hidden="false" customHeight="false" outlineLevel="0" collapsed="false">
      <c r="A23" s="65"/>
      <c r="B23" s="188" t="s">
        <v>253</v>
      </c>
      <c r="C23" s="188" t="s">
        <v>442</v>
      </c>
      <c r="D23" s="70" t="n">
        <v>1950</v>
      </c>
      <c r="E23" s="70" t="n">
        <v>2131</v>
      </c>
      <c r="F23" s="70" t="n">
        <v>504</v>
      </c>
      <c r="G23" s="70" t="n">
        <v>527</v>
      </c>
      <c r="H23" s="371" t="n">
        <v>25.8461538461538</v>
      </c>
      <c r="I23" s="371" t="n">
        <v>24.730173627405</v>
      </c>
      <c r="J23" s="50"/>
      <c r="K23" s="260"/>
      <c r="L23" s="260"/>
      <c r="M23" s="50"/>
      <c r="N23" s="50"/>
      <c r="O23" s="188"/>
      <c r="P23" s="70"/>
      <c r="Q23" s="70"/>
      <c r="R23" s="97"/>
      <c r="S23" s="97"/>
      <c r="T23" s="50"/>
      <c r="U23" s="50"/>
    </row>
    <row r="24" customFormat="false" ht="11.25" hidden="false" customHeight="false" outlineLevel="0" collapsed="false">
      <c r="A24" s="65"/>
      <c r="B24" s="188" t="s">
        <v>257</v>
      </c>
      <c r="C24" s="188" t="s">
        <v>490</v>
      </c>
      <c r="D24" s="70" t="n">
        <v>562</v>
      </c>
      <c r="E24" s="70" t="n">
        <v>595</v>
      </c>
      <c r="F24" s="70" t="n">
        <v>16</v>
      </c>
      <c r="G24" s="70" t="n">
        <v>30</v>
      </c>
      <c r="H24" s="371" t="n">
        <v>2.84697508896797</v>
      </c>
      <c r="I24" s="371" t="n">
        <v>5.04201680672269</v>
      </c>
      <c r="J24" s="50"/>
      <c r="K24" s="260"/>
      <c r="L24" s="260"/>
      <c r="M24" s="50"/>
      <c r="N24" s="50"/>
      <c r="O24" s="188"/>
      <c r="P24" s="70"/>
      <c r="Q24" s="70"/>
      <c r="R24" s="97"/>
      <c r="S24" s="97"/>
      <c r="T24" s="50"/>
      <c r="U24" s="50"/>
    </row>
    <row r="25" customFormat="false" ht="11.25" hidden="false" customHeight="false" outlineLevel="0" collapsed="false">
      <c r="A25" s="65"/>
      <c r="B25" s="306" t="s">
        <v>255</v>
      </c>
      <c r="C25" s="306" t="s">
        <v>491</v>
      </c>
      <c r="D25" s="89" t="n">
        <v>90</v>
      </c>
      <c r="E25" s="89" t="n">
        <v>180</v>
      </c>
      <c r="F25" s="89" t="n">
        <v>6</v>
      </c>
      <c r="G25" s="89" t="n">
        <v>16</v>
      </c>
      <c r="H25" s="372" t="n">
        <v>6.66666666666667</v>
      </c>
      <c r="I25" s="372" t="n">
        <v>8.88888888888889</v>
      </c>
      <c r="J25" s="50"/>
      <c r="K25" s="260"/>
      <c r="L25" s="260"/>
      <c r="M25" s="50"/>
      <c r="N25" s="50"/>
      <c r="O25" s="188"/>
      <c r="P25" s="70"/>
      <c r="Q25" s="70"/>
      <c r="R25" s="97"/>
      <c r="S25" s="97"/>
      <c r="T25" s="50"/>
      <c r="U25" s="50"/>
    </row>
    <row r="26" customFormat="false" ht="11.25" hidden="false" customHeight="false" outlineLevel="0" collapsed="false">
      <c r="A26" s="93"/>
      <c r="B26" s="188"/>
      <c r="C26" s="188"/>
      <c r="D26" s="70"/>
      <c r="E26" s="70"/>
      <c r="F26" s="70"/>
      <c r="G26" s="70"/>
      <c r="H26" s="371"/>
      <c r="I26" s="371"/>
      <c r="J26" s="50"/>
      <c r="K26" s="260"/>
      <c r="L26" s="260"/>
      <c r="M26" s="50"/>
      <c r="N26" s="50"/>
      <c r="O26" s="188"/>
      <c r="P26" s="70"/>
      <c r="Q26" s="70"/>
      <c r="R26" s="97"/>
      <c r="S26" s="97"/>
      <c r="T26" s="50"/>
      <c r="U26" s="50"/>
    </row>
    <row r="27" customFormat="false" ht="11.25" hidden="false" customHeight="false" outlineLevel="0" collapsed="false">
      <c r="A27" s="65" t="s">
        <v>148</v>
      </c>
      <c r="B27" s="303" t="s">
        <v>259</v>
      </c>
      <c r="C27" s="303" t="s">
        <v>525</v>
      </c>
      <c r="D27" s="78" t="n">
        <v>233</v>
      </c>
      <c r="E27" s="78" t="n">
        <v>321</v>
      </c>
      <c r="F27" s="78" t="n">
        <v>21</v>
      </c>
      <c r="G27" s="78" t="n">
        <v>11</v>
      </c>
      <c r="H27" s="370" t="n">
        <v>9.01287553648069</v>
      </c>
      <c r="I27" s="370" t="n">
        <v>3.42679127725857</v>
      </c>
      <c r="J27" s="50"/>
      <c r="K27" s="260"/>
      <c r="L27" s="260"/>
      <c r="M27" s="50"/>
      <c r="N27" s="50"/>
      <c r="O27" s="188"/>
      <c r="P27" s="70"/>
      <c r="Q27" s="70"/>
      <c r="R27" s="97"/>
      <c r="S27" s="97"/>
      <c r="T27" s="50"/>
      <c r="U27" s="50"/>
    </row>
    <row r="28" customFormat="false" ht="11.25" hidden="false" customHeight="false" outlineLevel="0" collapsed="false">
      <c r="A28" s="65"/>
      <c r="B28" s="188" t="s">
        <v>254</v>
      </c>
      <c r="C28" s="188" t="s">
        <v>493</v>
      </c>
      <c r="D28" s="70" t="n">
        <v>961</v>
      </c>
      <c r="E28" s="70" t="n">
        <v>1083</v>
      </c>
      <c r="F28" s="70" t="n">
        <v>34</v>
      </c>
      <c r="G28" s="70" t="n">
        <v>31</v>
      </c>
      <c r="H28" s="371" t="n">
        <v>3.53798126951093</v>
      </c>
      <c r="I28" s="371" t="n">
        <v>2.86241920590951</v>
      </c>
      <c r="J28" s="50"/>
      <c r="K28" s="260"/>
      <c r="L28" s="260"/>
      <c r="M28" s="50"/>
      <c r="N28" s="50"/>
      <c r="O28" s="188"/>
      <c r="P28" s="70"/>
      <c r="Q28" s="70"/>
      <c r="R28" s="97"/>
      <c r="S28" s="97"/>
      <c r="T28" s="50"/>
      <c r="U28" s="50"/>
    </row>
    <row r="29" customFormat="false" ht="11.25" hidden="false" customHeight="false" outlineLevel="0" collapsed="false">
      <c r="A29" s="65"/>
      <c r="B29" s="188" t="s">
        <v>251</v>
      </c>
      <c r="C29" s="188" t="s">
        <v>494</v>
      </c>
      <c r="D29" s="70" t="n">
        <v>289</v>
      </c>
      <c r="E29" s="70" t="n">
        <v>313</v>
      </c>
      <c r="F29" s="70" t="n">
        <v>54</v>
      </c>
      <c r="G29" s="70" t="n">
        <v>44</v>
      </c>
      <c r="H29" s="371" t="n">
        <v>18.6851211072664</v>
      </c>
      <c r="I29" s="371" t="n">
        <v>14.0575079872204</v>
      </c>
      <c r="J29" s="50"/>
      <c r="K29" s="260"/>
      <c r="L29" s="260"/>
      <c r="M29" s="50"/>
      <c r="N29" s="50"/>
      <c r="O29" s="188"/>
      <c r="P29" s="70"/>
      <c r="Q29" s="70"/>
      <c r="R29" s="97"/>
      <c r="S29" s="97"/>
      <c r="T29" s="50"/>
      <c r="U29" s="50"/>
    </row>
    <row r="30" customFormat="false" ht="11.25" hidden="false" customHeight="false" outlineLevel="0" collapsed="false">
      <c r="A30" s="65"/>
      <c r="B30" s="188" t="s">
        <v>246</v>
      </c>
      <c r="C30" s="188" t="s">
        <v>495</v>
      </c>
      <c r="D30" s="70" t="n">
        <v>1471</v>
      </c>
      <c r="E30" s="70" t="n">
        <v>1494</v>
      </c>
      <c r="F30" s="70" t="n">
        <v>122</v>
      </c>
      <c r="G30" s="70" t="n">
        <v>131</v>
      </c>
      <c r="H30" s="371" t="n">
        <v>8.29367777022434</v>
      </c>
      <c r="I30" s="371" t="n">
        <v>8.76840696117804</v>
      </c>
      <c r="J30" s="50"/>
      <c r="K30" s="260"/>
      <c r="L30" s="260"/>
      <c r="M30" s="50"/>
      <c r="N30" s="50"/>
      <c r="O30" s="188"/>
      <c r="P30" s="70"/>
      <c r="Q30" s="70"/>
      <c r="R30" s="97"/>
      <c r="S30" s="97"/>
      <c r="T30" s="50"/>
      <c r="U30" s="50"/>
    </row>
    <row r="31" customFormat="false" ht="11.25" hidden="false" customHeight="false" outlineLevel="0" collapsed="false">
      <c r="A31" s="65"/>
      <c r="B31" s="188" t="s">
        <v>234</v>
      </c>
      <c r="C31" s="188" t="s">
        <v>496</v>
      </c>
      <c r="D31" s="70" t="n">
        <v>659</v>
      </c>
      <c r="E31" s="70" t="n">
        <v>554</v>
      </c>
      <c r="F31" s="70" t="n">
        <v>7</v>
      </c>
      <c r="G31" s="70" t="n">
        <v>9</v>
      </c>
      <c r="H31" s="371" t="n">
        <v>1.06221547799697</v>
      </c>
      <c r="I31" s="371" t="n">
        <v>1.62454873646209</v>
      </c>
      <c r="J31" s="50"/>
      <c r="K31" s="260"/>
      <c r="L31" s="260"/>
      <c r="M31" s="50"/>
      <c r="N31" s="50"/>
      <c r="O31" s="188"/>
      <c r="P31" s="70"/>
      <c r="Q31" s="70"/>
      <c r="R31" s="97"/>
      <c r="S31" s="97"/>
      <c r="T31" s="50"/>
      <c r="U31" s="50"/>
    </row>
    <row r="32" customFormat="false" ht="11.25" hidden="false" customHeight="false" outlineLevel="0" collapsed="false">
      <c r="A32" s="65"/>
      <c r="B32" s="188" t="s">
        <v>241</v>
      </c>
      <c r="C32" s="188" t="s">
        <v>521</v>
      </c>
      <c r="D32" s="70" t="n">
        <v>218</v>
      </c>
      <c r="E32" s="70" t="n">
        <v>153</v>
      </c>
      <c r="F32" s="70" t="s">
        <v>174</v>
      </c>
      <c r="G32" s="70" t="n">
        <v>11</v>
      </c>
      <c r="H32" s="371" t="s">
        <v>174</v>
      </c>
      <c r="I32" s="371" t="n">
        <v>7.18954248366013</v>
      </c>
      <c r="J32" s="50"/>
      <c r="K32" s="260"/>
      <c r="L32" s="260"/>
      <c r="M32" s="50"/>
      <c r="N32" s="50"/>
      <c r="O32" s="188"/>
      <c r="P32" s="70"/>
      <c r="Q32" s="70"/>
      <c r="R32" s="97"/>
      <c r="S32" s="97"/>
      <c r="T32" s="50"/>
      <c r="U32" s="50"/>
    </row>
    <row r="33" customFormat="false" ht="11.25" hidden="false" customHeight="false" outlineLevel="0" collapsed="false">
      <c r="A33" s="65"/>
      <c r="B33" s="188" t="s">
        <v>258</v>
      </c>
      <c r="C33" s="188" t="s">
        <v>523</v>
      </c>
      <c r="D33" s="70" t="n">
        <v>640</v>
      </c>
      <c r="E33" s="70" t="n">
        <v>782</v>
      </c>
      <c r="F33" s="70" t="n">
        <v>15</v>
      </c>
      <c r="G33" s="70" t="n">
        <v>14</v>
      </c>
      <c r="H33" s="371" t="n">
        <v>2.34375</v>
      </c>
      <c r="I33" s="371" t="n">
        <v>1.79028132992327</v>
      </c>
      <c r="J33" s="50"/>
      <c r="K33" s="260"/>
      <c r="L33" s="260"/>
      <c r="M33" s="50"/>
      <c r="N33" s="50"/>
      <c r="O33" s="188"/>
      <c r="P33" s="70"/>
      <c r="Q33" s="70"/>
      <c r="R33" s="97"/>
      <c r="S33" s="97"/>
      <c r="T33" s="50"/>
      <c r="U33" s="50"/>
    </row>
    <row r="34" customFormat="false" ht="11.25" hidden="false" customHeight="false" outlineLevel="0" collapsed="false">
      <c r="A34" s="65"/>
      <c r="B34" s="188" t="s">
        <v>235</v>
      </c>
      <c r="C34" s="188" t="s">
        <v>529</v>
      </c>
      <c r="D34" s="70" t="n">
        <v>191</v>
      </c>
      <c r="E34" s="70" t="n">
        <v>159</v>
      </c>
      <c r="F34" s="70" t="n">
        <v>6</v>
      </c>
      <c r="G34" s="70" t="n">
        <v>4</v>
      </c>
      <c r="H34" s="371" t="n">
        <v>3.1413612565445</v>
      </c>
      <c r="I34" s="371" t="n">
        <v>2.51572327044025</v>
      </c>
      <c r="J34" s="50"/>
      <c r="K34" s="260"/>
      <c r="L34" s="260"/>
      <c r="M34" s="50"/>
      <c r="N34" s="50"/>
      <c r="O34" s="188"/>
      <c r="P34" s="70"/>
      <c r="Q34" s="70"/>
      <c r="R34" s="97"/>
      <c r="S34" s="97"/>
      <c r="T34" s="50"/>
      <c r="U34" s="50"/>
    </row>
    <row r="35" customFormat="false" ht="11.25" hidden="false" customHeight="false" outlineLevel="0" collapsed="false">
      <c r="A35" s="65"/>
      <c r="B35" s="306" t="s">
        <v>237</v>
      </c>
      <c r="C35" s="306" t="s">
        <v>502</v>
      </c>
      <c r="D35" s="89" t="n">
        <v>449</v>
      </c>
      <c r="E35" s="89" t="n">
        <v>362</v>
      </c>
      <c r="F35" s="89" t="n">
        <v>21</v>
      </c>
      <c r="G35" s="89" t="n">
        <v>25</v>
      </c>
      <c r="H35" s="372" t="n">
        <v>4.67706013363029</v>
      </c>
      <c r="I35" s="372" t="n">
        <v>6.9060773480663</v>
      </c>
      <c r="J35" s="50"/>
      <c r="K35" s="260"/>
      <c r="L35" s="260"/>
      <c r="M35" s="50"/>
      <c r="N35" s="50"/>
      <c r="O35" s="188"/>
      <c r="P35" s="70"/>
      <c r="Q35" s="70"/>
      <c r="R35" s="97"/>
      <c r="S35" s="97"/>
      <c r="T35" s="50"/>
      <c r="U35" s="50"/>
    </row>
    <row r="36" customFormat="false" ht="11.25" hidden="false" customHeight="false" outlineLevel="0" collapsed="false">
      <c r="A36" s="93"/>
      <c r="B36" s="188"/>
      <c r="C36" s="188"/>
      <c r="D36" s="70"/>
      <c r="E36" s="70"/>
      <c r="F36" s="70"/>
      <c r="G36" s="70"/>
      <c r="H36" s="371"/>
      <c r="I36" s="371"/>
      <c r="J36" s="50"/>
      <c r="K36" s="260"/>
      <c r="L36" s="260"/>
      <c r="M36" s="50"/>
      <c r="N36" s="50"/>
      <c r="O36" s="188"/>
      <c r="P36" s="70"/>
      <c r="Q36" s="70"/>
      <c r="R36" s="97"/>
      <c r="S36" s="97"/>
      <c r="T36" s="50"/>
      <c r="U36" s="50"/>
    </row>
    <row r="37" customFormat="false" ht="11.25" hidden="false" customHeight="false" outlineLevel="0" collapsed="false">
      <c r="A37" s="65" t="s">
        <v>167</v>
      </c>
      <c r="B37" s="303" t="s">
        <v>242</v>
      </c>
      <c r="C37" s="303" t="s">
        <v>536</v>
      </c>
      <c r="D37" s="78" t="n">
        <v>162</v>
      </c>
      <c r="E37" s="78" t="n">
        <v>120</v>
      </c>
      <c r="F37" s="78" t="n">
        <v>14</v>
      </c>
      <c r="G37" s="78" t="n">
        <v>23</v>
      </c>
      <c r="H37" s="370" t="n">
        <v>8.64197530864197</v>
      </c>
      <c r="I37" s="370" t="n">
        <v>19.1666666666667</v>
      </c>
      <c r="J37" s="50"/>
      <c r="K37" s="260"/>
      <c r="L37" s="260"/>
      <c r="M37" s="50"/>
      <c r="N37" s="50"/>
      <c r="O37" s="188"/>
      <c r="P37" s="70"/>
      <c r="Q37" s="70"/>
      <c r="R37" s="97"/>
      <c r="S37" s="97"/>
      <c r="T37" s="50"/>
      <c r="U37" s="50"/>
    </row>
    <row r="38" customFormat="false" ht="11.25" hidden="false" customHeight="false" outlineLevel="0" collapsed="false">
      <c r="A38" s="65"/>
      <c r="B38" s="188" t="s">
        <v>252</v>
      </c>
      <c r="C38" s="188" t="s">
        <v>503</v>
      </c>
      <c r="D38" s="70" t="n">
        <v>57</v>
      </c>
      <c r="E38" s="70" t="s">
        <v>174</v>
      </c>
      <c r="F38" s="70" t="s">
        <v>174</v>
      </c>
      <c r="G38" s="70" t="s">
        <v>174</v>
      </c>
      <c r="H38" s="371" t="s">
        <v>174</v>
      </c>
      <c r="I38" s="371" t="s">
        <v>174</v>
      </c>
      <c r="J38" s="50"/>
      <c r="K38" s="260"/>
      <c r="L38" s="260"/>
      <c r="M38" s="50"/>
      <c r="N38" s="50"/>
      <c r="O38" s="188"/>
      <c r="P38" s="70"/>
      <c r="Q38" s="70"/>
      <c r="R38" s="97"/>
      <c r="S38" s="97"/>
      <c r="T38" s="50"/>
      <c r="U38" s="50"/>
    </row>
    <row r="39" customFormat="false" ht="11.25" hidden="false" customHeight="false" outlineLevel="0" collapsed="false">
      <c r="A39" s="65"/>
      <c r="B39" s="306" t="s">
        <v>247</v>
      </c>
      <c r="C39" s="306" t="s">
        <v>156</v>
      </c>
      <c r="D39" s="89" t="n">
        <v>1450</v>
      </c>
      <c r="E39" s="89" t="n">
        <v>1344</v>
      </c>
      <c r="F39" s="89" t="n">
        <v>438</v>
      </c>
      <c r="G39" s="89" t="n">
        <v>446</v>
      </c>
      <c r="H39" s="372" t="n">
        <v>30.2068965517241</v>
      </c>
      <c r="I39" s="372" t="n">
        <v>33.1845238095238</v>
      </c>
      <c r="J39" s="50"/>
      <c r="K39" s="260"/>
      <c r="L39" s="260"/>
      <c r="M39" s="50"/>
      <c r="N39" s="50"/>
      <c r="O39" s="188"/>
      <c r="P39" s="70"/>
      <c r="Q39" s="70"/>
      <c r="R39" s="97"/>
      <c r="S39" s="97"/>
      <c r="T39" s="50"/>
      <c r="U39" s="50"/>
    </row>
    <row r="40" customFormat="false" ht="11.25" hidden="false" customHeight="false" outlineLevel="0" collapsed="false">
      <c r="A40" s="93"/>
      <c r="B40" s="188"/>
      <c r="C40" s="188"/>
      <c r="D40" s="70"/>
      <c r="E40" s="70"/>
      <c r="F40" s="70"/>
      <c r="G40" s="70"/>
      <c r="H40" s="371"/>
      <c r="I40" s="371"/>
      <c r="J40" s="50"/>
      <c r="K40" s="260"/>
      <c r="L40" s="260"/>
      <c r="M40" s="50"/>
      <c r="N40" s="50"/>
      <c r="O40" s="188"/>
      <c r="P40" s="70"/>
      <c r="Q40" s="70"/>
      <c r="R40" s="97"/>
      <c r="S40" s="97"/>
      <c r="T40" s="50"/>
      <c r="U40" s="50"/>
    </row>
    <row r="41" customFormat="false" ht="11.25" hidden="false" customHeight="false" outlineLevel="0" collapsed="false">
      <c r="A41" s="65" t="s">
        <v>175</v>
      </c>
      <c r="B41" s="303" t="s">
        <v>248</v>
      </c>
      <c r="C41" s="303" t="s">
        <v>527</v>
      </c>
      <c r="D41" s="78" t="n">
        <v>827</v>
      </c>
      <c r="E41" s="78" t="n">
        <v>677</v>
      </c>
      <c r="F41" s="78" t="n">
        <v>44</v>
      </c>
      <c r="G41" s="78" t="n">
        <v>36</v>
      </c>
      <c r="H41" s="370" t="n">
        <v>5.32043530834341</v>
      </c>
      <c r="I41" s="370" t="n">
        <v>5.31757754800591</v>
      </c>
      <c r="J41" s="50"/>
      <c r="K41" s="260"/>
      <c r="L41" s="260"/>
      <c r="M41" s="50"/>
      <c r="N41" s="50"/>
      <c r="O41" s="188"/>
      <c r="P41" s="70"/>
      <c r="Q41" s="70"/>
      <c r="R41" s="97"/>
      <c r="S41" s="97"/>
      <c r="T41" s="50"/>
      <c r="U41" s="50"/>
    </row>
    <row r="42" customFormat="false" ht="11.25" hidden="false" customHeight="false" outlineLevel="0" collapsed="false">
      <c r="A42" s="65"/>
      <c r="B42" s="306" t="s">
        <v>240</v>
      </c>
      <c r="C42" s="306" t="s">
        <v>504</v>
      </c>
      <c r="D42" s="89" t="n">
        <v>93</v>
      </c>
      <c r="E42" s="89" t="n">
        <v>78</v>
      </c>
      <c r="F42" s="89" t="s">
        <v>202</v>
      </c>
      <c r="G42" s="89" t="s">
        <v>202</v>
      </c>
      <c r="H42" s="372" t="s">
        <v>202</v>
      </c>
      <c r="I42" s="372" t="s">
        <v>202</v>
      </c>
      <c r="J42" s="84"/>
      <c r="K42" s="260"/>
      <c r="L42" s="260"/>
      <c r="M42" s="84"/>
      <c r="N42" s="185"/>
      <c r="O42" s="188"/>
      <c r="P42" s="70"/>
      <c r="Q42" s="70"/>
      <c r="R42" s="97"/>
      <c r="S42" s="97"/>
      <c r="T42" s="50"/>
      <c r="U42" s="50"/>
    </row>
    <row r="43" customFormat="false" ht="11.25" hidden="false" customHeight="false" outlineLevel="0" collapsed="false">
      <c r="A43" s="188"/>
      <c r="B43" s="50"/>
      <c r="C43" s="50"/>
      <c r="D43" s="70"/>
      <c r="E43" s="70"/>
      <c r="F43" s="84"/>
      <c r="G43" s="84"/>
      <c r="H43" s="261"/>
      <c r="I43" s="260"/>
      <c r="J43" s="50"/>
      <c r="K43" s="260"/>
      <c r="L43" s="260"/>
      <c r="M43" s="50"/>
      <c r="N43" s="50"/>
      <c r="O43" s="50"/>
      <c r="P43" s="50"/>
      <c r="Q43" s="50"/>
      <c r="R43" s="50"/>
      <c r="S43" s="50"/>
      <c r="T43" s="50"/>
      <c r="U43" s="50"/>
    </row>
    <row r="44" customFormat="false" ht="26.45" hidden="false" customHeight="true" outlineLevel="0" collapsed="false">
      <c r="A44" s="267" t="s">
        <v>371</v>
      </c>
      <c r="B44" s="267"/>
      <c r="C44" s="267"/>
      <c r="D44" s="267"/>
      <c r="E44" s="267"/>
      <c r="F44" s="267"/>
      <c r="G44" s="267"/>
      <c r="H44" s="267"/>
      <c r="I44" s="267"/>
      <c r="K44" s="50"/>
      <c r="L44" s="50"/>
      <c r="M44" s="50"/>
      <c r="N44" s="50"/>
      <c r="O44" s="50"/>
      <c r="P44" s="50"/>
      <c r="Q44" s="50"/>
      <c r="R44" s="50"/>
      <c r="S44" s="50"/>
      <c r="T44" s="50"/>
      <c r="U44" s="50"/>
    </row>
    <row r="45" customFormat="false" ht="48.2" hidden="false" customHeight="true" outlineLevel="0" collapsed="false">
      <c r="A45" s="99" t="s">
        <v>372</v>
      </c>
      <c r="B45" s="99"/>
      <c r="C45" s="99"/>
      <c r="D45" s="99"/>
      <c r="E45" s="99"/>
      <c r="F45" s="99"/>
      <c r="G45" s="99"/>
      <c r="H45" s="99"/>
      <c r="I45" s="99"/>
      <c r="J45" s="230"/>
      <c r="K45" s="230"/>
      <c r="L45" s="230"/>
      <c r="M45" s="230"/>
      <c r="N45" s="230"/>
      <c r="O45" s="230"/>
      <c r="P45" s="230"/>
      <c r="Q45" s="230"/>
      <c r="R45" s="230"/>
      <c r="S45" s="230"/>
      <c r="T45" s="230"/>
    </row>
    <row r="46" customFormat="false" ht="45.75" hidden="false" customHeight="true" outlineLevel="0" collapsed="false">
      <c r="A46" s="166" t="s">
        <v>373</v>
      </c>
      <c r="B46" s="166"/>
      <c r="C46" s="166"/>
      <c r="D46" s="166"/>
      <c r="E46" s="166"/>
      <c r="F46" s="166"/>
      <c r="G46" s="166"/>
      <c r="H46" s="166"/>
      <c r="I46" s="166"/>
      <c r="J46" s="167"/>
      <c r="K46" s="167"/>
      <c r="L46" s="167"/>
      <c r="M46" s="167"/>
      <c r="N46" s="167"/>
      <c r="O46" s="167"/>
      <c r="P46" s="167"/>
      <c r="Q46" s="167"/>
      <c r="R46" s="167"/>
      <c r="S46" s="167"/>
      <c r="T46" s="167"/>
    </row>
    <row r="47" customFormat="false" ht="11.25" hidden="false" customHeight="false" outlineLevel="0" collapsed="false">
      <c r="A47" s="268" t="s">
        <v>286</v>
      </c>
      <c r="B47" s="268"/>
      <c r="C47" s="268"/>
      <c r="D47" s="268"/>
      <c r="E47" s="268"/>
      <c r="F47" s="268"/>
      <c r="G47" s="268"/>
      <c r="H47" s="268"/>
      <c r="I47" s="268"/>
    </row>
    <row r="48" customFormat="false" ht="11.25" hidden="false" customHeight="true" outlineLevel="0" collapsed="false">
      <c r="A48" s="103" t="s">
        <v>546</v>
      </c>
      <c r="B48" s="103"/>
      <c r="C48" s="103"/>
      <c r="D48" s="103"/>
      <c r="E48" s="103"/>
      <c r="F48" s="103"/>
      <c r="G48" s="103"/>
      <c r="H48" s="103"/>
      <c r="I48" s="103"/>
      <c r="J48" s="108"/>
      <c r="K48" s="108"/>
      <c r="L48" s="108"/>
      <c r="M48" s="108"/>
      <c r="N48" s="108"/>
      <c r="O48" s="108"/>
      <c r="P48" s="108"/>
      <c r="Q48" s="108"/>
      <c r="R48" s="108"/>
    </row>
  </sheetData>
  <mergeCells count="18">
    <mergeCell ref="A5:A9"/>
    <mergeCell ref="B5:B9"/>
    <mergeCell ref="C5:C9"/>
    <mergeCell ref="D5:E7"/>
    <mergeCell ref="F5:G7"/>
    <mergeCell ref="H5:I7"/>
    <mergeCell ref="D8:E8"/>
    <mergeCell ref="F8:G8"/>
    <mergeCell ref="H8:I8"/>
    <mergeCell ref="A13:A25"/>
    <mergeCell ref="A27:A35"/>
    <mergeCell ref="A37:A39"/>
    <mergeCell ref="A41:A42"/>
    <mergeCell ref="A44:I44"/>
    <mergeCell ref="A45:I45"/>
    <mergeCell ref="A46:I46"/>
    <mergeCell ref="A47:I47"/>
    <mergeCell ref="A48:I49"/>
  </mergeCells>
  <hyperlinks>
    <hyperlink ref="I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R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9.14"/>
    <col collapsed="false" customWidth="true" hidden="false" outlineLevel="0" max="2" min="2" style="1" width="11.71"/>
    <col collapsed="false" customWidth="true" hidden="false" outlineLevel="0" max="1025" min="3" style="1" width="9.14"/>
  </cols>
  <sheetData>
    <row r="1" customFormat="false" ht="11.25" hidden="false" customHeight="false" outlineLevel="0" collapsed="false">
      <c r="A1" s="11" t="s">
        <v>549</v>
      </c>
      <c r="Q1" s="21" t="s">
        <v>108</v>
      </c>
    </row>
    <row r="2" customFormat="false" ht="11.25" hidden="false" customHeight="false" outlineLevel="0" collapsed="false">
      <c r="A2" s="1" t="s">
        <v>34</v>
      </c>
    </row>
    <row r="3" customFormat="false" ht="11.25" hidden="false" customHeight="false" outlineLevel="0" collapsed="false">
      <c r="A3" s="22" t="s">
        <v>550</v>
      </c>
    </row>
    <row r="5" customFormat="false" ht="19.5" hidden="false" customHeight="true" outlineLevel="0" collapsed="false">
      <c r="A5" s="59" t="s">
        <v>477</v>
      </c>
      <c r="B5" s="59" t="s">
        <v>551</v>
      </c>
      <c r="C5" s="59" t="s">
        <v>428</v>
      </c>
      <c r="D5" s="59"/>
      <c r="E5" s="59"/>
      <c r="F5" s="59"/>
      <c r="G5" s="59"/>
      <c r="H5" s="59" t="s">
        <v>429</v>
      </c>
      <c r="I5" s="59"/>
      <c r="J5" s="59"/>
      <c r="K5" s="59"/>
      <c r="L5" s="59"/>
      <c r="M5" s="59" t="s">
        <v>552</v>
      </c>
      <c r="N5" s="59"/>
      <c r="O5" s="59"/>
      <c r="P5" s="59"/>
      <c r="Q5" s="59"/>
    </row>
    <row r="6" customFormat="false" ht="13.5" hidden="false" customHeight="true" outlineLevel="0" collapsed="false">
      <c r="A6" s="59"/>
      <c r="B6" s="59"/>
      <c r="C6" s="59" t="s">
        <v>452</v>
      </c>
      <c r="D6" s="59"/>
      <c r="E6" s="58" t="s">
        <v>453</v>
      </c>
      <c r="F6" s="58"/>
      <c r="G6" s="58" t="s">
        <v>199</v>
      </c>
      <c r="H6" s="59" t="s">
        <v>452</v>
      </c>
      <c r="I6" s="59"/>
      <c r="J6" s="58" t="s">
        <v>453</v>
      </c>
      <c r="K6" s="58"/>
      <c r="L6" s="58" t="s">
        <v>199</v>
      </c>
      <c r="M6" s="59" t="s">
        <v>452</v>
      </c>
      <c r="N6" s="59"/>
      <c r="O6" s="58" t="s">
        <v>453</v>
      </c>
      <c r="P6" s="58"/>
      <c r="Q6" s="58" t="s">
        <v>199</v>
      </c>
    </row>
    <row r="7" customFormat="false" ht="15" hidden="false" customHeight="true" outlineLevel="0" collapsed="false">
      <c r="A7" s="59"/>
      <c r="B7" s="59"/>
      <c r="C7" s="58" t="s">
        <v>465</v>
      </c>
      <c r="D7" s="59" t="n">
        <v>2017</v>
      </c>
      <c r="E7" s="59" t="n">
        <v>2016</v>
      </c>
      <c r="F7" s="59" t="n">
        <v>2017</v>
      </c>
      <c r="G7" s="58"/>
      <c r="H7" s="58" t="s">
        <v>465</v>
      </c>
      <c r="I7" s="59" t="n">
        <v>2017</v>
      </c>
      <c r="J7" s="59" t="n">
        <v>2016</v>
      </c>
      <c r="K7" s="59" t="n">
        <v>2017</v>
      </c>
      <c r="L7" s="58"/>
      <c r="M7" s="58" t="s">
        <v>465</v>
      </c>
      <c r="N7" s="59" t="n">
        <v>2017</v>
      </c>
      <c r="O7" s="59" t="n">
        <v>2016</v>
      </c>
      <c r="P7" s="59" t="n">
        <v>2017</v>
      </c>
      <c r="Q7" s="58"/>
    </row>
    <row r="8" customFormat="false" ht="11.25" hidden="false" customHeight="false" outlineLevel="0" collapsed="false">
      <c r="A8" s="238"/>
      <c r="B8" s="238"/>
    </row>
    <row r="9" customFormat="false" ht="11.25" hidden="false" customHeight="false" outlineLevel="0" collapsed="false">
      <c r="A9" s="65"/>
      <c r="B9" s="65" t="s">
        <v>479</v>
      </c>
      <c r="C9" s="300" t="n">
        <v>124251</v>
      </c>
      <c r="D9" s="300" t="n">
        <v>121297</v>
      </c>
      <c r="E9" s="348" t="n">
        <v>482.959348948829</v>
      </c>
      <c r="F9" s="348" t="n">
        <v>458.38855168763</v>
      </c>
      <c r="G9" s="348" t="n">
        <f aca="false">IFERROR((F9/E9-1)*100,"...")</f>
        <v>-5.0875497730146</v>
      </c>
      <c r="H9" s="300" t="n">
        <v>100194</v>
      </c>
      <c r="I9" s="300" t="n">
        <v>95629</v>
      </c>
      <c r="J9" s="348" t="n">
        <v>389.450620184779</v>
      </c>
      <c r="K9" s="348" t="n">
        <v>361.387658469182</v>
      </c>
      <c r="L9" s="348" t="n">
        <f aca="false">IFERROR((K9/J9-1)*100,"...")</f>
        <v>-7.20578175027226</v>
      </c>
      <c r="M9" s="300" t="n">
        <v>225258</v>
      </c>
      <c r="N9" s="300" t="n">
        <v>217670</v>
      </c>
      <c r="O9" s="348" t="n">
        <v>875.570072076001</v>
      </c>
      <c r="P9" s="348" t="n">
        <v>822.5878302501</v>
      </c>
      <c r="Q9" s="348" t="n">
        <v>-6.05117094743533</v>
      </c>
    </row>
    <row r="10" customFormat="false" ht="11.25" hidden="false" customHeight="false" outlineLevel="0" collapsed="false">
      <c r="A10" s="239"/>
      <c r="B10" s="239"/>
      <c r="C10" s="133"/>
      <c r="D10" s="133"/>
      <c r="E10" s="350"/>
      <c r="F10" s="350"/>
      <c r="G10" s="350"/>
      <c r="H10" s="133"/>
      <c r="I10" s="133"/>
      <c r="J10" s="350"/>
      <c r="K10" s="350"/>
      <c r="L10" s="350"/>
      <c r="M10" s="133"/>
      <c r="N10" s="133"/>
      <c r="O10" s="350"/>
      <c r="P10" s="350"/>
      <c r="Q10" s="350"/>
    </row>
    <row r="11" customFormat="false" ht="11.25" hidden="false" customHeight="false" outlineLevel="0" collapsed="false">
      <c r="A11" s="329" t="s">
        <v>259</v>
      </c>
      <c r="B11" s="329" t="s">
        <v>525</v>
      </c>
      <c r="C11" s="160" t="s">
        <v>174</v>
      </c>
      <c r="D11" s="160" t="s">
        <v>174</v>
      </c>
      <c r="E11" s="351" t="s">
        <v>174</v>
      </c>
      <c r="F11" s="351" t="s">
        <v>174</v>
      </c>
      <c r="G11" s="351" t="str">
        <f aca="false">IFERROR((F11/E11-1)*100,"...")</f>
        <v>...</v>
      </c>
      <c r="H11" s="160" t="s">
        <v>174</v>
      </c>
      <c r="I11" s="160" t="s">
        <v>174</v>
      </c>
      <c r="J11" s="351" t="s">
        <v>174</v>
      </c>
      <c r="K11" s="351" t="s">
        <v>174</v>
      </c>
      <c r="L11" s="351" t="str">
        <f aca="false">IFERROR((K11/J11-1)*100,"...")</f>
        <v>...</v>
      </c>
      <c r="M11" s="160" t="s">
        <v>174</v>
      </c>
      <c r="N11" s="160" t="s">
        <v>174</v>
      </c>
      <c r="O11" s="351" t="s">
        <v>174</v>
      </c>
      <c r="P11" s="351" t="s">
        <v>174</v>
      </c>
      <c r="Q11" s="351" t="s">
        <v>174</v>
      </c>
    </row>
    <row r="12" customFormat="false" ht="11.25" hidden="false" customHeight="false" outlineLevel="0" collapsed="false">
      <c r="A12" s="170" t="s">
        <v>249</v>
      </c>
      <c r="B12" s="170" t="s">
        <v>480</v>
      </c>
      <c r="C12" s="133" t="n">
        <v>1233</v>
      </c>
      <c r="D12" s="133" t="n">
        <v>1057</v>
      </c>
      <c r="E12" s="350" t="n">
        <v>402.214298995606</v>
      </c>
      <c r="F12" s="350" t="n">
        <v>331.638015693977</v>
      </c>
      <c r="G12" s="350" t="n">
        <f aca="false">IFERROR((F12/E12-1)*100,"...")</f>
        <v>-17.5469354217067</v>
      </c>
      <c r="H12" s="133" t="n">
        <v>305</v>
      </c>
      <c r="I12" s="133" t="n">
        <v>511</v>
      </c>
      <c r="J12" s="350" t="n">
        <v>99.4933991838279</v>
      </c>
      <c r="K12" s="350" t="n">
        <v>160.328312222916</v>
      </c>
      <c r="L12" s="350" t="n">
        <f aca="false">IFERROR((K12/J12-1)*100,"...")</f>
        <v>61.1446724487592</v>
      </c>
      <c r="M12" s="133" t="n">
        <v>1538</v>
      </c>
      <c r="N12" s="133" t="n">
        <v>1568</v>
      </c>
      <c r="O12" s="350" t="n">
        <v>501.707698179434</v>
      </c>
      <c r="P12" s="350" t="n">
        <v>491.966327916893</v>
      </c>
      <c r="Q12" s="350" t="n">
        <v>-1.94164257353235</v>
      </c>
    </row>
    <row r="13" customFormat="false" ht="11.25" hidden="false" customHeight="false" outlineLevel="0" collapsed="false">
      <c r="A13" s="170" t="s">
        <v>251</v>
      </c>
      <c r="B13" s="170" t="s">
        <v>494</v>
      </c>
      <c r="C13" s="133" t="n">
        <v>206</v>
      </c>
      <c r="D13" s="133" t="n">
        <v>265</v>
      </c>
      <c r="E13" s="350" t="n">
        <v>146.187417946989</v>
      </c>
      <c r="F13" s="350" t="n">
        <v>181.723423806454</v>
      </c>
      <c r="G13" s="350" t="n">
        <f aca="false">IFERROR((F13/E13-1)*100,"...")</f>
        <v>24.308525561585</v>
      </c>
      <c r="H13" s="133" t="n">
        <v>791</v>
      </c>
      <c r="I13" s="133" t="n">
        <v>717</v>
      </c>
      <c r="J13" s="350" t="n">
        <v>561.331299010042</v>
      </c>
      <c r="K13" s="350" t="n">
        <v>491.681867431048</v>
      </c>
      <c r="L13" s="350" t="n">
        <f aca="false">IFERROR((K13/J13-1)*100,"...")</f>
        <v>-12.4079009493728</v>
      </c>
      <c r="M13" s="133" t="n">
        <v>997</v>
      </c>
      <c r="N13" s="133" t="n">
        <v>982</v>
      </c>
      <c r="O13" s="350" t="n">
        <v>707.518716957031</v>
      </c>
      <c r="P13" s="350" t="n">
        <v>673.405291237502</v>
      </c>
      <c r="Q13" s="350" t="n">
        <v>-4.82155805944571</v>
      </c>
    </row>
    <row r="14" customFormat="false" ht="11.25" hidden="false" customHeight="false" outlineLevel="0" collapsed="false">
      <c r="A14" s="170" t="s">
        <v>254</v>
      </c>
      <c r="B14" s="170" t="s">
        <v>493</v>
      </c>
      <c r="C14" s="133" t="n">
        <v>3586</v>
      </c>
      <c r="D14" s="133" t="n">
        <v>4585</v>
      </c>
      <c r="E14" s="350" t="n">
        <v>536.225100897347</v>
      </c>
      <c r="F14" s="350" t="n">
        <v>664.553430240732</v>
      </c>
      <c r="G14" s="350" t="n">
        <f aca="false">IFERROR((F14/E14-1)*100,"...")</f>
        <v>23.9318019855157</v>
      </c>
      <c r="H14" s="133" t="n">
        <v>2693</v>
      </c>
      <c r="I14" s="133" t="n">
        <v>3522</v>
      </c>
      <c r="J14" s="350" t="n">
        <v>402.692190941594</v>
      </c>
      <c r="K14" s="350" t="n">
        <v>510.481391779249</v>
      </c>
      <c r="L14" s="350" t="n">
        <f aca="false">IFERROR((K14/J14-1)*100,"...")</f>
        <v>26.7671445491947</v>
      </c>
      <c r="M14" s="133" t="n">
        <v>6279</v>
      </c>
      <c r="N14" s="133" t="n">
        <v>8107</v>
      </c>
      <c r="O14" s="350" t="n">
        <v>938.917291838941</v>
      </c>
      <c r="P14" s="350" t="n">
        <v>1175.03482201998</v>
      </c>
      <c r="Q14" s="350" t="n">
        <v>25.1478519176685</v>
      </c>
    </row>
    <row r="15" customFormat="false" ht="11.25" hidden="false" customHeight="false" outlineLevel="0" collapsed="false">
      <c r="A15" s="170" t="s">
        <v>246</v>
      </c>
      <c r="B15" s="170" t="s">
        <v>495</v>
      </c>
      <c r="C15" s="133" t="n">
        <v>6219</v>
      </c>
      <c r="D15" s="133" t="n">
        <v>5734</v>
      </c>
      <c r="E15" s="350" t="n">
        <v>718.102795277773</v>
      </c>
      <c r="F15" s="350" t="n">
        <v>646.665230635286</v>
      </c>
      <c r="G15" s="350" t="n">
        <f aca="false">IFERROR((F15/E15-1)*100,"...")</f>
        <v>-9.94809727970124</v>
      </c>
      <c r="H15" s="133" t="n">
        <v>1644</v>
      </c>
      <c r="I15" s="133" t="n">
        <v>1566</v>
      </c>
      <c r="J15" s="350" t="n">
        <v>189.831322630111</v>
      </c>
      <c r="K15" s="350" t="n">
        <v>176.609304355573</v>
      </c>
      <c r="L15" s="350" t="n">
        <f aca="false">IFERROR((K15/J15-1)*100,"...")</f>
        <v>-6.96514046857304</v>
      </c>
      <c r="M15" s="133" t="n">
        <v>7863</v>
      </c>
      <c r="N15" s="133" t="n">
        <v>7300</v>
      </c>
      <c r="O15" s="350" t="n">
        <v>907.934117907883</v>
      </c>
      <c r="P15" s="350" t="n">
        <v>823.274534990859</v>
      </c>
      <c r="Q15" s="350" t="n">
        <v>-9.3244191673402</v>
      </c>
    </row>
    <row r="16" customFormat="false" ht="11.25" hidden="false" customHeight="false" outlineLevel="0" collapsed="false">
      <c r="A16" s="170" t="s">
        <v>260</v>
      </c>
      <c r="B16" s="170" t="s">
        <v>481</v>
      </c>
      <c r="C16" s="133" t="n">
        <v>6415</v>
      </c>
      <c r="D16" s="133" t="n">
        <v>6531</v>
      </c>
      <c r="E16" s="350" t="n">
        <v>617.383755733537</v>
      </c>
      <c r="F16" s="350" t="n">
        <v>612.188082626175</v>
      </c>
      <c r="G16" s="350" t="n">
        <f aca="false">IFERROR((F16/E16-1)*100,"...")</f>
        <v>-0.841562975881704</v>
      </c>
      <c r="H16" s="133" t="n">
        <v>2820</v>
      </c>
      <c r="I16" s="133" t="n">
        <v>2734</v>
      </c>
      <c r="J16" s="350" t="n">
        <v>271.398626838437</v>
      </c>
      <c r="K16" s="350" t="n">
        <v>256.273498376966</v>
      </c>
      <c r="L16" s="350" t="n">
        <f aca="false">IFERROR((K16/J16-1)*100,"...")</f>
        <v>-5.57303057781319</v>
      </c>
      <c r="M16" s="133" t="n">
        <v>9235</v>
      </c>
      <c r="N16" s="133" t="n">
        <v>9265</v>
      </c>
      <c r="O16" s="350" t="n">
        <v>888.782382571974</v>
      </c>
      <c r="P16" s="350" t="n">
        <v>868.461581003141</v>
      </c>
      <c r="Q16" s="350" t="n">
        <v>-2.2863641277438</v>
      </c>
    </row>
    <row r="17" customFormat="false" ht="11.25" hidden="false" customHeight="false" outlineLevel="0" collapsed="false">
      <c r="A17" s="170" t="s">
        <v>234</v>
      </c>
      <c r="B17" s="170" t="s">
        <v>496</v>
      </c>
      <c r="C17" s="133" t="n">
        <v>5663</v>
      </c>
      <c r="D17" s="133" t="n">
        <v>4855</v>
      </c>
      <c r="E17" s="350" t="n">
        <v>333.179971312281</v>
      </c>
      <c r="F17" s="350" t="n">
        <v>277.158698044875</v>
      </c>
      <c r="G17" s="350" t="n">
        <f aca="false">IFERROR((F17/E17-1)*100,"...")</f>
        <v>-16.8141179215417</v>
      </c>
      <c r="H17" s="133" t="n">
        <v>7038</v>
      </c>
      <c r="I17" s="133" t="n">
        <v>5798</v>
      </c>
      <c r="J17" s="350" t="n">
        <v>414.077456841927</v>
      </c>
      <c r="K17" s="350" t="n">
        <v>330.991994081192</v>
      </c>
      <c r="L17" s="350" t="n">
        <f aca="false">IFERROR((K17/J17-1)*100,"...")</f>
        <v>-20.065198283048</v>
      </c>
      <c r="M17" s="133" t="n">
        <v>12701</v>
      </c>
      <c r="N17" s="133" t="n">
        <v>10653</v>
      </c>
      <c r="O17" s="350" t="n">
        <v>747.257428154208</v>
      </c>
      <c r="P17" s="350" t="n">
        <v>608.150692126067</v>
      </c>
      <c r="Q17" s="350" t="n">
        <v>-18.6156377691349</v>
      </c>
    </row>
    <row r="18" customFormat="false" ht="11.25" hidden="false" customHeight="false" outlineLevel="0" collapsed="false">
      <c r="A18" s="170" t="s">
        <v>256</v>
      </c>
      <c r="B18" s="170" t="s">
        <v>482</v>
      </c>
      <c r="C18" s="133" t="n">
        <v>227</v>
      </c>
      <c r="D18" s="133" t="n">
        <v>629</v>
      </c>
      <c r="E18" s="350" t="n">
        <v>117.442546278572</v>
      </c>
      <c r="F18" s="350" t="n">
        <v>322.352507072281</v>
      </c>
      <c r="G18" s="350" t="n">
        <f aca="false">IFERROR((F18/E18-1)*100,"...")</f>
        <v>174.47676952411</v>
      </c>
      <c r="H18" s="133" t="n">
        <v>338</v>
      </c>
      <c r="I18" s="133" t="n">
        <v>816</v>
      </c>
      <c r="J18" s="350" t="n">
        <v>174.870399304657</v>
      </c>
      <c r="K18" s="350" t="n">
        <v>418.187036201878</v>
      </c>
      <c r="L18" s="350" t="n">
        <f aca="false">IFERROR((K18/J18-1)*100,"...")</f>
        <v>139.14112271987</v>
      </c>
      <c r="M18" s="133" t="n">
        <v>565</v>
      </c>
      <c r="N18" s="133" t="n">
        <v>1445</v>
      </c>
      <c r="O18" s="350" t="n">
        <v>292.312945583229</v>
      </c>
      <c r="P18" s="350" t="n">
        <v>740.539543274159</v>
      </c>
      <c r="Q18" s="350" t="n">
        <v>153.337922409361</v>
      </c>
    </row>
    <row r="19" customFormat="false" ht="11.25" hidden="false" customHeight="false" outlineLevel="0" collapsed="false">
      <c r="A19" s="170" t="s">
        <v>239</v>
      </c>
      <c r="B19" s="170" t="s">
        <v>483</v>
      </c>
      <c r="C19" s="133" t="n">
        <v>7298</v>
      </c>
      <c r="D19" s="133" t="n">
        <v>4876</v>
      </c>
      <c r="E19" s="350" t="n">
        <v>651.232102940717</v>
      </c>
      <c r="F19" s="350" t="n">
        <v>427.185316599864</v>
      </c>
      <c r="G19" s="350" t="n">
        <f aca="false">IFERROR((F19/E19-1)*100,"...")</f>
        <v>-34.4035230034181</v>
      </c>
      <c r="H19" s="133" t="n">
        <v>3733</v>
      </c>
      <c r="I19" s="133" t="n">
        <v>3176</v>
      </c>
      <c r="J19" s="350" t="n">
        <v>333.111734759893</v>
      </c>
      <c r="K19" s="350" t="n">
        <v>278.248680377598</v>
      </c>
      <c r="L19" s="350" t="n">
        <f aca="false">IFERROR((K19/J19-1)*100,"...")</f>
        <v>-16.4698654107277</v>
      </c>
      <c r="M19" s="133" t="n">
        <v>11031</v>
      </c>
      <c r="N19" s="133" t="n">
        <v>8052</v>
      </c>
      <c r="O19" s="350" t="n">
        <v>984.34383770061</v>
      </c>
      <c r="P19" s="350" t="n">
        <v>705.433996977462</v>
      </c>
      <c r="Q19" s="350" t="n">
        <v>-28.3345950917588</v>
      </c>
      <c r="R19" s="254"/>
    </row>
    <row r="20" customFormat="false" ht="11.25" hidden="false" customHeight="false" outlineLevel="0" collapsed="false">
      <c r="A20" s="170" t="s">
        <v>238</v>
      </c>
      <c r="B20" s="170" t="s">
        <v>484</v>
      </c>
      <c r="C20" s="133" t="n">
        <v>1678</v>
      </c>
      <c r="D20" s="133" t="n">
        <v>1062</v>
      </c>
      <c r="E20" s="350" t="n">
        <v>447.241257073102</v>
      </c>
      <c r="F20" s="350" t="n">
        <v>273.496349519064</v>
      </c>
      <c r="G20" s="350" t="n">
        <f aca="false">IFERROR((F20/E20-1)*100,"...")</f>
        <v>-38.848139523416</v>
      </c>
      <c r="H20" s="133" t="n">
        <v>487</v>
      </c>
      <c r="I20" s="133" t="n">
        <v>319</v>
      </c>
      <c r="J20" s="350" t="n">
        <v>129.80124683826</v>
      </c>
      <c r="K20" s="350" t="n">
        <v>82.1519166634475</v>
      </c>
      <c r="L20" s="350" t="n">
        <f aca="false">IFERROR((K20/J20-1)*100,"...")</f>
        <v>-36.7094549054574</v>
      </c>
      <c r="M20" s="133" t="n">
        <v>2165</v>
      </c>
      <c r="N20" s="133" t="n">
        <v>1381</v>
      </c>
      <c r="O20" s="350" t="n">
        <v>577.042503911362</v>
      </c>
      <c r="P20" s="350" t="n">
        <v>355.648266182511</v>
      </c>
      <c r="Q20" s="350" t="n">
        <v>-38.3670589650115</v>
      </c>
    </row>
    <row r="21" customFormat="false" ht="11.25" hidden="false" customHeight="false" outlineLevel="0" collapsed="false">
      <c r="A21" s="170" t="s">
        <v>241</v>
      </c>
      <c r="B21" s="170" t="s">
        <v>521</v>
      </c>
      <c r="C21" s="133" t="n">
        <v>1430</v>
      </c>
      <c r="D21" s="133" t="n">
        <v>1196</v>
      </c>
      <c r="E21" s="350" t="n">
        <v>365.242222000863</v>
      </c>
      <c r="F21" s="350" t="n">
        <v>297.190112216601</v>
      </c>
      <c r="G21" s="350" t="n">
        <f aca="false">IFERROR((F21/E21-1)*100,"...")</f>
        <v>-18.6320490033876</v>
      </c>
      <c r="H21" s="133" t="n">
        <v>1158</v>
      </c>
      <c r="I21" s="133" t="n">
        <v>926</v>
      </c>
      <c r="J21" s="350" t="n">
        <v>295.769575578321</v>
      </c>
      <c r="K21" s="350" t="n">
        <v>230.098698923556</v>
      </c>
      <c r="L21" s="350" t="n">
        <f aca="false">IFERROR((K21/J21-1)*100,"...")</f>
        <v>-22.2033914496983</v>
      </c>
      <c r="M21" s="133" t="n">
        <v>2588</v>
      </c>
      <c r="N21" s="133" t="n">
        <v>2122</v>
      </c>
      <c r="O21" s="350" t="n">
        <v>661.011797579185</v>
      </c>
      <c r="P21" s="350" t="n">
        <v>527.288811140156</v>
      </c>
      <c r="Q21" s="350" t="n">
        <v>-20.2300453530119</v>
      </c>
    </row>
    <row r="22" customFormat="false" ht="11.25" hidden="false" customHeight="false" outlineLevel="0" collapsed="false">
      <c r="A22" s="170" t="s">
        <v>242</v>
      </c>
      <c r="B22" s="170" t="s">
        <v>536</v>
      </c>
      <c r="C22" s="133" t="n">
        <v>517</v>
      </c>
      <c r="D22" s="133" t="n">
        <v>460</v>
      </c>
      <c r="E22" s="350" t="n">
        <v>94.2613610465381</v>
      </c>
      <c r="F22" s="350" t="n">
        <v>80.9265029019188</v>
      </c>
      <c r="G22" s="350" t="n">
        <f aca="false">IFERROR((F22/E22-1)*100,"...")</f>
        <v>-14.1466853401742</v>
      </c>
      <c r="H22" s="133" t="n">
        <v>2047</v>
      </c>
      <c r="I22" s="133" t="n">
        <v>1912</v>
      </c>
      <c r="J22" s="350" t="n">
        <v>373.216646155249</v>
      </c>
      <c r="K22" s="350" t="n">
        <v>336.372768583628</v>
      </c>
      <c r="L22" s="350" t="n">
        <f aca="false">IFERROR((K22/J22-1)*100,"...")</f>
        <v>-9.87198131465301</v>
      </c>
      <c r="M22" s="133" t="n">
        <v>2564</v>
      </c>
      <c r="N22" s="133" t="n">
        <v>2372</v>
      </c>
      <c r="O22" s="350" t="n">
        <v>467.478007201787</v>
      </c>
      <c r="P22" s="350" t="n">
        <v>417.299271485547</v>
      </c>
      <c r="Q22" s="350" t="n">
        <v>-10.7339243650409</v>
      </c>
    </row>
    <row r="23" customFormat="false" ht="11.25" hidden="false" customHeight="false" outlineLevel="0" collapsed="false">
      <c r="A23" s="170" t="s">
        <v>244</v>
      </c>
      <c r="B23" s="170" t="s">
        <v>526</v>
      </c>
      <c r="C23" s="133" t="n">
        <v>5091</v>
      </c>
      <c r="D23" s="133" t="n">
        <v>4491</v>
      </c>
      <c r="E23" s="350" t="n">
        <v>285.376193762083</v>
      </c>
      <c r="F23" s="350" t="n">
        <v>235.390805868889</v>
      </c>
      <c r="G23" s="350" t="n">
        <f aca="false">IFERROR((F23/E23-1)*100,"...")</f>
        <v>-17.5156123691478</v>
      </c>
      <c r="H23" s="133" t="n">
        <v>7564</v>
      </c>
      <c r="I23" s="133" t="n">
        <v>6429</v>
      </c>
      <c r="J23" s="350" t="n">
        <v>424.000300454999</v>
      </c>
      <c r="K23" s="350" t="n">
        <v>336.968935856398</v>
      </c>
      <c r="L23" s="350" t="n">
        <f aca="false">IFERROR((K23/J23-1)*100,"...")</f>
        <v>-20.5262506902014</v>
      </c>
      <c r="M23" s="133" t="n">
        <v>12655</v>
      </c>
      <c r="N23" s="133" t="n">
        <v>10920</v>
      </c>
      <c r="O23" s="350" t="n">
        <v>709.376494217082</v>
      </c>
      <c r="P23" s="350" t="n">
        <v>572.359741725287</v>
      </c>
      <c r="Q23" s="350" t="n">
        <v>-19.3150962301079</v>
      </c>
    </row>
    <row r="24" customFormat="false" ht="11.25" hidden="false" customHeight="false" outlineLevel="0" collapsed="false">
      <c r="A24" s="170" t="s">
        <v>250</v>
      </c>
      <c r="B24" s="170" t="s">
        <v>486</v>
      </c>
      <c r="C24" s="133" t="n">
        <v>1904</v>
      </c>
      <c r="D24" s="133" t="n">
        <v>2174</v>
      </c>
      <c r="E24" s="350" t="n">
        <v>443.928393231025</v>
      </c>
      <c r="F24" s="350" t="n">
        <v>496.254125939893</v>
      </c>
      <c r="G24" s="350" t="n">
        <f aca="false">IFERROR((F24/E24-1)*100,"...")</f>
        <v>11.7869758967269</v>
      </c>
      <c r="H24" s="133" t="n">
        <v>1012</v>
      </c>
      <c r="I24" s="133" t="n">
        <v>1346</v>
      </c>
      <c r="J24" s="350" t="n">
        <v>235.953536738339</v>
      </c>
      <c r="K24" s="350" t="n">
        <v>307.248414680357</v>
      </c>
      <c r="L24" s="350" t="n">
        <f aca="false">IFERROR((K24/J24-1)*100,"...")</f>
        <v>30.2156428454304</v>
      </c>
      <c r="M24" s="133" t="n">
        <v>2916</v>
      </c>
      <c r="N24" s="133" t="n">
        <v>3520</v>
      </c>
      <c r="O24" s="350" t="n">
        <v>679.881929969363</v>
      </c>
      <c r="P24" s="350" t="n">
        <v>803.502540620249</v>
      </c>
      <c r="Q24" s="350" t="n">
        <v>18.1826586649327</v>
      </c>
    </row>
    <row r="25" customFormat="false" ht="11.25" hidden="false" customHeight="false" outlineLevel="0" collapsed="false">
      <c r="A25" s="170" t="s">
        <v>245</v>
      </c>
      <c r="B25" s="170" t="s">
        <v>553</v>
      </c>
      <c r="C25" s="133" t="s">
        <v>174</v>
      </c>
      <c r="D25" s="133" t="s">
        <v>174</v>
      </c>
      <c r="E25" s="350" t="s">
        <v>174</v>
      </c>
      <c r="F25" s="350" t="s">
        <v>174</v>
      </c>
      <c r="G25" s="350" t="str">
        <f aca="false">IFERROR((F25/E25-1)*100,"...")</f>
        <v>...</v>
      </c>
      <c r="H25" s="133" t="s">
        <v>174</v>
      </c>
      <c r="I25" s="133" t="s">
        <v>174</v>
      </c>
      <c r="J25" s="350" t="s">
        <v>174</v>
      </c>
      <c r="K25" s="350" t="s">
        <v>174</v>
      </c>
      <c r="L25" s="350" t="str">
        <f aca="false">IFERROR((K25/J25-1)*100,"...")</f>
        <v>...</v>
      </c>
      <c r="M25" s="133" t="n">
        <v>813</v>
      </c>
      <c r="N25" s="133" t="n">
        <v>744</v>
      </c>
      <c r="O25" s="350" t="n">
        <v>228.928961625536</v>
      </c>
      <c r="P25" s="350" t="n">
        <v>201.028922225585</v>
      </c>
      <c r="Q25" s="350" t="n">
        <v>-12.1872039264252</v>
      </c>
    </row>
    <row r="26" customFormat="false" ht="11.25" hidden="false" customHeight="false" outlineLevel="0" collapsed="false">
      <c r="A26" s="170" t="s">
        <v>236</v>
      </c>
      <c r="B26" s="170" t="s">
        <v>498</v>
      </c>
      <c r="C26" s="133" t="n">
        <v>5158</v>
      </c>
      <c r="D26" s="133" t="n">
        <v>3954</v>
      </c>
      <c r="E26" s="350" t="n">
        <v>340.1324657032</v>
      </c>
      <c r="F26" s="350" t="n">
        <v>259.40694612287</v>
      </c>
      <c r="G26" s="350" t="n">
        <f aca="false">IFERROR((F26/E26-1)*100,"...")</f>
        <v>-23.7335531653632</v>
      </c>
      <c r="H26" s="133" t="n">
        <v>5518</v>
      </c>
      <c r="I26" s="133" t="n">
        <v>5564</v>
      </c>
      <c r="J26" s="350" t="n">
        <v>363.871839036498</v>
      </c>
      <c r="K26" s="350" t="n">
        <v>365.032940876998</v>
      </c>
      <c r="L26" s="350" t="n">
        <f aca="false">IFERROR((K26/J26-1)*100,"...")</f>
        <v>0.319096372935612</v>
      </c>
      <c r="M26" s="133" t="n">
        <v>10676</v>
      </c>
      <c r="N26" s="133" t="n">
        <v>9518</v>
      </c>
      <c r="O26" s="350" t="n">
        <v>704.004304739698</v>
      </c>
      <c r="P26" s="350" t="n">
        <v>624.439886999867</v>
      </c>
      <c r="Q26" s="350" t="n">
        <v>-11.3016947771717</v>
      </c>
    </row>
    <row r="27" customFormat="false" ht="11.25" hidden="false" customHeight="false" outlineLevel="0" collapsed="false">
      <c r="A27" s="170" t="s">
        <v>258</v>
      </c>
      <c r="B27" s="170" t="s">
        <v>523</v>
      </c>
      <c r="C27" s="133" t="n">
        <v>3461</v>
      </c>
      <c r="D27" s="133" t="n">
        <v>3802</v>
      </c>
      <c r="E27" s="350" t="n">
        <v>522.905244009857</v>
      </c>
      <c r="F27" s="350" t="n">
        <v>565.472560748887</v>
      </c>
      <c r="G27" s="350" t="n">
        <f aca="false">IFERROR((F27/E27-1)*100,"...")</f>
        <v>8.14054118344767</v>
      </c>
      <c r="H27" s="133" t="n">
        <v>1520</v>
      </c>
      <c r="I27" s="133" t="n">
        <v>1684</v>
      </c>
      <c r="J27" s="350" t="n">
        <v>229.649225915915</v>
      </c>
      <c r="K27" s="350" t="n">
        <v>250.461807548955</v>
      </c>
      <c r="L27" s="350" t="n">
        <f aca="false">IFERROR((K27/J27-1)*100,"...")</f>
        <v>9.06277020966744</v>
      </c>
      <c r="M27" s="133" t="n">
        <v>4981</v>
      </c>
      <c r="N27" s="133" t="n">
        <v>5486</v>
      </c>
      <c r="O27" s="350" t="n">
        <v>752.554469925772</v>
      </c>
      <c r="P27" s="350" t="n">
        <v>815.934368297841</v>
      </c>
      <c r="Q27" s="350" t="n">
        <v>8.42196823019614</v>
      </c>
    </row>
    <row r="28" customFormat="false" ht="11.25" hidden="false" customHeight="false" outlineLevel="0" collapsed="false">
      <c r="A28" s="170" t="s">
        <v>243</v>
      </c>
      <c r="B28" s="170" t="s">
        <v>524</v>
      </c>
      <c r="C28" s="133" t="n">
        <v>2483</v>
      </c>
      <c r="D28" s="133" t="n">
        <v>2202</v>
      </c>
      <c r="E28" s="350" t="n">
        <v>547.474627207924</v>
      </c>
      <c r="F28" s="350" t="n">
        <v>465.871032850043</v>
      </c>
      <c r="G28" s="350" t="n">
        <f aca="false">IFERROR((F28/E28-1)*100,"...")</f>
        <v>-14.9054568563391</v>
      </c>
      <c r="H28" s="133" t="n">
        <v>1104</v>
      </c>
      <c r="I28" s="133" t="n">
        <v>1138</v>
      </c>
      <c r="J28" s="350" t="n">
        <v>243.420051726761</v>
      </c>
      <c r="K28" s="350" t="n">
        <v>240.763503807152</v>
      </c>
      <c r="L28" s="350" t="n">
        <f aca="false">IFERROR((K28/J28-1)*100,"...")</f>
        <v>-1.09134309222426</v>
      </c>
      <c r="M28" s="133" t="n">
        <v>3587</v>
      </c>
      <c r="N28" s="133" t="n">
        <v>3340</v>
      </c>
      <c r="O28" s="350" t="n">
        <v>790.894678934685</v>
      </c>
      <c r="P28" s="350" t="n">
        <v>706.634536657196</v>
      </c>
      <c r="Q28" s="350" t="n">
        <v>-10.6537753409829</v>
      </c>
    </row>
    <row r="29" customFormat="false" ht="11.25" hidden="false" customHeight="false" outlineLevel="0" collapsed="false">
      <c r="A29" s="170" t="s">
        <v>253</v>
      </c>
      <c r="B29" s="170" t="s">
        <v>135</v>
      </c>
      <c r="C29" s="133" t="n">
        <v>19314</v>
      </c>
      <c r="D29" s="133" t="n">
        <v>25894</v>
      </c>
      <c r="E29" s="350" t="n">
        <v>707.21554658527</v>
      </c>
      <c r="F29" s="350" t="n">
        <v>933.023310449148</v>
      </c>
      <c r="G29" s="350" t="n">
        <f aca="false">IFERROR((F29/E29-1)*100,"...")</f>
        <v>31.929128955687</v>
      </c>
      <c r="H29" s="133" t="n">
        <v>6710</v>
      </c>
      <c r="I29" s="133" t="n">
        <v>6839</v>
      </c>
      <c r="J29" s="350" t="n">
        <v>245.698266417478</v>
      </c>
      <c r="K29" s="350" t="n">
        <v>246.425674679915</v>
      </c>
      <c r="L29" s="350" t="n">
        <f aca="false">IFERROR((K29/J29-1)*100,"...")</f>
        <v>0.296057547757167</v>
      </c>
      <c r="M29" s="133" t="n">
        <v>26024</v>
      </c>
      <c r="N29" s="133" t="n">
        <v>32733</v>
      </c>
      <c r="O29" s="350" t="n">
        <v>952.913813002748</v>
      </c>
      <c r="P29" s="350" t="n">
        <v>1179.44898512906</v>
      </c>
      <c r="Q29" s="350" t="n">
        <v>23.7728920533196</v>
      </c>
    </row>
    <row r="30" customFormat="false" ht="11.25" hidden="false" customHeight="false" outlineLevel="0" collapsed="false">
      <c r="A30" s="170" t="s">
        <v>257</v>
      </c>
      <c r="B30" s="170" t="s">
        <v>490</v>
      </c>
      <c r="C30" s="133" t="n">
        <v>3068</v>
      </c>
      <c r="D30" s="133" t="n">
        <v>3785</v>
      </c>
      <c r="E30" s="350" t="n">
        <v>799.235151758291</v>
      </c>
      <c r="F30" s="350" t="n">
        <v>956.651190063971</v>
      </c>
      <c r="G30" s="350" t="n">
        <f aca="false">IFERROR((F30/E30-1)*100,"...")</f>
        <v>19.6958351943566</v>
      </c>
      <c r="H30" s="133" t="n">
        <v>698</v>
      </c>
      <c r="I30" s="133" t="n">
        <v>722</v>
      </c>
      <c r="J30" s="350" t="n">
        <v>181.833812231841</v>
      </c>
      <c r="K30" s="350" t="n">
        <v>182.484057919732</v>
      </c>
      <c r="L30" s="350" t="n">
        <f aca="false">IFERROR((K30/J30-1)*100,"...")</f>
        <v>0.357604386065735</v>
      </c>
      <c r="M30" s="133" t="n">
        <v>3766</v>
      </c>
      <c r="N30" s="133" t="n">
        <v>4507</v>
      </c>
      <c r="O30" s="350" t="n">
        <v>981.068963990132</v>
      </c>
      <c r="P30" s="350" t="n">
        <v>1139.1352479837</v>
      </c>
      <c r="Q30" s="350" t="n">
        <v>16.1116384062029</v>
      </c>
    </row>
    <row r="31" customFormat="false" ht="11.25" hidden="false" customHeight="false" outlineLevel="0" collapsed="false">
      <c r="A31" s="170" t="s">
        <v>248</v>
      </c>
      <c r="B31" s="170" t="s">
        <v>527</v>
      </c>
      <c r="C31" s="133" t="n">
        <v>8129</v>
      </c>
      <c r="D31" s="133" t="n">
        <v>8430</v>
      </c>
      <c r="E31" s="350" t="n">
        <v>943.454256569884</v>
      </c>
      <c r="F31" s="350" t="n">
        <v>969.128152540541</v>
      </c>
      <c r="G31" s="350" t="n">
        <f aca="false">IFERROR((F31/E31-1)*100,"...")</f>
        <v>2.72126558249894</v>
      </c>
      <c r="H31" s="133" t="n">
        <v>3653</v>
      </c>
      <c r="I31" s="133" t="n">
        <v>3099</v>
      </c>
      <c r="J31" s="350" t="n">
        <v>423.968310893073</v>
      </c>
      <c r="K31" s="350" t="n">
        <v>356.266683834299</v>
      </c>
      <c r="L31" s="350" t="n">
        <f aca="false">IFERROR((K31/J31-1)*100,"...")</f>
        <v>-15.9685583378067</v>
      </c>
      <c r="M31" s="133" t="n">
        <v>11782</v>
      </c>
      <c r="N31" s="133" t="n">
        <v>11529</v>
      </c>
      <c r="O31" s="350" t="n">
        <v>1367.42256746296</v>
      </c>
      <c r="P31" s="350" t="n">
        <v>1325.39483637484</v>
      </c>
      <c r="Q31" s="350" t="n">
        <v>-3.07349988863299</v>
      </c>
    </row>
    <row r="32" customFormat="false" ht="11.25" hidden="false" customHeight="false" outlineLevel="0" collapsed="false">
      <c r="A32" s="170" t="s">
        <v>235</v>
      </c>
      <c r="B32" s="170" t="s">
        <v>529</v>
      </c>
      <c r="C32" s="133" t="n">
        <v>1424</v>
      </c>
      <c r="D32" s="133" t="n">
        <v>1320</v>
      </c>
      <c r="E32" s="350" t="n">
        <v>555.468871898892</v>
      </c>
      <c r="F32" s="350" t="n">
        <v>498.353921894349</v>
      </c>
      <c r="G32" s="350" t="n">
        <f aca="false">IFERROR((F32/E32-1)*100,"...")</f>
        <v>-10.282295353346</v>
      </c>
      <c r="H32" s="133" t="n">
        <v>1867</v>
      </c>
      <c r="I32" s="133" t="n">
        <v>1512</v>
      </c>
      <c r="J32" s="350" t="n">
        <v>728.272741457326</v>
      </c>
      <c r="K32" s="350" t="n">
        <v>570.841765078982</v>
      </c>
      <c r="L32" s="350" t="n">
        <f aca="false">IFERROR((K32/J32-1)*100,"...")</f>
        <v>-21.6170354067232</v>
      </c>
      <c r="M32" s="133" t="n">
        <v>3291</v>
      </c>
      <c r="N32" s="133" t="n">
        <v>2832</v>
      </c>
      <c r="O32" s="350" t="n">
        <v>1283.74161335622</v>
      </c>
      <c r="P32" s="350" t="n">
        <v>1069.19568697333</v>
      </c>
      <c r="Q32" s="350" t="n">
        <v>-16.7125474589842</v>
      </c>
    </row>
    <row r="33" customFormat="false" ht="11.25" hidden="false" customHeight="false" outlineLevel="0" collapsed="false">
      <c r="A33" s="170" t="s">
        <v>252</v>
      </c>
      <c r="B33" s="170" t="s">
        <v>503</v>
      </c>
      <c r="C33" s="133" t="s">
        <v>174</v>
      </c>
      <c r="D33" s="133" t="s">
        <v>174</v>
      </c>
      <c r="E33" s="350" t="s">
        <v>174</v>
      </c>
      <c r="F33" s="350" t="s">
        <v>174</v>
      </c>
      <c r="G33" s="350" t="str">
        <f aca="false">IFERROR((F33/E33-1)*100,"...")</f>
        <v>...</v>
      </c>
      <c r="H33" s="133" t="s">
        <v>174</v>
      </c>
      <c r="I33" s="133" t="s">
        <v>174</v>
      </c>
      <c r="J33" s="350" t="s">
        <v>174</v>
      </c>
      <c r="K33" s="350" t="s">
        <v>174</v>
      </c>
      <c r="L33" s="350" t="str">
        <f aca="false">IFERROR((K33/J33-1)*100,"...")</f>
        <v>...</v>
      </c>
      <c r="M33" s="133" t="s">
        <v>174</v>
      </c>
      <c r="N33" s="133" t="s">
        <v>174</v>
      </c>
      <c r="O33" s="350" t="s">
        <v>174</v>
      </c>
      <c r="P33" s="350" t="s">
        <v>174</v>
      </c>
      <c r="Q33" s="350" t="s">
        <v>174</v>
      </c>
    </row>
    <row r="34" customFormat="false" ht="11.25" hidden="false" customHeight="false" outlineLevel="0" collapsed="false">
      <c r="A34" s="170" t="s">
        <v>255</v>
      </c>
      <c r="B34" s="170" t="s">
        <v>491</v>
      </c>
      <c r="C34" s="133" t="n">
        <v>386</v>
      </c>
      <c r="D34" s="133" t="n">
        <v>358</v>
      </c>
      <c r="E34" s="350" t="n">
        <v>115.388869458121</v>
      </c>
      <c r="F34" s="350" t="n">
        <v>104.254030379275</v>
      </c>
      <c r="G34" s="350" t="n">
        <f aca="false">IFERROR((F34/E34-1)*100,"...")</f>
        <v>-9.64983809195478</v>
      </c>
      <c r="H34" s="133" t="n">
        <v>862</v>
      </c>
      <c r="I34" s="133" t="n">
        <v>693</v>
      </c>
      <c r="J34" s="350" t="n">
        <v>257.681879463472</v>
      </c>
      <c r="K34" s="350" t="n">
        <v>201.810176125245</v>
      </c>
      <c r="L34" s="350" t="n">
        <f aca="false">IFERROR((K34/J34-1)*100,"...")</f>
        <v>-21.6824339587089</v>
      </c>
      <c r="M34" s="133" t="n">
        <v>1248</v>
      </c>
      <c r="N34" s="133" t="n">
        <v>1051</v>
      </c>
      <c r="O34" s="350" t="n">
        <v>373.070748921592</v>
      </c>
      <c r="P34" s="350" t="n">
        <v>306.06420650452</v>
      </c>
      <c r="Q34" s="350" t="n">
        <v>-17.9608137627417</v>
      </c>
    </row>
    <row r="35" customFormat="false" ht="11.25" hidden="false" customHeight="false" outlineLevel="0" collapsed="false">
      <c r="A35" s="170" t="s">
        <v>247</v>
      </c>
      <c r="B35" s="170" t="s">
        <v>156</v>
      </c>
      <c r="C35" s="133" t="n">
        <v>38162</v>
      </c>
      <c r="D35" s="133" t="n">
        <v>32434</v>
      </c>
      <c r="E35" s="350" t="n">
        <v>488.935029500481</v>
      </c>
      <c r="F35" s="350" t="n">
        <v>403.567379352839</v>
      </c>
      <c r="G35" s="350" t="n">
        <f aca="false">IFERROR((F35/E35-1)*100,"...")</f>
        <v>-17.4599169617398</v>
      </c>
      <c r="H35" s="133" t="n">
        <v>44668</v>
      </c>
      <c r="I35" s="133" t="n">
        <v>42547</v>
      </c>
      <c r="J35" s="350" t="n">
        <v>572.290495721594</v>
      </c>
      <c r="K35" s="350" t="n">
        <v>529.400668721873</v>
      </c>
      <c r="L35" s="350" t="n">
        <f aca="false">IFERROR((K35/J35-1)*100,"...")</f>
        <v>-7.49441539224618</v>
      </c>
      <c r="M35" s="133" t="n">
        <v>82830</v>
      </c>
      <c r="N35" s="133" t="n">
        <v>74981</v>
      </c>
      <c r="O35" s="350" t="n">
        <v>1061.22552522208</v>
      </c>
      <c r="P35" s="350" t="n">
        <v>932.968048074712</v>
      </c>
      <c r="Q35" s="350" t="n">
        <v>-12.08578893921</v>
      </c>
    </row>
    <row r="36" customFormat="false" ht="11.25" hidden="false" customHeight="false" outlineLevel="0" collapsed="false">
      <c r="A36" s="170" t="s">
        <v>237</v>
      </c>
      <c r="B36" s="170" t="s">
        <v>502</v>
      </c>
      <c r="C36" s="133" t="n">
        <v>979</v>
      </c>
      <c r="D36" s="133" t="n">
        <v>1066</v>
      </c>
      <c r="E36" s="350" t="n">
        <v>333.328793615341</v>
      </c>
      <c r="F36" s="350" t="n">
        <v>353.664039068928</v>
      </c>
      <c r="G36" s="350" t="n">
        <f aca="false">IFERROR((F36/E36-1)*100,"...")</f>
        <v>6.10065672185949</v>
      </c>
      <c r="H36" s="133" t="n">
        <v>533</v>
      </c>
      <c r="I36" s="133" t="n">
        <v>451</v>
      </c>
      <c r="J36" s="350" t="n">
        <v>181.475226758914</v>
      </c>
      <c r="K36" s="350" t="n">
        <v>149.627093452239</v>
      </c>
      <c r="L36" s="350" t="n">
        <f aca="false">IFERROR((K36/J36-1)*100,"...")</f>
        <v>-17.5495762564797</v>
      </c>
      <c r="M36" s="133" t="n">
        <v>1512</v>
      </c>
      <c r="N36" s="133" t="n">
        <v>1517</v>
      </c>
      <c r="O36" s="350" t="n">
        <v>514.804020374254</v>
      </c>
      <c r="P36" s="350" t="n">
        <v>503.291132521167</v>
      </c>
      <c r="Q36" s="350" t="n">
        <v>-2.23636323677463</v>
      </c>
    </row>
    <row r="37" customFormat="false" ht="11.25" hidden="false" customHeight="false" outlineLevel="0" collapsed="false">
      <c r="A37" s="331" t="s">
        <v>240</v>
      </c>
      <c r="B37" s="331" t="s">
        <v>554</v>
      </c>
      <c r="C37" s="309" t="n">
        <v>220</v>
      </c>
      <c r="D37" s="309" t="n">
        <v>137</v>
      </c>
      <c r="E37" s="352" t="n">
        <v>128.386185646424</v>
      </c>
      <c r="F37" s="352" t="n">
        <v>76.6424991049051</v>
      </c>
      <c r="G37" s="352" t="n">
        <f aca="false">IFERROR((F37/E37-1)*100,"...")</f>
        <v>-40.3031574471894</v>
      </c>
      <c r="H37" s="309" t="n">
        <v>1431</v>
      </c>
      <c r="I37" s="309" t="n">
        <v>1608</v>
      </c>
      <c r="J37" s="352" t="n">
        <v>835.093780272879</v>
      </c>
      <c r="K37" s="352" t="n">
        <v>899.570354457573</v>
      </c>
      <c r="L37" s="352" t="n">
        <f aca="false">IFERROR((K37/J37-1)*100,"...")</f>
        <v>7.72087826634571</v>
      </c>
      <c r="M37" s="309" t="n">
        <v>1651</v>
      </c>
      <c r="N37" s="309" t="n">
        <v>1745</v>
      </c>
      <c r="O37" s="352" t="n">
        <v>963.479965919304</v>
      </c>
      <c r="P37" s="352" t="n">
        <v>976.212853562478</v>
      </c>
      <c r="Q37" s="352" t="n">
        <v>1.32155188416658</v>
      </c>
    </row>
    <row r="39" customFormat="false" ht="11.25" hidden="false" customHeight="false" outlineLevel="0" collapsed="false">
      <c r="A39" s="11" t="s">
        <v>555</v>
      </c>
    </row>
    <row r="40" customFormat="false" ht="11.25" hidden="false" customHeight="false" outlineLevel="0" collapsed="false">
      <c r="A40" s="1" t="s">
        <v>457</v>
      </c>
    </row>
    <row r="41" customFormat="false" ht="11.25" hidden="false" customHeight="false" outlineLevel="0" collapsed="false">
      <c r="A41" s="229" t="s">
        <v>556</v>
      </c>
    </row>
    <row r="42" customFormat="false" ht="11.25" hidden="false" customHeight="false" outlineLevel="0" collapsed="false">
      <c r="A42" s="100" t="s">
        <v>316</v>
      </c>
    </row>
    <row r="43" customFormat="false" ht="11.25" hidden="false" customHeight="false" outlineLevel="0" collapsed="false">
      <c r="A43" s="323" t="s">
        <v>557</v>
      </c>
    </row>
    <row r="44" customFormat="false" ht="11.25" hidden="false" customHeight="false" outlineLevel="0" collapsed="false">
      <c r="A44" s="1" t="s">
        <v>558</v>
      </c>
    </row>
  </sheetData>
  <mergeCells count="14">
    <mergeCell ref="A5:A7"/>
    <mergeCell ref="B5:B7"/>
    <mergeCell ref="C5:G5"/>
    <mergeCell ref="H5:L5"/>
    <mergeCell ref="M5:Q5"/>
    <mergeCell ref="C6:D6"/>
    <mergeCell ref="E6:F6"/>
    <mergeCell ref="G6:G7"/>
    <mergeCell ref="H6:I6"/>
    <mergeCell ref="J6:K6"/>
    <mergeCell ref="L6:L7"/>
    <mergeCell ref="M6:N6"/>
    <mergeCell ref="O6:P6"/>
    <mergeCell ref="Q6:Q7"/>
  </mergeCells>
  <hyperlinks>
    <hyperlink ref="Q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A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1" topLeftCell="M12" activePane="bottomRight" state="frozen"/>
      <selection pane="topLeft" activeCell="A1" activeCellId="0" sqref="A1"/>
      <selection pane="topRight" activeCell="M1" activeCellId="0" sqref="M1"/>
      <selection pane="bottomLeft" activeCell="A12" activeCellId="0" sqref="A12"/>
      <selection pane="bottomRight" activeCell="U10" activeCellId="0" sqref="U10"/>
    </sheetView>
  </sheetViews>
  <sheetFormatPr defaultRowHeight="11.25" zeroHeight="false" outlineLevelRow="0" outlineLevelCol="0"/>
  <cols>
    <col collapsed="false" customWidth="true" hidden="false" outlineLevel="0" max="1" min="1" style="54" width="12"/>
    <col collapsed="false" customWidth="true" hidden="false" outlineLevel="0" max="2" min="2" style="54" width="18.85"/>
    <col collapsed="false" customWidth="true" hidden="false" outlineLevel="0" max="3" min="3" style="54" width="9.71"/>
    <col collapsed="false" customWidth="true" hidden="false" outlineLevel="0" max="4" min="4" style="54" width="10.14"/>
    <col collapsed="false" customWidth="true" hidden="false" outlineLevel="0" max="14" min="5" style="54" width="9.28"/>
    <col collapsed="false" customWidth="true" hidden="false" outlineLevel="0" max="16" min="15" style="54" width="9.85"/>
    <col collapsed="false" customWidth="true" hidden="false" outlineLevel="0" max="21" min="17" style="54" width="9.28"/>
    <col collapsed="false" customWidth="true" hidden="false" outlineLevel="0" max="1025" min="22" style="54" width="9.14"/>
  </cols>
  <sheetData>
    <row r="1" customFormat="false" ht="11.25" hidden="false" customHeight="false" outlineLevel="0" collapsed="false">
      <c r="A1" s="20" t="s">
        <v>181</v>
      </c>
      <c r="B1" s="20"/>
      <c r="C1" s="20"/>
      <c r="E1" s="55"/>
      <c r="F1" s="55"/>
      <c r="G1" s="55"/>
      <c r="H1" s="55"/>
      <c r="U1" s="21" t="s">
        <v>108</v>
      </c>
    </row>
    <row r="2" customFormat="false" ht="11.25" hidden="false" customHeight="false" outlineLevel="0" collapsed="false">
      <c r="A2" s="22" t="s">
        <v>182</v>
      </c>
      <c r="B2" s="22"/>
      <c r="C2" s="22"/>
    </row>
    <row r="3" customFormat="false" ht="11.25" hidden="false" customHeight="false" outlineLevel="0" collapsed="false">
      <c r="A3" s="22" t="s">
        <v>183</v>
      </c>
      <c r="B3" s="22"/>
      <c r="C3" s="22"/>
    </row>
    <row r="4" customFormat="false" ht="11.25" hidden="false" customHeight="false" outlineLevel="0" collapsed="false">
      <c r="A4" s="22"/>
      <c r="B4" s="22"/>
      <c r="C4" s="22"/>
      <c r="E4" s="56"/>
      <c r="F4" s="56"/>
      <c r="O4" s="57"/>
      <c r="P4" s="57"/>
    </row>
    <row r="5" customFormat="false" ht="12.2" hidden="false" customHeight="true" outlineLevel="0" collapsed="false">
      <c r="A5" s="58" t="s">
        <v>184</v>
      </c>
      <c r="B5" s="58" t="s">
        <v>185</v>
      </c>
      <c r="C5" s="58" t="s">
        <v>186</v>
      </c>
      <c r="D5" s="58" t="s">
        <v>187</v>
      </c>
      <c r="E5" s="59" t="s">
        <v>188</v>
      </c>
      <c r="F5" s="59"/>
      <c r="G5" s="59"/>
      <c r="H5" s="59"/>
      <c r="I5" s="59"/>
      <c r="J5" s="59"/>
      <c r="K5" s="58" t="s">
        <v>189</v>
      </c>
      <c r="L5" s="58"/>
      <c r="M5" s="58"/>
      <c r="N5" s="58"/>
      <c r="O5" s="58" t="s">
        <v>190</v>
      </c>
      <c r="P5" s="58"/>
      <c r="Q5" s="60" t="s">
        <v>191</v>
      </c>
      <c r="R5" s="60"/>
      <c r="S5" s="60"/>
      <c r="T5" s="60"/>
      <c r="U5" s="60"/>
    </row>
    <row r="6" customFormat="false" ht="20.25" hidden="false" customHeight="true" outlineLevel="0" collapsed="false">
      <c r="A6" s="58"/>
      <c r="B6" s="58"/>
      <c r="C6" s="58"/>
      <c r="D6" s="58"/>
      <c r="E6" s="58" t="s">
        <v>192</v>
      </c>
      <c r="F6" s="58"/>
      <c r="G6" s="58" t="s">
        <v>193</v>
      </c>
      <c r="H6" s="58"/>
      <c r="I6" s="58" t="s">
        <v>194</v>
      </c>
      <c r="J6" s="58"/>
      <c r="K6" s="58"/>
      <c r="L6" s="58"/>
      <c r="M6" s="58"/>
      <c r="N6" s="58"/>
      <c r="O6" s="58"/>
      <c r="P6" s="58"/>
      <c r="Q6" s="60"/>
      <c r="R6" s="60"/>
      <c r="S6" s="60"/>
      <c r="T6" s="60"/>
      <c r="U6" s="60"/>
    </row>
    <row r="7" customFormat="false" ht="12.75" hidden="false" customHeight="true" outlineLevel="0" collapsed="false">
      <c r="A7" s="58"/>
      <c r="B7" s="58"/>
      <c r="C7" s="58"/>
      <c r="D7" s="58"/>
      <c r="E7" s="58"/>
      <c r="F7" s="58"/>
      <c r="G7" s="58"/>
      <c r="H7" s="58"/>
      <c r="I7" s="58"/>
      <c r="J7" s="58"/>
      <c r="K7" s="58" t="s">
        <v>195</v>
      </c>
      <c r="L7" s="58"/>
      <c r="M7" s="58" t="s">
        <v>196</v>
      </c>
      <c r="N7" s="58"/>
      <c r="O7" s="58"/>
      <c r="P7" s="58"/>
      <c r="Q7" s="60"/>
      <c r="R7" s="60"/>
      <c r="S7" s="60"/>
      <c r="T7" s="60"/>
      <c r="U7" s="60"/>
    </row>
    <row r="8" customFormat="false" ht="13.5" hidden="false" customHeight="true" outlineLevel="0" collapsed="false">
      <c r="A8" s="58"/>
      <c r="B8" s="58"/>
      <c r="C8" s="58"/>
      <c r="D8" s="58"/>
      <c r="E8" s="58" t="s">
        <v>197</v>
      </c>
      <c r="F8" s="58"/>
      <c r="G8" s="58" t="s">
        <v>197</v>
      </c>
      <c r="H8" s="58"/>
      <c r="I8" s="58" t="s">
        <v>197</v>
      </c>
      <c r="J8" s="58"/>
      <c r="K8" s="58" t="s">
        <v>197</v>
      </c>
      <c r="L8" s="58"/>
      <c r="M8" s="58" t="s">
        <v>197</v>
      </c>
      <c r="N8" s="58"/>
      <c r="O8" s="58" t="s">
        <v>197</v>
      </c>
      <c r="P8" s="58"/>
      <c r="Q8" s="58" t="s">
        <v>197</v>
      </c>
      <c r="R8" s="58"/>
      <c r="S8" s="58" t="s">
        <v>198</v>
      </c>
      <c r="T8" s="58"/>
      <c r="U8" s="58" t="s">
        <v>199</v>
      </c>
    </row>
    <row r="9" customFormat="false" ht="13.5" hidden="false" customHeight="true" outlineLevel="0" collapsed="false">
      <c r="A9" s="58"/>
      <c r="B9" s="58"/>
      <c r="C9" s="58"/>
      <c r="D9" s="58"/>
      <c r="E9" s="59" t="s">
        <v>200</v>
      </c>
      <c r="F9" s="59" t="n">
        <v>2017</v>
      </c>
      <c r="G9" s="59" t="s">
        <v>200</v>
      </c>
      <c r="H9" s="59" t="n">
        <v>2017</v>
      </c>
      <c r="I9" s="59" t="s">
        <v>200</v>
      </c>
      <c r="J9" s="59" t="n">
        <v>2017</v>
      </c>
      <c r="K9" s="59" t="s">
        <v>200</v>
      </c>
      <c r="L9" s="59" t="n">
        <v>2017</v>
      </c>
      <c r="M9" s="59" t="s">
        <v>200</v>
      </c>
      <c r="N9" s="59" t="n">
        <v>2017</v>
      </c>
      <c r="O9" s="59" t="s">
        <v>200</v>
      </c>
      <c r="P9" s="59" t="n">
        <v>2017</v>
      </c>
      <c r="Q9" s="59" t="s">
        <v>200</v>
      </c>
      <c r="R9" s="59" t="n">
        <v>2017</v>
      </c>
      <c r="S9" s="59" t="n">
        <v>2016</v>
      </c>
      <c r="T9" s="59" t="n">
        <v>2017</v>
      </c>
      <c r="U9" s="58"/>
    </row>
    <row r="10" customFormat="false" ht="11.25" hidden="false" customHeight="false" outlineLevel="0" collapsed="false">
      <c r="A10" s="61"/>
      <c r="B10" s="61"/>
      <c r="C10" s="61"/>
      <c r="D10" s="61"/>
      <c r="H10" s="62"/>
      <c r="J10" s="62"/>
      <c r="L10" s="62"/>
      <c r="N10" s="62"/>
      <c r="P10" s="62"/>
      <c r="R10" s="62"/>
      <c r="U10" s="63"/>
    </row>
    <row r="11" customFormat="false" ht="11.25" hidden="false" customHeight="false" outlineLevel="0" collapsed="false">
      <c r="A11" s="64"/>
      <c r="B11" s="65" t="s">
        <v>201</v>
      </c>
      <c r="C11" s="64"/>
      <c r="D11" s="64"/>
      <c r="E11" s="66" t="n">
        <v>54338</v>
      </c>
      <c r="F11" s="66" t="n">
        <v>55900</v>
      </c>
      <c r="G11" s="66" t="n">
        <v>2660</v>
      </c>
      <c r="H11" s="66" t="n">
        <v>2460</v>
      </c>
      <c r="I11" s="66" t="n">
        <v>844</v>
      </c>
      <c r="J11" s="66" t="n">
        <v>955</v>
      </c>
      <c r="K11" s="66" t="n">
        <v>93</v>
      </c>
      <c r="L11" s="66" t="n">
        <v>77</v>
      </c>
      <c r="M11" s="66" t="n">
        <v>293</v>
      </c>
      <c r="N11" s="66" t="n">
        <v>290</v>
      </c>
      <c r="O11" s="66" t="n">
        <v>4240</v>
      </c>
      <c r="P11" s="66" t="n">
        <v>5159</v>
      </c>
      <c r="Q11" s="66" t="n">
        <v>61597</v>
      </c>
      <c r="R11" s="66" t="n">
        <v>63895</v>
      </c>
      <c r="S11" s="67" t="n">
        <v>29.8896409066102</v>
      </c>
      <c r="T11" s="67" t="n">
        <v>30.7689079056369</v>
      </c>
      <c r="U11" s="68" t="n">
        <v>2.94171148383477</v>
      </c>
      <c r="Z11" s="69"/>
      <c r="AA11" s="69"/>
    </row>
    <row r="12" customFormat="false" ht="11.25" hidden="false" customHeight="false" outlineLevel="0" collapsed="false">
      <c r="A12" s="50"/>
      <c r="B12" s="50"/>
      <c r="C12" s="50"/>
      <c r="D12" s="50"/>
      <c r="E12" s="70"/>
      <c r="F12" s="70"/>
      <c r="G12" s="70"/>
      <c r="H12" s="70"/>
      <c r="I12" s="70"/>
      <c r="J12" s="70"/>
      <c r="K12" s="71"/>
      <c r="L12" s="70"/>
      <c r="M12" s="71"/>
      <c r="N12" s="70"/>
      <c r="O12" s="71"/>
      <c r="P12" s="72"/>
      <c r="Q12" s="71"/>
      <c r="R12" s="70"/>
      <c r="S12" s="73"/>
      <c r="T12" s="73"/>
      <c r="U12" s="74"/>
    </row>
    <row r="13" customFormat="false" ht="11.25" hidden="false" customHeight="false" outlineLevel="0" collapsed="false">
      <c r="A13" s="65" t="s">
        <v>121</v>
      </c>
      <c r="B13" s="75" t="s">
        <v>120</v>
      </c>
      <c r="C13" s="76" t="s">
        <v>122</v>
      </c>
      <c r="D13" s="77" t="n">
        <v>95.25</v>
      </c>
      <c r="E13" s="78" t="n">
        <v>1696</v>
      </c>
      <c r="F13" s="78" t="n">
        <v>1703</v>
      </c>
      <c r="G13" s="78" t="n">
        <v>61</v>
      </c>
      <c r="H13" s="78" t="n">
        <v>58</v>
      </c>
      <c r="I13" s="78" t="n">
        <v>9</v>
      </c>
      <c r="J13" s="78" t="n">
        <v>19</v>
      </c>
      <c r="K13" s="78" t="n">
        <v>2</v>
      </c>
      <c r="L13" s="78" t="s">
        <v>202</v>
      </c>
      <c r="M13" s="78" t="n">
        <v>8</v>
      </c>
      <c r="N13" s="78" t="n">
        <v>2</v>
      </c>
      <c r="O13" s="78" t="n">
        <v>112</v>
      </c>
      <c r="P13" s="79" t="n">
        <v>141</v>
      </c>
      <c r="Q13" s="78" t="n">
        <v>1878</v>
      </c>
      <c r="R13" s="78" t="n">
        <v>1921</v>
      </c>
      <c r="S13" s="80" t="n">
        <v>55.910112734198</v>
      </c>
      <c r="T13" s="80" t="n">
        <v>56.9046422161351</v>
      </c>
      <c r="U13" s="81" t="n">
        <v>1.77880070939083</v>
      </c>
    </row>
    <row r="14" customFormat="false" ht="11.25" hidden="false" customHeight="false" outlineLevel="0" collapsed="false">
      <c r="A14" s="65"/>
      <c r="B14" s="50" t="s">
        <v>123</v>
      </c>
      <c r="C14" s="82" t="s">
        <v>124</v>
      </c>
      <c r="D14" s="83" t="n">
        <v>91.75</v>
      </c>
      <c r="E14" s="70" t="n">
        <v>3649</v>
      </c>
      <c r="F14" s="70" t="n">
        <v>3820</v>
      </c>
      <c r="G14" s="70" t="n">
        <v>224</v>
      </c>
      <c r="H14" s="70" t="n">
        <v>222</v>
      </c>
      <c r="I14" s="70" t="n">
        <v>53</v>
      </c>
      <c r="J14" s="70" t="n">
        <v>35</v>
      </c>
      <c r="K14" s="70" t="n">
        <v>6</v>
      </c>
      <c r="L14" s="70" t="n">
        <v>13</v>
      </c>
      <c r="M14" s="70" t="n">
        <v>17</v>
      </c>
      <c r="N14" s="70" t="n">
        <v>24</v>
      </c>
      <c r="O14" s="70" t="n">
        <v>281</v>
      </c>
      <c r="P14" s="84" t="n">
        <v>388</v>
      </c>
      <c r="Q14" s="70" t="n">
        <v>4207</v>
      </c>
      <c r="R14" s="70" t="n">
        <v>4465</v>
      </c>
      <c r="S14" s="85" t="n">
        <v>50.8538662718592</v>
      </c>
      <c r="T14" s="85" t="n">
        <v>53.3667804998621</v>
      </c>
      <c r="U14" s="74" t="n">
        <v>4.94144184548158</v>
      </c>
    </row>
    <row r="15" customFormat="false" ht="11.25" hidden="false" customHeight="false" outlineLevel="0" collapsed="false">
      <c r="A15" s="65"/>
      <c r="B15" s="50" t="s">
        <v>203</v>
      </c>
      <c r="C15" s="82" t="s">
        <v>126</v>
      </c>
      <c r="D15" s="83" t="n">
        <v>91.75</v>
      </c>
      <c r="E15" s="70" t="n">
        <v>642</v>
      </c>
      <c r="F15" s="70" t="n">
        <v>597</v>
      </c>
      <c r="G15" s="70" t="n">
        <v>49</v>
      </c>
      <c r="H15" s="70" t="n">
        <v>45</v>
      </c>
      <c r="I15" s="70" t="n">
        <v>12</v>
      </c>
      <c r="J15" s="70" t="n">
        <v>9</v>
      </c>
      <c r="K15" s="70" t="s">
        <v>202</v>
      </c>
      <c r="L15" s="70" t="n">
        <v>1</v>
      </c>
      <c r="M15" s="70" t="n">
        <v>3</v>
      </c>
      <c r="N15" s="70" t="n">
        <v>4</v>
      </c>
      <c r="O15" s="70" t="n">
        <v>28</v>
      </c>
      <c r="P15" s="84" t="n">
        <v>30</v>
      </c>
      <c r="Q15" s="70" t="n">
        <v>703</v>
      </c>
      <c r="R15" s="70" t="n">
        <v>651</v>
      </c>
      <c r="S15" s="85" t="n">
        <v>21.8854485116027</v>
      </c>
      <c r="T15" s="85" t="n">
        <v>20.2220574499023</v>
      </c>
      <c r="U15" s="74" t="n">
        <v>-7.60044310181075</v>
      </c>
      <c r="Z15" s="69"/>
      <c r="AA15" s="69"/>
    </row>
    <row r="16" customFormat="false" ht="11.25" hidden="false" customHeight="false" outlineLevel="0" collapsed="false">
      <c r="A16" s="65"/>
      <c r="B16" s="50" t="s">
        <v>204</v>
      </c>
      <c r="C16" s="82" t="s">
        <v>128</v>
      </c>
      <c r="D16" s="83" t="n">
        <v>91.5</v>
      </c>
      <c r="E16" s="70" t="n">
        <v>4277</v>
      </c>
      <c r="F16" s="70" t="n">
        <v>5139</v>
      </c>
      <c r="G16" s="70" t="n">
        <v>169</v>
      </c>
      <c r="H16" s="70" t="n">
        <v>250</v>
      </c>
      <c r="I16" s="70" t="n">
        <v>34</v>
      </c>
      <c r="J16" s="70" t="n">
        <v>37</v>
      </c>
      <c r="K16" s="70" t="s">
        <v>202</v>
      </c>
      <c r="L16" s="70" t="n">
        <v>2</v>
      </c>
      <c r="M16" s="70" t="n">
        <v>18</v>
      </c>
      <c r="N16" s="70" t="n">
        <v>22</v>
      </c>
      <c r="O16" s="70" t="n">
        <v>64</v>
      </c>
      <c r="P16" s="84" t="n">
        <v>123</v>
      </c>
      <c r="Q16" s="70" t="n">
        <v>4480</v>
      </c>
      <c r="R16" s="70" t="n">
        <v>5426</v>
      </c>
      <c r="S16" s="85" t="n">
        <v>47.6072267770248</v>
      </c>
      <c r="T16" s="85" t="n">
        <v>57.2769729045928</v>
      </c>
      <c r="U16" s="74" t="n">
        <v>20.3115089498022</v>
      </c>
    </row>
    <row r="17" customFormat="false" ht="11.25" hidden="false" customHeight="false" outlineLevel="0" collapsed="false">
      <c r="A17" s="65"/>
      <c r="B17" s="50" t="s">
        <v>129</v>
      </c>
      <c r="C17" s="82" t="s">
        <v>130</v>
      </c>
      <c r="D17" s="83" t="n">
        <v>88.44250210615</v>
      </c>
      <c r="E17" s="70" t="n">
        <v>1748</v>
      </c>
      <c r="F17" s="70" t="n">
        <v>1863</v>
      </c>
      <c r="G17" s="70" t="n">
        <v>48</v>
      </c>
      <c r="H17" s="70" t="n">
        <v>83</v>
      </c>
      <c r="I17" s="70" t="n">
        <v>119</v>
      </c>
      <c r="J17" s="70" t="n">
        <v>301</v>
      </c>
      <c r="K17" s="70" t="n">
        <v>1</v>
      </c>
      <c r="L17" s="70" t="s">
        <v>202</v>
      </c>
      <c r="M17" s="70" t="n">
        <v>10</v>
      </c>
      <c r="N17" s="70" t="n">
        <v>18</v>
      </c>
      <c r="O17" s="70" t="n">
        <v>65</v>
      </c>
      <c r="P17" s="84" t="n">
        <v>139</v>
      </c>
      <c r="Q17" s="70" t="n">
        <v>1980</v>
      </c>
      <c r="R17" s="70" t="n">
        <v>2386</v>
      </c>
      <c r="S17" s="85" t="n">
        <v>56.9784500595396</v>
      </c>
      <c r="T17" s="85" t="n">
        <v>68.0352996561451</v>
      </c>
      <c r="U17" s="74" t="n">
        <v>19.4053183002551</v>
      </c>
    </row>
    <row r="18" customFormat="false" ht="11.25" hidden="false" customHeight="false" outlineLevel="0" collapsed="false">
      <c r="A18" s="65"/>
      <c r="B18" s="50" t="s">
        <v>131</v>
      </c>
      <c r="C18" s="82" t="s">
        <v>132</v>
      </c>
      <c r="D18" s="83" t="n">
        <v>87</v>
      </c>
      <c r="E18" s="70" t="n">
        <v>2071</v>
      </c>
      <c r="F18" s="70" t="n">
        <v>1816</v>
      </c>
      <c r="G18" s="70" t="n">
        <v>113</v>
      </c>
      <c r="H18" s="70" t="n">
        <v>97</v>
      </c>
      <c r="I18" s="70" t="n">
        <v>31</v>
      </c>
      <c r="J18" s="70" t="n">
        <v>32</v>
      </c>
      <c r="K18" s="70" t="n">
        <v>3</v>
      </c>
      <c r="L18" s="70" t="s">
        <v>202</v>
      </c>
      <c r="M18" s="70" t="n">
        <v>7</v>
      </c>
      <c r="N18" s="70" t="n">
        <v>3</v>
      </c>
      <c r="O18" s="70" t="n">
        <v>127</v>
      </c>
      <c r="P18" s="84" t="n">
        <v>110</v>
      </c>
      <c r="Q18" s="70" t="n">
        <v>2342</v>
      </c>
      <c r="R18" s="70" t="n">
        <v>2055</v>
      </c>
      <c r="S18" s="85" t="n">
        <v>33.6782840928635</v>
      </c>
      <c r="T18" s="85" t="n">
        <v>29.3561824906014</v>
      </c>
      <c r="U18" s="74" t="n">
        <v>-12.8334970699353</v>
      </c>
    </row>
    <row r="19" customFormat="false" ht="11.25" hidden="false" customHeight="false" outlineLevel="0" collapsed="false">
      <c r="A19" s="65"/>
      <c r="B19" s="50" t="s">
        <v>205</v>
      </c>
      <c r="C19" s="82" t="s">
        <v>134</v>
      </c>
      <c r="D19" s="83" t="n">
        <v>84.75</v>
      </c>
      <c r="E19" s="70" t="n">
        <v>1181</v>
      </c>
      <c r="F19" s="70" t="n">
        <v>1405</v>
      </c>
      <c r="G19" s="70" t="n">
        <v>55</v>
      </c>
      <c r="H19" s="70" t="n">
        <v>44</v>
      </c>
      <c r="I19" s="70" t="n">
        <v>16</v>
      </c>
      <c r="J19" s="70" t="n">
        <v>11</v>
      </c>
      <c r="K19" s="70" t="s">
        <v>202</v>
      </c>
      <c r="L19" s="70" t="n">
        <v>1</v>
      </c>
      <c r="M19" s="70" t="n">
        <v>4</v>
      </c>
      <c r="N19" s="70" t="n">
        <v>3</v>
      </c>
      <c r="O19" s="70" t="n">
        <v>56</v>
      </c>
      <c r="P19" s="84" t="n">
        <v>41</v>
      </c>
      <c r="Q19" s="70" t="n">
        <v>1308</v>
      </c>
      <c r="R19" s="70" t="n">
        <v>1501</v>
      </c>
      <c r="S19" s="85" t="n">
        <v>32.9164503483783</v>
      </c>
      <c r="T19" s="85" t="n">
        <v>37.3721851349831</v>
      </c>
      <c r="U19" s="74" t="n">
        <v>13.5364984360296</v>
      </c>
    </row>
    <row r="20" customFormat="false" ht="11.25" hidden="false" customHeight="false" outlineLevel="0" collapsed="false">
      <c r="A20" s="65"/>
      <c r="B20" s="50" t="s">
        <v>135</v>
      </c>
      <c r="C20" s="82" t="s">
        <v>136</v>
      </c>
      <c r="D20" s="83" t="n">
        <v>84.5</v>
      </c>
      <c r="E20" s="70" t="n">
        <v>5042</v>
      </c>
      <c r="F20" s="70" t="n">
        <v>5346</v>
      </c>
      <c r="G20" s="70" t="n">
        <v>239</v>
      </c>
      <c r="H20" s="70" t="n">
        <v>237</v>
      </c>
      <c r="I20" s="70" t="n">
        <v>56</v>
      </c>
      <c r="J20" s="70" t="n">
        <v>39</v>
      </c>
      <c r="K20" s="70" t="n">
        <v>27</v>
      </c>
      <c r="L20" s="70" t="n">
        <v>28</v>
      </c>
      <c r="M20" s="70" t="n">
        <v>60</v>
      </c>
      <c r="N20" s="70" t="n">
        <v>76</v>
      </c>
      <c r="O20" s="70" t="n">
        <v>925</v>
      </c>
      <c r="P20" s="84" t="n">
        <v>1127</v>
      </c>
      <c r="Q20" s="70" t="n">
        <v>6262</v>
      </c>
      <c r="R20" s="70" t="n">
        <v>6749</v>
      </c>
      <c r="S20" s="85" t="n">
        <v>37.6412689688072</v>
      </c>
      <c r="T20" s="85" t="n">
        <v>40.3673530811374</v>
      </c>
      <c r="U20" s="74" t="n">
        <v>7.24227473465167</v>
      </c>
    </row>
    <row r="21" customFormat="false" ht="11.25" hidden="false" customHeight="false" outlineLevel="0" collapsed="false">
      <c r="A21" s="65"/>
      <c r="B21" s="50" t="s">
        <v>206</v>
      </c>
      <c r="C21" s="82" t="s">
        <v>138</v>
      </c>
      <c r="D21" s="83" t="n">
        <v>82.5560765191298</v>
      </c>
      <c r="E21" s="70" t="n">
        <v>3331</v>
      </c>
      <c r="F21" s="70" t="n">
        <v>5042</v>
      </c>
      <c r="G21" s="70" t="n">
        <v>88</v>
      </c>
      <c r="H21" s="70" t="n">
        <v>88</v>
      </c>
      <c r="I21" s="70" t="n">
        <v>38</v>
      </c>
      <c r="J21" s="70" t="n">
        <v>41</v>
      </c>
      <c r="K21" s="70" t="n">
        <v>9</v>
      </c>
      <c r="L21" s="70" t="n">
        <v>2</v>
      </c>
      <c r="M21" s="70" t="n">
        <v>17</v>
      </c>
      <c r="N21" s="70" t="n">
        <v>23</v>
      </c>
      <c r="O21" s="70" t="n">
        <v>109</v>
      </c>
      <c r="P21" s="84" t="n">
        <v>161</v>
      </c>
      <c r="Q21" s="70" t="n">
        <v>3566</v>
      </c>
      <c r="R21" s="70" t="n">
        <v>5332</v>
      </c>
      <c r="S21" s="85" t="n">
        <v>39.7828432416524</v>
      </c>
      <c r="T21" s="85" t="n">
        <v>59.1100675575303</v>
      </c>
      <c r="U21" s="74" t="n">
        <v>48.5818074853996</v>
      </c>
    </row>
    <row r="22" customFormat="false" ht="11.25" hidden="false" customHeight="false" outlineLevel="0" collapsed="false">
      <c r="A22" s="65"/>
      <c r="B22" s="50" t="s">
        <v>207</v>
      </c>
      <c r="C22" s="82" t="s">
        <v>140</v>
      </c>
      <c r="D22" s="83" t="n">
        <v>82.5</v>
      </c>
      <c r="E22" s="70" t="n">
        <v>1280</v>
      </c>
      <c r="F22" s="70" t="n">
        <v>1242</v>
      </c>
      <c r="G22" s="70" t="n">
        <v>33</v>
      </c>
      <c r="H22" s="70" t="n">
        <v>38</v>
      </c>
      <c r="I22" s="70" t="n">
        <v>11</v>
      </c>
      <c r="J22" s="70" t="n">
        <v>6</v>
      </c>
      <c r="K22" s="70" t="n">
        <v>3</v>
      </c>
      <c r="L22" s="70" t="n">
        <v>1</v>
      </c>
      <c r="M22" s="70" t="n">
        <v>4</v>
      </c>
      <c r="N22" s="70" t="n">
        <v>5</v>
      </c>
      <c r="O22" s="70" t="n">
        <v>22</v>
      </c>
      <c r="P22" s="84" t="n">
        <v>30</v>
      </c>
      <c r="Q22" s="70" t="n">
        <v>1324</v>
      </c>
      <c r="R22" s="70" t="n">
        <v>1286</v>
      </c>
      <c r="S22" s="85" t="n">
        <v>33.1048415830815</v>
      </c>
      <c r="T22" s="85" t="n">
        <v>31.9458817883136</v>
      </c>
      <c r="U22" s="74" t="n">
        <v>-3.50087702990323</v>
      </c>
    </row>
    <row r="23" customFormat="false" ht="11.25" hidden="false" customHeight="false" outlineLevel="0" collapsed="false">
      <c r="A23" s="65"/>
      <c r="B23" s="50" t="s">
        <v>208</v>
      </c>
      <c r="C23" s="82" t="s">
        <v>142</v>
      </c>
      <c r="D23" s="83" t="n">
        <v>82.3539886039886</v>
      </c>
      <c r="E23" s="70" t="n">
        <v>1086</v>
      </c>
      <c r="F23" s="70" t="n">
        <v>985</v>
      </c>
      <c r="G23" s="70" t="n">
        <v>64</v>
      </c>
      <c r="H23" s="70" t="n">
        <v>50</v>
      </c>
      <c r="I23" s="70" t="n">
        <v>22</v>
      </c>
      <c r="J23" s="70" t="n">
        <v>18</v>
      </c>
      <c r="K23" s="70" t="n">
        <v>1</v>
      </c>
      <c r="L23" s="70" t="n">
        <v>1</v>
      </c>
      <c r="M23" s="70" t="n">
        <v>4</v>
      </c>
      <c r="N23" s="70" t="n">
        <v>6</v>
      </c>
      <c r="O23" s="70" t="n">
        <v>15</v>
      </c>
      <c r="P23" s="84" t="n">
        <v>18</v>
      </c>
      <c r="Q23" s="70" t="n">
        <v>1172</v>
      </c>
      <c r="R23" s="70" t="n">
        <v>1053</v>
      </c>
      <c r="S23" s="85" t="n">
        <v>35.4557255702639</v>
      </c>
      <c r="T23" s="85" t="n">
        <v>31.4841126323947</v>
      </c>
      <c r="U23" s="74" t="n">
        <v>-11.2016123601771</v>
      </c>
    </row>
    <row r="24" customFormat="false" ht="11.25" hidden="false" customHeight="false" outlineLevel="0" collapsed="false">
      <c r="A24" s="65"/>
      <c r="B24" s="50" t="s">
        <v>143</v>
      </c>
      <c r="C24" s="82" t="s">
        <v>144</v>
      </c>
      <c r="D24" s="83" t="n">
        <v>82</v>
      </c>
      <c r="E24" s="70" t="n">
        <v>2576</v>
      </c>
      <c r="F24" s="70" t="n">
        <v>2254</v>
      </c>
      <c r="G24" s="70" t="n">
        <v>167</v>
      </c>
      <c r="H24" s="70" t="n">
        <v>102</v>
      </c>
      <c r="I24" s="70" t="n">
        <v>47</v>
      </c>
      <c r="J24" s="70" t="n">
        <v>44</v>
      </c>
      <c r="K24" s="70" t="n">
        <v>4</v>
      </c>
      <c r="L24" s="70" t="s">
        <v>202</v>
      </c>
      <c r="M24" s="70" t="n">
        <v>10</v>
      </c>
      <c r="N24" s="70" t="n">
        <v>6</v>
      </c>
      <c r="O24" s="70" t="n">
        <v>224</v>
      </c>
      <c r="P24" s="84" t="n">
        <v>265</v>
      </c>
      <c r="Q24" s="70" t="n">
        <v>3014</v>
      </c>
      <c r="R24" s="70" t="n">
        <v>2665</v>
      </c>
      <c r="S24" s="85" t="n">
        <v>45.0129221734939</v>
      </c>
      <c r="T24" s="85" t="n">
        <v>39.3139052323931</v>
      </c>
      <c r="U24" s="74" t="n">
        <v>-12.6608464101375</v>
      </c>
    </row>
    <row r="25" customFormat="false" ht="11.25" hidden="false" customHeight="false" outlineLevel="0" collapsed="false">
      <c r="A25" s="65"/>
      <c r="B25" s="86" t="s">
        <v>145</v>
      </c>
      <c r="C25" s="87" t="s">
        <v>146</v>
      </c>
      <c r="D25" s="88" t="n">
        <v>81.5</v>
      </c>
      <c r="E25" s="89" t="n">
        <v>896</v>
      </c>
      <c r="F25" s="89" t="n">
        <v>990</v>
      </c>
      <c r="G25" s="89" t="n">
        <v>60</v>
      </c>
      <c r="H25" s="89" t="n">
        <v>61</v>
      </c>
      <c r="I25" s="89" t="n">
        <v>20</v>
      </c>
      <c r="J25" s="89" t="n">
        <v>30</v>
      </c>
      <c r="K25" s="89" t="n">
        <v>1</v>
      </c>
      <c r="L25" s="89" t="s">
        <v>202</v>
      </c>
      <c r="M25" s="89" t="n">
        <v>1</v>
      </c>
      <c r="N25" s="89" t="n">
        <v>2</v>
      </c>
      <c r="O25" s="89" t="n">
        <v>61</v>
      </c>
      <c r="P25" s="90" t="n">
        <v>77</v>
      </c>
      <c r="Q25" s="89" t="n">
        <v>1037</v>
      </c>
      <c r="R25" s="89" t="n">
        <v>1158</v>
      </c>
      <c r="S25" s="91" t="n">
        <v>15.0060349728886</v>
      </c>
      <c r="T25" s="91" t="n">
        <v>16.540113846832</v>
      </c>
      <c r="U25" s="92" t="n">
        <v>10.2230794258112</v>
      </c>
    </row>
    <row r="26" customFormat="false" ht="11.25" hidden="false" customHeight="false" outlineLevel="0" collapsed="false">
      <c r="A26" s="93"/>
      <c r="B26" s="50"/>
      <c r="C26" s="82"/>
      <c r="D26" s="83"/>
      <c r="E26" s="70"/>
      <c r="F26" s="70"/>
      <c r="G26" s="70"/>
      <c r="H26" s="70"/>
      <c r="I26" s="70"/>
      <c r="J26" s="70"/>
      <c r="K26" s="70"/>
      <c r="L26" s="70"/>
      <c r="M26" s="70"/>
      <c r="N26" s="70"/>
      <c r="O26" s="70"/>
      <c r="P26" s="84"/>
      <c r="Q26" s="70"/>
      <c r="R26" s="70"/>
      <c r="S26" s="85"/>
      <c r="T26" s="85"/>
      <c r="U26" s="74"/>
    </row>
    <row r="27" customFormat="false" ht="11.25" hidden="false" customHeight="false" outlineLevel="0" collapsed="false">
      <c r="A27" s="65" t="s">
        <v>148</v>
      </c>
      <c r="B27" s="75" t="s">
        <v>147</v>
      </c>
      <c r="C27" s="76" t="s">
        <v>149</v>
      </c>
      <c r="D27" s="77" t="n">
        <v>76</v>
      </c>
      <c r="E27" s="78" t="n">
        <v>603</v>
      </c>
      <c r="F27" s="78" t="n">
        <v>504</v>
      </c>
      <c r="G27" s="78" t="n">
        <v>44</v>
      </c>
      <c r="H27" s="78" t="n">
        <v>36</v>
      </c>
      <c r="I27" s="78" t="n">
        <v>5</v>
      </c>
      <c r="J27" s="78" t="n">
        <v>5</v>
      </c>
      <c r="K27" s="78" t="n">
        <v>1</v>
      </c>
      <c r="L27" s="78" t="s">
        <v>202</v>
      </c>
      <c r="M27" s="78" t="n">
        <v>2</v>
      </c>
      <c r="N27" s="94" t="n">
        <v>2</v>
      </c>
      <c r="O27" s="78" t="n">
        <v>7</v>
      </c>
      <c r="P27" s="79" t="n">
        <v>9</v>
      </c>
      <c r="Q27" s="78" t="n">
        <v>659</v>
      </c>
      <c r="R27" s="78" t="n">
        <v>554</v>
      </c>
      <c r="S27" s="80" t="n">
        <v>22.1347728884972</v>
      </c>
      <c r="T27" s="80" t="n">
        <v>18.2270178361569</v>
      </c>
      <c r="U27" s="81" t="n">
        <v>-17.6543715719399</v>
      </c>
    </row>
    <row r="28" customFormat="false" ht="11.25" hidden="false" customHeight="false" outlineLevel="0" collapsed="false">
      <c r="A28" s="65"/>
      <c r="B28" s="50" t="s">
        <v>209</v>
      </c>
      <c r="C28" s="82" t="s">
        <v>151</v>
      </c>
      <c r="D28" s="83" t="n">
        <v>74</v>
      </c>
      <c r="E28" s="70" t="n">
        <v>2856</v>
      </c>
      <c r="F28" s="70" t="n">
        <v>2865</v>
      </c>
      <c r="G28" s="70" t="n">
        <v>168</v>
      </c>
      <c r="H28" s="70" t="n">
        <v>124</v>
      </c>
      <c r="I28" s="70" t="n">
        <v>27</v>
      </c>
      <c r="J28" s="70" t="n">
        <v>33</v>
      </c>
      <c r="K28" s="70" t="n">
        <v>3</v>
      </c>
      <c r="L28" s="70" t="n">
        <v>3</v>
      </c>
      <c r="M28" s="70" t="n">
        <v>8</v>
      </c>
      <c r="N28" s="70" t="n">
        <v>3</v>
      </c>
      <c r="O28" s="70" t="n">
        <v>168</v>
      </c>
      <c r="P28" s="84" t="n">
        <v>135</v>
      </c>
      <c r="Q28" s="70" t="n">
        <v>3051</v>
      </c>
      <c r="R28" s="70" t="n">
        <v>3022</v>
      </c>
      <c r="S28" s="85" t="n">
        <v>27.032295219953</v>
      </c>
      <c r="T28" s="85" t="n">
        <v>26.6892875011205</v>
      </c>
      <c r="U28" s="74" t="n">
        <v>-1.26888122536981</v>
      </c>
      <c r="V28" s="56"/>
    </row>
    <row r="29" customFormat="false" ht="11.25" hidden="false" customHeight="false" outlineLevel="0" collapsed="false">
      <c r="A29" s="65"/>
      <c r="B29" s="50" t="s">
        <v>210</v>
      </c>
      <c r="C29" s="82" t="s">
        <v>153</v>
      </c>
      <c r="D29" s="83" t="n">
        <v>73.5</v>
      </c>
      <c r="E29" s="70" t="n">
        <v>4194</v>
      </c>
      <c r="F29" s="70" t="n">
        <v>3964</v>
      </c>
      <c r="G29" s="70" t="n">
        <v>116</v>
      </c>
      <c r="H29" s="70" t="n">
        <v>104</v>
      </c>
      <c r="I29" s="70" t="n">
        <v>60</v>
      </c>
      <c r="J29" s="70" t="n">
        <v>66</v>
      </c>
      <c r="K29" s="70" t="n">
        <v>3</v>
      </c>
      <c r="L29" s="70" t="n">
        <v>6</v>
      </c>
      <c r="M29" s="70" t="n">
        <v>8</v>
      </c>
      <c r="N29" s="70" t="n">
        <v>6</v>
      </c>
      <c r="O29" s="70" t="n">
        <v>119</v>
      </c>
      <c r="P29" s="84" t="n">
        <v>164</v>
      </c>
      <c r="Q29" s="70" t="n">
        <v>4370</v>
      </c>
      <c r="R29" s="70" t="n">
        <v>4134</v>
      </c>
      <c r="S29" s="85" t="n">
        <v>20.8119419589705</v>
      </c>
      <c r="T29" s="85" t="n">
        <v>19.5742936776641</v>
      </c>
      <c r="U29" s="74" t="n">
        <v>-5.94681785941117</v>
      </c>
    </row>
    <row r="30" customFormat="false" ht="11.25" hidden="false" customHeight="false" outlineLevel="0" collapsed="false">
      <c r="A30" s="65"/>
      <c r="B30" s="50" t="s">
        <v>211</v>
      </c>
      <c r="C30" s="82" t="s">
        <v>155</v>
      </c>
      <c r="D30" s="83" t="n">
        <v>72</v>
      </c>
      <c r="E30" s="70" t="n">
        <v>354</v>
      </c>
      <c r="F30" s="70" t="n">
        <v>502</v>
      </c>
      <c r="G30" s="70" t="n">
        <v>13</v>
      </c>
      <c r="H30" s="70" t="n">
        <v>27</v>
      </c>
      <c r="I30" s="70" t="n">
        <v>1</v>
      </c>
      <c r="J30" s="70" t="n">
        <v>1</v>
      </c>
      <c r="K30" s="70" t="n">
        <v>1</v>
      </c>
      <c r="L30" s="70" t="s">
        <v>202</v>
      </c>
      <c r="M30" s="70" t="n">
        <v>4</v>
      </c>
      <c r="N30" s="70" t="n">
        <v>2</v>
      </c>
      <c r="O30" s="70" t="n">
        <v>25</v>
      </c>
      <c r="P30" s="84" t="n">
        <v>38</v>
      </c>
      <c r="Q30" s="70" t="n">
        <v>368</v>
      </c>
      <c r="R30" s="70" t="n">
        <v>530</v>
      </c>
      <c r="S30" s="85" t="n">
        <v>45.0601025852009</v>
      </c>
      <c r="T30" s="85" t="n">
        <v>63.8847470947507</v>
      </c>
      <c r="U30" s="74" t="n">
        <v>41.7767457895943</v>
      </c>
    </row>
    <row r="31" customFormat="false" ht="11.25" hidden="false" customHeight="false" outlineLevel="0" collapsed="false">
      <c r="A31" s="65"/>
      <c r="B31" s="50" t="s">
        <v>212</v>
      </c>
      <c r="C31" s="82" t="s">
        <v>157</v>
      </c>
      <c r="D31" s="83" t="n">
        <v>71.5</v>
      </c>
      <c r="E31" s="70" t="n">
        <v>3674</v>
      </c>
      <c r="F31" s="70" t="n">
        <v>3504</v>
      </c>
      <c r="G31" s="70" t="n">
        <v>361</v>
      </c>
      <c r="H31" s="70" t="n">
        <v>338</v>
      </c>
      <c r="I31" s="70" t="n">
        <v>34</v>
      </c>
      <c r="J31" s="70" t="n">
        <v>49</v>
      </c>
      <c r="K31" s="70" t="n">
        <v>24</v>
      </c>
      <c r="L31" s="70" t="n">
        <v>15</v>
      </c>
      <c r="M31" s="70" t="n">
        <v>56</v>
      </c>
      <c r="N31" s="70" t="n">
        <v>45</v>
      </c>
      <c r="O31" s="70" t="n">
        <v>857</v>
      </c>
      <c r="P31" s="84" t="n">
        <v>940</v>
      </c>
      <c r="Q31" s="70" t="n">
        <v>4926</v>
      </c>
      <c r="R31" s="70" t="n">
        <v>4831</v>
      </c>
      <c r="S31" s="85" t="n">
        <v>11.0078952709827</v>
      </c>
      <c r="T31" s="85" t="n">
        <v>10.7129711839037</v>
      </c>
      <c r="U31" s="74" t="n">
        <v>-2.67920505981212</v>
      </c>
    </row>
    <row r="32" customFormat="false" ht="11.25" hidden="false" customHeight="false" outlineLevel="0" collapsed="false">
      <c r="A32" s="65"/>
      <c r="B32" s="50" t="s">
        <v>158</v>
      </c>
      <c r="C32" s="82" t="s">
        <v>159</v>
      </c>
      <c r="D32" s="83" t="n">
        <v>70.5</v>
      </c>
      <c r="E32" s="70" t="n">
        <v>1023</v>
      </c>
      <c r="F32" s="70" t="n">
        <v>1119</v>
      </c>
      <c r="G32" s="70" t="n">
        <v>93</v>
      </c>
      <c r="H32" s="70" t="n">
        <v>76</v>
      </c>
      <c r="I32" s="70" t="n">
        <v>36</v>
      </c>
      <c r="J32" s="70" t="n">
        <v>37</v>
      </c>
      <c r="K32" s="70" t="n">
        <v>1</v>
      </c>
      <c r="L32" s="70" t="n">
        <v>1</v>
      </c>
      <c r="M32" s="70" t="n">
        <v>8</v>
      </c>
      <c r="N32" s="70" t="n">
        <v>4</v>
      </c>
      <c r="O32" s="70" t="n">
        <v>37</v>
      </c>
      <c r="P32" s="84" t="n">
        <v>39</v>
      </c>
      <c r="Q32" s="70" t="n">
        <v>1189</v>
      </c>
      <c r="R32" s="70" t="n">
        <v>1271</v>
      </c>
      <c r="S32" s="85" t="n">
        <v>29.7126172667541</v>
      </c>
      <c r="T32" s="85" t="n">
        <v>31.2775770533323</v>
      </c>
      <c r="U32" s="74" t="n">
        <v>5.26698732908093</v>
      </c>
    </row>
    <row r="33" customFormat="false" ht="11.25" hidden="false" customHeight="false" outlineLevel="0" collapsed="false">
      <c r="A33" s="65"/>
      <c r="B33" s="50" t="s">
        <v>160</v>
      </c>
      <c r="C33" s="82" t="s">
        <v>161</v>
      </c>
      <c r="D33" s="83" t="n">
        <v>68.75</v>
      </c>
      <c r="E33" s="70" t="n">
        <v>6310</v>
      </c>
      <c r="F33" s="70" t="n">
        <v>6008</v>
      </c>
      <c r="G33" s="70" t="n">
        <v>211</v>
      </c>
      <c r="H33" s="70" t="n">
        <v>174</v>
      </c>
      <c r="I33" s="70" t="n">
        <v>114</v>
      </c>
      <c r="J33" s="70" t="n">
        <v>65</v>
      </c>
      <c r="K33" s="70" t="n">
        <v>2</v>
      </c>
      <c r="L33" s="70" t="s">
        <v>202</v>
      </c>
      <c r="M33" s="70" t="n">
        <v>13</v>
      </c>
      <c r="N33" s="70" t="n">
        <v>18</v>
      </c>
      <c r="O33" s="70" t="n">
        <v>456</v>
      </c>
      <c r="P33" s="84" t="n">
        <v>668</v>
      </c>
      <c r="Q33" s="70" t="n">
        <v>7091</v>
      </c>
      <c r="R33" s="70" t="n">
        <v>6915</v>
      </c>
      <c r="S33" s="85" t="n">
        <v>46.4174998491153</v>
      </c>
      <c r="T33" s="85" t="n">
        <v>45.0651626611243</v>
      </c>
      <c r="U33" s="74" t="n">
        <v>-2.91342099937946</v>
      </c>
    </row>
    <row r="34" customFormat="false" ht="11.25" hidden="false" customHeight="false" outlineLevel="0" collapsed="false">
      <c r="A34" s="65"/>
      <c r="B34" s="50" t="s">
        <v>162</v>
      </c>
      <c r="C34" s="82" t="s">
        <v>163</v>
      </c>
      <c r="D34" s="83" t="n">
        <v>68.5777886497065</v>
      </c>
      <c r="E34" s="70" t="n">
        <v>2498</v>
      </c>
      <c r="F34" s="70" t="n">
        <v>2187</v>
      </c>
      <c r="G34" s="70" t="n">
        <v>117</v>
      </c>
      <c r="H34" s="70" t="n">
        <v>67</v>
      </c>
      <c r="I34" s="70" t="n">
        <v>60</v>
      </c>
      <c r="J34" s="70" t="n">
        <v>36</v>
      </c>
      <c r="K34" s="70" t="n">
        <v>1</v>
      </c>
      <c r="L34" s="70" t="n">
        <v>3</v>
      </c>
      <c r="M34" s="70" t="n">
        <v>11</v>
      </c>
      <c r="N34" s="70" t="n">
        <v>6</v>
      </c>
      <c r="O34" s="70" t="n">
        <v>265</v>
      </c>
      <c r="P34" s="84" t="n">
        <v>265</v>
      </c>
      <c r="Q34" s="70" t="n">
        <v>2940</v>
      </c>
      <c r="R34" s="70" t="n">
        <v>2555</v>
      </c>
      <c r="S34" s="85" t="n">
        <v>26.1502554541961</v>
      </c>
      <c r="T34" s="85" t="n">
        <v>22.5688929812244</v>
      </c>
      <c r="U34" s="74" t="n">
        <v>-13.6953250007239</v>
      </c>
    </row>
    <row r="35" customFormat="false" ht="11.25" hidden="false" customHeight="false" outlineLevel="0" collapsed="false">
      <c r="A35" s="65"/>
      <c r="B35" s="86" t="s">
        <v>164</v>
      </c>
      <c r="C35" s="87" t="s">
        <v>165</v>
      </c>
      <c r="D35" s="88" t="n">
        <v>68.25</v>
      </c>
      <c r="E35" s="89" t="n">
        <v>307</v>
      </c>
      <c r="F35" s="89" t="n">
        <v>352</v>
      </c>
      <c r="G35" s="89" t="n">
        <v>20</v>
      </c>
      <c r="H35" s="89" t="n">
        <v>17</v>
      </c>
      <c r="I35" s="89" t="n">
        <v>13</v>
      </c>
      <c r="J35" s="89" t="n">
        <v>8</v>
      </c>
      <c r="K35" s="89" t="s">
        <v>202</v>
      </c>
      <c r="L35" s="89" t="s">
        <v>202</v>
      </c>
      <c r="M35" s="89" t="n">
        <v>1</v>
      </c>
      <c r="N35" s="89" t="n">
        <v>1</v>
      </c>
      <c r="O35" s="89" t="n">
        <v>59</v>
      </c>
      <c r="P35" s="90" t="n">
        <v>68</v>
      </c>
      <c r="Q35" s="89" t="n">
        <v>399</v>
      </c>
      <c r="R35" s="89" t="n">
        <v>445</v>
      </c>
      <c r="S35" s="91" t="n">
        <v>51.0037773474201</v>
      </c>
      <c r="T35" s="91" t="n">
        <v>55.7838444972058</v>
      </c>
      <c r="U35" s="92" t="n">
        <v>9.37198654371332</v>
      </c>
      <c r="W35" s="56"/>
      <c r="X35" s="56"/>
    </row>
    <row r="36" customFormat="false" ht="11.25" hidden="false" customHeight="false" outlineLevel="0" collapsed="false">
      <c r="A36" s="93"/>
      <c r="B36" s="50"/>
      <c r="C36" s="82"/>
      <c r="D36" s="83"/>
      <c r="E36" s="70"/>
      <c r="F36" s="70"/>
      <c r="G36" s="70"/>
      <c r="H36" s="70"/>
      <c r="I36" s="70"/>
      <c r="J36" s="70"/>
      <c r="K36" s="70"/>
      <c r="L36" s="70"/>
      <c r="M36" s="70"/>
      <c r="N36" s="70"/>
      <c r="O36" s="70"/>
      <c r="P36" s="84"/>
      <c r="Q36" s="70"/>
      <c r="R36" s="70"/>
      <c r="S36" s="85"/>
      <c r="T36" s="85"/>
      <c r="U36" s="74"/>
      <c r="W36" s="56"/>
      <c r="X36" s="56"/>
    </row>
    <row r="37" customFormat="false" ht="11.25" hidden="false" customHeight="false" outlineLevel="0" collapsed="false">
      <c r="A37" s="65" t="s">
        <v>167</v>
      </c>
      <c r="B37" s="75" t="s">
        <v>213</v>
      </c>
      <c r="C37" s="76" t="s">
        <v>168</v>
      </c>
      <c r="D37" s="77" t="n">
        <v>57.25</v>
      </c>
      <c r="E37" s="78" t="n">
        <v>574</v>
      </c>
      <c r="F37" s="78" t="n">
        <v>530</v>
      </c>
      <c r="G37" s="78" t="n">
        <v>41</v>
      </c>
      <c r="H37" s="78" t="n">
        <v>23</v>
      </c>
      <c r="I37" s="78" t="n">
        <v>7</v>
      </c>
      <c r="J37" s="78" t="n">
        <v>12</v>
      </c>
      <c r="K37" s="78" t="s">
        <v>202</v>
      </c>
      <c r="L37" s="78" t="s">
        <v>202</v>
      </c>
      <c r="M37" s="78" t="n">
        <v>4</v>
      </c>
      <c r="N37" s="78" t="n">
        <v>1</v>
      </c>
      <c r="O37" s="78" t="n">
        <v>26</v>
      </c>
      <c r="P37" s="79" t="n">
        <v>39</v>
      </c>
      <c r="Q37" s="78" t="n">
        <v>622</v>
      </c>
      <c r="R37" s="78" t="n">
        <v>565</v>
      </c>
      <c r="S37" s="80" t="n">
        <v>23.1883107054689</v>
      </c>
      <c r="T37" s="80" t="n">
        <v>20.8245259103174</v>
      </c>
      <c r="U37" s="81" t="n">
        <v>-10.193863732359</v>
      </c>
    </row>
    <row r="38" customFormat="false" ht="11.25" hidden="false" customHeight="false" outlineLevel="0" collapsed="false">
      <c r="A38" s="65"/>
      <c r="B38" s="50" t="s">
        <v>169</v>
      </c>
      <c r="C38" s="82" t="s">
        <v>170</v>
      </c>
      <c r="D38" s="83" t="n">
        <v>55</v>
      </c>
      <c r="E38" s="70" t="n">
        <v>1306</v>
      </c>
      <c r="F38" s="70" t="n">
        <v>1121</v>
      </c>
      <c r="G38" s="70" t="n">
        <v>49</v>
      </c>
      <c r="H38" s="70" t="n">
        <v>59</v>
      </c>
      <c r="I38" s="70" t="n">
        <v>1</v>
      </c>
      <c r="J38" s="70" t="n">
        <v>5</v>
      </c>
      <c r="K38" s="70" t="s">
        <v>202</v>
      </c>
      <c r="L38" s="70" t="s">
        <v>202</v>
      </c>
      <c r="M38" s="70" t="n">
        <v>8</v>
      </c>
      <c r="N38" s="70" t="n">
        <v>8</v>
      </c>
      <c r="O38" s="70" t="n">
        <v>94</v>
      </c>
      <c r="P38" s="84" t="n">
        <v>90</v>
      </c>
      <c r="Q38" s="70" t="n">
        <v>1450</v>
      </c>
      <c r="R38" s="70" t="n">
        <v>1275</v>
      </c>
      <c r="S38" s="85" t="n">
        <v>63.9956500611931</v>
      </c>
      <c r="T38" s="85" t="n">
        <v>55.7226993736332</v>
      </c>
      <c r="U38" s="74" t="n">
        <v>-12.9273640937302</v>
      </c>
    </row>
    <row r="39" customFormat="false" ht="11.25" hidden="false" customHeight="false" outlineLevel="0" collapsed="false">
      <c r="A39" s="65"/>
      <c r="B39" s="86" t="s">
        <v>214</v>
      </c>
      <c r="C39" s="87" t="s">
        <v>172</v>
      </c>
      <c r="D39" s="88" t="n">
        <v>47.75</v>
      </c>
      <c r="E39" s="89" t="n">
        <v>545</v>
      </c>
      <c r="F39" s="89" t="n">
        <v>481</v>
      </c>
      <c r="G39" s="89" t="n">
        <v>35</v>
      </c>
      <c r="H39" s="89" t="n">
        <v>21</v>
      </c>
      <c r="I39" s="89" t="n">
        <v>6</v>
      </c>
      <c r="J39" s="89" t="n">
        <v>6</v>
      </c>
      <c r="K39" s="89" t="s">
        <v>202</v>
      </c>
      <c r="L39" s="89" t="s">
        <v>202</v>
      </c>
      <c r="M39" s="89" t="n">
        <v>3</v>
      </c>
      <c r="N39" s="89" t="s">
        <v>202</v>
      </c>
      <c r="O39" s="89" t="n">
        <v>18</v>
      </c>
      <c r="P39" s="90" t="n">
        <v>2</v>
      </c>
      <c r="Q39" s="89" t="n">
        <v>586</v>
      </c>
      <c r="R39" s="89" t="n">
        <v>508</v>
      </c>
      <c r="S39" s="91" t="n">
        <v>32.7872704821128</v>
      </c>
      <c r="T39" s="91" t="n">
        <v>28.1317629754988</v>
      </c>
      <c r="U39" s="92" t="n">
        <v>-14.1991310595794</v>
      </c>
    </row>
    <row r="40" customFormat="false" ht="11.25" hidden="false" customHeight="false" outlineLevel="0" collapsed="false">
      <c r="A40" s="93"/>
      <c r="B40" s="50"/>
      <c r="C40" s="82"/>
      <c r="D40" s="83"/>
      <c r="E40" s="70"/>
      <c r="F40" s="70"/>
      <c r="G40" s="70"/>
      <c r="H40" s="70"/>
      <c r="I40" s="70"/>
      <c r="J40" s="70"/>
      <c r="K40" s="70"/>
      <c r="L40" s="70"/>
      <c r="M40" s="70"/>
      <c r="N40" s="70"/>
      <c r="O40" s="70"/>
      <c r="P40" s="84"/>
      <c r="Q40" s="70"/>
      <c r="R40" s="70"/>
      <c r="S40" s="85"/>
      <c r="T40" s="85"/>
      <c r="U40" s="74"/>
    </row>
    <row r="41" customFormat="false" ht="11.25" hidden="false" customHeight="false" outlineLevel="0" collapsed="false">
      <c r="A41" s="65" t="s">
        <v>175</v>
      </c>
      <c r="B41" s="75" t="s">
        <v>215</v>
      </c>
      <c r="C41" s="76" t="s">
        <v>174</v>
      </c>
      <c r="D41" s="77" t="s">
        <v>174</v>
      </c>
      <c r="E41" s="78" t="n">
        <v>192</v>
      </c>
      <c r="F41" s="78" t="n">
        <v>212</v>
      </c>
      <c r="G41" s="78" t="n">
        <v>8</v>
      </c>
      <c r="H41" s="78" t="n">
        <v>7</v>
      </c>
      <c r="I41" s="78" t="n">
        <v>7</v>
      </c>
      <c r="J41" s="78" t="n">
        <v>5</v>
      </c>
      <c r="K41" s="78" t="s">
        <v>174</v>
      </c>
      <c r="L41" s="78" t="s">
        <v>174</v>
      </c>
      <c r="M41" s="78" t="n">
        <v>4</v>
      </c>
      <c r="N41" s="78" t="s">
        <v>174</v>
      </c>
      <c r="O41" s="78" t="n">
        <v>5</v>
      </c>
      <c r="P41" s="79" t="n">
        <v>6</v>
      </c>
      <c r="Q41" s="78" t="n">
        <v>212</v>
      </c>
      <c r="R41" s="78" t="n">
        <v>230</v>
      </c>
      <c r="S41" s="80" t="n">
        <v>41.2267686186504</v>
      </c>
      <c r="T41" s="80" t="n">
        <v>44.0076841243236</v>
      </c>
      <c r="U41" s="81" t="n">
        <v>6.74541226210761</v>
      </c>
    </row>
    <row r="42" customFormat="false" ht="11.25" hidden="false" customHeight="false" outlineLevel="0" collapsed="false">
      <c r="A42" s="65"/>
      <c r="B42" s="86" t="s">
        <v>176</v>
      </c>
      <c r="C42" s="87" t="s">
        <v>174</v>
      </c>
      <c r="D42" s="88" t="s">
        <v>174</v>
      </c>
      <c r="E42" s="89" t="n">
        <v>427</v>
      </c>
      <c r="F42" s="89" t="n">
        <v>349</v>
      </c>
      <c r="G42" s="89" t="n">
        <v>14</v>
      </c>
      <c r="H42" s="89" t="n">
        <v>12</v>
      </c>
      <c r="I42" s="89" t="n">
        <v>5</v>
      </c>
      <c r="J42" s="89" t="n">
        <v>5</v>
      </c>
      <c r="K42" s="89" t="s">
        <v>202</v>
      </c>
      <c r="L42" s="89" t="s">
        <v>202</v>
      </c>
      <c r="M42" s="89" t="s">
        <v>202</v>
      </c>
      <c r="N42" s="89" t="s">
        <v>202</v>
      </c>
      <c r="O42" s="89" t="n">
        <v>15</v>
      </c>
      <c r="P42" s="90" t="n">
        <v>46</v>
      </c>
      <c r="Q42" s="89" t="n">
        <v>461</v>
      </c>
      <c r="R42" s="89" t="n">
        <v>412</v>
      </c>
      <c r="S42" s="91" t="n">
        <v>30.0736772474692</v>
      </c>
      <c r="T42" s="91" t="n">
        <v>26.5773187097873</v>
      </c>
      <c r="U42" s="92" t="n">
        <v>-11.6259761282639</v>
      </c>
    </row>
    <row r="43" customFormat="false" ht="11.25" hidden="false" customHeight="false" outlineLevel="0" collapsed="false">
      <c r="A43" s="50"/>
      <c r="B43" s="50"/>
      <c r="C43" s="50"/>
      <c r="D43" s="50"/>
      <c r="E43" s="84"/>
      <c r="F43" s="84"/>
      <c r="G43" s="84"/>
      <c r="H43" s="84"/>
      <c r="I43" s="95"/>
      <c r="J43" s="95"/>
      <c r="K43" s="96"/>
      <c r="L43" s="96"/>
      <c r="M43" s="96"/>
      <c r="N43" s="96"/>
      <c r="O43" s="84"/>
      <c r="P43" s="84"/>
      <c r="Q43" s="70"/>
      <c r="R43" s="70"/>
      <c r="S43" s="97"/>
      <c r="T43" s="56"/>
      <c r="U43" s="98"/>
    </row>
    <row r="44" customFormat="false" ht="11.25" hidden="false" customHeight="false" outlineLevel="0" collapsed="false">
      <c r="A44" s="47" t="s">
        <v>216</v>
      </c>
      <c r="B44" s="47"/>
      <c r="C44" s="47"/>
    </row>
    <row r="45" customFormat="false" ht="11.25" hidden="false" customHeight="false" outlineLevel="0" collapsed="false">
      <c r="A45" s="50" t="s">
        <v>178</v>
      </c>
      <c r="B45" s="50"/>
      <c r="C45" s="50"/>
      <c r="E45" s="56"/>
      <c r="F45" s="56"/>
    </row>
    <row r="46" customFormat="false" ht="11.25" hidden="false" customHeight="false" outlineLevel="0" collapsed="false">
      <c r="A46" s="50" t="s">
        <v>217</v>
      </c>
      <c r="B46" s="50"/>
      <c r="C46" s="50"/>
    </row>
    <row r="47" customFormat="false" ht="24" hidden="false" customHeight="true" outlineLevel="0" collapsed="false">
      <c r="A47" s="99" t="s">
        <v>218</v>
      </c>
      <c r="B47" s="99"/>
      <c r="C47" s="99"/>
      <c r="D47" s="99"/>
      <c r="E47" s="99"/>
      <c r="F47" s="99"/>
      <c r="G47" s="99"/>
      <c r="H47" s="99"/>
      <c r="I47" s="99"/>
      <c r="J47" s="99"/>
      <c r="K47" s="99"/>
      <c r="L47" s="99"/>
      <c r="M47" s="99"/>
      <c r="N47" s="99"/>
      <c r="O47" s="99"/>
      <c r="P47" s="99"/>
      <c r="Q47" s="99"/>
      <c r="R47" s="99"/>
      <c r="S47" s="99"/>
      <c r="T47" s="99"/>
      <c r="U47" s="99"/>
    </row>
    <row r="48" customFormat="false" ht="22.7" hidden="false" customHeight="true" outlineLevel="0" collapsed="false">
      <c r="A48" s="52" t="s">
        <v>219</v>
      </c>
      <c r="B48" s="52"/>
      <c r="C48" s="52"/>
      <c r="D48" s="52"/>
      <c r="E48" s="52"/>
      <c r="F48" s="52"/>
      <c r="G48" s="52"/>
      <c r="H48" s="52"/>
      <c r="I48" s="52"/>
      <c r="J48" s="52"/>
      <c r="K48" s="52"/>
      <c r="L48" s="52"/>
      <c r="M48" s="52"/>
      <c r="N48" s="52"/>
      <c r="O48" s="52"/>
      <c r="P48" s="52"/>
      <c r="Q48" s="52"/>
      <c r="R48" s="52"/>
      <c r="S48" s="52"/>
      <c r="T48" s="52"/>
      <c r="U48" s="52"/>
    </row>
    <row r="49" customFormat="false" ht="11.25" hidden="false" customHeight="false" outlineLevel="0" collapsed="false">
      <c r="A49" s="50" t="s">
        <v>220</v>
      </c>
      <c r="B49" s="50"/>
      <c r="C49" s="50"/>
    </row>
    <row r="50" customFormat="false" ht="11.25" hidden="false" customHeight="false" outlineLevel="0" collapsed="false">
      <c r="A50" s="100" t="s">
        <v>221</v>
      </c>
      <c r="B50" s="100"/>
      <c r="C50" s="100"/>
    </row>
    <row r="51" customFormat="false" ht="11.25" hidden="false" customHeight="false" outlineLevel="0" collapsed="false">
      <c r="A51" s="101" t="s">
        <v>222</v>
      </c>
      <c r="B51" s="101"/>
      <c r="C51" s="101"/>
    </row>
    <row r="52" customFormat="false" ht="11.25" hidden="false" customHeight="false" outlineLevel="0" collapsed="false">
      <c r="A52" s="102" t="s">
        <v>223</v>
      </c>
      <c r="B52" s="102"/>
      <c r="C52" s="102"/>
    </row>
    <row r="53" customFormat="false" ht="11.25" hidden="false" customHeight="false" outlineLevel="0" collapsed="false">
      <c r="A53" s="102" t="s">
        <v>224</v>
      </c>
      <c r="B53" s="102"/>
      <c r="C53" s="102"/>
    </row>
    <row r="54" customFormat="false" ht="11.25" hidden="false" customHeight="false" outlineLevel="0" collapsed="false">
      <c r="A54" s="54" t="s">
        <v>225</v>
      </c>
    </row>
    <row r="55" customFormat="false" ht="11.25" hidden="false" customHeight="false" outlineLevel="0" collapsed="false">
      <c r="A55" s="54" t="s">
        <v>226</v>
      </c>
    </row>
    <row r="56" customFormat="false" ht="11.25" hidden="false" customHeight="false" outlineLevel="0" collapsed="false">
      <c r="A56" s="101" t="s">
        <v>227</v>
      </c>
      <c r="B56" s="101"/>
      <c r="C56" s="101"/>
    </row>
    <row r="57" customFormat="false" ht="11.25" hidden="false" customHeight="false" outlineLevel="0" collapsed="false">
      <c r="A57" s="54" t="s">
        <v>228</v>
      </c>
    </row>
    <row r="58" customFormat="false" ht="11.25" hidden="false" customHeight="false" outlineLevel="0" collapsed="false">
      <c r="A58" s="54" t="s">
        <v>229</v>
      </c>
    </row>
    <row r="59" customFormat="false" ht="11.25" hidden="false" customHeight="false" outlineLevel="0" collapsed="false">
      <c r="A59" s="50" t="s">
        <v>230</v>
      </c>
      <c r="B59" s="50"/>
      <c r="C59" s="50"/>
    </row>
    <row r="60" customFormat="false" ht="11.25" hidden="false" customHeight="true" outlineLevel="0" collapsed="false">
      <c r="A60" s="103" t="s">
        <v>231</v>
      </c>
      <c r="B60" s="103"/>
      <c r="C60" s="103"/>
      <c r="D60" s="103"/>
      <c r="E60" s="103"/>
      <c r="F60" s="103"/>
      <c r="G60" s="103"/>
      <c r="H60" s="103"/>
      <c r="I60" s="103"/>
      <c r="J60" s="103"/>
      <c r="K60" s="103"/>
      <c r="L60" s="103"/>
      <c r="M60" s="103"/>
      <c r="N60" s="103"/>
      <c r="O60" s="103"/>
      <c r="P60" s="103"/>
      <c r="Q60" s="103"/>
      <c r="R60" s="103"/>
      <c r="S60" s="103"/>
      <c r="T60" s="103"/>
      <c r="U60" s="103"/>
    </row>
  </sheetData>
  <mergeCells count="29">
    <mergeCell ref="A5:A9"/>
    <mergeCell ref="B5:B9"/>
    <mergeCell ref="C5:C9"/>
    <mergeCell ref="D5:D9"/>
    <mergeCell ref="E5:J5"/>
    <mergeCell ref="K5:N6"/>
    <mergeCell ref="O5:P7"/>
    <mergeCell ref="Q5:U7"/>
    <mergeCell ref="E6:F7"/>
    <mergeCell ref="G6:H7"/>
    <mergeCell ref="I6:J7"/>
    <mergeCell ref="K7:L7"/>
    <mergeCell ref="M7:N7"/>
    <mergeCell ref="E8:F8"/>
    <mergeCell ref="G8:H8"/>
    <mergeCell ref="I8:J8"/>
    <mergeCell ref="K8:L8"/>
    <mergeCell ref="M8:N8"/>
    <mergeCell ref="O8:P8"/>
    <mergeCell ref="Q8:R8"/>
    <mergeCell ref="S8:T8"/>
    <mergeCell ref="U8:U9"/>
    <mergeCell ref="A13:A25"/>
    <mergeCell ref="A27:A35"/>
    <mergeCell ref="A37:A39"/>
    <mergeCell ref="A41:A42"/>
    <mergeCell ref="A47:U47"/>
    <mergeCell ref="A48:U48"/>
    <mergeCell ref="A60:U61"/>
  </mergeCells>
  <hyperlinks>
    <hyperlink ref="U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8"/>
    <col collapsed="false" customWidth="true" hidden="false" outlineLevel="0" max="2" min="2" style="1" width="12.14"/>
    <col collapsed="false" customWidth="true" hidden="false" outlineLevel="0" max="1025" min="3" style="1" width="9.14"/>
  </cols>
  <sheetData>
    <row r="1" customFormat="false" ht="11.25" hidden="false" customHeight="false" outlineLevel="0" collapsed="false">
      <c r="A1" s="11" t="s">
        <v>559</v>
      </c>
      <c r="G1" s="21" t="s">
        <v>108</v>
      </c>
    </row>
    <row r="2" customFormat="false" ht="11.25" hidden="false" customHeight="false" outlineLevel="0" collapsed="false">
      <c r="A2" s="1" t="s">
        <v>560</v>
      </c>
    </row>
    <row r="3" customFormat="false" ht="11.25" hidden="false" customHeight="false" outlineLevel="0" collapsed="false">
      <c r="A3" s="22" t="s">
        <v>550</v>
      </c>
    </row>
    <row r="5" customFormat="false" ht="18.75" hidden="false" customHeight="true" outlineLevel="0" collapsed="false">
      <c r="A5" s="59" t="s">
        <v>477</v>
      </c>
      <c r="B5" s="59" t="s">
        <v>478</v>
      </c>
      <c r="C5" s="59" t="s">
        <v>561</v>
      </c>
      <c r="D5" s="59"/>
      <c r="E5" s="59"/>
      <c r="F5" s="59"/>
      <c r="G5" s="59"/>
    </row>
    <row r="6" customFormat="false" ht="12.75" hidden="false" customHeight="true" outlineLevel="0" collapsed="false">
      <c r="A6" s="59"/>
      <c r="B6" s="59"/>
      <c r="C6" s="59" t="s">
        <v>452</v>
      </c>
      <c r="D6" s="59"/>
      <c r="E6" s="59" t="s">
        <v>414</v>
      </c>
      <c r="F6" s="59"/>
      <c r="G6" s="58" t="s">
        <v>199</v>
      </c>
    </row>
    <row r="7" customFormat="false" ht="13.5" hidden="false" customHeight="true" outlineLevel="0" collapsed="false">
      <c r="A7" s="59"/>
      <c r="B7" s="59"/>
      <c r="C7" s="59" t="s">
        <v>370</v>
      </c>
      <c r="D7" s="59" t="n">
        <v>2017</v>
      </c>
      <c r="E7" s="59" t="n">
        <v>2016</v>
      </c>
      <c r="F7" s="59" t="n">
        <v>2017</v>
      </c>
      <c r="G7" s="58"/>
    </row>
    <row r="9" customFormat="false" ht="11.25" hidden="false" customHeight="false" outlineLevel="0" collapsed="false">
      <c r="A9" s="373"/>
      <c r="B9" s="373" t="s">
        <v>479</v>
      </c>
      <c r="C9" s="300" t="n">
        <v>11434</v>
      </c>
      <c r="D9" s="300" t="n">
        <v>12163</v>
      </c>
      <c r="E9" s="348" t="n">
        <v>23.2943409481082</v>
      </c>
      <c r="F9" s="348" t="n">
        <v>24.5839793626356</v>
      </c>
      <c r="G9" s="348" t="n">
        <v>5.53627345542977</v>
      </c>
    </row>
    <row r="10" customFormat="false" ht="11.25" hidden="false" customHeight="false" outlineLevel="0" collapsed="false">
      <c r="C10" s="349"/>
      <c r="D10" s="349"/>
      <c r="E10" s="374"/>
      <c r="F10" s="374"/>
      <c r="G10" s="374"/>
    </row>
    <row r="11" customFormat="false" ht="11.25" hidden="false" customHeight="false" outlineLevel="0" collapsed="false">
      <c r="A11" s="329" t="s">
        <v>259</v>
      </c>
      <c r="B11" s="329" t="s">
        <v>525</v>
      </c>
      <c r="C11" s="160" t="n">
        <v>111</v>
      </c>
      <c r="D11" s="160" t="n">
        <v>98</v>
      </c>
      <c r="E11" s="351" t="n">
        <v>29.4385199054785</v>
      </c>
      <c r="F11" s="351" t="n">
        <v>25.5579056078739</v>
      </c>
      <c r="G11" s="351" t="n">
        <v>-13.182097164071</v>
      </c>
    </row>
    <row r="12" customFormat="false" ht="11.25" hidden="false" customHeight="false" outlineLevel="0" collapsed="false">
      <c r="A12" s="170" t="s">
        <v>249</v>
      </c>
      <c r="B12" s="170" t="s">
        <v>480</v>
      </c>
      <c r="C12" s="133" t="n">
        <v>155</v>
      </c>
      <c r="D12" s="133" t="n">
        <v>179</v>
      </c>
      <c r="E12" s="350" t="n">
        <v>15.1706601390415</v>
      </c>
      <c r="F12" s="350" t="n">
        <v>17.3933491331019</v>
      </c>
      <c r="G12" s="350" t="n">
        <v>14.651234512467</v>
      </c>
    </row>
    <row r="13" customFormat="false" ht="11.25" hidden="false" customHeight="false" outlineLevel="0" collapsed="false">
      <c r="A13" s="170" t="s">
        <v>251</v>
      </c>
      <c r="B13" s="170" t="s">
        <v>494</v>
      </c>
      <c r="C13" s="133" t="n">
        <v>306</v>
      </c>
      <c r="D13" s="133" t="n">
        <v>279</v>
      </c>
      <c r="E13" s="350" t="n">
        <v>65.7364740759836</v>
      </c>
      <c r="F13" s="350" t="n">
        <v>58.7732196348898</v>
      </c>
      <c r="G13" s="350" t="n">
        <v>-10.592680150513</v>
      </c>
    </row>
    <row r="14" customFormat="false" ht="11.25" hidden="false" customHeight="false" outlineLevel="0" collapsed="false">
      <c r="A14" s="170" t="s">
        <v>254</v>
      </c>
      <c r="B14" s="170" t="s">
        <v>493</v>
      </c>
      <c r="C14" s="133" t="n">
        <v>783</v>
      </c>
      <c r="D14" s="133" t="n">
        <v>726</v>
      </c>
      <c r="E14" s="350" t="n">
        <v>37.3855693612129</v>
      </c>
      <c r="F14" s="350" t="n">
        <v>34.0802830071766</v>
      </c>
      <c r="G14" s="350" t="n">
        <v>-8.84107534140031</v>
      </c>
    </row>
    <row r="15" customFormat="false" ht="11.25" hidden="false" customHeight="false" outlineLevel="0" collapsed="false">
      <c r="A15" s="170" t="s">
        <v>246</v>
      </c>
      <c r="B15" s="170" t="s">
        <v>495</v>
      </c>
      <c r="C15" s="133" t="n">
        <v>501</v>
      </c>
      <c r="D15" s="133" t="n">
        <v>586</v>
      </c>
      <c r="E15" s="350" t="n">
        <v>17.0518826503731</v>
      </c>
      <c r="F15" s="350" t="n">
        <v>19.8376024801742</v>
      </c>
      <c r="G15" s="350" t="n">
        <v>16.3367288346908</v>
      </c>
    </row>
    <row r="16" customFormat="false" ht="11.25" hidden="false" customHeight="false" outlineLevel="0" collapsed="false">
      <c r="A16" s="170" t="s">
        <v>260</v>
      </c>
      <c r="B16" s="170" t="s">
        <v>481</v>
      </c>
      <c r="C16" s="133" t="n">
        <v>458</v>
      </c>
      <c r="D16" s="133" t="n">
        <v>504</v>
      </c>
      <c r="E16" s="350" t="n">
        <v>17.5498023539726</v>
      </c>
      <c r="F16" s="350" t="n">
        <v>19.1818630917357</v>
      </c>
      <c r="G16" s="350" t="n">
        <v>9.29959611421882</v>
      </c>
    </row>
    <row r="17" customFormat="false" ht="11.25" hidden="false" customHeight="false" outlineLevel="0" collapsed="false">
      <c r="A17" s="170" t="s">
        <v>234</v>
      </c>
      <c r="B17" s="170" t="s">
        <v>496</v>
      </c>
      <c r="C17" s="133" t="n">
        <v>668</v>
      </c>
      <c r="D17" s="133" t="n">
        <v>883</v>
      </c>
      <c r="E17" s="350" t="n">
        <v>22.4370687246071</v>
      </c>
      <c r="F17" s="350" t="n">
        <v>29.0513659735136</v>
      </c>
      <c r="G17" s="350" t="n">
        <v>29.4793287398207</v>
      </c>
    </row>
    <row r="18" customFormat="false" ht="11.25" hidden="false" customHeight="false" outlineLevel="0" collapsed="false">
      <c r="A18" s="170" t="s">
        <v>256</v>
      </c>
      <c r="B18" s="170" t="s">
        <v>482</v>
      </c>
      <c r="C18" s="133" t="n">
        <v>25</v>
      </c>
      <c r="D18" s="133" t="n">
        <v>29</v>
      </c>
      <c r="E18" s="350" t="n">
        <v>6.9530391734227</v>
      </c>
      <c r="F18" s="350" t="n">
        <v>7.98590075452993</v>
      </c>
      <c r="G18" s="350" t="n">
        <v>14.8548218318004</v>
      </c>
    </row>
    <row r="19" customFormat="false" ht="11.25" hidden="false" customHeight="false" outlineLevel="0" collapsed="false">
      <c r="A19" s="170" t="s">
        <v>239</v>
      </c>
      <c r="B19" s="170" t="s">
        <v>483</v>
      </c>
      <c r="C19" s="133" t="n">
        <v>161</v>
      </c>
      <c r="D19" s="133" t="n">
        <v>121</v>
      </c>
      <c r="E19" s="350" t="n">
        <v>11.1138799935664</v>
      </c>
      <c r="F19" s="350" t="n">
        <v>8.25316058536053</v>
      </c>
      <c r="G19" s="350" t="n">
        <v>-25.7400602657385</v>
      </c>
    </row>
    <row r="20" customFormat="false" ht="11.25" hidden="false" customHeight="false" outlineLevel="0" collapsed="false">
      <c r="A20" s="170" t="s">
        <v>238</v>
      </c>
      <c r="B20" s="170" t="s">
        <v>484</v>
      </c>
      <c r="C20" s="133" t="n">
        <v>224</v>
      </c>
      <c r="D20" s="133" t="n">
        <v>272</v>
      </c>
      <c r="E20" s="350" t="n">
        <v>20.6845286189845</v>
      </c>
      <c r="F20" s="350" t="n">
        <v>24.9114361809303</v>
      </c>
      <c r="G20" s="350" t="n">
        <v>20.4351166990882</v>
      </c>
    </row>
    <row r="21" customFormat="false" ht="11.25" hidden="false" customHeight="false" outlineLevel="0" collapsed="false">
      <c r="A21" s="170" t="s">
        <v>241</v>
      </c>
      <c r="B21" s="170" t="s">
        <v>521</v>
      </c>
      <c r="C21" s="133" t="n">
        <v>353</v>
      </c>
      <c r="D21" s="133" t="n">
        <v>320</v>
      </c>
      <c r="E21" s="350" t="n">
        <v>60.3040485712382</v>
      </c>
      <c r="F21" s="350" t="n">
        <v>54.2264428470238</v>
      </c>
      <c r="G21" s="350" t="n">
        <v>-10.0782714729921</v>
      </c>
    </row>
    <row r="22" customFormat="false" ht="11.25" hidden="false" customHeight="false" outlineLevel="0" collapsed="false">
      <c r="A22" s="170" t="s">
        <v>242</v>
      </c>
      <c r="B22" s="170" t="s">
        <v>536</v>
      </c>
      <c r="C22" s="133" t="n">
        <v>538</v>
      </c>
      <c r="D22" s="133" t="n">
        <v>562</v>
      </c>
      <c r="E22" s="350" t="n">
        <v>62.2698158063478</v>
      </c>
      <c r="F22" s="350" t="n">
        <v>64.2866130563595</v>
      </c>
      <c r="G22" s="350" t="n">
        <v>3.23880394360512</v>
      </c>
    </row>
    <row r="23" customFormat="false" ht="11.25" hidden="false" customHeight="false" outlineLevel="0" collapsed="false">
      <c r="A23" s="170" t="s">
        <v>244</v>
      </c>
      <c r="B23" s="170" t="s">
        <v>526</v>
      </c>
      <c r="C23" s="133" t="n">
        <v>568</v>
      </c>
      <c r="D23" s="133" t="n">
        <v>617</v>
      </c>
      <c r="E23" s="350" t="n">
        <v>22.5984115067292</v>
      </c>
      <c r="F23" s="350" t="n">
        <v>24.4473201854034</v>
      </c>
      <c r="G23" s="350" t="n">
        <v>8.18158691429995</v>
      </c>
    </row>
    <row r="24" customFormat="false" ht="11.25" hidden="false" customHeight="false" outlineLevel="0" collapsed="false">
      <c r="A24" s="170" t="s">
        <v>250</v>
      </c>
      <c r="B24" s="170" t="s">
        <v>486</v>
      </c>
      <c r="C24" s="133" t="n">
        <v>481</v>
      </c>
      <c r="D24" s="133" t="n">
        <v>559</v>
      </c>
      <c r="E24" s="350" t="n">
        <v>33.263210888757</v>
      </c>
      <c r="F24" s="350" t="n">
        <v>38.4913325644248</v>
      </c>
      <c r="G24" s="350" t="n">
        <v>15.7174293640872</v>
      </c>
    </row>
    <row r="25" customFormat="false" ht="11.25" hidden="false" customHeight="false" outlineLevel="0" collapsed="false">
      <c r="A25" s="170" t="s">
        <v>245</v>
      </c>
      <c r="B25" s="170" t="s">
        <v>522</v>
      </c>
      <c r="C25" s="133" t="n">
        <v>92</v>
      </c>
      <c r="D25" s="133" t="n">
        <v>44</v>
      </c>
      <c r="E25" s="350" t="n">
        <v>11.4753566715479</v>
      </c>
      <c r="F25" s="350" t="n">
        <v>5.42140320700642</v>
      </c>
      <c r="G25" s="350" t="n">
        <v>-52.7561246052742</v>
      </c>
    </row>
    <row r="26" customFormat="false" ht="11.25" hidden="false" customHeight="false" outlineLevel="0" collapsed="false">
      <c r="A26" s="170" t="s">
        <v>236</v>
      </c>
      <c r="B26" s="170" t="s">
        <v>498</v>
      </c>
      <c r="C26" s="133" t="n">
        <v>570</v>
      </c>
      <c r="D26" s="133" t="n">
        <v>659</v>
      </c>
      <c r="E26" s="350" t="n">
        <v>30.095084627906</v>
      </c>
      <c r="F26" s="350" t="n">
        <v>34.5322866399876</v>
      </c>
      <c r="G26" s="350" t="n">
        <v>14.7439426303097</v>
      </c>
    </row>
    <row r="27" customFormat="false" ht="11.25" hidden="false" customHeight="false" outlineLevel="0" collapsed="false">
      <c r="A27" s="170" t="s">
        <v>258</v>
      </c>
      <c r="B27" s="170" t="s">
        <v>523</v>
      </c>
      <c r="C27" s="133" t="n">
        <v>446</v>
      </c>
      <c r="D27" s="133" t="n">
        <v>419</v>
      </c>
      <c r="E27" s="350" t="n">
        <v>27.4363105421255</v>
      </c>
      <c r="F27" s="350" t="n">
        <v>25.64735076333</v>
      </c>
      <c r="G27" s="350" t="n">
        <v>-6.52040942621897</v>
      </c>
    </row>
    <row r="28" customFormat="false" ht="11.25" hidden="false" customHeight="false" outlineLevel="0" collapsed="false">
      <c r="A28" s="170" t="s">
        <v>243</v>
      </c>
      <c r="B28" s="170" t="s">
        <v>524</v>
      </c>
      <c r="C28" s="133" t="n">
        <v>226</v>
      </c>
      <c r="D28" s="133" t="n">
        <v>256</v>
      </c>
      <c r="E28" s="350" t="n">
        <v>26.6688694051426</v>
      </c>
      <c r="F28" s="350" t="n">
        <v>30.110633052536</v>
      </c>
      <c r="G28" s="350" t="n">
        <v>12.9055476447371</v>
      </c>
    </row>
    <row r="29" customFormat="false" ht="11.25" hidden="false" customHeight="false" outlineLevel="0" collapsed="false">
      <c r="A29" s="170" t="s">
        <v>253</v>
      </c>
      <c r="B29" s="170" t="s">
        <v>135</v>
      </c>
      <c r="C29" s="133" t="n">
        <v>1392</v>
      </c>
      <c r="D29" s="133" t="n">
        <v>1438</v>
      </c>
      <c r="E29" s="350" t="n">
        <v>21.4192170075969</v>
      </c>
      <c r="F29" s="350" t="n">
        <v>22.0543149619969</v>
      </c>
      <c r="G29" s="350" t="n">
        <v>2.96508483094782</v>
      </c>
    </row>
    <row r="30" customFormat="false" ht="11.25" hidden="false" customHeight="false" outlineLevel="0" collapsed="false">
      <c r="A30" s="170" t="s">
        <v>257</v>
      </c>
      <c r="B30" s="170" t="s">
        <v>490</v>
      </c>
      <c r="C30" s="133" t="n">
        <v>78</v>
      </c>
      <c r="D30" s="133" t="n">
        <v>72</v>
      </c>
      <c r="E30" s="350" t="n">
        <v>8.88724816615052</v>
      </c>
      <c r="F30" s="350" t="n">
        <v>8.1339388598929</v>
      </c>
      <c r="G30" s="350" t="n">
        <v>-8.47629426088044</v>
      </c>
    </row>
    <row r="31" customFormat="false" ht="11.25" hidden="false" customHeight="false" outlineLevel="0" collapsed="false">
      <c r="A31" s="170" t="s">
        <v>248</v>
      </c>
      <c r="B31" s="170" t="s">
        <v>527</v>
      </c>
      <c r="C31" s="133" t="n">
        <v>244</v>
      </c>
      <c r="D31" s="133" t="n">
        <v>271</v>
      </c>
      <c r="E31" s="350" t="n">
        <v>16.4751431278059</v>
      </c>
      <c r="F31" s="350" t="n">
        <v>18.2498833286979</v>
      </c>
      <c r="G31" s="350" t="n">
        <v>10.7722293343641</v>
      </c>
    </row>
    <row r="32" customFormat="false" ht="11.25" hidden="false" customHeight="false" outlineLevel="0" collapsed="false">
      <c r="A32" s="170" t="s">
        <v>235</v>
      </c>
      <c r="B32" s="170" t="s">
        <v>529</v>
      </c>
      <c r="C32" s="133" t="n">
        <v>382</v>
      </c>
      <c r="D32" s="133" t="n">
        <v>346</v>
      </c>
      <c r="E32" s="350" t="n">
        <v>74.7233573087072</v>
      </c>
      <c r="F32" s="350" t="n">
        <v>66.6107085377217</v>
      </c>
      <c r="G32" s="350" t="n">
        <v>-10.8569114975248</v>
      </c>
    </row>
    <row r="33" customFormat="false" ht="11.25" hidden="false" customHeight="false" outlineLevel="0" collapsed="false">
      <c r="A33" s="170" t="s">
        <v>252</v>
      </c>
      <c r="B33" s="170" t="s">
        <v>503</v>
      </c>
      <c r="C33" s="133" t="s">
        <v>174</v>
      </c>
      <c r="D33" s="133" t="s">
        <v>174</v>
      </c>
      <c r="E33" s="350" t="s">
        <v>174</v>
      </c>
      <c r="F33" s="350" t="s">
        <v>174</v>
      </c>
      <c r="G33" s="350" t="s">
        <v>174</v>
      </c>
    </row>
    <row r="34" customFormat="false" ht="11.25" hidden="false" customHeight="false" outlineLevel="0" collapsed="false">
      <c r="A34" s="170" t="s">
        <v>255</v>
      </c>
      <c r="B34" s="170" t="s">
        <v>491</v>
      </c>
      <c r="C34" s="133" t="n">
        <v>195</v>
      </c>
      <c r="D34" s="133" t="n">
        <v>222</v>
      </c>
      <c r="E34" s="350" t="n">
        <v>40.8122260871749</v>
      </c>
      <c r="F34" s="350" t="n">
        <v>45.6942437602658</v>
      </c>
      <c r="G34" s="350" t="n">
        <v>11.9621450264998</v>
      </c>
    </row>
    <row r="35" customFormat="false" ht="11.25" hidden="false" customHeight="false" outlineLevel="0" collapsed="false">
      <c r="A35" s="170" t="s">
        <v>247</v>
      </c>
      <c r="B35" s="170" t="s">
        <v>156</v>
      </c>
      <c r="C35" s="133" t="n">
        <v>2316</v>
      </c>
      <c r="D35" s="133" t="n">
        <v>2546</v>
      </c>
      <c r="E35" s="350" t="n">
        <v>19.238796578385</v>
      </c>
      <c r="F35" s="350" t="n">
        <v>21.0292956424921</v>
      </c>
      <c r="G35" s="350" t="n">
        <v>9.30671030701937</v>
      </c>
    </row>
    <row r="36" customFormat="false" ht="11.25" hidden="false" customHeight="false" outlineLevel="0" collapsed="false">
      <c r="A36" s="170" t="s">
        <v>237</v>
      </c>
      <c r="B36" s="170" t="s">
        <v>502</v>
      </c>
      <c r="C36" s="133" t="n">
        <v>95</v>
      </c>
      <c r="D36" s="133" t="n">
        <v>77</v>
      </c>
      <c r="E36" s="350" t="n">
        <v>14.8085103729718</v>
      </c>
      <c r="F36" s="350" t="n">
        <v>11.8442223268206</v>
      </c>
      <c r="G36" s="350" t="n">
        <v>-20.0174627392747</v>
      </c>
    </row>
    <row r="37" customFormat="false" ht="11.25" hidden="false" customHeight="false" outlineLevel="0" collapsed="false">
      <c r="A37" s="331" t="s">
        <v>240</v>
      </c>
      <c r="B37" s="331" t="s">
        <v>554</v>
      </c>
      <c r="C37" s="309" t="n">
        <v>66</v>
      </c>
      <c r="D37" s="309" t="n">
        <v>78</v>
      </c>
      <c r="E37" s="352" t="n">
        <v>23.5835572580184</v>
      </c>
      <c r="F37" s="352" t="n">
        <v>27.1978855387448</v>
      </c>
      <c r="G37" s="352" t="n">
        <v>15.3256281110751</v>
      </c>
    </row>
    <row r="39" customFormat="false" ht="11.25" hidden="false" customHeight="false" outlineLevel="0" collapsed="false">
      <c r="A39" s="11" t="s">
        <v>562</v>
      </c>
    </row>
    <row r="40" customFormat="false" ht="11.25" hidden="false" customHeight="false" outlineLevel="0" collapsed="false">
      <c r="A40" s="1" t="s">
        <v>457</v>
      </c>
    </row>
    <row r="41" customFormat="false" ht="11.25" hidden="false" customHeight="false" outlineLevel="0" collapsed="false">
      <c r="A41" s="1" t="s">
        <v>563</v>
      </c>
    </row>
    <row r="42" customFormat="false" ht="11.25" hidden="false" customHeight="false" outlineLevel="0" collapsed="false">
      <c r="A42" s="1" t="s">
        <v>564</v>
      </c>
    </row>
    <row r="43" customFormat="false" ht="11.25" hidden="false" customHeight="false" outlineLevel="0" collapsed="false">
      <c r="A43" s="100" t="s">
        <v>286</v>
      </c>
    </row>
    <row r="44" customFormat="false" ht="11.25" hidden="false" customHeight="false" outlineLevel="0" collapsed="false">
      <c r="A44" s="1" t="s">
        <v>558</v>
      </c>
    </row>
  </sheetData>
  <mergeCells count="6">
    <mergeCell ref="A5:A7"/>
    <mergeCell ref="B5:B7"/>
    <mergeCell ref="C5:G5"/>
    <mergeCell ref="C6:D6"/>
    <mergeCell ref="E6:F6"/>
    <mergeCell ref="G6:G7"/>
  </mergeCells>
  <hyperlinks>
    <hyperlink ref="G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true"/>
  </sheetPr>
  <dimension ref="A1:N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16.85"/>
    <col collapsed="false" customWidth="true" hidden="false" outlineLevel="0" max="5" min="2" style="1" width="9.14"/>
    <col collapsed="false" customWidth="true" hidden="false" outlineLevel="0" max="6" min="6" style="368" width="9.14"/>
    <col collapsed="false" customWidth="true" hidden="false" outlineLevel="0" max="11" min="7" style="1" width="9.14"/>
    <col collapsed="false" customWidth="true" hidden="false" outlineLevel="0" max="13" min="12" style="1" width="9.43"/>
    <col collapsed="false" customWidth="true" hidden="false" outlineLevel="0" max="1025" min="14" style="1" width="9.14"/>
  </cols>
  <sheetData>
    <row r="1" customFormat="false" ht="11.25" hidden="false" customHeight="false" outlineLevel="0" collapsed="false">
      <c r="A1" s="20" t="s">
        <v>565</v>
      </c>
      <c r="B1" s="101"/>
      <c r="C1" s="101"/>
      <c r="D1" s="101"/>
      <c r="E1" s="101"/>
      <c r="F1" s="375"/>
      <c r="M1" s="21" t="s">
        <v>108</v>
      </c>
    </row>
    <row r="2" customFormat="false" ht="11.25" hidden="false" customHeight="false" outlineLevel="0" collapsed="false">
      <c r="A2" s="22" t="s">
        <v>566</v>
      </c>
      <c r="B2" s="101"/>
      <c r="C2" s="101"/>
      <c r="D2" s="101"/>
      <c r="E2" s="101"/>
      <c r="F2" s="376"/>
      <c r="G2" s="377"/>
      <c r="H2" s="377"/>
      <c r="I2" s="377"/>
      <c r="J2" s="377"/>
      <c r="K2" s="377"/>
    </row>
    <row r="3" customFormat="false" ht="11.25" hidden="false" customHeight="false" outlineLevel="0" collapsed="false">
      <c r="A3" s="22" t="s">
        <v>311</v>
      </c>
      <c r="B3" s="101"/>
      <c r="C3" s="101"/>
      <c r="D3" s="101"/>
      <c r="E3" s="101"/>
      <c r="F3" s="375"/>
    </row>
    <row r="4" customFormat="false" ht="11.25" hidden="false" customHeight="false" outlineLevel="0" collapsed="false">
      <c r="A4" s="54"/>
      <c r="B4" s="101"/>
      <c r="C4" s="101"/>
      <c r="D4" s="194"/>
      <c r="E4" s="194"/>
      <c r="F4" s="378"/>
    </row>
    <row r="5" customFormat="false" ht="27" hidden="false" customHeight="true" outlineLevel="0" collapsed="false">
      <c r="A5" s="110" t="s">
        <v>185</v>
      </c>
      <c r="B5" s="197" t="s">
        <v>567</v>
      </c>
      <c r="C5" s="197"/>
      <c r="D5" s="197"/>
      <c r="E5" s="197"/>
      <c r="F5" s="197"/>
      <c r="G5" s="379" t="s">
        <v>568</v>
      </c>
      <c r="H5" s="379"/>
      <c r="I5" s="379"/>
      <c r="J5" s="379"/>
      <c r="K5" s="379"/>
      <c r="L5" s="197" t="s">
        <v>569</v>
      </c>
      <c r="M5" s="197"/>
      <c r="N5" s="380"/>
    </row>
    <row r="6" customFormat="false" ht="17.45" hidden="false" customHeight="true" outlineLevel="0" collapsed="false">
      <c r="A6" s="110"/>
      <c r="B6" s="110" t="s">
        <v>570</v>
      </c>
      <c r="C6" s="110"/>
      <c r="D6" s="110"/>
      <c r="E6" s="110"/>
      <c r="F6" s="381" t="s">
        <v>571</v>
      </c>
      <c r="G6" s="379"/>
      <c r="H6" s="379"/>
      <c r="I6" s="379"/>
      <c r="J6" s="379"/>
      <c r="K6" s="379"/>
      <c r="L6" s="197"/>
      <c r="M6" s="197"/>
      <c r="N6" s="380"/>
    </row>
    <row r="7" customFormat="false" ht="15.75" hidden="false" customHeight="true" outlineLevel="0" collapsed="false">
      <c r="A7" s="110"/>
      <c r="B7" s="110" t="s">
        <v>267</v>
      </c>
      <c r="C7" s="110"/>
      <c r="D7" s="110" t="s">
        <v>572</v>
      </c>
      <c r="E7" s="110"/>
      <c r="F7" s="381"/>
      <c r="G7" s="110" t="s">
        <v>267</v>
      </c>
      <c r="H7" s="110"/>
      <c r="I7" s="110" t="s">
        <v>572</v>
      </c>
      <c r="J7" s="110"/>
      <c r="K7" s="110" t="s">
        <v>199</v>
      </c>
      <c r="L7" s="197" t="s">
        <v>369</v>
      </c>
      <c r="M7" s="197"/>
    </row>
    <row r="8" customFormat="false" ht="13.5" hidden="false" customHeight="true" outlineLevel="0" collapsed="false">
      <c r="A8" s="110"/>
      <c r="B8" s="59" t="n">
        <v>2016</v>
      </c>
      <c r="C8" s="59" t="n">
        <v>2017</v>
      </c>
      <c r="D8" s="59" t="n">
        <v>2016</v>
      </c>
      <c r="E8" s="59" t="n">
        <v>2017</v>
      </c>
      <c r="F8" s="381"/>
      <c r="G8" s="59" t="n">
        <v>2016</v>
      </c>
      <c r="H8" s="59" t="n">
        <v>2017</v>
      </c>
      <c r="I8" s="59" t="n">
        <v>2016</v>
      </c>
      <c r="J8" s="59" t="n">
        <v>2017</v>
      </c>
      <c r="K8" s="110"/>
      <c r="L8" s="59" t="n">
        <v>2016</v>
      </c>
      <c r="M8" s="59" t="n">
        <v>2017</v>
      </c>
    </row>
    <row r="10" customFormat="false" ht="11.25" hidden="false" customHeight="false" outlineLevel="0" collapsed="false">
      <c r="A10" s="120" t="s">
        <v>201</v>
      </c>
      <c r="B10" s="382" t="n">
        <v>4245</v>
      </c>
      <c r="C10" s="383" t="n">
        <v>4539</v>
      </c>
      <c r="D10" s="384" t="n">
        <v>4.06783247199736</v>
      </c>
      <c r="E10" s="385" t="n">
        <v>4.31506311148183</v>
      </c>
      <c r="F10" s="151" t="n">
        <v>6.07769963946123</v>
      </c>
      <c r="G10" s="382" t="n">
        <v>929</v>
      </c>
      <c r="H10" s="382" t="n">
        <v>1133</v>
      </c>
      <c r="I10" s="386" t="n">
        <v>0.890227648170918</v>
      </c>
      <c r="J10" s="386" t="n">
        <v>1.07710211617293</v>
      </c>
      <c r="K10" s="386" t="n">
        <v>20.9917618696706</v>
      </c>
      <c r="L10" s="243" t="n">
        <v>21.8845700824499</v>
      </c>
      <c r="M10" s="385" t="n">
        <v>24.8292575457149</v>
      </c>
    </row>
    <row r="11" customFormat="false" ht="11.25" hidden="false" customHeight="false" outlineLevel="0" collapsed="false">
      <c r="A11" s="153"/>
      <c r="C11" s="387"/>
      <c r="D11" s="368"/>
      <c r="E11" s="388"/>
      <c r="F11" s="138"/>
      <c r="G11" s="254"/>
      <c r="H11" s="389"/>
      <c r="I11" s="389"/>
      <c r="J11" s="389"/>
      <c r="K11" s="389"/>
      <c r="L11" s="390"/>
      <c r="M11" s="388"/>
    </row>
    <row r="12" customFormat="false" ht="11.25" hidden="false" customHeight="false" outlineLevel="0" collapsed="false">
      <c r="A12" s="329" t="s">
        <v>154</v>
      </c>
      <c r="B12" s="329" t="n">
        <v>26</v>
      </c>
      <c r="C12" s="94" t="n">
        <v>34</v>
      </c>
      <c r="D12" s="391" t="n">
        <v>6.422813834741</v>
      </c>
      <c r="E12" s="392" t="n">
        <v>8.26442263285059</v>
      </c>
      <c r="F12" s="154" t="n">
        <v>28.6729281821673</v>
      </c>
      <c r="G12" s="393" t="n">
        <v>14</v>
      </c>
      <c r="H12" s="393" t="n">
        <v>13</v>
      </c>
      <c r="I12" s="330" t="n">
        <v>3.45843821870669</v>
      </c>
      <c r="J12" s="330" t="n">
        <v>3.15992630079582</v>
      </c>
      <c r="K12" s="330" t="n">
        <v>-8.63140813955345</v>
      </c>
      <c r="L12" s="246" t="n">
        <v>53.8461538461539</v>
      </c>
      <c r="M12" s="394" t="n">
        <v>38.2352941176471</v>
      </c>
    </row>
    <row r="13" customFormat="false" ht="11.25" hidden="false" customHeight="false" outlineLevel="0" collapsed="false">
      <c r="A13" s="170" t="s">
        <v>573</v>
      </c>
      <c r="B13" s="170" t="n">
        <v>54</v>
      </c>
      <c r="C13" s="395" t="n">
        <v>74</v>
      </c>
      <c r="D13" s="180" t="n">
        <v>3.12810638342243</v>
      </c>
      <c r="E13" s="396" t="n">
        <v>4.2603536669267</v>
      </c>
      <c r="F13" s="138" t="n">
        <v>36.1959327695721</v>
      </c>
      <c r="G13" s="255" t="n">
        <v>36</v>
      </c>
      <c r="H13" s="255" t="n">
        <v>31</v>
      </c>
      <c r="I13" s="328" t="n">
        <v>2.08540425561495</v>
      </c>
      <c r="J13" s="328" t="n">
        <v>1.78474275236119</v>
      </c>
      <c r="K13" s="328" t="n">
        <v>-14.4174206245256</v>
      </c>
      <c r="L13" s="185" t="n">
        <v>66.6666666666667</v>
      </c>
      <c r="M13" s="397" t="n">
        <v>41.8918918918919</v>
      </c>
    </row>
    <row r="14" customFormat="false" ht="11.25" hidden="false" customHeight="false" outlineLevel="0" collapsed="false">
      <c r="A14" s="170" t="s">
        <v>164</v>
      </c>
      <c r="B14" s="170" t="n">
        <v>20</v>
      </c>
      <c r="C14" s="395" t="n">
        <v>23</v>
      </c>
      <c r="D14" s="180" t="n">
        <v>5.15558259372205</v>
      </c>
      <c r="E14" s="396" t="n">
        <v>5.81192607230036</v>
      </c>
      <c r="F14" s="138" t="n">
        <v>12.7307334650703</v>
      </c>
      <c r="G14" s="133" t="s">
        <v>174</v>
      </c>
      <c r="H14" s="255" t="n">
        <v>2</v>
      </c>
      <c r="I14" s="328" t="s">
        <v>174</v>
      </c>
      <c r="J14" s="328" t="n">
        <v>0.505384875852205</v>
      </c>
      <c r="K14" s="328" t="s">
        <v>174</v>
      </c>
      <c r="L14" s="185" t="s">
        <v>174</v>
      </c>
      <c r="M14" s="397" t="n">
        <v>8.69565217391304</v>
      </c>
    </row>
    <row r="15" customFormat="false" ht="11.25" hidden="false" customHeight="false" outlineLevel="0" collapsed="false">
      <c r="A15" s="170" t="s">
        <v>158</v>
      </c>
      <c r="B15" s="170" t="n">
        <v>68</v>
      </c>
      <c r="C15" s="395" t="n">
        <v>73</v>
      </c>
      <c r="D15" s="180" t="n">
        <v>3.43209523862399</v>
      </c>
      <c r="E15" s="396" t="n">
        <v>3.62718680856751</v>
      </c>
      <c r="F15" s="138" t="n">
        <v>5.68432856256458</v>
      </c>
      <c r="G15" s="255" t="n">
        <v>10</v>
      </c>
      <c r="H15" s="255" t="n">
        <v>16</v>
      </c>
      <c r="I15" s="328" t="n">
        <v>0.50471988803294</v>
      </c>
      <c r="J15" s="328" t="n">
        <v>0.794999848453154</v>
      </c>
      <c r="K15" s="328" t="n">
        <v>57.5130814740689</v>
      </c>
      <c r="L15" s="185" t="n">
        <v>14.7058823529412</v>
      </c>
      <c r="M15" s="397" t="n">
        <v>21.9178082191781</v>
      </c>
    </row>
    <row r="16" customFormat="false" ht="11.25" hidden="false" customHeight="false" outlineLevel="0" collapsed="false">
      <c r="A16" s="170" t="s">
        <v>160</v>
      </c>
      <c r="B16" s="170" t="n">
        <v>443</v>
      </c>
      <c r="C16" s="395" t="n">
        <v>474</v>
      </c>
      <c r="D16" s="180" t="n">
        <v>5.72887448436897</v>
      </c>
      <c r="E16" s="396" t="n">
        <v>6.0952024327316</v>
      </c>
      <c r="F16" s="138" t="n">
        <v>6.39441393527025</v>
      </c>
      <c r="G16" s="255" t="n">
        <v>18</v>
      </c>
      <c r="H16" s="255" t="n">
        <v>74</v>
      </c>
      <c r="I16" s="328" t="n">
        <v>0.232775938416798</v>
      </c>
      <c r="J16" s="328" t="n">
        <v>0.951571687810418</v>
      </c>
      <c r="K16" s="328" t="n">
        <v>308.792976749417</v>
      </c>
      <c r="L16" s="185" t="n">
        <v>4.06320541760722</v>
      </c>
      <c r="M16" s="397" t="n">
        <v>15.6118143459916</v>
      </c>
    </row>
    <row r="17" customFormat="false" ht="11.25" hidden="false" customHeight="false" outlineLevel="0" collapsed="false">
      <c r="A17" s="170" t="s">
        <v>137</v>
      </c>
      <c r="B17" s="170" t="n">
        <v>202</v>
      </c>
      <c r="C17" s="395" t="n">
        <v>351</v>
      </c>
      <c r="D17" s="180" t="n">
        <v>4.41485375359827</v>
      </c>
      <c r="E17" s="396" t="n">
        <v>7.61859283939095</v>
      </c>
      <c r="F17" s="138" t="n">
        <v>72.5672754886051</v>
      </c>
      <c r="G17" s="133" t="s">
        <v>174</v>
      </c>
      <c r="H17" s="133" t="s">
        <v>174</v>
      </c>
      <c r="I17" s="328" t="s">
        <v>174</v>
      </c>
      <c r="J17" s="328" t="s">
        <v>174</v>
      </c>
      <c r="K17" s="328" t="s">
        <v>174</v>
      </c>
      <c r="L17" s="185" t="s">
        <v>174</v>
      </c>
      <c r="M17" s="397" t="s">
        <v>174</v>
      </c>
    </row>
    <row r="18" customFormat="false" ht="11.25" hidden="false" customHeight="false" outlineLevel="0" collapsed="false">
      <c r="A18" s="170" t="s">
        <v>147</v>
      </c>
      <c r="B18" s="170" t="n">
        <v>54</v>
      </c>
      <c r="C18" s="395" t="n">
        <v>41</v>
      </c>
      <c r="D18" s="180" t="n">
        <v>3.44487718055941</v>
      </c>
      <c r="E18" s="396" t="n">
        <v>2.55965398472573</v>
      </c>
      <c r="F18" s="138" t="n">
        <v>-25.6967998983908</v>
      </c>
      <c r="G18" s="255" t="n">
        <v>20</v>
      </c>
      <c r="H18" s="255" t="n">
        <v>19</v>
      </c>
      <c r="I18" s="328" t="n">
        <v>1.27588043724423</v>
      </c>
      <c r="J18" s="328" t="n">
        <v>1.1861811148729</v>
      </c>
      <c r="K18" s="328" t="n">
        <v>-7.03038621432794</v>
      </c>
      <c r="L18" s="185" t="n">
        <v>37.037037037037</v>
      </c>
      <c r="M18" s="397" t="n">
        <v>46.3414634146342</v>
      </c>
    </row>
    <row r="19" customFormat="false" ht="11.25" hidden="false" customHeight="false" outlineLevel="0" collapsed="false">
      <c r="A19" s="170" t="s">
        <v>133</v>
      </c>
      <c r="B19" s="170" t="n">
        <v>99</v>
      </c>
      <c r="C19" s="395" t="n">
        <v>135</v>
      </c>
      <c r="D19" s="180" t="n">
        <v>4.9721808989904</v>
      </c>
      <c r="E19" s="396" t="n">
        <v>6.7066582212452</v>
      </c>
      <c r="F19" s="138" t="n">
        <v>34.8836327054592</v>
      </c>
      <c r="G19" s="255" t="n">
        <v>35</v>
      </c>
      <c r="H19" s="255" t="n">
        <v>42</v>
      </c>
      <c r="I19" s="328" t="n">
        <v>1.7578417319663</v>
      </c>
      <c r="J19" s="328" t="n">
        <v>2.08651589105406</v>
      </c>
      <c r="K19" s="328" t="n">
        <v>18.697596780804</v>
      </c>
      <c r="L19" s="185" t="n">
        <v>35.3535353535354</v>
      </c>
      <c r="M19" s="397" t="n">
        <v>31.1111111111111</v>
      </c>
    </row>
    <row r="20" customFormat="false" ht="11.25" hidden="false" customHeight="false" outlineLevel="0" collapsed="false">
      <c r="A20" s="170" t="s">
        <v>143</v>
      </c>
      <c r="B20" s="170" t="n">
        <v>198</v>
      </c>
      <c r="C20" s="395" t="n">
        <v>197</v>
      </c>
      <c r="D20" s="180" t="n">
        <v>5.91953380382665</v>
      </c>
      <c r="E20" s="396" t="n">
        <v>5.81726351199715</v>
      </c>
      <c r="F20" s="138" t="n">
        <v>-1.72767476660732</v>
      </c>
      <c r="G20" s="255" t="n">
        <v>17</v>
      </c>
      <c r="H20" s="255" t="n">
        <v>31</v>
      </c>
      <c r="I20" s="328" t="n">
        <v>0.508242801338652</v>
      </c>
      <c r="J20" s="328" t="n">
        <v>0.915406948588383</v>
      </c>
      <c r="K20" s="328" t="n">
        <v>80.1121326612614</v>
      </c>
      <c r="L20" s="185" t="n">
        <v>8.58585858585859</v>
      </c>
      <c r="M20" s="397" t="n">
        <v>15.7360406091371</v>
      </c>
    </row>
    <row r="21" customFormat="false" ht="11.25" hidden="false" customHeight="false" outlineLevel="0" collapsed="false">
      <c r="A21" s="170" t="s">
        <v>131</v>
      </c>
      <c r="B21" s="170" t="n">
        <v>123</v>
      </c>
      <c r="C21" s="395" t="n">
        <v>125</v>
      </c>
      <c r="D21" s="180" t="n">
        <v>3.49919916701991</v>
      </c>
      <c r="E21" s="396" t="n">
        <v>3.52975427545016</v>
      </c>
      <c r="F21" s="138" t="n">
        <v>0.873202895057856</v>
      </c>
      <c r="G21" s="133" t="s">
        <v>174</v>
      </c>
      <c r="H21" s="255" t="n">
        <v>50</v>
      </c>
      <c r="I21" s="328" t="s">
        <v>174</v>
      </c>
      <c r="J21" s="328" t="n">
        <v>1.41190171018007</v>
      </c>
      <c r="K21" s="328" t="s">
        <v>174</v>
      </c>
      <c r="L21" s="247" t="s">
        <v>174</v>
      </c>
      <c r="M21" s="397" t="n">
        <v>40</v>
      </c>
    </row>
    <row r="22" customFormat="false" ht="11.25" hidden="false" customHeight="false" outlineLevel="0" collapsed="false">
      <c r="A22" s="170" t="s">
        <v>574</v>
      </c>
      <c r="B22" s="170" t="n">
        <v>91</v>
      </c>
      <c r="C22" s="395" t="n">
        <v>84</v>
      </c>
      <c r="D22" s="180" t="n">
        <v>5.63399814511446</v>
      </c>
      <c r="E22" s="396" t="n">
        <v>5.13597807671072</v>
      </c>
      <c r="F22" s="138" t="n">
        <v>-8.83954974027801</v>
      </c>
      <c r="G22" s="255" t="n">
        <v>49</v>
      </c>
      <c r="H22" s="255" t="n">
        <v>76</v>
      </c>
      <c r="I22" s="328" t="n">
        <v>3.03369130890778</v>
      </c>
      <c r="J22" s="328" t="n">
        <v>4.64683730750018</v>
      </c>
      <c r="K22" s="328" t="n">
        <v>53.1743620010295</v>
      </c>
      <c r="L22" s="185" t="n">
        <v>53.8461538461539</v>
      </c>
      <c r="M22" s="397" t="n">
        <v>90.4761904761905</v>
      </c>
    </row>
    <row r="23" customFormat="false" ht="11.25" hidden="false" customHeight="false" outlineLevel="0" collapsed="false">
      <c r="A23" s="170" t="s">
        <v>166</v>
      </c>
      <c r="B23" s="170" t="n">
        <v>104</v>
      </c>
      <c r="C23" s="395" t="n">
        <v>84</v>
      </c>
      <c r="D23" s="180" t="n">
        <v>7.77502661451418</v>
      </c>
      <c r="E23" s="396" t="n">
        <v>6.20613224972294</v>
      </c>
      <c r="F23" s="138" t="n">
        <v>-20.1786365832173</v>
      </c>
      <c r="G23" s="255" t="n">
        <v>34</v>
      </c>
      <c r="H23" s="255" t="n">
        <v>27</v>
      </c>
      <c r="I23" s="328" t="n">
        <v>2.54183562397579</v>
      </c>
      <c r="J23" s="328" t="n">
        <v>1.99482822312523</v>
      </c>
      <c r="K23" s="328" t="n">
        <v>-21.5201721028271</v>
      </c>
      <c r="L23" s="185" t="n">
        <v>32.6923076923077</v>
      </c>
      <c r="M23" s="397" t="n">
        <v>32.1428571428571</v>
      </c>
    </row>
    <row r="24" customFormat="false" ht="11.25" hidden="false" customHeight="false" outlineLevel="0" collapsed="false">
      <c r="A24" s="170" t="s">
        <v>152</v>
      </c>
      <c r="B24" s="170" t="n">
        <v>353</v>
      </c>
      <c r="C24" s="395" t="n">
        <v>344</v>
      </c>
      <c r="D24" s="180" t="n">
        <v>3.34309143525545</v>
      </c>
      <c r="E24" s="396" t="n">
        <v>3.23863648131937</v>
      </c>
      <c r="F24" s="138" t="n">
        <v>-3.12450185581269</v>
      </c>
      <c r="G24" s="255" t="n">
        <v>134</v>
      </c>
      <c r="H24" s="255" t="n">
        <v>145</v>
      </c>
      <c r="I24" s="328" t="n">
        <v>1.26904887343974</v>
      </c>
      <c r="J24" s="328" t="n">
        <v>1.36512293543985</v>
      </c>
      <c r="K24" s="328" t="n">
        <v>7.5705565018706</v>
      </c>
      <c r="L24" s="185" t="n">
        <v>37.9603399433428</v>
      </c>
      <c r="M24" s="397" t="n">
        <v>42.1511627906977</v>
      </c>
    </row>
    <row r="25" customFormat="false" ht="11.25" hidden="false" customHeight="false" outlineLevel="0" collapsed="false">
      <c r="A25" s="170" t="s">
        <v>123</v>
      </c>
      <c r="B25" s="170" t="n">
        <v>268</v>
      </c>
      <c r="C25" s="395" t="n">
        <v>277</v>
      </c>
      <c r="D25" s="180" t="n">
        <v>6.57660319426599</v>
      </c>
      <c r="E25" s="396" t="n">
        <v>6.71646224293468</v>
      </c>
      <c r="F25" s="138" t="n">
        <v>2.12661528356515</v>
      </c>
      <c r="G25" s="255" t="n">
        <v>44</v>
      </c>
      <c r="H25" s="255" t="n">
        <v>37</v>
      </c>
      <c r="I25" s="328" t="n">
        <v>1.07974082293919</v>
      </c>
      <c r="J25" s="328" t="n">
        <v>0.89714477613207</v>
      </c>
      <c r="K25" s="328" t="n">
        <v>-16.9110996757604</v>
      </c>
      <c r="L25" s="185" t="n">
        <v>16.4179104477612</v>
      </c>
      <c r="M25" s="397" t="n">
        <v>13.3574007220217</v>
      </c>
    </row>
    <row r="26" customFormat="false" ht="11.25" hidden="false" customHeight="false" outlineLevel="0" collapsed="false">
      <c r="A26" s="170" t="s">
        <v>139</v>
      </c>
      <c r="B26" s="170" t="n">
        <v>97</v>
      </c>
      <c r="C26" s="395" t="n">
        <v>76</v>
      </c>
      <c r="D26" s="180" t="n">
        <v>4.70469319822619</v>
      </c>
      <c r="E26" s="396" t="n">
        <v>3.66013172621444</v>
      </c>
      <c r="F26" s="138" t="n">
        <v>-22.2025417599085</v>
      </c>
      <c r="G26" s="255" t="n">
        <v>24</v>
      </c>
      <c r="H26" s="255" t="n">
        <v>22</v>
      </c>
      <c r="I26" s="328" t="n">
        <v>1.16404780162297</v>
      </c>
      <c r="J26" s="328" t="n">
        <v>1.05951181548313</v>
      </c>
      <c r="K26" s="328" t="n">
        <v>-8.980386028314</v>
      </c>
      <c r="L26" s="185" t="n">
        <v>24.7422680412371</v>
      </c>
      <c r="M26" s="397" t="n">
        <v>28.9473684210526</v>
      </c>
    </row>
    <row r="27" customFormat="false" ht="11.25" hidden="false" customHeight="false" outlineLevel="0" collapsed="false">
      <c r="A27" s="170" t="s">
        <v>162</v>
      </c>
      <c r="B27" s="170" t="n">
        <v>200</v>
      </c>
      <c r="C27" s="395" t="n">
        <v>180</v>
      </c>
      <c r="D27" s="180" t="n">
        <v>3.51545252311058</v>
      </c>
      <c r="E27" s="396" t="n">
        <v>3.14061310002068</v>
      </c>
      <c r="F27" s="138" t="n">
        <v>-10.6626222549079</v>
      </c>
      <c r="G27" s="255" t="n">
        <v>20</v>
      </c>
      <c r="H27" s="255" t="n">
        <v>21</v>
      </c>
      <c r="I27" s="328" t="n">
        <v>0.351545252311058</v>
      </c>
      <c r="J27" s="328" t="n">
        <v>0.366404861669079</v>
      </c>
      <c r="K27" s="328" t="n">
        <v>4.2269407026075</v>
      </c>
      <c r="L27" s="185" t="n">
        <v>10</v>
      </c>
      <c r="M27" s="397" t="n">
        <v>11.6666666666667</v>
      </c>
    </row>
    <row r="28" customFormat="false" ht="11.25" hidden="false" customHeight="false" outlineLevel="0" collapsed="false">
      <c r="A28" s="170" t="s">
        <v>127</v>
      </c>
      <c r="B28" s="170" t="n">
        <v>280</v>
      </c>
      <c r="C28" s="395" t="n">
        <v>316</v>
      </c>
      <c r="D28" s="180" t="n">
        <v>5.76879731701478</v>
      </c>
      <c r="E28" s="396" t="n">
        <v>6.46475623572793</v>
      </c>
      <c r="F28" s="138" t="n">
        <v>12.0641943280006</v>
      </c>
      <c r="G28" s="255" t="n">
        <v>112</v>
      </c>
      <c r="H28" s="255" t="n">
        <v>76</v>
      </c>
      <c r="I28" s="328" t="n">
        <v>2.30751892680591</v>
      </c>
      <c r="J28" s="328" t="n">
        <v>1.55481479087127</v>
      </c>
      <c r="K28" s="328" t="n">
        <v>-32.6196299926579</v>
      </c>
      <c r="L28" s="185" t="n">
        <v>40</v>
      </c>
      <c r="M28" s="397" t="n">
        <v>24.0506329113924</v>
      </c>
    </row>
    <row r="29" customFormat="false" ht="11.25" hidden="false" customHeight="false" outlineLevel="0" collapsed="false">
      <c r="A29" s="170" t="s">
        <v>125</v>
      </c>
      <c r="B29" s="170" t="n">
        <v>55</v>
      </c>
      <c r="C29" s="395" t="n">
        <v>62</v>
      </c>
      <c r="D29" s="180" t="n">
        <v>3.34766947424547</v>
      </c>
      <c r="E29" s="396" t="n">
        <v>3.76101994007846</v>
      </c>
      <c r="F29" s="138" t="n">
        <v>12.3474097133248</v>
      </c>
      <c r="G29" s="255" t="n">
        <v>31</v>
      </c>
      <c r="H29" s="255" t="n">
        <v>26</v>
      </c>
      <c r="I29" s="328" t="n">
        <v>1.88686824912017</v>
      </c>
      <c r="J29" s="328" t="n">
        <v>1.57720191035548</v>
      </c>
      <c r="K29" s="328" t="n">
        <v>-16.411656664904</v>
      </c>
      <c r="L29" s="185" t="n">
        <v>56.3636363636364</v>
      </c>
      <c r="M29" s="397" t="n">
        <v>41.9354838709677</v>
      </c>
    </row>
    <row r="30" customFormat="false" ht="11.25" hidden="false" customHeight="false" outlineLevel="0" collapsed="false">
      <c r="A30" s="170" t="s">
        <v>135</v>
      </c>
      <c r="B30" s="170" t="n">
        <v>396</v>
      </c>
      <c r="C30" s="395" t="n">
        <v>381</v>
      </c>
      <c r="D30" s="180" t="n">
        <v>4.61542442207544</v>
      </c>
      <c r="E30" s="396" t="n">
        <v>4.41872588764491</v>
      </c>
      <c r="F30" s="138" t="n">
        <v>-4.26176482253129</v>
      </c>
      <c r="G30" s="255" t="n">
        <v>16</v>
      </c>
      <c r="H30" s="255" t="n">
        <v>68</v>
      </c>
      <c r="I30" s="328" t="n">
        <v>0.186481794831331</v>
      </c>
      <c r="J30" s="328" t="n">
        <v>0.78864399044581</v>
      </c>
      <c r="K30" s="328" t="n">
        <v>322.90669239811</v>
      </c>
      <c r="L30" s="185" t="n">
        <v>4.04040404040404</v>
      </c>
      <c r="M30" s="397" t="n">
        <v>17.8477690288714</v>
      </c>
    </row>
    <row r="31" customFormat="false" ht="11.25" hidden="false" customHeight="false" outlineLevel="0" collapsed="false">
      <c r="A31" s="170" t="s">
        <v>129</v>
      </c>
      <c r="B31" s="170" t="n">
        <v>102</v>
      </c>
      <c r="C31" s="395" t="n">
        <v>149</v>
      </c>
      <c r="D31" s="180" t="n">
        <v>5.78342764478414</v>
      </c>
      <c r="E31" s="396" t="n">
        <v>8.36840293242318</v>
      </c>
      <c r="F31" s="138" t="n">
        <v>44.6962501548771</v>
      </c>
      <c r="G31" s="255" t="n">
        <v>27</v>
      </c>
      <c r="H31" s="255" t="n">
        <v>23</v>
      </c>
      <c r="I31" s="328" t="n">
        <v>1.53090731773698</v>
      </c>
      <c r="J31" s="328" t="n">
        <v>1.29176689560895</v>
      </c>
      <c r="K31" s="328" t="n">
        <v>-15.6208295144564</v>
      </c>
      <c r="L31" s="185" t="n">
        <v>26.4705882352941</v>
      </c>
      <c r="M31" s="397" t="n">
        <v>15.4362416107383</v>
      </c>
    </row>
    <row r="32" customFormat="false" ht="11.25" hidden="false" customHeight="false" outlineLevel="0" collapsed="false">
      <c r="A32" s="170" t="s">
        <v>150</v>
      </c>
      <c r="B32" s="170" t="n">
        <v>288</v>
      </c>
      <c r="C32" s="395" t="n">
        <v>280</v>
      </c>
      <c r="D32" s="180" t="n">
        <v>5.0092671442168</v>
      </c>
      <c r="E32" s="396" t="n">
        <v>4.85349466349595</v>
      </c>
      <c r="F32" s="138" t="n">
        <v>-3.10968603263038</v>
      </c>
      <c r="G32" s="255" t="n">
        <v>96</v>
      </c>
      <c r="H32" s="255" t="n">
        <v>83</v>
      </c>
      <c r="I32" s="328" t="n">
        <v>1.66975571473893</v>
      </c>
      <c r="J32" s="328" t="n">
        <v>1.4387144895363</v>
      </c>
      <c r="K32" s="328" t="n">
        <v>-13.8368279361606</v>
      </c>
      <c r="L32" s="185" t="n">
        <v>33.3333333333333</v>
      </c>
      <c r="M32" s="397" t="n">
        <v>29.6428571428571</v>
      </c>
    </row>
    <row r="33" customFormat="false" ht="11.25" hidden="false" customHeight="false" outlineLevel="0" collapsed="false">
      <c r="A33" s="170" t="s">
        <v>171</v>
      </c>
      <c r="B33" s="170" t="n">
        <v>44</v>
      </c>
      <c r="C33" s="395" t="n">
        <v>66</v>
      </c>
      <c r="D33" s="180" t="n">
        <v>5.02089949414438</v>
      </c>
      <c r="E33" s="396" t="n">
        <v>7.44959670592378</v>
      </c>
      <c r="F33" s="138" t="n">
        <v>48.3717551927075</v>
      </c>
      <c r="G33" s="255" t="n">
        <v>37</v>
      </c>
      <c r="H33" s="255" t="n">
        <v>54</v>
      </c>
      <c r="I33" s="328" t="n">
        <v>4.22212002916686</v>
      </c>
      <c r="J33" s="328" t="n">
        <v>6.09512457757401</v>
      </c>
      <c r="K33" s="328" t="n">
        <v>44.3617077550668</v>
      </c>
      <c r="L33" s="185" t="n">
        <v>84.0909090909091</v>
      </c>
      <c r="M33" s="397" t="n">
        <v>81.8181818181818</v>
      </c>
    </row>
    <row r="34" customFormat="false" ht="11.25" hidden="false" customHeight="false" outlineLevel="0" collapsed="false">
      <c r="A34" s="170" t="s">
        <v>173</v>
      </c>
      <c r="B34" s="170" t="n">
        <v>6</v>
      </c>
      <c r="C34" s="395" t="n">
        <v>12</v>
      </c>
      <c r="D34" s="180" t="n">
        <v>2.39344196900493</v>
      </c>
      <c r="E34" s="396" t="n">
        <v>4.70735917150479</v>
      </c>
      <c r="F34" s="138" t="n">
        <v>96.6773889847795</v>
      </c>
      <c r="G34" s="255" t="n">
        <v>3</v>
      </c>
      <c r="H34" s="255" t="n">
        <v>3</v>
      </c>
      <c r="I34" s="328" t="n">
        <v>1.19672098450246</v>
      </c>
      <c r="J34" s="328" t="n">
        <v>1.1768397928762</v>
      </c>
      <c r="K34" s="328" t="n">
        <v>-1.66130550761023</v>
      </c>
      <c r="L34" s="185" t="n">
        <v>50</v>
      </c>
      <c r="M34" s="397" t="n">
        <v>25</v>
      </c>
    </row>
    <row r="35" customFormat="false" ht="11.25" hidden="false" customHeight="false" outlineLevel="0" collapsed="false">
      <c r="A35" s="170" t="s">
        <v>145</v>
      </c>
      <c r="B35" s="170" t="n">
        <v>115</v>
      </c>
      <c r="C35" s="395" t="n">
        <v>110</v>
      </c>
      <c r="D35" s="180" t="n">
        <v>3.33818385961979</v>
      </c>
      <c r="E35" s="396" t="n">
        <v>3.15179834450359</v>
      </c>
      <c r="F35" s="138" t="n">
        <v>-5.58344066577043</v>
      </c>
      <c r="G35" s="255" t="n">
        <v>54</v>
      </c>
      <c r="H35" s="255" t="n">
        <v>48</v>
      </c>
      <c r="I35" s="328" t="n">
        <v>1.56749502973451</v>
      </c>
      <c r="J35" s="328" t="n">
        <v>1.37533018669248</v>
      </c>
      <c r="K35" s="328" t="n">
        <v>-12.2593590025341</v>
      </c>
      <c r="L35" s="185" t="n">
        <v>46.9565217391304</v>
      </c>
      <c r="M35" s="397" t="n">
        <v>43.6363636363636</v>
      </c>
    </row>
    <row r="36" customFormat="false" ht="11.25" hidden="false" customHeight="false" outlineLevel="0" collapsed="false">
      <c r="A36" s="170" t="s">
        <v>575</v>
      </c>
      <c r="B36" s="170" t="n">
        <v>474</v>
      </c>
      <c r="C36" s="395" t="n">
        <v>508</v>
      </c>
      <c r="D36" s="180" t="n">
        <v>2.08683533139011</v>
      </c>
      <c r="E36" s="396" t="n">
        <v>2.21952219192322</v>
      </c>
      <c r="F36" s="138" t="n">
        <v>6.35828129499425</v>
      </c>
      <c r="G36" s="133" t="n">
        <v>60</v>
      </c>
      <c r="H36" s="255" t="n">
        <v>108</v>
      </c>
      <c r="I36" s="328" t="n">
        <v>0.264156371062039</v>
      </c>
      <c r="J36" s="328" t="n">
        <v>0.471866922692338</v>
      </c>
      <c r="K36" s="328" t="n">
        <v>78.6316645686794</v>
      </c>
      <c r="L36" s="185" t="n">
        <v>12.6582278481013</v>
      </c>
      <c r="M36" s="397" t="n">
        <v>21.259842519685</v>
      </c>
    </row>
    <row r="37" customFormat="false" ht="11.25" hidden="false" customHeight="false" outlineLevel="0" collapsed="false">
      <c r="A37" s="170" t="s">
        <v>169</v>
      </c>
      <c r="B37" s="170" t="n">
        <v>51</v>
      </c>
      <c r="C37" s="395" t="n">
        <v>69</v>
      </c>
      <c r="D37" s="180" t="n">
        <v>4.39978708481323</v>
      </c>
      <c r="E37" s="396" t="n">
        <v>5.88932172084274</v>
      </c>
      <c r="F37" s="138" t="n">
        <v>33.854698132347</v>
      </c>
      <c r="G37" s="133" t="s">
        <v>174</v>
      </c>
      <c r="H37" s="133" t="n">
        <v>6</v>
      </c>
      <c r="I37" s="328" t="s">
        <v>174</v>
      </c>
      <c r="J37" s="328" t="n">
        <v>0.512114932247195</v>
      </c>
      <c r="K37" s="328" t="s">
        <v>174</v>
      </c>
      <c r="L37" s="247" t="s">
        <v>174</v>
      </c>
      <c r="M37" s="350" t="n">
        <v>8.69565217391304</v>
      </c>
    </row>
    <row r="38" customFormat="false" ht="11.25" hidden="false" customHeight="false" outlineLevel="0" collapsed="false">
      <c r="A38" s="331" t="s">
        <v>176</v>
      </c>
      <c r="B38" s="331" t="n">
        <v>34</v>
      </c>
      <c r="C38" s="398" t="n">
        <v>14</v>
      </c>
      <c r="D38" s="399" t="n">
        <v>4.49858030098148</v>
      </c>
      <c r="E38" s="400" t="n">
        <v>1.82974724655713</v>
      </c>
      <c r="F38" s="158" t="n">
        <v>-59.3261179275176</v>
      </c>
      <c r="G38" s="401" t="n">
        <v>38</v>
      </c>
      <c r="H38" s="401" t="n">
        <v>32</v>
      </c>
      <c r="I38" s="332" t="n">
        <v>5.02782504227342</v>
      </c>
      <c r="J38" s="332" t="n">
        <v>4.18227942070202</v>
      </c>
      <c r="K38" s="332" t="n">
        <v>-16.8173238818404</v>
      </c>
      <c r="L38" s="249" t="n">
        <v>111.764705882353</v>
      </c>
      <c r="M38" s="402" t="n">
        <v>228.571428571429</v>
      </c>
    </row>
    <row r="39" customFormat="false" ht="11.25" hidden="false" customHeight="false" outlineLevel="0" collapsed="false">
      <c r="D39" s="388"/>
      <c r="E39" s="388"/>
      <c r="F39" s="374"/>
    </row>
    <row r="40" s="1" customFormat="true" ht="11.25" hidden="false" customHeight="false" outlineLevel="0" collapsed="false">
      <c r="A40" s="11" t="s">
        <v>576</v>
      </c>
      <c r="G40" s="368"/>
    </row>
    <row r="41" s="1" customFormat="true" ht="11.25" hidden="false" customHeight="false" outlineLevel="0" collapsed="false">
      <c r="A41" s="1" t="s">
        <v>178</v>
      </c>
      <c r="G41" s="368"/>
    </row>
    <row r="42" s="1" customFormat="true" ht="11.25" hidden="false" customHeight="false" outlineLevel="0" collapsed="false">
      <c r="A42" s="403" t="s">
        <v>577</v>
      </c>
      <c r="G42" s="368"/>
    </row>
    <row r="43" s="1" customFormat="true" ht="11.25" hidden="false" customHeight="false" outlineLevel="0" collapsed="false">
      <c r="A43" s="404" t="s">
        <v>578</v>
      </c>
      <c r="G43" s="368"/>
    </row>
    <row r="44" customFormat="false" ht="11.25" hidden="false" customHeight="false" outlineLevel="0" collapsed="false">
      <c r="A44" s="403" t="s">
        <v>579</v>
      </c>
      <c r="B44" s="405"/>
      <c r="C44" s="405"/>
      <c r="D44" s="405"/>
      <c r="E44" s="405"/>
      <c r="F44" s="405"/>
      <c r="G44" s="406"/>
    </row>
    <row r="45" customFormat="false" ht="11.25" hidden="false" customHeight="false" outlineLevel="0" collapsed="false">
      <c r="A45" s="403" t="s">
        <v>580</v>
      </c>
    </row>
  </sheetData>
  <mergeCells count="12">
    <mergeCell ref="A5:A8"/>
    <mergeCell ref="B5:F5"/>
    <mergeCell ref="G5:K6"/>
    <mergeCell ref="L5:M6"/>
    <mergeCell ref="B6:E6"/>
    <mergeCell ref="F6:F8"/>
    <mergeCell ref="B7:C7"/>
    <mergeCell ref="D7:E7"/>
    <mergeCell ref="G7:H7"/>
    <mergeCell ref="I7:J7"/>
    <mergeCell ref="K7:K8"/>
    <mergeCell ref="L7:M7"/>
  </mergeCells>
  <hyperlinks>
    <hyperlink ref="M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48" width="15.14"/>
    <col collapsed="false" customWidth="true" hidden="false" outlineLevel="0" max="1025" min="2" style="48" width="9.14"/>
  </cols>
  <sheetData>
    <row r="1" customFormat="false" ht="11.25" hidden="false" customHeight="false" outlineLevel="0" collapsed="false">
      <c r="A1" s="20" t="s">
        <v>581</v>
      </c>
      <c r="B1" s="100"/>
      <c r="C1" s="100"/>
      <c r="D1" s="100"/>
      <c r="E1" s="100"/>
      <c r="F1" s="100"/>
      <c r="K1" s="21" t="s">
        <v>108</v>
      </c>
    </row>
    <row r="2" customFormat="false" ht="11.25" hidden="false" customHeight="false" outlineLevel="0" collapsed="false">
      <c r="A2" s="22" t="s">
        <v>582</v>
      </c>
      <c r="B2" s="100"/>
      <c r="C2" s="100"/>
      <c r="D2" s="100"/>
      <c r="E2" s="100"/>
      <c r="G2" s="100"/>
      <c r="H2" s="100"/>
      <c r="I2" s="100"/>
      <c r="J2" s="100"/>
    </row>
    <row r="3" customFormat="false" ht="11.25" hidden="false" customHeight="false" outlineLevel="0" collapsed="false">
      <c r="A3" s="22" t="s">
        <v>262</v>
      </c>
      <c r="B3" s="100"/>
      <c r="C3" s="100"/>
      <c r="D3" s="100"/>
      <c r="E3" s="100"/>
      <c r="F3" s="100"/>
      <c r="G3" s="100"/>
      <c r="H3" s="100"/>
      <c r="I3" s="100"/>
      <c r="J3" s="100"/>
      <c r="K3" s="100"/>
    </row>
    <row r="4" customFormat="false" ht="11.25" hidden="false" customHeight="false" outlineLevel="0" collapsed="false">
      <c r="A4" s="100"/>
      <c r="B4" s="183"/>
      <c r="C4" s="183"/>
      <c r="D4" s="183"/>
      <c r="E4" s="183"/>
      <c r="F4" s="100"/>
      <c r="G4" s="100"/>
      <c r="H4" s="100"/>
      <c r="I4" s="100"/>
      <c r="J4" s="100"/>
      <c r="K4" s="100"/>
    </row>
    <row r="5" customFormat="false" ht="15.75" hidden="false" customHeight="true" outlineLevel="0" collapsed="false">
      <c r="A5" s="110" t="s">
        <v>264</v>
      </c>
      <c r="B5" s="269" t="s">
        <v>63</v>
      </c>
      <c r="C5" s="269"/>
      <c r="D5" s="269"/>
      <c r="E5" s="269"/>
      <c r="F5" s="269"/>
      <c r="G5" s="269"/>
      <c r="H5" s="269"/>
      <c r="I5" s="269"/>
      <c r="J5" s="269"/>
      <c r="K5" s="269"/>
    </row>
    <row r="6" customFormat="false" ht="16.5" hidden="false" customHeight="true" outlineLevel="0" collapsed="false">
      <c r="A6" s="110"/>
      <c r="B6" s="269" t="s">
        <v>583</v>
      </c>
      <c r="C6" s="269"/>
      <c r="D6" s="269"/>
      <c r="E6" s="269"/>
      <c r="F6" s="269"/>
      <c r="G6" s="269" t="s">
        <v>584</v>
      </c>
      <c r="H6" s="269"/>
      <c r="I6" s="269"/>
      <c r="J6" s="269"/>
      <c r="K6" s="269"/>
    </row>
    <row r="7" customFormat="false" ht="13.7" hidden="false" customHeight="true" outlineLevel="0" collapsed="false">
      <c r="A7" s="110"/>
      <c r="B7" s="110" t="s">
        <v>267</v>
      </c>
      <c r="C7" s="110"/>
      <c r="D7" s="110" t="s">
        <v>585</v>
      </c>
      <c r="E7" s="110"/>
      <c r="F7" s="111" t="s">
        <v>199</v>
      </c>
      <c r="G7" s="110" t="s">
        <v>267</v>
      </c>
      <c r="H7" s="110"/>
      <c r="I7" s="110" t="s">
        <v>586</v>
      </c>
      <c r="J7" s="110"/>
      <c r="K7" s="111" t="s">
        <v>199</v>
      </c>
    </row>
    <row r="8" customFormat="false" ht="11.25" hidden="false" customHeight="false" outlineLevel="0" collapsed="false">
      <c r="A8" s="110"/>
      <c r="B8" s="110" t="n">
        <v>2016</v>
      </c>
      <c r="C8" s="110" t="n">
        <v>2017</v>
      </c>
      <c r="D8" s="110" t="n">
        <v>2016</v>
      </c>
      <c r="E8" s="110" t="n">
        <v>2017</v>
      </c>
      <c r="F8" s="111"/>
      <c r="G8" s="110" t="n">
        <v>2016</v>
      </c>
      <c r="H8" s="110" t="n">
        <v>2017</v>
      </c>
      <c r="I8" s="110" t="n">
        <v>2016</v>
      </c>
      <c r="J8" s="110" t="n">
        <v>2017</v>
      </c>
      <c r="K8" s="111"/>
    </row>
    <row r="9" s="276" customFormat="true" ht="11.25" hidden="false" customHeight="false" outlineLevel="0" collapsed="false">
      <c r="A9" s="114"/>
      <c r="B9" s="114"/>
      <c r="C9" s="114"/>
      <c r="D9" s="114"/>
      <c r="E9" s="114"/>
      <c r="F9" s="114"/>
      <c r="G9" s="114"/>
      <c r="H9" s="114"/>
      <c r="I9" s="114"/>
      <c r="J9" s="114"/>
      <c r="K9" s="114"/>
    </row>
    <row r="10" s="276" customFormat="true" ht="11.25" hidden="false" customHeight="false" outlineLevel="0" collapsed="false">
      <c r="A10" s="120" t="s">
        <v>201</v>
      </c>
      <c r="B10" s="150" t="n">
        <v>194273</v>
      </c>
      <c r="C10" s="150" t="n">
        <v>193482</v>
      </c>
      <c r="D10" s="277" t="n">
        <v>186.164904083002</v>
      </c>
      <c r="E10" s="277" t="n">
        <v>183.936338606681</v>
      </c>
      <c r="F10" s="407" t="n">
        <v>-1.19709216261662</v>
      </c>
      <c r="G10" s="150" t="n">
        <v>223050</v>
      </c>
      <c r="H10" s="150" t="n">
        <v>221238</v>
      </c>
      <c r="I10" s="200" t="n">
        <v>108.233914057818</v>
      </c>
      <c r="J10" s="200" t="n">
        <v>106.538096051761</v>
      </c>
      <c r="K10" s="242" t="n">
        <v>-1.56680835283332</v>
      </c>
    </row>
    <row r="11" s="276" customFormat="true" ht="11.25" hidden="false" customHeight="false" outlineLevel="0" collapsed="false">
      <c r="A11" s="153"/>
      <c r="B11" s="72"/>
      <c r="C11" s="72"/>
      <c r="D11" s="163"/>
      <c r="E11" s="163"/>
      <c r="F11" s="278"/>
      <c r="G11" s="72"/>
      <c r="H11" s="72"/>
      <c r="I11" s="202"/>
      <c r="J11" s="202"/>
      <c r="K11" s="97"/>
    </row>
    <row r="12" s="276" customFormat="true" ht="11.25" hidden="false" customHeight="false" outlineLevel="0" collapsed="false">
      <c r="A12" s="75" t="s">
        <v>276</v>
      </c>
      <c r="B12" s="79" t="n">
        <v>684</v>
      </c>
      <c r="C12" s="79" t="n">
        <v>658</v>
      </c>
      <c r="D12" s="280" t="n">
        <v>168.969410113956</v>
      </c>
      <c r="E12" s="280" t="n">
        <v>159.94088507105</v>
      </c>
      <c r="F12" s="281" t="n">
        <v>-5.34328967404031</v>
      </c>
      <c r="G12" s="78" t="n">
        <v>684</v>
      </c>
      <c r="H12" s="78" t="n">
        <v>658</v>
      </c>
      <c r="I12" s="205" t="n">
        <v>83.7530167616235</v>
      </c>
      <c r="J12" s="205" t="n">
        <v>79.3135162044264</v>
      </c>
      <c r="K12" s="246" t="n">
        <v>-5.30070525081234</v>
      </c>
    </row>
    <row r="13" s="276" customFormat="true" ht="11.25" hidden="false" customHeight="false" outlineLevel="0" collapsed="false">
      <c r="A13" s="50" t="s">
        <v>120</v>
      </c>
      <c r="B13" s="84" t="n">
        <v>1941</v>
      </c>
      <c r="C13" s="84" t="n">
        <v>2156</v>
      </c>
      <c r="D13" s="163" t="n">
        <v>112.438046115239</v>
      </c>
      <c r="E13" s="163" t="n">
        <v>124.125979809378</v>
      </c>
      <c r="F13" s="279" t="n">
        <v>10.3949989331542</v>
      </c>
      <c r="G13" s="70" t="n">
        <v>1578</v>
      </c>
      <c r="H13" s="70" t="n">
        <v>1815</v>
      </c>
      <c r="I13" s="202" t="n">
        <v>46.9787848213868</v>
      </c>
      <c r="J13" s="202" t="n">
        <v>53.7646671641256</v>
      </c>
      <c r="K13" s="185" t="n">
        <v>14.4445676245962</v>
      </c>
    </row>
    <row r="14" s="276" customFormat="true" ht="11.25" hidden="false" customHeight="false" outlineLevel="0" collapsed="false">
      <c r="A14" s="50" t="s">
        <v>277</v>
      </c>
      <c r="B14" s="84" t="n">
        <v>788</v>
      </c>
      <c r="C14" s="84" t="n">
        <v>622</v>
      </c>
      <c r="D14" s="163" t="n">
        <v>203.129954192649</v>
      </c>
      <c r="E14" s="163" t="n">
        <v>157.174696390036</v>
      </c>
      <c r="F14" s="279" t="n">
        <v>-22.623575132119</v>
      </c>
      <c r="G14" s="70" t="n">
        <v>786</v>
      </c>
      <c r="H14" s="70" t="n">
        <v>694</v>
      </c>
      <c r="I14" s="202" t="n">
        <v>100.47360650394</v>
      </c>
      <c r="J14" s="202" t="n">
        <v>86.9977260248558</v>
      </c>
      <c r="K14" s="185" t="n">
        <v>-13.4123586760629</v>
      </c>
    </row>
    <row r="15" s="276" customFormat="true" ht="11.25" hidden="false" customHeight="false" outlineLevel="0" collapsed="false">
      <c r="A15" s="50" t="s">
        <v>158</v>
      </c>
      <c r="B15" s="84" t="n">
        <v>2891</v>
      </c>
      <c r="C15" s="84" t="n">
        <v>2578</v>
      </c>
      <c r="D15" s="163" t="n">
        <v>145.914519630323</v>
      </c>
      <c r="E15" s="163" t="n">
        <v>128.094350582014</v>
      </c>
      <c r="F15" s="279" t="n">
        <v>-12.2127455810815</v>
      </c>
      <c r="G15" s="70" t="n">
        <v>3148</v>
      </c>
      <c r="H15" s="70" t="n">
        <v>2687</v>
      </c>
      <c r="I15" s="202" t="n">
        <v>78.6672154379662</v>
      </c>
      <c r="J15" s="202" t="n">
        <v>66.1234064062187</v>
      </c>
      <c r="K15" s="185" t="n">
        <v>-15.9454087219333</v>
      </c>
    </row>
    <row r="16" s="276" customFormat="true" ht="11.25" hidden="false" customHeight="false" outlineLevel="0" collapsed="false">
      <c r="A16" s="50" t="s">
        <v>160</v>
      </c>
      <c r="B16" s="84" t="n">
        <v>11135</v>
      </c>
      <c r="C16" s="84" t="n">
        <v>11653</v>
      </c>
      <c r="D16" s="163" t="n">
        <v>143.997781903947</v>
      </c>
      <c r="E16" s="163" t="n">
        <v>149.846822676416</v>
      </c>
      <c r="F16" s="279" t="n">
        <v>4.06189643696804</v>
      </c>
      <c r="G16" s="70" t="n">
        <v>11108</v>
      </c>
      <c r="H16" s="70" t="n">
        <v>11637</v>
      </c>
      <c r="I16" s="202" t="n">
        <v>72.7126763959911</v>
      </c>
      <c r="J16" s="202" t="n">
        <v>75.8385101789592</v>
      </c>
      <c r="K16" s="185" t="n">
        <v>4.29888423573479</v>
      </c>
    </row>
    <row r="17" s="276" customFormat="true" ht="11.25" hidden="false" customHeight="false" outlineLevel="0" collapsed="false">
      <c r="A17" s="50" t="s">
        <v>137</v>
      </c>
      <c r="B17" s="84" t="n">
        <v>5562</v>
      </c>
      <c r="C17" s="84" t="n">
        <v>5644</v>
      </c>
      <c r="D17" s="163" t="n">
        <v>121.561468205513</v>
      </c>
      <c r="E17" s="163" t="n">
        <v>122.50523642599</v>
      </c>
      <c r="F17" s="279" t="n">
        <v>0.776371192623082</v>
      </c>
      <c r="G17" s="70" t="n">
        <v>5860</v>
      </c>
      <c r="H17" s="70" t="n">
        <v>5931</v>
      </c>
      <c r="I17" s="202" t="n">
        <v>65.3750592810105</v>
      </c>
      <c r="J17" s="202" t="n">
        <v>65.7505271349798</v>
      </c>
      <c r="K17" s="185" t="n">
        <v>0.574328892545162</v>
      </c>
    </row>
    <row r="18" s="276" customFormat="true" ht="11.25" hidden="false" customHeight="false" outlineLevel="0" collapsed="false">
      <c r="A18" s="50" t="s">
        <v>147</v>
      </c>
      <c r="B18" s="84" t="s">
        <v>174</v>
      </c>
      <c r="C18" s="84" t="s">
        <v>174</v>
      </c>
      <c r="D18" s="163" t="s">
        <v>174</v>
      </c>
      <c r="E18" s="163" t="s">
        <v>174</v>
      </c>
      <c r="F18" s="185" t="s">
        <v>174</v>
      </c>
      <c r="G18" s="84" t="s">
        <v>174</v>
      </c>
      <c r="H18" s="84" t="s">
        <v>174</v>
      </c>
      <c r="I18" s="202" t="s">
        <v>174</v>
      </c>
      <c r="J18" s="202" t="s">
        <v>174</v>
      </c>
      <c r="K18" s="185" t="s">
        <v>174</v>
      </c>
    </row>
    <row r="19" s="276" customFormat="true" ht="11.25" hidden="false" customHeight="false" outlineLevel="0" collapsed="false">
      <c r="A19" s="50" t="s">
        <v>133</v>
      </c>
      <c r="B19" s="84" t="s">
        <v>174</v>
      </c>
      <c r="C19" s="84" t="s">
        <v>174</v>
      </c>
      <c r="D19" s="163" t="s">
        <v>174</v>
      </c>
      <c r="E19" s="163" t="s">
        <v>174</v>
      </c>
      <c r="F19" s="279" t="s">
        <v>174</v>
      </c>
      <c r="G19" s="70" t="s">
        <v>174</v>
      </c>
      <c r="H19" s="70" t="s">
        <v>174</v>
      </c>
      <c r="I19" s="202" t="s">
        <v>174</v>
      </c>
      <c r="J19" s="202" t="s">
        <v>174</v>
      </c>
      <c r="K19" s="185" t="s">
        <v>174</v>
      </c>
    </row>
    <row r="20" s="276" customFormat="true" ht="11.25" hidden="false" customHeight="false" outlineLevel="0" collapsed="false">
      <c r="A20" s="50" t="s">
        <v>143</v>
      </c>
      <c r="B20" s="84" t="s">
        <v>174</v>
      </c>
      <c r="C20" s="84" t="s">
        <v>174</v>
      </c>
      <c r="D20" s="163" t="s">
        <v>174</v>
      </c>
      <c r="E20" s="163" t="s">
        <v>174</v>
      </c>
      <c r="F20" s="279" t="s">
        <v>174</v>
      </c>
      <c r="G20" s="70" t="n">
        <v>4921</v>
      </c>
      <c r="H20" s="70" t="n">
        <v>5171</v>
      </c>
      <c r="I20" s="202" t="n">
        <v>73.4932282733124</v>
      </c>
      <c r="J20" s="202" t="n">
        <v>76.2822528918217</v>
      </c>
      <c r="K20" s="185" t="n">
        <v>3.79494095447448</v>
      </c>
    </row>
    <row r="21" s="276" customFormat="true" ht="11.25" hidden="false" customHeight="false" outlineLevel="0" collapsed="false">
      <c r="A21" s="50" t="s">
        <v>587</v>
      </c>
      <c r="B21" s="84" t="n">
        <v>8600</v>
      </c>
      <c r="C21" s="84" t="n">
        <v>8955</v>
      </c>
      <c r="D21" s="163" t="n">
        <v>244.659453954237</v>
      </c>
      <c r="E21" s="163" t="n">
        <v>252.87159629325</v>
      </c>
      <c r="F21" s="185" t="n">
        <v>3.35656039702783</v>
      </c>
      <c r="G21" s="70" t="n">
        <v>8600</v>
      </c>
      <c r="H21" s="70" t="n">
        <v>8955</v>
      </c>
      <c r="I21" s="202" t="n">
        <v>123.66919009335</v>
      </c>
      <c r="J21" s="202" t="n">
        <v>127.924386473643</v>
      </c>
      <c r="K21" s="185" t="n">
        <v>3.44078939716548</v>
      </c>
    </row>
    <row r="22" s="276" customFormat="true" ht="11.25" hidden="false" customHeight="false" outlineLevel="0" collapsed="false">
      <c r="A22" s="50" t="s">
        <v>141</v>
      </c>
      <c r="B22" s="84" t="s">
        <v>174</v>
      </c>
      <c r="C22" s="84" t="s">
        <v>174</v>
      </c>
      <c r="D22" s="163" t="s">
        <v>174</v>
      </c>
      <c r="E22" s="163" t="s">
        <v>174</v>
      </c>
      <c r="F22" s="279" t="s">
        <v>174</v>
      </c>
      <c r="G22" s="70" t="s">
        <v>174</v>
      </c>
      <c r="H22" s="70" t="s">
        <v>174</v>
      </c>
      <c r="I22" s="202" t="s">
        <v>174</v>
      </c>
      <c r="J22" s="202" t="s">
        <v>174</v>
      </c>
      <c r="K22" s="185" t="s">
        <v>174</v>
      </c>
    </row>
    <row r="23" s="276" customFormat="true" ht="11.25" hidden="false" customHeight="false" outlineLevel="0" collapsed="false">
      <c r="A23" s="50" t="s">
        <v>166</v>
      </c>
      <c r="B23" s="84" t="n">
        <v>38</v>
      </c>
      <c r="C23" s="84" t="n">
        <v>46</v>
      </c>
      <c r="D23" s="163" t="n">
        <v>2.84087510914941</v>
      </c>
      <c r="E23" s="163" t="n">
        <v>3.39859623199113</v>
      </c>
      <c r="F23" s="279" t="n">
        <v>19.6320183539751</v>
      </c>
      <c r="G23" s="70" t="n">
        <v>5495</v>
      </c>
      <c r="H23" s="70" t="n">
        <v>5632</v>
      </c>
      <c r="I23" s="202" t="n">
        <v>204.85493139317</v>
      </c>
      <c r="J23" s="202" t="n">
        <v>207.581822879483</v>
      </c>
      <c r="K23" s="185" t="n">
        <v>1.33113294748028</v>
      </c>
    </row>
    <row r="24" s="276" customFormat="true" ht="11.25" hidden="false" customHeight="false" outlineLevel="0" collapsed="false">
      <c r="A24" s="50" t="s">
        <v>588</v>
      </c>
      <c r="B24" s="84" t="n">
        <v>21798</v>
      </c>
      <c r="C24" s="84" t="n">
        <v>22670</v>
      </c>
      <c r="D24" s="163" t="n">
        <v>206.438263755519</v>
      </c>
      <c r="E24" s="163" t="n">
        <v>213.42990997532</v>
      </c>
      <c r="F24" s="185" t="n">
        <v>3.38679762782808</v>
      </c>
      <c r="G24" s="70" t="n">
        <v>21798</v>
      </c>
      <c r="H24" s="70" t="n">
        <v>22670</v>
      </c>
      <c r="I24" s="202" t="n">
        <v>103.812061972915</v>
      </c>
      <c r="J24" s="202" t="n">
        <v>107.341373408961</v>
      </c>
      <c r="K24" s="185" t="n">
        <v>3.39971229640648</v>
      </c>
    </row>
    <row r="25" s="276" customFormat="true" ht="11.25" hidden="false" customHeight="false" outlineLevel="0" collapsed="false">
      <c r="A25" s="50" t="s">
        <v>123</v>
      </c>
      <c r="B25" s="84" t="n">
        <v>3271</v>
      </c>
      <c r="C25" s="84" t="n">
        <v>3868</v>
      </c>
      <c r="D25" s="163" t="n">
        <v>80.2689143598658</v>
      </c>
      <c r="E25" s="163" t="n">
        <v>93.7879998399688</v>
      </c>
      <c r="F25" s="185" t="n">
        <v>16.8422428382343</v>
      </c>
      <c r="G25" s="70" t="n">
        <v>3998</v>
      </c>
      <c r="H25" s="70" t="n">
        <v>4989</v>
      </c>
      <c r="I25" s="202" t="n">
        <v>48.3274916460407</v>
      </c>
      <c r="J25" s="202" t="n">
        <v>59.6297576514696</v>
      </c>
      <c r="K25" s="185" t="n">
        <v>23.3868252219851</v>
      </c>
    </row>
    <row r="26" s="276" customFormat="true" ht="11.25" hidden="false" customHeight="false" outlineLevel="0" collapsed="false">
      <c r="A26" s="50" t="s">
        <v>273</v>
      </c>
      <c r="B26" s="84" t="n">
        <v>2122</v>
      </c>
      <c r="C26" s="84" t="n">
        <v>2014</v>
      </c>
      <c r="D26" s="163" t="n">
        <v>102.921226460165</v>
      </c>
      <c r="E26" s="163" t="n">
        <v>96.9934907446827</v>
      </c>
      <c r="F26" s="185" t="n">
        <v>-5.75948802725955</v>
      </c>
      <c r="G26" s="70" t="n">
        <v>2122</v>
      </c>
      <c r="H26" s="70" t="n">
        <v>2014</v>
      </c>
      <c r="I26" s="202" t="n">
        <v>53.0577596973557</v>
      </c>
      <c r="J26" s="202" t="n">
        <v>50.0303311988052</v>
      </c>
      <c r="K26" s="185" t="n">
        <v>-5.70591090882674</v>
      </c>
    </row>
    <row r="27" s="276" customFormat="true" ht="11.25" hidden="false" customHeight="false" outlineLevel="0" collapsed="false">
      <c r="A27" s="50" t="s">
        <v>162</v>
      </c>
      <c r="B27" s="84" t="n">
        <v>12744</v>
      </c>
      <c r="C27" s="84" t="n">
        <v>12854</v>
      </c>
      <c r="D27" s="163" t="n">
        <v>224.004634772606</v>
      </c>
      <c r="E27" s="163" t="n">
        <v>224.274671042588</v>
      </c>
      <c r="F27" s="185" t="n">
        <v>0.120549411959825</v>
      </c>
      <c r="G27" s="70" t="n">
        <v>14473</v>
      </c>
      <c r="H27" s="70" t="n">
        <v>14111</v>
      </c>
      <c r="I27" s="202" t="n">
        <v>128.732192921286</v>
      </c>
      <c r="J27" s="202" t="n">
        <v>124.645655130355</v>
      </c>
      <c r="K27" s="185" t="n">
        <v>-3.17444898451255</v>
      </c>
    </row>
    <row r="28" s="276" customFormat="true" ht="11.25" hidden="false" customHeight="false" outlineLevel="0" collapsed="false">
      <c r="A28" s="50" t="s">
        <v>127</v>
      </c>
      <c r="B28" s="84" t="n">
        <v>6779</v>
      </c>
      <c r="C28" s="84" t="n">
        <v>7179</v>
      </c>
      <c r="D28" s="163" t="n">
        <v>139.66670361444</v>
      </c>
      <c r="E28" s="163" t="n">
        <v>146.868623469275</v>
      </c>
      <c r="F28" s="185" t="n">
        <v>5.15650449853535</v>
      </c>
      <c r="G28" s="70" t="n">
        <v>8492</v>
      </c>
      <c r="H28" s="70" t="n">
        <v>8629</v>
      </c>
      <c r="I28" s="202" t="n">
        <v>90.2411986139496</v>
      </c>
      <c r="J28" s="202" t="n">
        <v>91.0879099140677</v>
      </c>
      <c r="K28" s="185" t="n">
        <v>0.938275768853947</v>
      </c>
    </row>
    <row r="29" s="276" customFormat="true" ht="11.25" hidden="false" customHeight="false" outlineLevel="0" collapsed="false">
      <c r="A29" s="50" t="s">
        <v>125</v>
      </c>
      <c r="B29" s="84" t="s">
        <v>174</v>
      </c>
      <c r="C29" s="84" t="s">
        <v>174</v>
      </c>
      <c r="D29" s="163" t="s">
        <v>174</v>
      </c>
      <c r="E29" s="163" t="s">
        <v>174</v>
      </c>
      <c r="F29" s="185" t="s">
        <v>174</v>
      </c>
      <c r="G29" s="70" t="n">
        <v>2279</v>
      </c>
      <c r="H29" s="70" t="n">
        <v>2407</v>
      </c>
      <c r="I29" s="202" t="n">
        <v>70.948701504897</v>
      </c>
      <c r="J29" s="202" t="n">
        <v>74.7688053485634</v>
      </c>
      <c r="K29" s="185" t="n">
        <v>5.38431819418526</v>
      </c>
    </row>
    <row r="30" s="276" customFormat="true" ht="11.25" hidden="false" customHeight="false" outlineLevel="0" collapsed="false">
      <c r="A30" s="50" t="s">
        <v>135</v>
      </c>
      <c r="B30" s="84" t="n">
        <v>26632</v>
      </c>
      <c r="C30" s="84" t="n">
        <v>24206</v>
      </c>
      <c r="D30" s="163" t="n">
        <v>310.39894749675</v>
      </c>
      <c r="E30" s="163" t="n">
        <v>280.734065187225</v>
      </c>
      <c r="F30" s="185" t="n">
        <v>-9.55701768603322</v>
      </c>
      <c r="G30" s="70" t="n">
        <v>26946</v>
      </c>
      <c r="H30" s="70" t="n">
        <v>24477</v>
      </c>
      <c r="I30" s="202" t="n">
        <v>161.97407116472</v>
      </c>
      <c r="J30" s="202" t="n">
        <v>146.402682081345</v>
      </c>
      <c r="K30" s="185" t="n">
        <v>-9.61350725545417</v>
      </c>
    </row>
    <row r="31" s="276" customFormat="true" ht="11.25" hidden="false" customHeight="false" outlineLevel="0" collapsed="false">
      <c r="A31" s="50" t="s">
        <v>129</v>
      </c>
      <c r="B31" s="84" t="n">
        <v>2832</v>
      </c>
      <c r="C31" s="84" t="n">
        <v>1906</v>
      </c>
      <c r="D31" s="163" t="n">
        <v>160.575167549301</v>
      </c>
      <c r="E31" s="163" t="n">
        <v>107.048161001333</v>
      </c>
      <c r="F31" s="185" t="n">
        <v>-33.3345481526799</v>
      </c>
      <c r="G31" s="70" t="n">
        <v>2342</v>
      </c>
      <c r="H31" s="70" t="n">
        <v>2220</v>
      </c>
      <c r="I31" s="202" t="n">
        <v>67.3957222421423</v>
      </c>
      <c r="J31" s="202" t="n">
        <v>63.3019133431024</v>
      </c>
      <c r="K31" s="185" t="n">
        <v>-6.07428596778223</v>
      </c>
    </row>
    <row r="32" s="276" customFormat="true" ht="11.25" hidden="false" customHeight="false" outlineLevel="0" collapsed="false">
      <c r="A32" s="50" t="s">
        <v>150</v>
      </c>
      <c r="B32" s="84" t="n">
        <v>22667</v>
      </c>
      <c r="C32" s="84" t="n">
        <v>22960</v>
      </c>
      <c r="D32" s="163" t="n">
        <v>394.253674854036</v>
      </c>
      <c r="E32" s="163" t="n">
        <v>397.986562406668</v>
      </c>
      <c r="F32" s="185" t="n">
        <v>0.946823781417949</v>
      </c>
      <c r="G32" s="70" t="n">
        <v>24536</v>
      </c>
      <c r="H32" s="70" t="n">
        <v>22595</v>
      </c>
      <c r="I32" s="202" t="n">
        <v>217.392460018606</v>
      </c>
      <c r="J32" s="202" t="n">
        <v>199.551439804043</v>
      </c>
      <c r="K32" s="185" t="n">
        <v>-8.20682567051142</v>
      </c>
    </row>
    <row r="33" s="276" customFormat="true" ht="11.25" hidden="false" customHeight="false" outlineLevel="0" collapsed="false">
      <c r="A33" s="50" t="s">
        <v>171</v>
      </c>
      <c r="B33" s="84" t="s">
        <v>174</v>
      </c>
      <c r="C33" s="84" t="s">
        <v>174</v>
      </c>
      <c r="D33" s="163" t="s">
        <v>174</v>
      </c>
      <c r="E33" s="163" t="s">
        <v>174</v>
      </c>
      <c r="F33" s="185" t="s">
        <v>174</v>
      </c>
      <c r="G33" s="70" t="n">
        <v>3748</v>
      </c>
      <c r="H33" s="70" t="n">
        <v>3700</v>
      </c>
      <c r="I33" s="202" t="n">
        <v>209.704248749076</v>
      </c>
      <c r="J33" s="202" t="n">
        <v>204.896698837294</v>
      </c>
      <c r="K33" s="185" t="n">
        <v>-2.29253815335633</v>
      </c>
    </row>
    <row r="34" s="276" customFormat="true" ht="11.25" hidden="false" customHeight="false" outlineLevel="0" collapsed="false">
      <c r="A34" s="50" t="s">
        <v>173</v>
      </c>
      <c r="B34" s="84" t="s">
        <v>174</v>
      </c>
      <c r="C34" s="84" t="s">
        <v>174</v>
      </c>
      <c r="D34" s="163" t="s">
        <v>174</v>
      </c>
      <c r="E34" s="163" t="s">
        <v>174</v>
      </c>
      <c r="F34" s="185" t="s">
        <v>174</v>
      </c>
      <c r="G34" s="70" t="s">
        <v>174</v>
      </c>
      <c r="H34" s="70" t="s">
        <v>174</v>
      </c>
      <c r="I34" s="202" t="s">
        <v>174</v>
      </c>
      <c r="J34" s="202" t="s">
        <v>174</v>
      </c>
      <c r="K34" s="185" t="s">
        <v>174</v>
      </c>
    </row>
    <row r="35" s="276" customFormat="true" ht="11.25" hidden="false" customHeight="false" outlineLevel="0" collapsed="false">
      <c r="A35" s="50" t="s">
        <v>145</v>
      </c>
      <c r="B35" s="84" t="n">
        <v>11453</v>
      </c>
      <c r="C35" s="84" t="n">
        <v>12848</v>
      </c>
      <c r="D35" s="163" t="n">
        <v>332.454084732395</v>
      </c>
      <c r="E35" s="163" t="n">
        <v>368.13004663802</v>
      </c>
      <c r="F35" s="185" t="n">
        <v>10.731094471088</v>
      </c>
      <c r="G35" s="70" t="n">
        <v>14395</v>
      </c>
      <c r="H35" s="70" t="n">
        <v>15813</v>
      </c>
      <c r="I35" s="202" t="n">
        <v>208.304603119316</v>
      </c>
      <c r="J35" s="202" t="n">
        <v>225.862539084589</v>
      </c>
      <c r="K35" s="185" t="n">
        <v>8.4289716608978</v>
      </c>
    </row>
    <row r="36" s="276" customFormat="true" ht="11.25" hidden="false" customHeight="false" outlineLevel="0" collapsed="false">
      <c r="A36" s="50" t="s">
        <v>156</v>
      </c>
      <c r="B36" s="84" t="n">
        <v>52336</v>
      </c>
      <c r="C36" s="84" t="n">
        <v>50665</v>
      </c>
      <c r="D36" s="163" t="n">
        <v>230.414797265048</v>
      </c>
      <c r="E36" s="163" t="n">
        <v>221.362385538957</v>
      </c>
      <c r="F36" s="185" t="n">
        <v>-3.92874582428774</v>
      </c>
      <c r="G36" s="70" t="n">
        <v>52336</v>
      </c>
      <c r="H36" s="70" t="n">
        <v>50665</v>
      </c>
      <c r="I36" s="202" t="n">
        <v>116.95274196146</v>
      </c>
      <c r="J36" s="202" t="n">
        <v>112.352035817115</v>
      </c>
      <c r="K36" s="185" t="n">
        <v>-3.93381640069715</v>
      </c>
    </row>
    <row r="37" s="276" customFormat="true" ht="11.25" hidden="false" customHeight="false" outlineLevel="0" collapsed="false">
      <c r="A37" s="50" t="s">
        <v>169</v>
      </c>
      <c r="B37" s="84" t="s">
        <v>174</v>
      </c>
      <c r="C37" s="84" t="s">
        <v>174</v>
      </c>
      <c r="D37" s="163" t="s">
        <v>174</v>
      </c>
      <c r="E37" s="163" t="s">
        <v>174</v>
      </c>
      <c r="F37" s="185" t="s">
        <v>174</v>
      </c>
      <c r="G37" s="70" t="n">
        <v>3405</v>
      </c>
      <c r="H37" s="70" t="n">
        <v>3768</v>
      </c>
      <c r="I37" s="202" t="n">
        <v>150.279440316112</v>
      </c>
      <c r="J37" s="202" t="n">
        <v>164.676965678314</v>
      </c>
      <c r="K37" s="185" t="n">
        <v>9.58050238403627</v>
      </c>
    </row>
    <row r="38" s="276" customFormat="true" ht="11.25" hidden="false" customHeight="false" outlineLevel="0" collapsed="false">
      <c r="A38" s="86" t="s">
        <v>176</v>
      </c>
      <c r="B38" s="90" t="s">
        <v>174</v>
      </c>
      <c r="C38" s="90" t="s">
        <v>174</v>
      </c>
      <c r="D38" s="286" t="s">
        <v>174</v>
      </c>
      <c r="E38" s="286" t="s">
        <v>174</v>
      </c>
      <c r="F38" s="249" t="s">
        <v>174</v>
      </c>
      <c r="G38" s="89" t="s">
        <v>174</v>
      </c>
      <c r="H38" s="89" t="s">
        <v>174</v>
      </c>
      <c r="I38" s="218" t="s">
        <v>174</v>
      </c>
      <c r="J38" s="218" t="s">
        <v>174</v>
      </c>
      <c r="K38" s="249" t="s">
        <v>174</v>
      </c>
    </row>
    <row r="39" customFormat="false" ht="11.25" hidden="false" customHeight="false" outlineLevel="0" collapsed="false">
      <c r="A39" s="50"/>
      <c r="B39" s="84"/>
      <c r="C39" s="84"/>
      <c r="D39" s="84"/>
      <c r="E39" s="84"/>
      <c r="F39" s="266"/>
      <c r="G39" s="266"/>
      <c r="H39" s="266"/>
      <c r="I39" s="266"/>
      <c r="J39" s="266"/>
      <c r="K39" s="97"/>
      <c r="L39" s="276"/>
    </row>
    <row r="40" customFormat="false" ht="24.75" hidden="false" customHeight="true" outlineLevel="0" collapsed="false">
      <c r="A40" s="228" t="s">
        <v>283</v>
      </c>
      <c r="B40" s="228"/>
      <c r="C40" s="228"/>
      <c r="D40" s="228"/>
      <c r="E40" s="228"/>
      <c r="F40" s="228"/>
      <c r="G40" s="228"/>
      <c r="H40" s="228"/>
      <c r="I40" s="228"/>
      <c r="J40" s="228"/>
      <c r="K40" s="228"/>
      <c r="L40" s="139"/>
    </row>
    <row r="41" customFormat="false" ht="11.25" hidden="false" customHeight="false" outlineLevel="0" collapsed="false">
      <c r="A41" s="100" t="s">
        <v>178</v>
      </c>
      <c r="B41" s="288"/>
      <c r="C41" s="288"/>
      <c r="D41" s="288"/>
      <c r="E41" s="288"/>
      <c r="F41" s="288"/>
      <c r="G41" s="47"/>
      <c r="H41" s="47"/>
      <c r="I41" s="47"/>
      <c r="J41" s="47"/>
      <c r="K41" s="47"/>
      <c r="L41" s="47"/>
    </row>
    <row r="42" customFormat="false" ht="11.25" hidden="false" customHeight="false" outlineLevel="0" collapsed="false">
      <c r="A42" s="101" t="s">
        <v>589</v>
      </c>
      <c r="B42" s="55"/>
      <c r="C42" s="55"/>
      <c r="D42" s="55"/>
      <c r="E42" s="55"/>
      <c r="F42" s="55"/>
      <c r="G42" s="100"/>
      <c r="H42" s="100"/>
      <c r="I42" s="100"/>
      <c r="J42" s="100"/>
      <c r="K42" s="100"/>
      <c r="L42" s="54"/>
    </row>
    <row r="43" customFormat="false" ht="11.25" hidden="false" customHeight="false" outlineLevel="0" collapsed="false">
      <c r="A43" s="100" t="s">
        <v>590</v>
      </c>
      <c r="B43" s="291"/>
      <c r="C43" s="291"/>
      <c r="D43" s="291"/>
      <c r="E43" s="291"/>
      <c r="F43" s="291"/>
      <c r="G43" s="100"/>
      <c r="H43" s="100"/>
      <c r="I43" s="100"/>
      <c r="J43" s="100"/>
      <c r="K43" s="100"/>
    </row>
    <row r="44" customFormat="false" ht="11.25" hidden="false" customHeight="false" outlineLevel="0" collapsed="false">
      <c r="A44" s="100" t="s">
        <v>317</v>
      </c>
    </row>
    <row r="45" customFormat="false" ht="11.25" hidden="false" customHeight="false" outlineLevel="0" collapsed="false">
      <c r="A45" s="48" t="s">
        <v>591</v>
      </c>
    </row>
    <row r="46" customFormat="false" ht="11.25" hidden="false" customHeight="false" outlineLevel="0" collapsed="false">
      <c r="A46" s="48" t="s">
        <v>592</v>
      </c>
    </row>
  </sheetData>
  <mergeCells count="11">
    <mergeCell ref="A5:A8"/>
    <mergeCell ref="B5:K5"/>
    <mergeCell ref="B6:F6"/>
    <mergeCell ref="G6:K6"/>
    <mergeCell ref="B7:C7"/>
    <mergeCell ref="D7:E7"/>
    <mergeCell ref="F7:F8"/>
    <mergeCell ref="G7:H7"/>
    <mergeCell ref="I7:J7"/>
    <mergeCell ref="K7:K8"/>
    <mergeCell ref="A40:K40"/>
  </mergeCells>
  <conditionalFormatting sqref="B39:J39 B12:C38">
    <cfRule type="cellIs" priority="2" operator="equal" aboveAverage="0" equalAverage="0" bottom="0" percent="0" rank="0" text="" dxfId="0">
      <formula>""""""</formula>
    </cfRule>
    <cfRule type="cellIs" priority="3" operator="equal" aboveAverage="0" equalAverage="0" bottom="0" percent="0" rank="0" text="" dxfId="1">
      <formula>""" """</formula>
    </cfRule>
    <cfRule type="cellIs" priority="4" operator="equal" aboveAverage="0" equalAverage="0" bottom="0" percent="0" rank="0" text="" dxfId="2">
      <formula>""""""</formula>
    </cfRule>
  </conditionalFormatting>
  <conditionalFormatting sqref="G18:H18">
    <cfRule type="cellIs" priority="5" operator="equal" aboveAverage="0" equalAverage="0" bottom="0" percent="0" rank="0" text="" dxfId="3">
      <formula>""""""</formula>
    </cfRule>
    <cfRule type="cellIs" priority="6" operator="equal" aboveAverage="0" equalAverage="0" bottom="0" percent="0" rank="0" text="" dxfId="4">
      <formula>""" """</formula>
    </cfRule>
    <cfRule type="cellIs" priority="7" operator="equal" aboveAverage="0" equalAverage="0" bottom="0" percent="0" rank="0" text="" dxfId="5">
      <formula>""""""</formula>
    </cfRule>
  </conditionalFormatting>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Q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M31" activeCellId="0" sqref="M31"/>
    </sheetView>
  </sheetViews>
  <sheetFormatPr defaultRowHeight="11.25" zeroHeight="false" outlineLevelRow="0" outlineLevelCol="0"/>
  <cols>
    <col collapsed="false" customWidth="true" hidden="false" outlineLevel="0" max="1" min="1" style="54" width="15.43"/>
    <col collapsed="false" customWidth="true" hidden="false" outlineLevel="0" max="2" min="2" style="54" width="9.85"/>
    <col collapsed="false" customWidth="true" hidden="false" outlineLevel="0" max="11" min="3" style="54" width="9.14"/>
    <col collapsed="false" customWidth="true" hidden="false" outlineLevel="0" max="14" min="12" style="1" width="9.14"/>
    <col collapsed="false" customWidth="true" hidden="false" outlineLevel="0" max="17" min="15" style="1" width="9.57"/>
    <col collapsed="false" customWidth="true" hidden="false" outlineLevel="0" max="18" min="18" style="50" width="9.14"/>
    <col collapsed="false" customWidth="true" hidden="false" outlineLevel="0" max="1025" min="19" style="54" width="9.14"/>
  </cols>
  <sheetData>
    <row r="1" s="50" customFormat="true" ht="11.25" hidden="false" customHeight="false" outlineLevel="0" collapsed="false">
      <c r="A1" s="109" t="s">
        <v>593</v>
      </c>
      <c r="B1" s="54"/>
      <c r="C1" s="54"/>
      <c r="D1" s="54"/>
      <c r="E1" s="54"/>
      <c r="F1" s="54"/>
      <c r="G1" s="54"/>
      <c r="H1" s="54"/>
      <c r="I1" s="54"/>
      <c r="J1" s="54"/>
      <c r="L1" s="100"/>
      <c r="M1" s="100"/>
      <c r="N1" s="1"/>
      <c r="O1" s="1"/>
      <c r="P1" s="408" t="s">
        <v>108</v>
      </c>
      <c r="Q1" s="1"/>
    </row>
    <row r="2" s="50" customFormat="true" ht="11.25" hidden="false" customHeight="false" outlineLevel="0" collapsed="false">
      <c r="A2" s="409" t="s">
        <v>66</v>
      </c>
      <c r="B2" s="54"/>
      <c r="C2" s="54"/>
      <c r="D2" s="54"/>
      <c r="E2" s="54"/>
      <c r="F2" s="54"/>
      <c r="G2" s="54"/>
      <c r="H2" s="54"/>
      <c r="I2" s="54"/>
      <c r="J2" s="54"/>
      <c r="K2" s="54"/>
      <c r="L2" s="100"/>
      <c r="M2" s="100"/>
      <c r="N2" s="100"/>
      <c r="O2" s="1"/>
      <c r="P2" s="1"/>
      <c r="Q2" s="1"/>
    </row>
    <row r="3" s="50" customFormat="true" ht="11.25" hidden="false" customHeight="false" outlineLevel="0" collapsed="false">
      <c r="A3" s="409" t="s">
        <v>311</v>
      </c>
      <c r="B3" s="54"/>
      <c r="C3" s="54"/>
      <c r="D3" s="54"/>
      <c r="E3" s="54"/>
      <c r="F3" s="54"/>
      <c r="G3" s="54"/>
      <c r="H3" s="54"/>
      <c r="I3" s="54"/>
      <c r="J3" s="54"/>
      <c r="K3" s="54"/>
      <c r="L3" s="100"/>
      <c r="M3" s="100"/>
      <c r="N3" s="100"/>
      <c r="O3" s="1"/>
      <c r="P3" s="1"/>
      <c r="Q3" s="1"/>
    </row>
    <row r="4" s="50" customFormat="true" ht="11.25" hidden="false" customHeight="false" outlineLevel="0" collapsed="false">
      <c r="A4" s="409"/>
      <c r="B4" s="54"/>
      <c r="C4" s="54"/>
      <c r="D4" s="54"/>
      <c r="E4" s="54"/>
      <c r="F4" s="54"/>
      <c r="G4" s="54"/>
      <c r="H4" s="54"/>
      <c r="I4" s="54"/>
      <c r="J4" s="54"/>
      <c r="K4" s="54"/>
      <c r="L4" s="100"/>
      <c r="M4" s="100"/>
      <c r="N4" s="100"/>
      <c r="O4" s="1"/>
      <c r="P4" s="1"/>
      <c r="Q4" s="1"/>
    </row>
    <row r="5" s="50" customFormat="true" ht="33" hidden="false" customHeight="true" outlineLevel="0" collapsed="false">
      <c r="A5" s="58" t="s">
        <v>185</v>
      </c>
      <c r="B5" s="58" t="s">
        <v>594</v>
      </c>
      <c r="C5" s="58"/>
      <c r="D5" s="58"/>
      <c r="E5" s="58"/>
      <c r="F5" s="58"/>
      <c r="G5" s="58" t="s">
        <v>595</v>
      </c>
      <c r="H5" s="58"/>
      <c r="I5" s="58"/>
      <c r="J5" s="58"/>
      <c r="K5" s="58"/>
      <c r="L5" s="269" t="s">
        <v>596</v>
      </c>
      <c r="M5" s="269"/>
      <c r="N5" s="269"/>
      <c r="O5" s="269"/>
      <c r="P5" s="269"/>
      <c r="Q5" s="270"/>
    </row>
    <row r="6" s="50" customFormat="true" ht="15.75" hidden="false" customHeight="true" outlineLevel="0" collapsed="false">
      <c r="A6" s="58"/>
      <c r="B6" s="58" t="s">
        <v>267</v>
      </c>
      <c r="C6" s="58"/>
      <c r="D6" s="58" t="s">
        <v>453</v>
      </c>
      <c r="E6" s="58"/>
      <c r="F6" s="58" t="s">
        <v>199</v>
      </c>
      <c r="G6" s="58" t="s">
        <v>267</v>
      </c>
      <c r="H6" s="58"/>
      <c r="I6" s="58" t="s">
        <v>453</v>
      </c>
      <c r="J6" s="58"/>
      <c r="K6" s="58" t="s">
        <v>313</v>
      </c>
      <c r="L6" s="110" t="s">
        <v>267</v>
      </c>
      <c r="M6" s="110"/>
      <c r="N6" s="58" t="s">
        <v>453</v>
      </c>
      <c r="O6" s="58"/>
      <c r="P6" s="269" t="s">
        <v>199</v>
      </c>
      <c r="Q6" s="114"/>
    </row>
    <row r="7" s="50" customFormat="true" ht="14.25" hidden="false" customHeight="true" outlineLevel="0" collapsed="false">
      <c r="A7" s="58"/>
      <c r="B7" s="110" t="s">
        <v>597</v>
      </c>
      <c r="C7" s="110" t="n">
        <v>2017</v>
      </c>
      <c r="D7" s="110" t="n">
        <v>2016</v>
      </c>
      <c r="E7" s="110" t="n">
        <v>2017</v>
      </c>
      <c r="F7" s="58"/>
      <c r="G7" s="110" t="s">
        <v>597</v>
      </c>
      <c r="H7" s="110" t="n">
        <v>2017</v>
      </c>
      <c r="I7" s="110" t="n">
        <v>2016</v>
      </c>
      <c r="J7" s="110" t="n">
        <v>2017</v>
      </c>
      <c r="K7" s="58"/>
      <c r="L7" s="110" t="s">
        <v>597</v>
      </c>
      <c r="M7" s="59" t="n">
        <v>2017</v>
      </c>
      <c r="N7" s="110" t="n">
        <v>2016</v>
      </c>
      <c r="O7" s="59" t="n">
        <v>2017</v>
      </c>
      <c r="P7" s="269"/>
      <c r="Q7" s="93"/>
    </row>
    <row r="8" s="50" customFormat="true" ht="11.25" hidden="false" customHeight="false" outlineLevel="0" collapsed="false">
      <c r="A8" s="61"/>
      <c r="B8" s="114"/>
      <c r="C8" s="114"/>
      <c r="D8" s="114"/>
      <c r="E8" s="114"/>
      <c r="F8" s="114"/>
      <c r="G8" s="114"/>
      <c r="H8" s="114"/>
      <c r="I8" s="114"/>
      <c r="J8" s="114"/>
      <c r="K8" s="410"/>
      <c r="L8" s="114"/>
      <c r="M8" s="114"/>
      <c r="N8" s="170"/>
      <c r="O8" s="170"/>
      <c r="P8" s="170"/>
      <c r="Q8" s="170"/>
    </row>
    <row r="9" s="50" customFormat="true" ht="11.25" hidden="false" customHeight="false" outlineLevel="0" collapsed="false">
      <c r="A9" s="120" t="s">
        <v>201</v>
      </c>
      <c r="B9" s="150" t="n">
        <v>118289</v>
      </c>
      <c r="C9" s="150" t="n">
        <v>119484</v>
      </c>
      <c r="D9" s="277" t="n">
        <v>57.3991547186066</v>
      </c>
      <c r="E9" s="277" t="n">
        <v>57.5380263275236</v>
      </c>
      <c r="F9" s="277" t="n">
        <v>0.24194016374941</v>
      </c>
      <c r="G9" s="150" t="n">
        <v>1573</v>
      </c>
      <c r="H9" s="150" t="n">
        <v>2088</v>
      </c>
      <c r="I9" s="277" t="n">
        <v>0.763290503532603</v>
      </c>
      <c r="J9" s="277" t="n">
        <v>1.00548524465091</v>
      </c>
      <c r="K9" s="68" t="n">
        <v>31.7303490607309</v>
      </c>
      <c r="L9" s="150" t="n">
        <v>49612</v>
      </c>
      <c r="M9" s="150" t="n">
        <v>47811</v>
      </c>
      <c r="N9" s="386" t="n">
        <v>24.0739786784867</v>
      </c>
      <c r="O9" s="386" t="n">
        <v>23.0235895747148</v>
      </c>
      <c r="P9" s="384" t="n">
        <v>-4.36317202818861</v>
      </c>
      <c r="Q9" s="180"/>
    </row>
    <row r="10" s="50" customFormat="true" ht="11.25" hidden="false" customHeight="false" outlineLevel="0" collapsed="false">
      <c r="A10" s="146"/>
      <c r="B10" s="162"/>
      <c r="C10" s="162"/>
      <c r="D10" s="162"/>
      <c r="E10" s="162"/>
      <c r="F10" s="162"/>
      <c r="G10" s="162"/>
      <c r="H10" s="162"/>
      <c r="I10" s="162"/>
      <c r="J10" s="162"/>
      <c r="K10" s="411"/>
      <c r="L10" s="162"/>
      <c r="M10" s="162"/>
      <c r="N10" s="255"/>
      <c r="O10" s="170"/>
      <c r="P10" s="170"/>
      <c r="Q10" s="180"/>
    </row>
    <row r="11" s="50" customFormat="true" ht="11.25" hidden="false" customHeight="false" outlineLevel="0" collapsed="false">
      <c r="A11" s="75" t="s">
        <v>154</v>
      </c>
      <c r="B11" s="155" t="n">
        <v>712</v>
      </c>
      <c r="C11" s="155" t="n">
        <v>710</v>
      </c>
      <c r="D11" s="343" t="n">
        <v>87.1815028278888</v>
      </c>
      <c r="E11" s="343" t="n">
        <v>85.5814536552321</v>
      </c>
      <c r="F11" s="343" t="n">
        <v>-1.83530808801892</v>
      </c>
      <c r="G11" s="203" t="n">
        <v>14</v>
      </c>
      <c r="H11" s="203" t="n">
        <v>15</v>
      </c>
      <c r="I11" s="246" t="n">
        <v>1.71424303313264</v>
      </c>
      <c r="J11" s="246" t="n">
        <v>1.80805888004011</v>
      </c>
      <c r="K11" s="80" t="n">
        <v>5.47272732595152</v>
      </c>
      <c r="L11" s="160" t="s">
        <v>174</v>
      </c>
      <c r="M11" s="160" t="s">
        <v>174</v>
      </c>
      <c r="N11" s="330" t="s">
        <v>174</v>
      </c>
      <c r="O11" s="351" t="s">
        <v>174</v>
      </c>
      <c r="P11" s="365" t="s">
        <v>174</v>
      </c>
      <c r="Q11" s="180"/>
    </row>
    <row r="12" s="50" customFormat="true" ht="11.25" hidden="false" customHeight="false" outlineLevel="0" collapsed="false">
      <c r="A12" s="50" t="s">
        <v>120</v>
      </c>
      <c r="B12" s="84" t="n">
        <v>1106</v>
      </c>
      <c r="C12" s="84" t="n">
        <v>1936</v>
      </c>
      <c r="D12" s="340" t="n">
        <v>32.9268289052306</v>
      </c>
      <c r="E12" s="340" t="n">
        <v>57.3489783084006</v>
      </c>
      <c r="F12" s="412" t="n">
        <v>74.1709730793132</v>
      </c>
      <c r="G12" s="96" t="n">
        <v>53</v>
      </c>
      <c r="H12" s="96" t="n">
        <v>25</v>
      </c>
      <c r="I12" s="185" t="n">
        <v>1.57786793126331</v>
      </c>
      <c r="J12" s="185" t="n">
        <v>0.740560153775835</v>
      </c>
      <c r="K12" s="85" t="n">
        <v>-53.0657706451445</v>
      </c>
      <c r="L12" s="133" t="n">
        <v>650</v>
      </c>
      <c r="M12" s="133" t="n">
        <v>627</v>
      </c>
      <c r="N12" s="328" t="n">
        <v>19.3512104777576</v>
      </c>
      <c r="O12" s="350" t="n">
        <v>18.5732486566979</v>
      </c>
      <c r="P12" s="350" t="n">
        <v>-4.02022303438757</v>
      </c>
      <c r="Q12" s="180"/>
    </row>
    <row r="13" s="50" customFormat="true" ht="11.25" hidden="false" customHeight="false" outlineLevel="0" collapsed="false">
      <c r="A13" s="50" t="s">
        <v>164</v>
      </c>
      <c r="B13" s="84" t="n">
        <v>459</v>
      </c>
      <c r="C13" s="84" t="n">
        <v>324</v>
      </c>
      <c r="D13" s="340" t="n">
        <v>58.6735183019194</v>
      </c>
      <c r="E13" s="340" t="n">
        <v>40.6156530721229</v>
      </c>
      <c r="F13" s="412" t="n">
        <v>-30.776857690509</v>
      </c>
      <c r="G13" s="96" t="n">
        <v>54</v>
      </c>
      <c r="H13" s="96" t="n">
        <v>33</v>
      </c>
      <c r="I13" s="185" t="n">
        <v>6.90276685904934</v>
      </c>
      <c r="J13" s="185" t="n">
        <v>4.13677947956807</v>
      </c>
      <c r="K13" s="85" t="n">
        <v>-40.0707055005796</v>
      </c>
      <c r="L13" s="133" t="n">
        <v>180</v>
      </c>
      <c r="M13" s="133" t="n">
        <v>121</v>
      </c>
      <c r="N13" s="328" t="n">
        <v>23.0092228634978</v>
      </c>
      <c r="O13" s="350" t="n">
        <v>15.1681914250829</v>
      </c>
      <c r="P13" s="350" t="n">
        <v>-34.0777760506375</v>
      </c>
      <c r="Q13" s="180"/>
    </row>
    <row r="14" s="50" customFormat="true" ht="11.25" hidden="false" customHeight="false" outlineLevel="0" collapsed="false">
      <c r="A14" s="50" t="s">
        <v>158</v>
      </c>
      <c r="B14" s="84" t="n">
        <v>725</v>
      </c>
      <c r="C14" s="84" t="n">
        <v>641</v>
      </c>
      <c r="D14" s="340" t="n">
        <v>18.1174495528988</v>
      </c>
      <c r="E14" s="340" t="n">
        <v>15.7741360276837</v>
      </c>
      <c r="F14" s="412" t="n">
        <v>-12.934014351044</v>
      </c>
      <c r="G14" s="96" t="n">
        <v>13</v>
      </c>
      <c r="H14" s="96" t="n">
        <v>23</v>
      </c>
      <c r="I14" s="185" t="n">
        <v>0.324864612672669</v>
      </c>
      <c r="J14" s="185" t="n">
        <v>0.565998640618917</v>
      </c>
      <c r="K14" s="85" t="n">
        <v>74.2260063238139</v>
      </c>
      <c r="L14" s="133" t="n">
        <v>725</v>
      </c>
      <c r="M14" s="133" t="n">
        <v>640</v>
      </c>
      <c r="N14" s="328" t="n">
        <v>18.1174495528988</v>
      </c>
      <c r="O14" s="350" t="n">
        <v>15.7495273911351</v>
      </c>
      <c r="P14" s="350" t="n">
        <v>-13.0698427217912</v>
      </c>
      <c r="Q14" s="180"/>
    </row>
    <row r="15" s="50" customFormat="true" ht="11.25" hidden="false" customHeight="false" outlineLevel="0" collapsed="false">
      <c r="A15" s="50" t="s">
        <v>160</v>
      </c>
      <c r="B15" s="84" t="n">
        <v>5496</v>
      </c>
      <c r="C15" s="84" t="n">
        <v>5488</v>
      </c>
      <c r="D15" s="340" t="n">
        <v>35.9766717205948</v>
      </c>
      <c r="E15" s="340" t="n">
        <v>35.7653814438539</v>
      </c>
      <c r="F15" s="412" t="n">
        <v>-0.587298009059356</v>
      </c>
      <c r="G15" s="96" t="n">
        <v>154</v>
      </c>
      <c r="H15" s="96" t="n">
        <v>114</v>
      </c>
      <c r="I15" s="185" t="n">
        <v>1.00807995723646</v>
      </c>
      <c r="J15" s="185" t="n">
        <v>0.742939774890552</v>
      </c>
      <c r="K15" s="85" t="n">
        <v>-26.3015032133724</v>
      </c>
      <c r="L15" s="133" t="n">
        <v>2870</v>
      </c>
      <c r="M15" s="133" t="n">
        <v>2531</v>
      </c>
      <c r="N15" s="328" t="n">
        <v>18.7869446575886</v>
      </c>
      <c r="O15" s="350" t="n">
        <v>16.4945664056841</v>
      </c>
      <c r="P15" s="350" t="n">
        <v>-12.2019747951861</v>
      </c>
      <c r="Q15" s="180"/>
    </row>
    <row r="16" s="50" customFormat="true" ht="11.25" hidden="false" customHeight="false" outlineLevel="0" collapsed="false">
      <c r="A16" s="50" t="s">
        <v>137</v>
      </c>
      <c r="B16" s="84" t="n">
        <v>5497</v>
      </c>
      <c r="C16" s="84" t="n">
        <v>6929</v>
      </c>
      <c r="D16" s="340" t="n">
        <v>61.3253755746953</v>
      </c>
      <c r="E16" s="340" t="n">
        <v>76.8142644610142</v>
      </c>
      <c r="F16" s="412" t="n">
        <v>25.2569001676201</v>
      </c>
      <c r="G16" s="70" t="n">
        <v>31</v>
      </c>
      <c r="H16" s="70" t="n">
        <v>48</v>
      </c>
      <c r="I16" s="185" t="n">
        <v>0.345840757288622</v>
      </c>
      <c r="J16" s="185" t="n">
        <v>0.532123638927505</v>
      </c>
      <c r="K16" s="85" t="n">
        <v>53.8637733445108</v>
      </c>
      <c r="L16" s="133" t="n">
        <v>2994</v>
      </c>
      <c r="M16" s="133" t="n">
        <v>4059</v>
      </c>
      <c r="N16" s="328" t="n">
        <v>33.4015234620043</v>
      </c>
      <c r="O16" s="350" t="n">
        <v>44.9977052168071</v>
      </c>
      <c r="P16" s="350" t="n">
        <v>34.7175234925855</v>
      </c>
      <c r="Q16" s="180"/>
    </row>
    <row r="17" s="50" customFormat="true" ht="11.25" hidden="false" customHeight="false" outlineLevel="0" collapsed="false">
      <c r="A17" s="50" t="s">
        <v>147</v>
      </c>
      <c r="B17" s="84" t="n">
        <v>2116</v>
      </c>
      <c r="C17" s="84" t="n">
        <v>2030</v>
      </c>
      <c r="D17" s="340" t="n">
        <v>71.0731099120789</v>
      </c>
      <c r="E17" s="340" t="n">
        <v>66.788531060286</v>
      </c>
      <c r="F17" s="412" t="n">
        <v>-6.02841054386553</v>
      </c>
      <c r="G17" s="70" t="n">
        <v>35</v>
      </c>
      <c r="H17" s="70" t="n">
        <v>47</v>
      </c>
      <c r="I17" s="185" t="n">
        <v>1.17559491820546</v>
      </c>
      <c r="J17" s="185" t="n">
        <v>1.54633544819381</v>
      </c>
      <c r="K17" s="85" t="n">
        <v>31.5364182208513</v>
      </c>
      <c r="L17" s="133" t="n">
        <v>1405</v>
      </c>
      <c r="M17" s="133" t="n">
        <v>1362</v>
      </c>
      <c r="N17" s="328" t="n">
        <v>47.1917388593908</v>
      </c>
      <c r="O17" s="350" t="n">
        <v>44.8108272434037</v>
      </c>
      <c r="P17" s="350" t="n">
        <v>-5.04518730085589</v>
      </c>
      <c r="Q17" s="180"/>
    </row>
    <row r="18" s="50" customFormat="true" ht="11.25" hidden="false" customHeight="false" outlineLevel="0" collapsed="false">
      <c r="A18" s="50" t="s">
        <v>133</v>
      </c>
      <c r="B18" s="84" t="n">
        <v>4842</v>
      </c>
      <c r="C18" s="84" t="n">
        <v>3341</v>
      </c>
      <c r="D18" s="340" t="n">
        <v>121.851263445602</v>
      </c>
      <c r="E18" s="340" t="n">
        <v>83.1848571192394</v>
      </c>
      <c r="F18" s="412" t="n">
        <v>-31.7324623750206</v>
      </c>
      <c r="G18" s="96" t="n">
        <v>47</v>
      </c>
      <c r="H18" s="96" t="n">
        <v>101</v>
      </c>
      <c r="I18" s="185" t="n">
        <v>1.18277765013286</v>
      </c>
      <c r="J18" s="185" t="n">
        <v>2.51471732087494</v>
      </c>
      <c r="K18" s="85" t="n">
        <v>112.611163272528</v>
      </c>
      <c r="L18" s="133" t="n">
        <v>1867</v>
      </c>
      <c r="M18" s="133" t="n">
        <v>2140</v>
      </c>
      <c r="N18" s="328" t="n">
        <v>46.9839547403841</v>
      </c>
      <c r="O18" s="350" t="n">
        <v>53.2821293729938</v>
      </c>
      <c r="P18" s="350" t="n">
        <v>13.4049478538176</v>
      </c>
      <c r="Q18" s="180"/>
    </row>
    <row r="19" s="50" customFormat="true" ht="11.25" hidden="false" customHeight="false" outlineLevel="0" collapsed="false">
      <c r="A19" s="50" t="s">
        <v>143</v>
      </c>
      <c r="B19" s="84" t="n">
        <v>9678</v>
      </c>
      <c r="C19" s="84" t="n">
        <v>11337</v>
      </c>
      <c r="D19" s="340" t="n">
        <v>144.537180091265</v>
      </c>
      <c r="E19" s="340" t="n">
        <v>167.242680532698</v>
      </c>
      <c r="F19" s="412" t="n">
        <v>15.7091071149277</v>
      </c>
      <c r="G19" s="96" t="n">
        <v>82</v>
      </c>
      <c r="H19" s="96" t="n">
        <v>92</v>
      </c>
      <c r="I19" s="185" t="n">
        <v>1.22463822767966</v>
      </c>
      <c r="J19" s="185" t="n">
        <v>1.35717796674678</v>
      </c>
      <c r="K19" s="85" t="n">
        <v>10.8227667625763</v>
      </c>
      <c r="L19" s="133" t="n">
        <v>3684</v>
      </c>
      <c r="M19" s="133" t="n">
        <v>3189</v>
      </c>
      <c r="N19" s="328" t="n">
        <v>55.0191125703887</v>
      </c>
      <c r="O19" s="350" t="n">
        <v>47.0439188690813</v>
      </c>
      <c r="P19" s="350" t="n">
        <v>-14.4953150436666</v>
      </c>
      <c r="Q19" s="180"/>
    </row>
    <row r="20" s="50" customFormat="true" ht="11.25" hidden="false" customHeight="false" outlineLevel="0" collapsed="false">
      <c r="A20" s="50" t="s">
        <v>131</v>
      </c>
      <c r="B20" s="84" t="n">
        <v>2629</v>
      </c>
      <c r="C20" s="84" t="n">
        <v>2793</v>
      </c>
      <c r="D20" s="340" t="n">
        <v>37.8053838087695</v>
      </c>
      <c r="E20" s="340" t="n">
        <v>39.8986947427006</v>
      </c>
      <c r="F20" s="412" t="n">
        <v>5.53707097518084</v>
      </c>
      <c r="G20" s="96" t="n">
        <v>36</v>
      </c>
      <c r="H20" s="96" t="n">
        <v>32</v>
      </c>
      <c r="I20" s="185" t="n">
        <v>0.517684981786117</v>
      </c>
      <c r="J20" s="185" t="n">
        <v>0.457127902530046</v>
      </c>
      <c r="K20" s="85" t="n">
        <v>-11.6976697000436</v>
      </c>
      <c r="L20" s="133" t="n">
        <v>1659</v>
      </c>
      <c r="M20" s="133" t="n">
        <v>1685</v>
      </c>
      <c r="N20" s="328" t="n">
        <v>23.8566495773102</v>
      </c>
      <c r="O20" s="350" t="n">
        <v>24.0706411175977</v>
      </c>
      <c r="P20" s="350" t="n">
        <v>0.896989074656296</v>
      </c>
      <c r="Q20" s="180"/>
    </row>
    <row r="21" s="50" customFormat="true" ht="11.25" hidden="false" customHeight="false" outlineLevel="0" collapsed="false">
      <c r="A21" s="50" t="s">
        <v>141</v>
      </c>
      <c r="B21" s="84" t="n">
        <v>2825</v>
      </c>
      <c r="C21" s="84" t="n">
        <v>2682</v>
      </c>
      <c r="D21" s="340" t="n">
        <v>85.4628197406105</v>
      </c>
      <c r="E21" s="340" t="n">
        <v>80.1903039696891</v>
      </c>
      <c r="F21" s="412" t="n">
        <v>-6.1693679039892</v>
      </c>
      <c r="G21" s="96" t="n">
        <v>62</v>
      </c>
      <c r="H21" s="96" t="n">
        <v>58</v>
      </c>
      <c r="I21" s="185" t="n">
        <v>1.87564418545765</v>
      </c>
      <c r="J21" s="185" t="n">
        <v>1.73416764736837</v>
      </c>
      <c r="K21" s="85" t="n">
        <v>-7.5428239101094</v>
      </c>
      <c r="L21" s="133" t="n">
        <v>2042</v>
      </c>
      <c r="M21" s="133" t="n">
        <v>1693</v>
      </c>
      <c r="N21" s="328" t="n">
        <v>61.7752488178147</v>
      </c>
      <c r="O21" s="350" t="n">
        <v>50.6197556378388</v>
      </c>
      <c r="P21" s="350" t="n">
        <v>-18.0581922265911</v>
      </c>
      <c r="Q21" s="180"/>
    </row>
    <row r="22" s="50" customFormat="true" ht="11.25" hidden="false" customHeight="false" outlineLevel="0" collapsed="false">
      <c r="A22" s="50" t="s">
        <v>166</v>
      </c>
      <c r="B22" s="84" t="n">
        <v>887</v>
      </c>
      <c r="C22" s="84" t="n">
        <v>891</v>
      </c>
      <c r="D22" s="340" t="n">
        <v>33.0675749127829</v>
      </c>
      <c r="E22" s="340" t="n">
        <v>32.8400930727307</v>
      </c>
      <c r="F22" s="412" t="n">
        <v>-0.687930217598964</v>
      </c>
      <c r="G22" s="96" t="n">
        <v>75</v>
      </c>
      <c r="H22" s="96" t="n">
        <v>83</v>
      </c>
      <c r="I22" s="185" t="n">
        <v>2.7960181718813</v>
      </c>
      <c r="J22" s="185" t="n">
        <v>3.0591781425776</v>
      </c>
      <c r="K22" s="85" t="n">
        <v>9.41195494874894</v>
      </c>
      <c r="L22" s="133" t="n">
        <v>754</v>
      </c>
      <c r="M22" s="133" t="n">
        <v>691</v>
      </c>
      <c r="N22" s="328" t="n">
        <v>28.10930268798</v>
      </c>
      <c r="O22" s="350" t="n">
        <v>25.4685794761581</v>
      </c>
      <c r="P22" s="350" t="n">
        <v>-9.39448139690464</v>
      </c>
      <c r="Q22" s="180"/>
    </row>
    <row r="23" s="50" customFormat="true" ht="11.25" hidden="false" customHeight="false" outlineLevel="0" collapsed="false">
      <c r="A23" s="50" t="s">
        <v>152</v>
      </c>
      <c r="B23" s="70" t="n">
        <v>23006</v>
      </c>
      <c r="C23" s="70" t="n">
        <v>23543</v>
      </c>
      <c r="D23" s="340" t="n">
        <v>109.565111374845</v>
      </c>
      <c r="E23" s="340" t="n">
        <v>111.474986950471</v>
      </c>
      <c r="F23" s="185" t="n">
        <v>1.74314209300745</v>
      </c>
      <c r="G23" s="96" t="n">
        <v>2</v>
      </c>
      <c r="H23" s="96" t="n">
        <v>58</v>
      </c>
      <c r="I23" s="185" t="n">
        <v>0.00952491622836177</v>
      </c>
      <c r="J23" s="185" t="n">
        <v>0.274627245598578</v>
      </c>
      <c r="K23" s="85" t="n">
        <v>2783.25103354543</v>
      </c>
      <c r="L23" s="133" t="n">
        <v>5333</v>
      </c>
      <c r="M23" s="133" t="n">
        <v>5325</v>
      </c>
      <c r="N23" s="328" t="n">
        <v>25.3981891229267</v>
      </c>
      <c r="O23" s="350" t="n">
        <v>25.2136221174556</v>
      </c>
      <c r="P23" s="350" t="n">
        <v>-0.726693562984948</v>
      </c>
      <c r="Q23" s="180"/>
    </row>
    <row r="24" s="50" customFormat="true" ht="11.25" hidden="false" customHeight="false" outlineLevel="0" collapsed="false">
      <c r="A24" s="50" t="s">
        <v>123</v>
      </c>
      <c r="B24" s="84" t="n">
        <v>668</v>
      </c>
      <c r="C24" s="84" t="n">
        <v>930</v>
      </c>
      <c r="D24" s="340" t="n">
        <v>8.07472846912335</v>
      </c>
      <c r="E24" s="340" t="n">
        <v>11.1155892194562</v>
      </c>
      <c r="F24" s="412" t="n">
        <v>37.6589845957129</v>
      </c>
      <c r="G24" s="96" t="n">
        <v>85</v>
      </c>
      <c r="H24" s="96" t="n">
        <v>62</v>
      </c>
      <c r="I24" s="185" t="n">
        <v>1.02747293394534</v>
      </c>
      <c r="J24" s="185" t="n">
        <v>0.741039281297077</v>
      </c>
      <c r="K24" s="85" t="n">
        <v>-27.877488854952</v>
      </c>
      <c r="L24" s="133" t="n">
        <v>1576</v>
      </c>
      <c r="M24" s="133" t="n">
        <v>1543</v>
      </c>
      <c r="N24" s="328" t="n">
        <v>19.0505569870335</v>
      </c>
      <c r="O24" s="350" t="n">
        <v>18.4423163071192</v>
      </c>
      <c r="P24" s="350" t="n">
        <v>-3.19277111072571</v>
      </c>
      <c r="Q24" s="180"/>
    </row>
    <row r="25" s="50" customFormat="true" ht="11.25" hidden="false" customHeight="false" outlineLevel="0" collapsed="false">
      <c r="A25" s="50" t="s">
        <v>139</v>
      </c>
      <c r="B25" s="84" t="n">
        <v>3477</v>
      </c>
      <c r="C25" s="84" t="n">
        <v>3462</v>
      </c>
      <c r="D25" s="340" t="n">
        <v>86.9377146407662</v>
      </c>
      <c r="E25" s="340" t="n">
        <v>86.0004998064865</v>
      </c>
      <c r="F25" s="412" t="n">
        <v>-1.07803021755565</v>
      </c>
      <c r="G25" s="96" t="n">
        <v>32</v>
      </c>
      <c r="H25" s="96" t="n">
        <v>27</v>
      </c>
      <c r="I25" s="185" t="n">
        <v>0.800117017113753</v>
      </c>
      <c r="J25" s="185" t="n">
        <v>0.670714469894608</v>
      </c>
      <c r="K25" s="85" t="n">
        <v>-16.1729527620767</v>
      </c>
      <c r="L25" s="133" t="n">
        <v>938</v>
      </c>
      <c r="M25" s="133" t="n">
        <v>925</v>
      </c>
      <c r="N25" s="328" t="n">
        <v>23.4534300641469</v>
      </c>
      <c r="O25" s="350" t="n">
        <v>22.978180913056</v>
      </c>
      <c r="P25" s="350" t="n">
        <v>-2.02635243455227</v>
      </c>
      <c r="Q25" s="180"/>
    </row>
    <row r="26" s="50" customFormat="true" ht="11.25" hidden="false" customHeight="false" outlineLevel="0" collapsed="false">
      <c r="A26" s="50" t="s">
        <v>162</v>
      </c>
      <c r="B26" s="84" t="n">
        <v>6860</v>
      </c>
      <c r="C26" s="84" t="n">
        <v>6956</v>
      </c>
      <c r="D26" s="340" t="n">
        <v>61.0172627264577</v>
      </c>
      <c r="E26" s="340" t="n">
        <v>61.4439215567113</v>
      </c>
      <c r="F26" s="412" t="n">
        <v>0.699242822750557</v>
      </c>
      <c r="G26" s="96" t="n">
        <v>127</v>
      </c>
      <c r="H26" s="96" t="n">
        <v>277</v>
      </c>
      <c r="I26" s="185" t="n">
        <v>1.12961987846357</v>
      </c>
      <c r="J26" s="185" t="n">
        <v>2.44680366176093</v>
      </c>
      <c r="K26" s="85" t="n">
        <v>116.604161135062</v>
      </c>
      <c r="L26" s="133" t="n">
        <v>5394</v>
      </c>
      <c r="M26" s="133" t="n">
        <v>5733</v>
      </c>
      <c r="N26" s="328" t="n">
        <v>47.9777135782088</v>
      </c>
      <c r="O26" s="350" t="n">
        <v>50.640885894857</v>
      </c>
      <c r="P26" s="350" t="n">
        <v>5.55085292321602</v>
      </c>
      <c r="Q26" s="180"/>
    </row>
    <row r="27" s="50" customFormat="true" ht="11.25" hidden="false" customHeight="false" outlineLevel="0" collapsed="false">
      <c r="A27" s="50" t="s">
        <v>127</v>
      </c>
      <c r="B27" s="84" t="n">
        <v>4887</v>
      </c>
      <c r="C27" s="84" t="n">
        <v>4697</v>
      </c>
      <c r="D27" s="340" t="n">
        <v>51.9322583168125</v>
      </c>
      <c r="E27" s="340" t="n">
        <v>49.5816331980966</v>
      </c>
      <c r="F27" s="266" t="n">
        <v>-4.52632948171807</v>
      </c>
      <c r="G27" s="96" t="n">
        <v>25</v>
      </c>
      <c r="H27" s="96" t="n">
        <v>42</v>
      </c>
      <c r="I27" s="185" t="n">
        <v>0.26566532799679</v>
      </c>
      <c r="J27" s="185" t="n">
        <v>0.443352904901013</v>
      </c>
      <c r="K27" s="85" t="n">
        <v>66.8839920677832</v>
      </c>
      <c r="L27" s="133" t="n">
        <v>1510</v>
      </c>
      <c r="M27" s="133" t="n">
        <v>1423</v>
      </c>
      <c r="N27" s="328" t="n">
        <v>16.0461858110061</v>
      </c>
      <c r="O27" s="350" t="n">
        <v>15.0212186589081</v>
      </c>
      <c r="P27" s="350" t="n">
        <v>-6.38760615245371</v>
      </c>
      <c r="Q27" s="180"/>
    </row>
    <row r="28" s="50" customFormat="true" ht="11.25" hidden="false" customHeight="false" outlineLevel="0" collapsed="false">
      <c r="A28" s="50" t="s">
        <v>125</v>
      </c>
      <c r="B28" s="84" t="n">
        <v>1107</v>
      </c>
      <c r="C28" s="84" t="n">
        <v>791</v>
      </c>
      <c r="D28" s="340" t="n">
        <v>34.4625768169903</v>
      </c>
      <c r="E28" s="340" t="n">
        <v>24.570887009021</v>
      </c>
      <c r="F28" s="412" t="n">
        <v>-28.7026993381778</v>
      </c>
      <c r="G28" s="96" t="n">
        <v>42</v>
      </c>
      <c r="H28" s="96" t="n">
        <v>35</v>
      </c>
      <c r="I28" s="185" t="n">
        <v>1.30752323966901</v>
      </c>
      <c r="J28" s="185" t="n">
        <v>1.08720738977969</v>
      </c>
      <c r="K28" s="85" t="n">
        <v>-16.8498611118445</v>
      </c>
      <c r="L28" s="133" t="n">
        <v>694</v>
      </c>
      <c r="M28" s="133" t="n">
        <v>595</v>
      </c>
      <c r="N28" s="328" t="n">
        <v>21.6052649602451</v>
      </c>
      <c r="O28" s="350" t="n">
        <v>18.4825256262548</v>
      </c>
      <c r="P28" s="350" t="n">
        <v>-14.4536035069986</v>
      </c>
      <c r="Q28" s="180"/>
    </row>
    <row r="29" s="50" customFormat="true" ht="11.25" hidden="false" customHeight="false" outlineLevel="0" collapsed="false">
      <c r="A29" s="50" t="s">
        <v>135</v>
      </c>
      <c r="B29" s="84" t="n">
        <v>9010</v>
      </c>
      <c r="C29" s="84" t="n">
        <v>8706</v>
      </c>
      <c r="D29" s="340" t="n">
        <v>54.1596667852048</v>
      </c>
      <c r="E29" s="340" t="n">
        <v>52.0726294153774</v>
      </c>
      <c r="F29" s="412" t="n">
        <v>-3.85349004842395</v>
      </c>
      <c r="G29" s="96" t="n">
        <v>137</v>
      </c>
      <c r="H29" s="96" t="n">
        <v>285</v>
      </c>
      <c r="I29" s="185" t="n">
        <v>0.823515466101338</v>
      </c>
      <c r="J29" s="185" t="n">
        <v>1.70465189333592</v>
      </c>
      <c r="K29" s="85" t="n">
        <v>106.996949481232</v>
      </c>
      <c r="L29" s="133" t="n">
        <v>3620</v>
      </c>
      <c r="M29" s="133" t="n">
        <v>3207</v>
      </c>
      <c r="N29" s="328" t="n">
        <v>21.7600437028237</v>
      </c>
      <c r="O29" s="350" t="n">
        <v>19.1818197260642</v>
      </c>
      <c r="P29" s="350" t="n">
        <v>-11.8484319791365</v>
      </c>
      <c r="Q29" s="180"/>
    </row>
    <row r="30" s="50" customFormat="true" ht="11.25" hidden="false" customHeight="false" outlineLevel="0" collapsed="false">
      <c r="A30" s="50" t="s">
        <v>129</v>
      </c>
      <c r="B30" s="84" t="n">
        <v>1007</v>
      </c>
      <c r="C30" s="84" t="n">
        <v>961</v>
      </c>
      <c r="D30" s="340" t="n">
        <v>28.9784339444224</v>
      </c>
      <c r="E30" s="340" t="n">
        <v>27.4023147399646</v>
      </c>
      <c r="F30" s="412" t="n">
        <v>-5.43893851365695</v>
      </c>
      <c r="G30" s="96" t="n">
        <v>55</v>
      </c>
      <c r="H30" s="96" t="n">
        <v>94</v>
      </c>
      <c r="I30" s="185" t="n">
        <v>1.5827347238761</v>
      </c>
      <c r="J30" s="185" t="n">
        <v>2.68035128569893</v>
      </c>
      <c r="K30" s="85" t="n">
        <v>69.3493701291128</v>
      </c>
      <c r="L30" s="133" t="n">
        <v>228</v>
      </c>
      <c r="M30" s="133" t="n">
        <v>157</v>
      </c>
      <c r="N30" s="328" t="n">
        <v>6.56115485534092</v>
      </c>
      <c r="O30" s="350" t="n">
        <v>4.47675693462481</v>
      </c>
      <c r="P30" s="350" t="n">
        <v>-31.7687658144415</v>
      </c>
      <c r="Q30" s="180"/>
    </row>
    <row r="31" s="50" customFormat="true" ht="11.25" hidden="false" customHeight="false" outlineLevel="0" collapsed="false">
      <c r="A31" s="50" t="s">
        <v>150</v>
      </c>
      <c r="B31" s="84" t="n">
        <v>7351</v>
      </c>
      <c r="C31" s="84" t="n">
        <v>9477</v>
      </c>
      <c r="D31" s="340" t="n">
        <v>65.1309086076286</v>
      </c>
      <c r="E31" s="340" t="n">
        <v>83.697676256823</v>
      </c>
      <c r="F31" s="412" t="n">
        <v>28.5068457451548</v>
      </c>
      <c r="G31" s="96" t="n">
        <v>122</v>
      </c>
      <c r="H31" s="96" t="n">
        <v>236</v>
      </c>
      <c r="I31" s="185" t="n">
        <v>1.08093740309219</v>
      </c>
      <c r="J31" s="185" t="n">
        <v>2.08427261755938</v>
      </c>
      <c r="K31" s="85" t="n">
        <v>92.8208434269174</v>
      </c>
      <c r="L31" s="133" t="n">
        <v>2389</v>
      </c>
      <c r="M31" s="133" t="n">
        <v>2116</v>
      </c>
      <c r="N31" s="328" t="n">
        <v>21.1668807867807</v>
      </c>
      <c r="O31" s="350" t="n">
        <v>18.6878002489646</v>
      </c>
      <c r="P31" s="350" t="n">
        <v>-11.712073038954</v>
      </c>
      <c r="Q31" s="180"/>
    </row>
    <row r="32" s="50" customFormat="true" ht="11.25" hidden="false" customHeight="false" outlineLevel="0" collapsed="false">
      <c r="A32" s="50" t="s">
        <v>171</v>
      </c>
      <c r="B32" s="84" t="n">
        <v>1020</v>
      </c>
      <c r="C32" s="84" t="s">
        <v>174</v>
      </c>
      <c r="D32" s="340" t="n">
        <v>57.069992989343</v>
      </c>
      <c r="E32" s="340" t="s">
        <v>174</v>
      </c>
      <c r="F32" s="412" t="s">
        <v>174</v>
      </c>
      <c r="G32" s="96" t="n">
        <v>121</v>
      </c>
      <c r="H32" s="96" t="n">
        <v>74</v>
      </c>
      <c r="I32" s="185" t="n">
        <v>6.77006779579461</v>
      </c>
      <c r="J32" s="185" t="n">
        <v>4.09793397674589</v>
      </c>
      <c r="K32" s="85" t="n">
        <v>-39.4698236361619</v>
      </c>
      <c r="L32" s="133" t="n">
        <v>810</v>
      </c>
      <c r="M32" s="133" t="n">
        <v>700</v>
      </c>
      <c r="N32" s="328" t="n">
        <v>45.3202885503606</v>
      </c>
      <c r="O32" s="350" t="n">
        <v>38.7642403205692</v>
      </c>
      <c r="P32" s="350" t="n">
        <v>-14.4660337334487</v>
      </c>
      <c r="Q32" s="180"/>
    </row>
    <row r="33" s="50" customFormat="true" ht="11.25" hidden="false" customHeight="false" outlineLevel="0" collapsed="false">
      <c r="A33" s="50" t="s">
        <v>173</v>
      </c>
      <c r="B33" s="84" t="n">
        <v>47</v>
      </c>
      <c r="C33" s="84" t="n">
        <v>26</v>
      </c>
      <c r="D33" s="340" t="n">
        <v>9.13989681639892</v>
      </c>
      <c r="E33" s="340" t="n">
        <v>4.97478168361919</v>
      </c>
      <c r="F33" s="412" t="n">
        <v>-45.5707019066848</v>
      </c>
      <c r="G33" s="96" t="n">
        <v>31</v>
      </c>
      <c r="H33" s="96" t="n">
        <v>9</v>
      </c>
      <c r="I33" s="185" t="n">
        <v>6.02844258102908</v>
      </c>
      <c r="J33" s="185" t="n">
        <v>1.72203981356049</v>
      </c>
      <c r="K33" s="85" t="n">
        <v>-71.4347480229872</v>
      </c>
      <c r="L33" s="133" t="n">
        <v>53</v>
      </c>
      <c r="M33" s="133" t="n">
        <v>5</v>
      </c>
      <c r="N33" s="328" t="n">
        <v>10.3066921546626</v>
      </c>
      <c r="O33" s="350" t="n">
        <v>0.956688785311383</v>
      </c>
      <c r="P33" s="350" t="n">
        <v>-90.7177902380776</v>
      </c>
      <c r="Q33" s="180"/>
    </row>
    <row r="34" s="50" customFormat="true" ht="11.25" hidden="false" customHeight="false" outlineLevel="0" collapsed="false">
      <c r="A34" s="413" t="s">
        <v>145</v>
      </c>
      <c r="B34" s="84" t="n">
        <v>4118</v>
      </c>
      <c r="C34" s="84" t="n">
        <v>3565</v>
      </c>
      <c r="D34" s="340" t="n">
        <v>59.5900212327436</v>
      </c>
      <c r="E34" s="340" t="n">
        <v>50.9201259619655</v>
      </c>
      <c r="F34" s="412" t="n">
        <v>-14.5492401100441</v>
      </c>
      <c r="G34" s="96" t="n">
        <v>58</v>
      </c>
      <c r="H34" s="96" t="n">
        <v>58</v>
      </c>
      <c r="I34" s="185" t="n">
        <v>0.839296073700614</v>
      </c>
      <c r="J34" s="185" t="n">
        <v>0.828434026870686</v>
      </c>
      <c r="K34" s="85" t="n">
        <v>-1.29418535011551</v>
      </c>
      <c r="L34" s="133" t="n">
        <v>1030</v>
      </c>
      <c r="M34" s="133" t="n">
        <v>901</v>
      </c>
      <c r="N34" s="328" t="n">
        <v>14.9047406191661</v>
      </c>
      <c r="O34" s="350" t="n">
        <v>12.8692941070774</v>
      </c>
      <c r="P34" s="350" t="n">
        <v>-13.6563699033535</v>
      </c>
      <c r="Q34" s="180"/>
    </row>
    <row r="35" s="50" customFormat="true" ht="11.25" hidden="false" customHeight="false" outlineLevel="0" collapsed="false">
      <c r="A35" s="50" t="s">
        <v>156</v>
      </c>
      <c r="B35" s="84" t="n">
        <v>16873</v>
      </c>
      <c r="C35" s="84" t="n">
        <v>15597</v>
      </c>
      <c r="D35" s="340" t="n">
        <v>37.7052815483742</v>
      </c>
      <c r="E35" s="340" t="n">
        <v>34.5870858114979</v>
      </c>
      <c r="F35" s="412" t="n">
        <v>-8.26991765828824</v>
      </c>
      <c r="G35" s="96" t="n">
        <v>30</v>
      </c>
      <c r="H35" s="96" t="n">
        <v>101</v>
      </c>
      <c r="I35" s="185" t="n">
        <v>0.0670395570705403</v>
      </c>
      <c r="J35" s="185" t="n">
        <v>0.223972281013098</v>
      </c>
      <c r="K35" s="85" t="n">
        <v>234.089738655985</v>
      </c>
      <c r="L35" s="133" t="n">
        <v>6435</v>
      </c>
      <c r="M35" s="133" t="n">
        <v>5770</v>
      </c>
      <c r="N35" s="328" t="n">
        <v>14.3799849916309</v>
      </c>
      <c r="O35" s="350" t="n">
        <v>12.7952481331245</v>
      </c>
      <c r="P35" s="350" t="n">
        <v>-11.0204347183164</v>
      </c>
      <c r="Q35" s="180"/>
    </row>
    <row r="36" s="50" customFormat="true" ht="11.25" hidden="false" customHeight="false" outlineLevel="0" collapsed="false">
      <c r="A36" s="50" t="s">
        <v>169</v>
      </c>
      <c r="B36" s="84" t="n">
        <v>1240</v>
      </c>
      <c r="C36" s="84" t="n">
        <v>1013</v>
      </c>
      <c r="D36" s="340" t="n">
        <v>54.7273145350893</v>
      </c>
      <c r="E36" s="340" t="n">
        <v>44.2722309533258</v>
      </c>
      <c r="F36" s="412" t="n">
        <v>-19.1039587280681</v>
      </c>
      <c r="G36" s="96" t="n">
        <v>27</v>
      </c>
      <c r="H36" s="96" t="n">
        <v>33</v>
      </c>
      <c r="I36" s="185" t="n">
        <v>1.19164313907049</v>
      </c>
      <c r="J36" s="185" t="n">
        <v>1.44223457202345</v>
      </c>
      <c r="K36" s="85" t="n">
        <v>21.0290669023968</v>
      </c>
      <c r="L36" s="133" t="n">
        <v>461</v>
      </c>
      <c r="M36" s="133" t="n">
        <v>373</v>
      </c>
      <c r="N36" s="328" t="n">
        <v>20.3462032263517</v>
      </c>
      <c r="O36" s="350" t="n">
        <v>16.301621071659</v>
      </c>
      <c r="P36" s="350" t="n">
        <v>-19.8788054444201</v>
      </c>
      <c r="Q36" s="180"/>
    </row>
    <row r="37" s="50" customFormat="true" ht="11.25" hidden="false" customHeight="false" outlineLevel="0" collapsed="false">
      <c r="A37" s="86" t="s">
        <v>176</v>
      </c>
      <c r="B37" s="90" t="n">
        <v>646</v>
      </c>
      <c r="C37" s="90" t="n">
        <v>658</v>
      </c>
      <c r="D37" s="345" t="n">
        <v>42.1422895918982</v>
      </c>
      <c r="E37" s="345" t="n">
        <v>42.4463002695147</v>
      </c>
      <c r="F37" s="414" t="n">
        <v>0.721390984116943</v>
      </c>
      <c r="G37" s="216" t="n">
        <v>23</v>
      </c>
      <c r="H37" s="216" t="n">
        <v>26</v>
      </c>
      <c r="I37" s="249" t="n">
        <v>1.50042207525334</v>
      </c>
      <c r="J37" s="249" t="n">
        <v>1.67720943314192</v>
      </c>
      <c r="K37" s="91" t="n">
        <v>11.7825084557439</v>
      </c>
      <c r="L37" s="309" t="n">
        <v>311</v>
      </c>
      <c r="M37" s="309" t="n">
        <v>300</v>
      </c>
      <c r="N37" s="332" t="n">
        <v>20.2883158871213</v>
      </c>
      <c r="O37" s="352" t="n">
        <v>19.3524165362529</v>
      </c>
      <c r="P37" s="352" t="n">
        <v>-4.61299674194496</v>
      </c>
      <c r="Q37" s="180"/>
    </row>
    <row r="38" s="50" customFormat="true" ht="11.25" hidden="false" customHeight="false" outlineLevel="0" collapsed="false">
      <c r="B38" s="84"/>
      <c r="C38" s="84"/>
      <c r="D38" s="340"/>
      <c r="E38" s="340"/>
      <c r="F38" s="412"/>
      <c r="G38" s="96"/>
      <c r="H38" s="96"/>
      <c r="I38" s="185"/>
      <c r="J38" s="185"/>
      <c r="K38" s="85"/>
      <c r="L38" s="133"/>
      <c r="M38" s="133"/>
      <c r="N38" s="328"/>
      <c r="O38" s="350"/>
      <c r="P38" s="350"/>
      <c r="Q38" s="180"/>
    </row>
    <row r="39" s="50" customFormat="true" ht="11.25" hidden="false" customHeight="false" outlineLevel="0" collapsed="false">
      <c r="A39" s="415" t="s">
        <v>598</v>
      </c>
      <c r="B39" s="54"/>
      <c r="C39" s="54"/>
      <c r="D39" s="54"/>
      <c r="E39" s="54"/>
      <c r="F39" s="54"/>
      <c r="G39" s="54"/>
      <c r="H39" s="54"/>
      <c r="I39" s="54"/>
      <c r="J39" s="54"/>
      <c r="K39" s="235"/>
      <c r="L39" s="133"/>
      <c r="M39" s="133"/>
      <c r="N39" s="255"/>
      <c r="O39" s="170"/>
      <c r="P39" s="170"/>
      <c r="Q39" s="170"/>
    </row>
    <row r="40" s="50" customFormat="true" ht="11.25" hidden="false" customHeight="false" outlineLevel="0" collapsed="false">
      <c r="A40" s="416" t="s">
        <v>178</v>
      </c>
      <c r="B40" s="54"/>
      <c r="C40" s="54"/>
      <c r="D40" s="54"/>
      <c r="E40" s="54"/>
      <c r="F40" s="54"/>
      <c r="G40" s="54"/>
      <c r="H40" s="54"/>
      <c r="I40" s="54"/>
      <c r="J40" s="54"/>
      <c r="K40" s="235"/>
      <c r="L40" s="162"/>
      <c r="M40" s="162"/>
      <c r="N40" s="254"/>
      <c r="O40" s="1"/>
      <c r="P40" s="1"/>
      <c r="Q40" s="1"/>
    </row>
    <row r="41" s="50" customFormat="true" ht="11.25" hidden="false" customHeight="false" outlineLevel="0" collapsed="false">
      <c r="A41" s="416" t="s">
        <v>599</v>
      </c>
      <c r="B41" s="54"/>
      <c r="C41" s="54"/>
      <c r="D41" s="54"/>
      <c r="E41" s="54"/>
      <c r="F41" s="54"/>
      <c r="G41" s="54"/>
      <c r="H41" s="54"/>
      <c r="I41" s="54"/>
      <c r="J41" s="54"/>
      <c r="K41" s="235"/>
      <c r="L41" s="162"/>
      <c r="M41" s="162"/>
      <c r="N41" s="254"/>
      <c r="O41" s="1"/>
      <c r="P41" s="1"/>
      <c r="Q41" s="1"/>
    </row>
    <row r="42" s="50" customFormat="true" ht="11.25" hidden="false" customHeight="false" outlineLevel="0" collapsed="false">
      <c r="A42" s="54" t="s">
        <v>316</v>
      </c>
      <c r="B42" s="54"/>
      <c r="C42" s="54"/>
      <c r="D42" s="54"/>
      <c r="E42" s="54"/>
      <c r="F42" s="54"/>
      <c r="G42" s="54"/>
      <c r="H42" s="54"/>
      <c r="I42" s="54"/>
      <c r="J42" s="54"/>
      <c r="K42" s="54"/>
      <c r="L42" s="230"/>
      <c r="M42" s="230"/>
      <c r="N42" s="230"/>
      <c r="O42" s="1"/>
      <c r="P42" s="1"/>
      <c r="Q42" s="1"/>
    </row>
    <row r="43" s="50" customFormat="true" ht="11.25" hidden="false" customHeight="false" outlineLevel="0" collapsed="false">
      <c r="A43" s="54" t="s">
        <v>600</v>
      </c>
      <c r="B43" s="54"/>
      <c r="C43" s="54"/>
      <c r="D43" s="54"/>
      <c r="E43" s="54"/>
      <c r="F43" s="54"/>
      <c r="G43" s="54"/>
      <c r="H43" s="54"/>
      <c r="I43" s="54"/>
      <c r="J43" s="54"/>
      <c r="K43" s="54"/>
      <c r="L43" s="230"/>
      <c r="M43" s="230"/>
      <c r="N43" s="230"/>
      <c r="O43" s="1"/>
      <c r="P43" s="1"/>
      <c r="Q43" s="1"/>
    </row>
    <row r="44" s="50" customFormat="true" ht="11.25" hidden="false" customHeight="false" outlineLevel="0" collapsed="false">
      <c r="A44" s="54" t="s">
        <v>601</v>
      </c>
      <c r="B44" s="54"/>
      <c r="C44" s="54"/>
      <c r="D44" s="54"/>
      <c r="E44" s="54"/>
      <c r="F44" s="54"/>
      <c r="G44" s="54"/>
      <c r="H44" s="54"/>
      <c r="I44" s="54"/>
      <c r="J44" s="54"/>
      <c r="K44" s="54"/>
      <c r="L44" s="108"/>
      <c r="M44" s="108"/>
      <c r="N44" s="100"/>
      <c r="O44" s="1"/>
      <c r="P44" s="1"/>
      <c r="Q44" s="1"/>
    </row>
  </sheetData>
  <mergeCells count="13">
    <mergeCell ref="A5:A7"/>
    <mergeCell ref="B5:F5"/>
    <mergeCell ref="G5:K5"/>
    <mergeCell ref="L5:P5"/>
    <mergeCell ref="B6:C6"/>
    <mergeCell ref="D6:E6"/>
    <mergeCell ref="F6:F7"/>
    <mergeCell ref="G6:H6"/>
    <mergeCell ref="I6:J6"/>
    <mergeCell ref="K6:K7"/>
    <mergeCell ref="L6:M6"/>
    <mergeCell ref="N6:O6"/>
    <mergeCell ref="P6:P7"/>
  </mergeCells>
  <hyperlinks>
    <hyperlink ref="P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3" activePane="bottomRight" state="frozen"/>
      <selection pane="topLeft" activeCell="A1" activeCellId="0" sqref="A1"/>
      <selection pane="topRight" activeCell="B1" activeCellId="0" sqref="B1"/>
      <selection pane="bottomLeft" activeCell="A13" activeCellId="0" sqref="A13"/>
      <selection pane="bottomRight" activeCell="M31" activeCellId="0" sqref="M31"/>
    </sheetView>
  </sheetViews>
  <sheetFormatPr defaultRowHeight="11.25" zeroHeight="false" outlineLevelRow="0" outlineLevelCol="0"/>
  <cols>
    <col collapsed="false" customWidth="true" hidden="false" outlineLevel="0" max="1" min="1" style="54" width="15.43"/>
    <col collapsed="false" customWidth="true" hidden="false" outlineLevel="0" max="7" min="2" style="54" width="11.71"/>
    <col collapsed="false" customWidth="true" hidden="false" outlineLevel="0" max="1025" min="8" style="54" width="9.14"/>
  </cols>
  <sheetData>
    <row r="1" customFormat="false" ht="11.25" hidden="false" customHeight="false" outlineLevel="0" collapsed="false">
      <c r="A1" s="109" t="s">
        <v>602</v>
      </c>
      <c r="G1" s="408" t="s">
        <v>108</v>
      </c>
    </row>
    <row r="2" customFormat="false" ht="11.25" hidden="false" customHeight="false" outlineLevel="0" collapsed="false">
      <c r="A2" s="409" t="s">
        <v>68</v>
      </c>
    </row>
    <row r="3" customFormat="false" ht="11.25" hidden="false" customHeight="false" outlineLevel="0" collapsed="false">
      <c r="A3" s="409" t="s">
        <v>311</v>
      </c>
    </row>
    <row r="4" customFormat="false" ht="11.25" hidden="false" customHeight="false" outlineLevel="0" collapsed="false">
      <c r="A4" s="409"/>
    </row>
    <row r="5" customFormat="false" ht="57" hidden="false" customHeight="true" outlineLevel="0" collapsed="false">
      <c r="A5" s="58" t="s">
        <v>185</v>
      </c>
      <c r="B5" s="58" t="s">
        <v>603</v>
      </c>
      <c r="C5" s="58"/>
      <c r="D5" s="58" t="s">
        <v>604</v>
      </c>
      <c r="E5" s="58"/>
      <c r="F5" s="58" t="s">
        <v>605</v>
      </c>
      <c r="G5" s="58"/>
    </row>
    <row r="6" customFormat="false" ht="15.75" hidden="false" customHeight="true" outlineLevel="0" collapsed="false">
      <c r="A6" s="58"/>
      <c r="B6" s="58" t="s">
        <v>267</v>
      </c>
      <c r="C6" s="58"/>
      <c r="D6" s="58" t="s">
        <v>267</v>
      </c>
      <c r="E6" s="58"/>
      <c r="F6" s="58" t="s">
        <v>606</v>
      </c>
      <c r="G6" s="58"/>
    </row>
    <row r="7" customFormat="false" ht="14.25" hidden="false" customHeight="true" outlineLevel="0" collapsed="false">
      <c r="A7" s="58"/>
      <c r="B7" s="110" t="s">
        <v>607</v>
      </c>
      <c r="C7" s="110" t="n">
        <v>2017</v>
      </c>
      <c r="D7" s="110" t="s">
        <v>607</v>
      </c>
      <c r="E7" s="110" t="n">
        <v>2017</v>
      </c>
      <c r="F7" s="110" t="n">
        <v>2016</v>
      </c>
      <c r="G7" s="110" t="n">
        <v>2017</v>
      </c>
    </row>
    <row r="8" customFormat="false" ht="11.25" hidden="false" customHeight="false" outlineLevel="0" collapsed="false">
      <c r="A8" s="61"/>
      <c r="B8" s="114"/>
      <c r="C8" s="114"/>
      <c r="D8" s="114"/>
      <c r="E8" s="114"/>
    </row>
    <row r="9" customFormat="false" ht="11.25" hidden="false" customHeight="false" outlineLevel="0" collapsed="false">
      <c r="A9" s="120" t="s">
        <v>608</v>
      </c>
      <c r="B9" s="150" t="n">
        <v>118289</v>
      </c>
      <c r="C9" s="150" t="n">
        <v>119484</v>
      </c>
      <c r="D9" s="150" t="n">
        <v>6031</v>
      </c>
      <c r="E9" s="150" t="n">
        <v>6150</v>
      </c>
      <c r="F9" s="68" t="n">
        <v>5.09852987175477</v>
      </c>
      <c r="G9" s="68" t="n">
        <v>5.14713267048308</v>
      </c>
      <c r="I9" s="69"/>
    </row>
    <row r="10" customFormat="false" ht="11.25" hidden="false" customHeight="false" outlineLevel="0" collapsed="false">
      <c r="A10" s="146"/>
      <c r="B10" s="162"/>
      <c r="C10" s="162"/>
      <c r="D10" s="162"/>
      <c r="E10" s="162"/>
    </row>
    <row r="11" customFormat="false" ht="11.25" hidden="false" customHeight="false" outlineLevel="0" collapsed="false">
      <c r="A11" s="75" t="s">
        <v>154</v>
      </c>
      <c r="B11" s="155" t="n">
        <v>712</v>
      </c>
      <c r="C11" s="155" t="n">
        <v>710</v>
      </c>
      <c r="D11" s="203" t="n">
        <v>7</v>
      </c>
      <c r="E11" s="417" t="n">
        <v>4</v>
      </c>
      <c r="F11" s="246" t="n">
        <v>0.98314606741573</v>
      </c>
      <c r="G11" s="246" t="n">
        <v>0.563380281690141</v>
      </c>
    </row>
    <row r="12" customFormat="false" ht="11.25" hidden="false" customHeight="false" outlineLevel="0" collapsed="false">
      <c r="A12" s="50" t="s">
        <v>437</v>
      </c>
      <c r="B12" s="84" t="n">
        <v>1106</v>
      </c>
      <c r="C12" s="84" t="n">
        <v>1936</v>
      </c>
      <c r="D12" s="96" t="n">
        <v>4</v>
      </c>
      <c r="E12" s="418" t="n">
        <v>4</v>
      </c>
      <c r="F12" s="185" t="n">
        <v>0.361663652802893</v>
      </c>
      <c r="G12" s="185" t="n">
        <v>0.206611570247934</v>
      </c>
    </row>
    <row r="13" customFormat="false" ht="11.25" hidden="false" customHeight="false" outlineLevel="0" collapsed="false">
      <c r="A13" s="50" t="s">
        <v>164</v>
      </c>
      <c r="B13" s="84" t="n">
        <v>459</v>
      </c>
      <c r="C13" s="84" t="n">
        <v>324</v>
      </c>
      <c r="D13" s="96" t="n">
        <v>14</v>
      </c>
      <c r="E13" s="418" t="n">
        <v>13</v>
      </c>
      <c r="F13" s="185" t="n">
        <v>3.05010893246187</v>
      </c>
      <c r="G13" s="185" t="n">
        <v>4.01234567901235</v>
      </c>
    </row>
    <row r="14" customFormat="false" ht="11.25" hidden="false" customHeight="false" outlineLevel="0" collapsed="false">
      <c r="A14" s="50" t="s">
        <v>158</v>
      </c>
      <c r="B14" s="84" t="n">
        <v>725</v>
      </c>
      <c r="C14" s="84" t="n">
        <v>641</v>
      </c>
      <c r="D14" s="96" t="n">
        <v>50</v>
      </c>
      <c r="E14" s="418" t="n">
        <v>5</v>
      </c>
      <c r="F14" s="185" t="n">
        <v>6.89655172413793</v>
      </c>
      <c r="G14" s="185" t="n">
        <v>0.78003120124805</v>
      </c>
    </row>
    <row r="15" customFormat="false" ht="11.25" hidden="false" customHeight="false" outlineLevel="0" collapsed="false">
      <c r="A15" s="50" t="s">
        <v>609</v>
      </c>
      <c r="B15" s="84" t="n">
        <v>5496</v>
      </c>
      <c r="C15" s="84" t="n">
        <v>5488</v>
      </c>
      <c r="D15" s="96" t="n">
        <v>28</v>
      </c>
      <c r="E15" s="418" t="n">
        <v>124</v>
      </c>
      <c r="F15" s="185" t="n">
        <v>0.509461426491994</v>
      </c>
      <c r="G15" s="185" t="n">
        <v>2.25947521865889</v>
      </c>
    </row>
    <row r="16" customFormat="false" ht="11.25" hidden="false" customHeight="false" outlineLevel="0" collapsed="false">
      <c r="A16" s="50" t="s">
        <v>438</v>
      </c>
      <c r="B16" s="84" t="n">
        <v>5497</v>
      </c>
      <c r="C16" s="84" t="n">
        <v>6929</v>
      </c>
      <c r="D16" s="70" t="n">
        <v>447</v>
      </c>
      <c r="E16" s="418" t="n">
        <v>1037</v>
      </c>
      <c r="F16" s="185" t="n">
        <v>8.13170820447517</v>
      </c>
      <c r="G16" s="185" t="n">
        <v>14.9660845720883</v>
      </c>
    </row>
    <row r="17" customFormat="false" ht="11.25" hidden="false" customHeight="false" outlineLevel="0" collapsed="false">
      <c r="A17" s="50" t="s">
        <v>147</v>
      </c>
      <c r="B17" s="84" t="n">
        <v>2116</v>
      </c>
      <c r="C17" s="84" t="n">
        <v>2030</v>
      </c>
      <c r="D17" s="70" t="n">
        <v>2005</v>
      </c>
      <c r="E17" s="418" t="n">
        <v>1546</v>
      </c>
      <c r="F17" s="185" t="n">
        <v>94.7542533081285</v>
      </c>
      <c r="G17" s="185" t="n">
        <v>76.1576354679803</v>
      </c>
    </row>
    <row r="18" customFormat="false" ht="11.25" hidden="false" customHeight="false" outlineLevel="0" collapsed="false">
      <c r="A18" s="50" t="s">
        <v>133</v>
      </c>
      <c r="B18" s="84" t="n">
        <v>4842</v>
      </c>
      <c r="C18" s="84" t="n">
        <v>3341</v>
      </c>
      <c r="D18" s="96" t="n">
        <v>112</v>
      </c>
      <c r="E18" s="418" t="n">
        <v>87</v>
      </c>
      <c r="F18" s="185" t="n">
        <v>2.31309376290789</v>
      </c>
      <c r="G18" s="185" t="n">
        <v>2.604010775217</v>
      </c>
    </row>
    <row r="19" customFormat="false" ht="11.25" hidden="false" customHeight="false" outlineLevel="0" collapsed="false">
      <c r="A19" s="50" t="s">
        <v>439</v>
      </c>
      <c r="B19" s="84" t="n">
        <v>9678</v>
      </c>
      <c r="C19" s="84" t="n">
        <v>11337</v>
      </c>
      <c r="D19" s="96" t="n">
        <v>206</v>
      </c>
      <c r="E19" s="418" t="n">
        <v>92</v>
      </c>
      <c r="F19" s="185" t="n">
        <v>2.12853895432941</v>
      </c>
      <c r="G19" s="185" t="n">
        <v>0.811502161065538</v>
      </c>
    </row>
    <row r="20" customFormat="false" ht="11.25" hidden="false" customHeight="false" outlineLevel="0" collapsed="false">
      <c r="A20" s="50" t="s">
        <v>610</v>
      </c>
      <c r="B20" s="84" t="n">
        <v>2629</v>
      </c>
      <c r="C20" s="84" t="n">
        <v>2793</v>
      </c>
      <c r="D20" s="96" t="n">
        <v>8</v>
      </c>
      <c r="E20" s="418" t="n">
        <v>14</v>
      </c>
      <c r="F20" s="185" t="n">
        <v>0.304298212248003</v>
      </c>
      <c r="G20" s="185" t="n">
        <v>0.50125313283208</v>
      </c>
    </row>
    <row r="21" customFormat="false" ht="11.25" hidden="false" customHeight="false" outlineLevel="0" collapsed="false">
      <c r="A21" s="50" t="s">
        <v>141</v>
      </c>
      <c r="B21" s="84" t="n">
        <v>2825</v>
      </c>
      <c r="C21" s="84" t="n">
        <v>2682</v>
      </c>
      <c r="D21" s="96" t="n">
        <v>265</v>
      </c>
      <c r="E21" s="418" t="n">
        <v>150</v>
      </c>
      <c r="F21" s="185" t="n">
        <v>9.38053097345133</v>
      </c>
      <c r="G21" s="185" t="n">
        <v>5.59284116331096</v>
      </c>
    </row>
    <row r="22" customFormat="false" ht="11.25" hidden="false" customHeight="false" outlineLevel="0" collapsed="false">
      <c r="A22" s="50" t="s">
        <v>166</v>
      </c>
      <c r="B22" s="84" t="n">
        <v>887</v>
      </c>
      <c r="C22" s="84" t="n">
        <v>891</v>
      </c>
      <c r="D22" s="96" t="n">
        <v>75</v>
      </c>
      <c r="E22" s="418" t="n">
        <v>80</v>
      </c>
      <c r="F22" s="185" t="n">
        <v>8.4554678692221</v>
      </c>
      <c r="G22" s="185" t="n">
        <v>8.97867564534231</v>
      </c>
    </row>
    <row r="23" customFormat="false" ht="11.25" hidden="false" customHeight="false" outlineLevel="0" collapsed="false">
      <c r="A23" s="50" t="s">
        <v>378</v>
      </c>
      <c r="B23" s="70" t="n">
        <v>23006</v>
      </c>
      <c r="C23" s="70" t="n">
        <v>23543</v>
      </c>
      <c r="D23" s="96" t="n">
        <v>124</v>
      </c>
      <c r="E23" s="418" t="n">
        <v>148</v>
      </c>
      <c r="F23" s="185" t="n">
        <v>0.538989828740329</v>
      </c>
      <c r="G23" s="185" t="n">
        <v>0.628636962154356</v>
      </c>
    </row>
    <row r="24" customFormat="false" ht="11.25" hidden="false" customHeight="false" outlineLevel="0" collapsed="false">
      <c r="A24" s="50" t="s">
        <v>379</v>
      </c>
      <c r="B24" s="84" t="n">
        <v>668</v>
      </c>
      <c r="C24" s="84" t="n">
        <v>930</v>
      </c>
      <c r="D24" s="96" t="n">
        <v>122</v>
      </c>
      <c r="E24" s="418" t="n">
        <v>19</v>
      </c>
      <c r="F24" s="185" t="n">
        <v>18.2634730538922</v>
      </c>
      <c r="G24" s="185" t="n">
        <v>2.04301075268817</v>
      </c>
    </row>
    <row r="25" customFormat="false" ht="11.25" hidden="false" customHeight="false" outlineLevel="0" collapsed="false">
      <c r="A25" s="50" t="s">
        <v>139</v>
      </c>
      <c r="B25" s="84" t="n">
        <v>3477</v>
      </c>
      <c r="C25" s="84" t="n">
        <v>3462</v>
      </c>
      <c r="D25" s="96" t="n">
        <v>304</v>
      </c>
      <c r="E25" s="418" t="n">
        <v>281</v>
      </c>
      <c r="F25" s="185" t="n">
        <v>8.7431693989071</v>
      </c>
      <c r="G25" s="185" t="n">
        <v>8.11669555170422</v>
      </c>
    </row>
    <row r="26" customFormat="false" ht="11.25" hidden="false" customHeight="false" outlineLevel="0" collapsed="false">
      <c r="A26" s="50" t="s">
        <v>162</v>
      </c>
      <c r="B26" s="84" t="n">
        <v>6860</v>
      </c>
      <c r="C26" s="84" t="n">
        <v>6956</v>
      </c>
      <c r="D26" s="96" t="n">
        <v>98</v>
      </c>
      <c r="E26" s="418" t="n">
        <v>107</v>
      </c>
      <c r="F26" s="185" t="n">
        <v>1.42857142857143</v>
      </c>
      <c r="G26" s="185" t="n">
        <v>1.5382403680276</v>
      </c>
    </row>
    <row r="27" customFormat="false" ht="11.25" hidden="false" customHeight="false" outlineLevel="0" collapsed="false">
      <c r="A27" s="50" t="s">
        <v>611</v>
      </c>
      <c r="B27" s="84" t="n">
        <v>4887</v>
      </c>
      <c r="C27" s="84" t="n">
        <v>4697</v>
      </c>
      <c r="D27" s="96" t="n">
        <v>614</v>
      </c>
      <c r="E27" s="418" t="n">
        <v>1007</v>
      </c>
      <c r="F27" s="185" t="n">
        <v>12.5639451606302</v>
      </c>
      <c r="G27" s="185" t="n">
        <v>21.4392165211837</v>
      </c>
    </row>
    <row r="28" customFormat="false" ht="11.25" hidden="false" customHeight="false" outlineLevel="0" collapsed="false">
      <c r="A28" s="50" t="s">
        <v>612</v>
      </c>
      <c r="B28" s="84" t="n">
        <v>1107</v>
      </c>
      <c r="C28" s="84" t="n">
        <v>791</v>
      </c>
      <c r="D28" s="96" t="n">
        <v>18</v>
      </c>
      <c r="E28" s="418" t="n">
        <v>205</v>
      </c>
      <c r="F28" s="185" t="n">
        <v>1.6260162601626</v>
      </c>
      <c r="G28" s="185" t="n">
        <v>25.9165613147914</v>
      </c>
    </row>
    <row r="29" customFormat="false" ht="11.25" hidden="false" customHeight="false" outlineLevel="0" collapsed="false">
      <c r="A29" s="50" t="s">
        <v>135</v>
      </c>
      <c r="B29" s="84" t="n">
        <v>9010</v>
      </c>
      <c r="C29" s="84" t="n">
        <v>8706</v>
      </c>
      <c r="D29" s="96" t="n">
        <v>86</v>
      </c>
      <c r="E29" s="418" t="n">
        <v>106</v>
      </c>
      <c r="F29" s="185" t="n">
        <v>0.95449500554939</v>
      </c>
      <c r="G29" s="185" t="n">
        <v>1.21755111417413</v>
      </c>
    </row>
    <row r="30" customFormat="false" ht="11.25" hidden="false" customHeight="false" outlineLevel="0" collapsed="false">
      <c r="A30" s="50" t="s">
        <v>129</v>
      </c>
      <c r="B30" s="84" t="n">
        <v>1007</v>
      </c>
      <c r="C30" s="84" t="n">
        <v>961</v>
      </c>
      <c r="D30" s="96" t="n">
        <v>321</v>
      </c>
      <c r="E30" s="418" t="n">
        <v>314</v>
      </c>
      <c r="F30" s="185" t="n">
        <v>31.8768619662363</v>
      </c>
      <c r="G30" s="185" t="n">
        <v>32.6742976066597</v>
      </c>
    </row>
    <row r="31" customFormat="false" ht="11.25" hidden="false" customHeight="false" outlineLevel="0" collapsed="false">
      <c r="A31" s="50" t="s">
        <v>443</v>
      </c>
      <c r="B31" s="84" t="n">
        <v>7351</v>
      </c>
      <c r="C31" s="84" t="n">
        <v>9477</v>
      </c>
      <c r="D31" s="96" t="n">
        <v>451</v>
      </c>
      <c r="E31" s="418" t="n">
        <v>312</v>
      </c>
      <c r="F31" s="185" t="n">
        <v>6.13521969800027</v>
      </c>
      <c r="G31" s="185" t="n">
        <v>3.29218106995885</v>
      </c>
    </row>
    <row r="32" customFormat="false" ht="11.25" hidden="false" customHeight="false" outlineLevel="0" collapsed="false">
      <c r="A32" s="50" t="s">
        <v>613</v>
      </c>
      <c r="B32" s="84" t="n">
        <v>1020</v>
      </c>
      <c r="C32" s="84" t="s">
        <v>174</v>
      </c>
      <c r="D32" s="96" t="n">
        <v>10</v>
      </c>
      <c r="E32" s="418" t="n">
        <v>13</v>
      </c>
      <c r="F32" s="185" t="n">
        <v>0.980392156862745</v>
      </c>
      <c r="G32" s="185" t="s">
        <v>174</v>
      </c>
    </row>
    <row r="33" customFormat="false" ht="11.25" hidden="false" customHeight="false" outlineLevel="0" collapsed="false">
      <c r="A33" s="50" t="s">
        <v>614</v>
      </c>
      <c r="B33" s="84" t="n">
        <v>47</v>
      </c>
      <c r="C33" s="84" t="n">
        <v>26</v>
      </c>
      <c r="D33" s="96" t="n">
        <v>3</v>
      </c>
      <c r="E33" s="418" t="n">
        <v>1</v>
      </c>
      <c r="F33" s="185" t="n">
        <v>6.38297872340426</v>
      </c>
      <c r="G33" s="185" t="n">
        <v>3.84615384615385</v>
      </c>
    </row>
    <row r="34" customFormat="false" ht="11.25" hidden="false" customHeight="false" outlineLevel="0" collapsed="false">
      <c r="A34" s="413" t="s">
        <v>145</v>
      </c>
      <c r="B34" s="84" t="n">
        <v>4118</v>
      </c>
      <c r="C34" s="84" t="n">
        <v>3565</v>
      </c>
      <c r="D34" s="96" t="n">
        <v>28</v>
      </c>
      <c r="E34" s="418" t="n">
        <v>25</v>
      </c>
      <c r="F34" s="185" t="n">
        <v>0.679941719281204</v>
      </c>
      <c r="G34" s="185" t="n">
        <v>0.701262272089762</v>
      </c>
    </row>
    <row r="35" customFormat="false" ht="11.25" hidden="false" customHeight="false" outlineLevel="0" collapsed="false">
      <c r="A35" s="50" t="s">
        <v>615</v>
      </c>
      <c r="B35" s="84" t="n">
        <v>16873</v>
      </c>
      <c r="C35" s="84" t="n">
        <v>15597</v>
      </c>
      <c r="D35" s="96" t="n">
        <v>604</v>
      </c>
      <c r="E35" s="418" t="n">
        <v>427</v>
      </c>
      <c r="F35" s="185" t="n">
        <v>3.57968351804658</v>
      </c>
      <c r="G35" s="185" t="n">
        <v>2.73770596909662</v>
      </c>
    </row>
    <row r="36" customFormat="false" ht="11.25" hidden="false" customHeight="false" outlineLevel="0" collapsed="false">
      <c r="A36" s="50" t="s">
        <v>169</v>
      </c>
      <c r="B36" s="84" t="n">
        <v>1240</v>
      </c>
      <c r="C36" s="84" t="n">
        <v>1013</v>
      </c>
      <c r="D36" s="96" t="n">
        <v>27</v>
      </c>
      <c r="E36" s="418" t="n">
        <v>28</v>
      </c>
      <c r="F36" s="185" t="n">
        <v>2.17741935483871</v>
      </c>
      <c r="G36" s="185" t="n">
        <v>2.76406712734452</v>
      </c>
    </row>
    <row r="37" customFormat="false" ht="11.25" hidden="false" customHeight="false" outlineLevel="0" collapsed="false">
      <c r="A37" s="86" t="s">
        <v>176</v>
      </c>
      <c r="B37" s="90" t="n">
        <v>646</v>
      </c>
      <c r="C37" s="90" t="n">
        <v>658</v>
      </c>
      <c r="D37" s="216" t="s">
        <v>202</v>
      </c>
      <c r="E37" s="419" t="n">
        <v>1</v>
      </c>
      <c r="F37" s="249" t="s">
        <v>174</v>
      </c>
      <c r="G37" s="249" t="n">
        <v>0.151975683890578</v>
      </c>
    </row>
    <row r="38" customFormat="false" ht="11.25" hidden="false" customHeight="false" outlineLevel="0" collapsed="false">
      <c r="A38" s="50"/>
      <c r="B38" s="84"/>
      <c r="C38" s="84"/>
      <c r="D38" s="96"/>
      <c r="E38" s="418"/>
      <c r="F38" s="185"/>
      <c r="G38" s="185"/>
    </row>
    <row r="39" customFormat="false" ht="11.25" hidden="false" customHeight="false" outlineLevel="0" collapsed="false">
      <c r="A39" s="415" t="s">
        <v>616</v>
      </c>
    </row>
    <row r="40" customFormat="false" ht="11.25" hidden="false" customHeight="false" outlineLevel="0" collapsed="false">
      <c r="A40" s="416" t="s">
        <v>178</v>
      </c>
    </row>
    <row r="41" customFormat="false" ht="11.25" hidden="false" customHeight="false" outlineLevel="0" collapsed="false">
      <c r="A41" s="416" t="s">
        <v>458</v>
      </c>
    </row>
    <row r="42" customFormat="false" ht="11.25" hidden="false" customHeight="false" outlineLevel="0" collapsed="false">
      <c r="A42" s="54" t="s">
        <v>617</v>
      </c>
    </row>
    <row r="43" customFormat="false" ht="11.25" hidden="false" customHeight="false" outlineLevel="0" collapsed="false">
      <c r="A43" s="54" t="s">
        <v>316</v>
      </c>
    </row>
  </sheetData>
  <mergeCells count="7">
    <mergeCell ref="A5:A7"/>
    <mergeCell ref="B5:C5"/>
    <mergeCell ref="D5:E5"/>
    <mergeCell ref="F5:G5"/>
    <mergeCell ref="B6:C6"/>
    <mergeCell ref="D6:E6"/>
    <mergeCell ref="F6:G6"/>
  </mergeCells>
  <hyperlinks>
    <hyperlink ref="G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M31" activeCellId="0" sqref="M31"/>
    </sheetView>
  </sheetViews>
  <sheetFormatPr defaultRowHeight="11.25" zeroHeight="false" outlineLevelRow="0" outlineLevelCol="0"/>
  <cols>
    <col collapsed="false" customWidth="true" hidden="false" outlineLevel="0" max="1" min="1" style="54" width="15.43"/>
    <col collapsed="false" customWidth="true" hidden="false" outlineLevel="0" max="11" min="2" style="54" width="9.71"/>
    <col collapsed="false" customWidth="true" hidden="false" outlineLevel="0" max="1025" min="12" style="54" width="9.14"/>
  </cols>
  <sheetData>
    <row r="1" customFormat="false" ht="11.25" hidden="false" customHeight="false" outlineLevel="0" collapsed="false">
      <c r="A1" s="109" t="s">
        <v>618</v>
      </c>
      <c r="K1" s="408" t="s">
        <v>108</v>
      </c>
    </row>
    <row r="2" customFormat="false" ht="11.25" hidden="false" customHeight="false" outlineLevel="0" collapsed="false">
      <c r="A2" s="409" t="s">
        <v>619</v>
      </c>
    </row>
    <row r="3" customFormat="false" ht="11.25" hidden="false" customHeight="false" outlineLevel="0" collapsed="false">
      <c r="A3" s="409" t="s">
        <v>311</v>
      </c>
    </row>
    <row r="4" customFormat="false" ht="11.25" hidden="false" customHeight="false" outlineLevel="0" collapsed="false">
      <c r="A4" s="409"/>
    </row>
    <row r="5" customFormat="false" ht="57.75" hidden="false" customHeight="true" outlineLevel="0" collapsed="false">
      <c r="A5" s="420" t="s">
        <v>185</v>
      </c>
      <c r="B5" s="58" t="s">
        <v>620</v>
      </c>
      <c r="C5" s="58"/>
      <c r="D5" s="58" t="s">
        <v>621</v>
      </c>
      <c r="E5" s="58"/>
      <c r="F5" s="58" t="s">
        <v>622</v>
      </c>
      <c r="G5" s="58"/>
      <c r="H5" s="58" t="s">
        <v>623</v>
      </c>
      <c r="I5" s="58"/>
      <c r="J5" s="58"/>
      <c r="K5" s="58"/>
    </row>
    <row r="6" customFormat="false" ht="15.75" hidden="false" customHeight="true" outlineLevel="0" collapsed="false">
      <c r="A6" s="420"/>
      <c r="B6" s="58" t="s">
        <v>267</v>
      </c>
      <c r="C6" s="58"/>
      <c r="D6" s="58" t="s">
        <v>267</v>
      </c>
      <c r="E6" s="58"/>
      <c r="F6" s="58" t="s">
        <v>267</v>
      </c>
      <c r="G6" s="58"/>
      <c r="H6" s="58" t="s">
        <v>267</v>
      </c>
      <c r="I6" s="58"/>
      <c r="J6" s="58" t="s">
        <v>624</v>
      </c>
      <c r="K6" s="58"/>
    </row>
    <row r="7" customFormat="false" ht="14.25" hidden="false" customHeight="true" outlineLevel="0" collapsed="false">
      <c r="A7" s="420"/>
      <c r="B7" s="110" t="s">
        <v>597</v>
      </c>
      <c r="C7" s="110" t="n">
        <v>2017</v>
      </c>
      <c r="D7" s="110" t="n">
        <v>2016</v>
      </c>
      <c r="E7" s="110" t="n">
        <v>2017</v>
      </c>
      <c r="F7" s="110" t="n">
        <v>2016</v>
      </c>
      <c r="G7" s="110" t="n">
        <v>2017</v>
      </c>
      <c r="H7" s="110" t="n">
        <v>2016</v>
      </c>
      <c r="I7" s="110" t="n">
        <v>2017</v>
      </c>
      <c r="J7" s="110" t="n">
        <v>2016</v>
      </c>
      <c r="K7" s="110" t="n">
        <v>2017</v>
      </c>
    </row>
    <row r="8" customFormat="false" ht="11.25" hidden="false" customHeight="false" outlineLevel="0" collapsed="false">
      <c r="A8" s="61"/>
      <c r="B8" s="114"/>
      <c r="C8" s="114"/>
      <c r="D8" s="114"/>
      <c r="E8" s="114"/>
      <c r="F8" s="114"/>
      <c r="G8" s="114"/>
      <c r="H8" s="114"/>
    </row>
    <row r="9" customFormat="false" ht="11.25" hidden="false" customHeight="false" outlineLevel="0" collapsed="false">
      <c r="A9" s="120" t="s">
        <v>608</v>
      </c>
      <c r="B9" s="150" t="n">
        <v>118289</v>
      </c>
      <c r="C9" s="150" t="n">
        <v>119484</v>
      </c>
      <c r="D9" s="150" t="n">
        <v>4361</v>
      </c>
      <c r="E9" s="150" t="n">
        <v>4589</v>
      </c>
      <c r="F9" s="150" t="n">
        <v>10832</v>
      </c>
      <c r="G9" s="150" t="n">
        <v>9193</v>
      </c>
      <c r="H9" s="150" t="n">
        <v>15193</v>
      </c>
      <c r="I9" s="150" t="n">
        <v>13782</v>
      </c>
      <c r="J9" s="277" t="n">
        <v>12.8439668946394</v>
      </c>
      <c r="K9" s="277" t="n">
        <v>11.5345987747313</v>
      </c>
    </row>
    <row r="10" customFormat="false" ht="11.25" hidden="false" customHeight="false" outlineLevel="0" collapsed="false">
      <c r="A10" s="146"/>
      <c r="B10" s="162"/>
      <c r="C10" s="162"/>
      <c r="D10" s="162"/>
      <c r="E10" s="162"/>
      <c r="F10" s="162"/>
      <c r="G10" s="162"/>
      <c r="H10" s="162"/>
      <c r="I10" s="162"/>
      <c r="J10" s="421"/>
      <c r="K10" s="421"/>
    </row>
    <row r="11" customFormat="false" ht="11.25" hidden="false" customHeight="false" outlineLevel="0" collapsed="false">
      <c r="A11" s="75" t="s">
        <v>154</v>
      </c>
      <c r="B11" s="155" t="n">
        <v>712</v>
      </c>
      <c r="C11" s="155" t="n">
        <v>710</v>
      </c>
      <c r="D11" s="155" t="n">
        <v>88</v>
      </c>
      <c r="E11" s="155" t="n">
        <v>67</v>
      </c>
      <c r="F11" s="155" t="n">
        <v>162</v>
      </c>
      <c r="G11" s="155" t="n">
        <v>172</v>
      </c>
      <c r="H11" s="131" t="n">
        <v>250</v>
      </c>
      <c r="I11" s="131" t="n">
        <v>239</v>
      </c>
      <c r="J11" s="343" t="n">
        <v>35.1123595505618</v>
      </c>
      <c r="K11" s="343" t="n">
        <v>33.6619718309859</v>
      </c>
    </row>
    <row r="12" customFormat="false" ht="11.25" hidden="false" customHeight="false" outlineLevel="0" collapsed="false">
      <c r="A12" s="50" t="s">
        <v>437</v>
      </c>
      <c r="B12" s="84" t="n">
        <v>1106</v>
      </c>
      <c r="C12" s="84" t="n">
        <v>1936</v>
      </c>
      <c r="D12" s="54" t="n">
        <v>39</v>
      </c>
      <c r="E12" s="54" t="n">
        <v>174</v>
      </c>
      <c r="F12" s="54" t="n">
        <v>97</v>
      </c>
      <c r="G12" s="54" t="n">
        <v>119</v>
      </c>
      <c r="H12" s="56" t="n">
        <v>136</v>
      </c>
      <c r="I12" s="56" t="n">
        <v>293</v>
      </c>
      <c r="J12" s="69" t="n">
        <v>12.2965641952984</v>
      </c>
      <c r="K12" s="69" t="n">
        <v>15.1342975206612</v>
      </c>
    </row>
    <row r="13" customFormat="false" ht="11.25" hidden="false" customHeight="false" outlineLevel="0" collapsed="false">
      <c r="A13" s="50" t="s">
        <v>164</v>
      </c>
      <c r="B13" s="84" t="n">
        <v>459</v>
      </c>
      <c r="C13" s="84" t="n">
        <v>324</v>
      </c>
      <c r="D13" s="54" t="n">
        <v>13</v>
      </c>
      <c r="E13" s="54" t="n">
        <v>18</v>
      </c>
      <c r="F13" s="54" t="n">
        <v>59</v>
      </c>
      <c r="G13" s="54" t="n">
        <v>48</v>
      </c>
      <c r="H13" s="56" t="n">
        <v>72</v>
      </c>
      <c r="I13" s="56" t="n">
        <v>66</v>
      </c>
      <c r="J13" s="69" t="n">
        <v>15.6862745098039</v>
      </c>
      <c r="K13" s="69" t="n">
        <v>20.3703703703704</v>
      </c>
    </row>
    <row r="14" customFormat="false" ht="11.25" hidden="false" customHeight="false" outlineLevel="0" collapsed="false">
      <c r="A14" s="50" t="s">
        <v>158</v>
      </c>
      <c r="B14" s="84" t="n">
        <v>725</v>
      </c>
      <c r="C14" s="84" t="n">
        <v>641</v>
      </c>
      <c r="D14" s="54" t="n">
        <v>85</v>
      </c>
      <c r="E14" s="54" t="n">
        <v>32</v>
      </c>
      <c r="F14" s="54" t="n">
        <v>182</v>
      </c>
      <c r="G14" s="54" t="n">
        <v>140</v>
      </c>
      <c r="H14" s="56" t="n">
        <v>267</v>
      </c>
      <c r="I14" s="56" t="n">
        <v>172</v>
      </c>
      <c r="J14" s="69" t="n">
        <v>36.8275862068965</v>
      </c>
      <c r="K14" s="69" t="n">
        <v>26.8330733229329</v>
      </c>
    </row>
    <row r="15" customFormat="false" ht="11.25" hidden="false" customHeight="false" outlineLevel="0" collapsed="false">
      <c r="A15" s="50" t="s">
        <v>609</v>
      </c>
      <c r="B15" s="84" t="n">
        <v>5496</v>
      </c>
      <c r="C15" s="84" t="n">
        <v>5488</v>
      </c>
      <c r="D15" s="54" t="n">
        <v>55</v>
      </c>
      <c r="E15" s="54" t="n">
        <v>236</v>
      </c>
      <c r="F15" s="54" t="n">
        <v>186</v>
      </c>
      <c r="G15" s="54" t="n">
        <v>263</v>
      </c>
      <c r="H15" s="56" t="n">
        <v>241</v>
      </c>
      <c r="I15" s="56" t="n">
        <v>499</v>
      </c>
      <c r="J15" s="69" t="n">
        <v>4.38500727802038</v>
      </c>
      <c r="K15" s="69" t="n">
        <v>9.09256559766764</v>
      </c>
    </row>
    <row r="16" customFormat="false" ht="11.25" hidden="false" customHeight="false" outlineLevel="0" collapsed="false">
      <c r="A16" s="50" t="s">
        <v>438</v>
      </c>
      <c r="B16" s="84" t="n">
        <v>5497</v>
      </c>
      <c r="C16" s="84" t="n">
        <v>6929</v>
      </c>
      <c r="D16" s="54" t="n">
        <v>85</v>
      </c>
      <c r="E16" s="54" t="n">
        <v>62</v>
      </c>
      <c r="F16" s="54" t="n">
        <v>373</v>
      </c>
      <c r="G16" s="54" t="n">
        <v>283</v>
      </c>
      <c r="H16" s="56" t="n">
        <v>458</v>
      </c>
      <c r="I16" s="56" t="n">
        <v>345</v>
      </c>
      <c r="J16" s="69" t="n">
        <v>8.33181735492087</v>
      </c>
      <c r="K16" s="69" t="n">
        <v>4.97907345937365</v>
      </c>
    </row>
    <row r="17" customFormat="false" ht="11.25" hidden="false" customHeight="false" outlineLevel="0" collapsed="false">
      <c r="A17" s="50" t="s">
        <v>147</v>
      </c>
      <c r="B17" s="84" t="n">
        <v>2116</v>
      </c>
      <c r="C17" s="84" t="n">
        <v>2030</v>
      </c>
      <c r="D17" s="54" t="n">
        <v>104</v>
      </c>
      <c r="E17" s="54" t="n">
        <v>334</v>
      </c>
      <c r="F17" s="54" t="n">
        <v>174</v>
      </c>
      <c r="G17" s="54" t="n">
        <v>143</v>
      </c>
      <c r="H17" s="56" t="n">
        <v>278</v>
      </c>
      <c r="I17" s="56" t="n">
        <v>477</v>
      </c>
      <c r="J17" s="69" t="n">
        <v>13.1379962192817</v>
      </c>
      <c r="K17" s="69" t="n">
        <v>23.4975369458128</v>
      </c>
    </row>
    <row r="18" customFormat="false" ht="11.25" hidden="false" customHeight="false" outlineLevel="0" collapsed="false">
      <c r="A18" s="50" t="s">
        <v>133</v>
      </c>
      <c r="B18" s="84" t="n">
        <v>4842</v>
      </c>
      <c r="C18" s="84" t="n">
        <v>3341</v>
      </c>
      <c r="D18" s="54" t="n">
        <v>15</v>
      </c>
      <c r="E18" s="54" t="n">
        <v>16</v>
      </c>
      <c r="F18" s="54" t="n">
        <v>107</v>
      </c>
      <c r="G18" s="54" t="n">
        <v>184</v>
      </c>
      <c r="H18" s="56" t="n">
        <v>122</v>
      </c>
      <c r="I18" s="56" t="n">
        <v>200</v>
      </c>
      <c r="J18" s="69" t="n">
        <v>2.51961999173895</v>
      </c>
      <c r="K18" s="69" t="n">
        <v>5.98623166716552</v>
      </c>
    </row>
    <row r="19" customFormat="false" ht="11.25" hidden="false" customHeight="false" outlineLevel="0" collapsed="false">
      <c r="A19" s="50" t="s">
        <v>439</v>
      </c>
      <c r="B19" s="84" t="n">
        <v>9678</v>
      </c>
      <c r="C19" s="84" t="n">
        <v>11337</v>
      </c>
      <c r="D19" s="54" t="n">
        <v>394</v>
      </c>
      <c r="E19" s="54" t="n">
        <v>368</v>
      </c>
      <c r="F19" s="54" t="n">
        <v>670</v>
      </c>
      <c r="G19" s="54" t="n">
        <v>660</v>
      </c>
      <c r="H19" s="56" t="n">
        <v>1064</v>
      </c>
      <c r="I19" s="56" t="n">
        <v>1028</v>
      </c>
      <c r="J19" s="69" t="n">
        <v>10.9940070262451</v>
      </c>
      <c r="K19" s="69" t="n">
        <v>9.06765458234101</v>
      </c>
    </row>
    <row r="20" customFormat="false" ht="11.25" hidden="false" customHeight="false" outlineLevel="0" collapsed="false">
      <c r="A20" s="50" t="s">
        <v>610</v>
      </c>
      <c r="B20" s="84" t="n">
        <v>2629</v>
      </c>
      <c r="C20" s="84" t="n">
        <v>2793</v>
      </c>
      <c r="D20" s="54" t="n">
        <v>422</v>
      </c>
      <c r="E20" s="54" t="n">
        <v>109</v>
      </c>
      <c r="F20" s="54" t="n">
        <v>263</v>
      </c>
      <c r="G20" s="54" t="n">
        <v>196</v>
      </c>
      <c r="H20" s="56" t="n">
        <v>685</v>
      </c>
      <c r="I20" s="56" t="n">
        <v>305</v>
      </c>
      <c r="J20" s="69" t="n">
        <v>26.0555344237353</v>
      </c>
      <c r="K20" s="69" t="n">
        <v>10.9201575366989</v>
      </c>
    </row>
    <row r="21" customFormat="false" ht="11.25" hidden="false" customHeight="false" outlineLevel="0" collapsed="false">
      <c r="A21" s="50" t="s">
        <v>141</v>
      </c>
      <c r="B21" s="84" t="n">
        <v>2825</v>
      </c>
      <c r="C21" s="84" t="n">
        <v>2682</v>
      </c>
      <c r="D21" s="54" t="n">
        <v>119</v>
      </c>
      <c r="E21" s="54" t="n">
        <v>143</v>
      </c>
      <c r="F21" s="54" t="n">
        <v>569</v>
      </c>
      <c r="G21" s="54" t="n">
        <v>395</v>
      </c>
      <c r="H21" s="56" t="n">
        <v>688</v>
      </c>
      <c r="I21" s="56" t="n">
        <v>538</v>
      </c>
      <c r="J21" s="69" t="n">
        <v>24.353982300885</v>
      </c>
      <c r="K21" s="69" t="n">
        <v>20.0596569724086</v>
      </c>
    </row>
    <row r="22" customFormat="false" ht="11.25" hidden="false" customHeight="false" outlineLevel="0" collapsed="false">
      <c r="A22" s="50" t="s">
        <v>166</v>
      </c>
      <c r="B22" s="84" t="n">
        <v>887</v>
      </c>
      <c r="C22" s="84" t="n">
        <v>891</v>
      </c>
      <c r="D22" s="54" t="n">
        <v>79</v>
      </c>
      <c r="E22" s="54" t="n">
        <v>86</v>
      </c>
      <c r="F22" s="54" t="n">
        <v>115</v>
      </c>
      <c r="G22" s="54" t="n">
        <v>92</v>
      </c>
      <c r="H22" s="56" t="n">
        <v>194</v>
      </c>
      <c r="I22" s="56" t="n">
        <v>178</v>
      </c>
      <c r="J22" s="69" t="n">
        <v>21.8714768883878</v>
      </c>
      <c r="K22" s="69" t="n">
        <v>19.9775533108866</v>
      </c>
    </row>
    <row r="23" customFormat="false" ht="11.25" hidden="false" customHeight="false" outlineLevel="0" collapsed="false">
      <c r="A23" s="50" t="s">
        <v>378</v>
      </c>
      <c r="B23" s="70" t="n">
        <v>23006</v>
      </c>
      <c r="C23" s="70" t="n">
        <v>23543</v>
      </c>
      <c r="D23" s="54" t="n">
        <v>197</v>
      </c>
      <c r="E23" s="54" t="n">
        <v>137</v>
      </c>
      <c r="F23" s="54" t="n">
        <v>691</v>
      </c>
      <c r="G23" s="54" t="n">
        <v>515</v>
      </c>
      <c r="H23" s="56" t="n">
        <v>888</v>
      </c>
      <c r="I23" s="56" t="n">
        <v>652</v>
      </c>
      <c r="J23" s="69" t="n">
        <v>3.85986264452751</v>
      </c>
      <c r="K23" s="69" t="n">
        <v>2.76940067111243</v>
      </c>
    </row>
    <row r="24" customFormat="false" ht="11.25" hidden="false" customHeight="false" outlineLevel="0" collapsed="false">
      <c r="A24" s="50" t="s">
        <v>379</v>
      </c>
      <c r="B24" s="84" t="n">
        <v>668</v>
      </c>
      <c r="C24" s="84" t="n">
        <v>930</v>
      </c>
      <c r="D24" s="54" t="n">
        <v>88</v>
      </c>
      <c r="E24" s="54" t="n">
        <v>690</v>
      </c>
      <c r="F24" s="54" t="n">
        <v>280</v>
      </c>
      <c r="G24" s="54" t="n">
        <v>280</v>
      </c>
      <c r="H24" s="56" t="n">
        <v>368</v>
      </c>
      <c r="I24" s="56" t="n">
        <v>970</v>
      </c>
      <c r="J24" s="69" t="n">
        <v>55.0898203592814</v>
      </c>
      <c r="K24" s="69" t="n">
        <v>104.301075268817</v>
      </c>
    </row>
    <row r="25" customFormat="false" ht="11.25" hidden="false" customHeight="false" outlineLevel="0" collapsed="false">
      <c r="A25" s="50" t="s">
        <v>139</v>
      </c>
      <c r="B25" s="84" t="n">
        <v>3477</v>
      </c>
      <c r="C25" s="84" t="n">
        <v>3462</v>
      </c>
      <c r="D25" s="54" t="n">
        <v>62</v>
      </c>
      <c r="E25" s="54" t="n">
        <v>60</v>
      </c>
      <c r="F25" s="54" t="n">
        <v>267</v>
      </c>
      <c r="G25" s="54" t="n">
        <v>154</v>
      </c>
      <c r="H25" s="56" t="n">
        <v>329</v>
      </c>
      <c r="I25" s="56" t="n">
        <v>214</v>
      </c>
      <c r="J25" s="69" t="n">
        <v>9.4621800402646</v>
      </c>
      <c r="K25" s="69" t="n">
        <v>6.18139803581745</v>
      </c>
    </row>
    <row r="26" customFormat="false" ht="11.25" hidden="false" customHeight="false" outlineLevel="0" collapsed="false">
      <c r="A26" s="50" t="s">
        <v>162</v>
      </c>
      <c r="B26" s="84" t="n">
        <v>6860</v>
      </c>
      <c r="C26" s="84" t="n">
        <v>6956</v>
      </c>
      <c r="D26" s="54" t="n">
        <v>216</v>
      </c>
      <c r="E26" s="54" t="n">
        <v>251</v>
      </c>
      <c r="F26" s="54" t="n">
        <v>719</v>
      </c>
      <c r="G26" s="54" t="n">
        <v>617</v>
      </c>
      <c r="H26" s="56" t="n">
        <v>935</v>
      </c>
      <c r="I26" s="56" t="n">
        <v>868</v>
      </c>
      <c r="J26" s="69" t="n">
        <v>13.6297376093294</v>
      </c>
      <c r="K26" s="69" t="n">
        <v>12.4784358826912</v>
      </c>
    </row>
    <row r="27" customFormat="false" ht="11.25" hidden="false" customHeight="false" outlineLevel="0" collapsed="false">
      <c r="A27" s="50" t="s">
        <v>611</v>
      </c>
      <c r="B27" s="84" t="n">
        <v>4887</v>
      </c>
      <c r="C27" s="84" t="n">
        <v>4697</v>
      </c>
      <c r="D27" s="54" t="n">
        <v>164</v>
      </c>
      <c r="E27" s="54" t="n">
        <v>173</v>
      </c>
      <c r="F27" s="54" t="n">
        <v>406</v>
      </c>
      <c r="G27" s="54" t="n">
        <v>346</v>
      </c>
      <c r="H27" s="56" t="n">
        <v>570</v>
      </c>
      <c r="I27" s="56" t="n">
        <v>519</v>
      </c>
      <c r="J27" s="69" t="n">
        <v>11.6635972989564</v>
      </c>
      <c r="K27" s="69" t="n">
        <v>11.0496061315733</v>
      </c>
    </row>
    <row r="28" customFormat="false" ht="11.25" hidden="false" customHeight="false" outlineLevel="0" collapsed="false">
      <c r="A28" s="50" t="s">
        <v>612</v>
      </c>
      <c r="B28" s="84" t="n">
        <v>1107</v>
      </c>
      <c r="C28" s="84" t="n">
        <v>791</v>
      </c>
      <c r="D28" s="54" t="n">
        <v>45</v>
      </c>
      <c r="E28" s="54" t="n">
        <v>52</v>
      </c>
      <c r="F28" s="54" t="n">
        <v>122</v>
      </c>
      <c r="G28" s="54" t="n">
        <v>71</v>
      </c>
      <c r="H28" s="56" t="n">
        <v>167</v>
      </c>
      <c r="I28" s="56" t="n">
        <v>123</v>
      </c>
      <c r="J28" s="69" t="n">
        <v>15.0858175248419</v>
      </c>
      <c r="K28" s="69" t="n">
        <v>15.5499367888748</v>
      </c>
    </row>
    <row r="29" customFormat="false" ht="11.25" hidden="false" customHeight="false" outlineLevel="0" collapsed="false">
      <c r="A29" s="50" t="s">
        <v>135</v>
      </c>
      <c r="B29" s="84" t="n">
        <v>9010</v>
      </c>
      <c r="C29" s="84" t="n">
        <v>8706</v>
      </c>
      <c r="D29" s="54" t="n">
        <v>40</v>
      </c>
      <c r="E29" s="54" t="n">
        <v>79</v>
      </c>
      <c r="F29" s="54" t="n">
        <v>609</v>
      </c>
      <c r="G29" s="54" t="n">
        <v>736</v>
      </c>
      <c r="H29" s="56" t="n">
        <v>649</v>
      </c>
      <c r="I29" s="56" t="n">
        <v>815</v>
      </c>
      <c r="J29" s="69" t="n">
        <v>7.2031076581576</v>
      </c>
      <c r="K29" s="69" t="n">
        <v>9.36135998162187</v>
      </c>
    </row>
    <row r="30" customFormat="false" ht="11.25" hidden="false" customHeight="false" outlineLevel="0" collapsed="false">
      <c r="A30" s="50" t="s">
        <v>129</v>
      </c>
      <c r="B30" s="84" t="n">
        <v>1007</v>
      </c>
      <c r="C30" s="84" t="n">
        <v>961</v>
      </c>
      <c r="D30" s="54" t="n">
        <v>75</v>
      </c>
      <c r="E30" s="54" t="n">
        <v>91</v>
      </c>
      <c r="F30" s="54" t="n">
        <v>225</v>
      </c>
      <c r="G30" s="54" t="n">
        <v>276</v>
      </c>
      <c r="H30" s="56" t="n">
        <v>300</v>
      </c>
      <c r="I30" s="56" t="n">
        <v>367</v>
      </c>
      <c r="J30" s="69" t="n">
        <v>29.7914597815293</v>
      </c>
      <c r="K30" s="69" t="n">
        <v>38.1893860561915</v>
      </c>
    </row>
    <row r="31" customFormat="false" ht="11.25" hidden="false" customHeight="false" outlineLevel="0" collapsed="false">
      <c r="A31" s="50" t="s">
        <v>443</v>
      </c>
      <c r="B31" s="84" t="n">
        <v>7351</v>
      </c>
      <c r="C31" s="84" t="n">
        <v>9477</v>
      </c>
      <c r="D31" s="54" t="n">
        <v>318</v>
      </c>
      <c r="E31" s="54" t="n">
        <v>273</v>
      </c>
      <c r="F31" s="56" t="n">
        <v>1019</v>
      </c>
      <c r="G31" s="56" t="n">
        <v>968</v>
      </c>
      <c r="H31" s="56" t="n">
        <v>1337</v>
      </c>
      <c r="I31" s="56" t="n">
        <v>1241</v>
      </c>
      <c r="J31" s="69" t="n">
        <v>18.188001632431</v>
      </c>
      <c r="K31" s="69" t="n">
        <v>13.0948612430094</v>
      </c>
    </row>
    <row r="32" customFormat="false" ht="11.25" hidden="false" customHeight="false" outlineLevel="0" collapsed="false">
      <c r="A32" s="50" t="s">
        <v>613</v>
      </c>
      <c r="B32" s="84" t="n">
        <v>1020</v>
      </c>
      <c r="C32" s="84" t="s">
        <v>174</v>
      </c>
      <c r="D32" s="54" t="n">
        <v>149</v>
      </c>
      <c r="E32" s="54" t="n">
        <v>30</v>
      </c>
      <c r="F32" s="56" t="n">
        <v>192</v>
      </c>
      <c r="G32" s="56" t="n">
        <v>199</v>
      </c>
      <c r="H32" s="56" t="n">
        <v>341</v>
      </c>
      <c r="I32" s="56" t="n">
        <v>229</v>
      </c>
      <c r="J32" s="69" t="n">
        <v>33.4313725490196</v>
      </c>
      <c r="K32" s="390" t="s">
        <v>174</v>
      </c>
    </row>
    <row r="33" customFormat="false" ht="11.25" hidden="false" customHeight="false" outlineLevel="0" collapsed="false">
      <c r="A33" s="50" t="s">
        <v>614</v>
      </c>
      <c r="B33" s="84" t="n">
        <v>47</v>
      </c>
      <c r="C33" s="84" t="n">
        <v>26</v>
      </c>
      <c r="D33" s="54" t="n">
        <v>29</v>
      </c>
      <c r="E33" s="54" t="n">
        <v>7</v>
      </c>
      <c r="F33" s="56" t="n">
        <v>34</v>
      </c>
      <c r="G33" s="56" t="n">
        <v>34</v>
      </c>
      <c r="H33" s="56" t="n">
        <v>63</v>
      </c>
      <c r="I33" s="56" t="n">
        <v>41</v>
      </c>
      <c r="J33" s="69" t="n">
        <v>134.042553191489</v>
      </c>
      <c r="K33" s="69" t="n">
        <v>157.692307692308</v>
      </c>
    </row>
    <row r="34" customFormat="false" ht="11.25" hidden="false" customHeight="false" outlineLevel="0" collapsed="false">
      <c r="A34" s="413" t="s">
        <v>145</v>
      </c>
      <c r="B34" s="84" t="n">
        <v>4118</v>
      </c>
      <c r="C34" s="84" t="n">
        <v>3565</v>
      </c>
      <c r="D34" s="54" t="n">
        <v>245</v>
      </c>
      <c r="E34" s="54" t="n">
        <v>294</v>
      </c>
      <c r="F34" s="56" t="n">
        <v>657</v>
      </c>
      <c r="G34" s="56" t="n">
        <v>681</v>
      </c>
      <c r="H34" s="56" t="n">
        <v>902</v>
      </c>
      <c r="I34" s="56" t="n">
        <v>975</v>
      </c>
      <c r="J34" s="69" t="n">
        <v>21.9038368139874</v>
      </c>
      <c r="K34" s="69" t="n">
        <v>27.3492286115007</v>
      </c>
    </row>
    <row r="35" customFormat="false" ht="11.25" hidden="false" customHeight="false" outlineLevel="0" collapsed="false">
      <c r="A35" s="50" t="s">
        <v>615</v>
      </c>
      <c r="B35" s="84" t="n">
        <v>16873</v>
      </c>
      <c r="C35" s="84" t="n">
        <v>15597</v>
      </c>
      <c r="D35" s="56" t="n">
        <v>1158</v>
      </c>
      <c r="E35" s="54" t="n">
        <v>754</v>
      </c>
      <c r="F35" s="56" t="n">
        <v>2475</v>
      </c>
      <c r="G35" s="56" t="n">
        <v>1426</v>
      </c>
      <c r="H35" s="56" t="n">
        <v>3633</v>
      </c>
      <c r="I35" s="56" t="n">
        <v>2180</v>
      </c>
      <c r="J35" s="69" t="n">
        <v>21.5314407633497</v>
      </c>
      <c r="K35" s="69" t="n">
        <v>13.9770468679874</v>
      </c>
    </row>
    <row r="36" customFormat="false" ht="11.25" hidden="false" customHeight="false" outlineLevel="0" collapsed="false">
      <c r="A36" s="50" t="s">
        <v>169</v>
      </c>
      <c r="B36" s="84" t="n">
        <v>1240</v>
      </c>
      <c r="C36" s="84" t="n">
        <v>1013</v>
      </c>
      <c r="D36" s="54" t="n">
        <v>35</v>
      </c>
      <c r="E36" s="54" t="n">
        <v>23</v>
      </c>
      <c r="F36" s="56" t="n">
        <v>92</v>
      </c>
      <c r="G36" s="56" t="n">
        <v>109</v>
      </c>
      <c r="H36" s="56" t="n">
        <v>127</v>
      </c>
      <c r="I36" s="56" t="n">
        <v>132</v>
      </c>
      <c r="J36" s="69" t="n">
        <v>10.241935483871</v>
      </c>
      <c r="K36" s="69" t="n">
        <v>13.030602171767</v>
      </c>
    </row>
    <row r="37" customFormat="false" ht="11.25" hidden="false" customHeight="false" outlineLevel="0" collapsed="false">
      <c r="A37" s="86" t="s">
        <v>176</v>
      </c>
      <c r="B37" s="90" t="n">
        <v>646</v>
      </c>
      <c r="C37" s="90" t="n">
        <v>658</v>
      </c>
      <c r="D37" s="90" t="n">
        <v>42</v>
      </c>
      <c r="E37" s="90" t="n">
        <v>30</v>
      </c>
      <c r="F37" s="90" t="n">
        <v>87</v>
      </c>
      <c r="G37" s="90" t="n">
        <v>86</v>
      </c>
      <c r="H37" s="90" t="n">
        <v>129</v>
      </c>
      <c r="I37" s="90" t="n">
        <v>116</v>
      </c>
      <c r="J37" s="414" t="n">
        <v>19.969040247678</v>
      </c>
      <c r="K37" s="414" t="n">
        <v>17.629179331307</v>
      </c>
    </row>
    <row r="38" customFormat="false" ht="11.25" hidden="false" customHeight="false" outlineLevel="0" collapsed="false">
      <c r="A38" s="50"/>
      <c r="B38" s="84"/>
      <c r="C38" s="84"/>
      <c r="D38" s="84"/>
      <c r="E38" s="84"/>
      <c r="F38" s="84"/>
      <c r="G38" s="84"/>
      <c r="H38" s="84"/>
      <c r="I38" s="84"/>
      <c r="J38" s="412"/>
      <c r="K38" s="412"/>
    </row>
    <row r="39" customFormat="false" ht="11.25" hidden="false" customHeight="false" outlineLevel="0" collapsed="false">
      <c r="A39" s="415" t="s">
        <v>625</v>
      </c>
    </row>
    <row r="40" customFormat="false" ht="11.25" hidden="false" customHeight="false" outlineLevel="0" collapsed="false">
      <c r="A40" s="416" t="s">
        <v>178</v>
      </c>
    </row>
    <row r="41" customFormat="false" ht="11.25" hidden="false" customHeight="false" outlineLevel="0" collapsed="false">
      <c r="A41" s="54" t="s">
        <v>626</v>
      </c>
    </row>
    <row r="42" customFormat="false" ht="11.25" hidden="false" customHeight="false" outlineLevel="0" collapsed="false">
      <c r="A42" s="54" t="s">
        <v>316</v>
      </c>
    </row>
  </sheetData>
  <mergeCells count="10">
    <mergeCell ref="A5:A7"/>
    <mergeCell ref="B5:C5"/>
    <mergeCell ref="D5:E5"/>
    <mergeCell ref="F5:G5"/>
    <mergeCell ref="H5:K5"/>
    <mergeCell ref="B6:C6"/>
    <mergeCell ref="D6:E6"/>
    <mergeCell ref="F6:G6"/>
    <mergeCell ref="H6:I6"/>
    <mergeCell ref="J6:K6"/>
  </mergeCells>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V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4" topLeftCell="B15" activePane="bottomRight" state="frozen"/>
      <selection pane="topLeft" activeCell="A1" activeCellId="0" sqref="A1"/>
      <selection pane="topRight" activeCell="B1" activeCellId="0" sqref="B1"/>
      <selection pane="bottomLeft" activeCell="A15" activeCellId="0" sqref="A15"/>
      <selection pane="bottomRight" activeCell="M31" activeCellId="0" sqref="M31"/>
    </sheetView>
  </sheetViews>
  <sheetFormatPr defaultRowHeight="11.25" zeroHeight="false" outlineLevelRow="0" outlineLevelCol="0"/>
  <cols>
    <col collapsed="false" customWidth="true" hidden="false" outlineLevel="0" max="1" min="1" style="50" width="21.57"/>
    <col collapsed="false" customWidth="true" hidden="false" outlineLevel="0" max="2" min="2" style="50" width="13.71"/>
    <col collapsed="false" customWidth="true" hidden="false" outlineLevel="0" max="3" min="3" style="50" width="14.28"/>
    <col collapsed="false" customWidth="true" hidden="false" outlineLevel="0" max="4" min="4" style="107" width="9.14"/>
    <col collapsed="false" customWidth="true" hidden="false" outlineLevel="0" max="6" min="5" style="50" width="13.14"/>
    <col collapsed="false" customWidth="true" hidden="false" outlineLevel="0" max="7" min="7" style="107" width="9.14"/>
    <col collapsed="false" customWidth="true" hidden="false" outlineLevel="0" max="8" min="8" style="50" width="13.14"/>
    <col collapsed="false" customWidth="true" hidden="false" outlineLevel="0" max="9" min="9" style="50" width="12.28"/>
    <col collapsed="false" customWidth="true" hidden="false" outlineLevel="0" max="10" min="10" style="107" width="9.14"/>
    <col collapsed="false" customWidth="true" hidden="false" outlineLevel="0" max="11" min="11" style="50" width="14.28"/>
    <col collapsed="false" customWidth="true" hidden="false" outlineLevel="0" max="12" min="12" style="50" width="15"/>
    <col collapsed="false" customWidth="true" hidden="false" outlineLevel="0" max="13" min="13" style="107" width="9.14"/>
    <col collapsed="false" customWidth="true" hidden="false" outlineLevel="0" max="14" min="14" style="50" width="14"/>
    <col collapsed="false" customWidth="true" hidden="false" outlineLevel="0" max="15" min="15" style="50" width="14.71"/>
    <col collapsed="false" customWidth="true" hidden="false" outlineLevel="0" max="16" min="16" style="107" width="9.14"/>
    <col collapsed="false" customWidth="true" hidden="false" outlineLevel="0" max="17" min="17" style="50" width="14"/>
    <col collapsed="false" customWidth="true" hidden="false" outlineLevel="0" max="18" min="18" style="50" width="11.14"/>
    <col collapsed="false" customWidth="true" hidden="false" outlineLevel="0" max="19" min="19" style="50" width="17"/>
    <col collapsed="false" customWidth="true" hidden="false" outlineLevel="0" max="20" min="20" style="50" width="14"/>
    <col collapsed="false" customWidth="true" hidden="false" outlineLevel="0" max="21" min="21" style="50" width="13.14"/>
    <col collapsed="false" customWidth="true" hidden="false" outlineLevel="0" max="22" min="22" style="50" width="11.85"/>
    <col collapsed="false" customWidth="true" hidden="false" outlineLevel="0" max="1025" min="23" style="50" width="9.14"/>
  </cols>
  <sheetData>
    <row r="1" customFormat="false" ht="12" hidden="false" customHeight="true" outlineLevel="0" collapsed="false">
      <c r="A1" s="422" t="s">
        <v>627</v>
      </c>
      <c r="D1" s="422"/>
      <c r="E1" s="423"/>
      <c r="F1" s="423"/>
      <c r="G1" s="424"/>
      <c r="H1" s="425"/>
      <c r="I1" s="425"/>
      <c r="J1" s="426"/>
      <c r="K1" s="425"/>
      <c r="L1" s="425"/>
      <c r="M1" s="426"/>
      <c r="N1" s="427"/>
      <c r="O1" s="427"/>
      <c r="P1" s="21" t="s">
        <v>108</v>
      </c>
    </row>
    <row r="2" customFormat="false" ht="12" hidden="false" customHeight="true" outlineLevel="0" collapsed="false">
      <c r="A2" s="190" t="s">
        <v>73</v>
      </c>
      <c r="B2" s="190"/>
      <c r="C2" s="190"/>
      <c r="D2" s="422"/>
      <c r="E2" s="428"/>
      <c r="F2" s="428"/>
      <c r="G2" s="428"/>
      <c r="H2" s="429"/>
      <c r="I2" s="18"/>
      <c r="J2" s="426"/>
      <c r="K2" s="430"/>
      <c r="L2" s="431"/>
      <c r="M2" s="431"/>
      <c r="N2" s="432"/>
      <c r="O2" s="429"/>
      <c r="P2" s="426"/>
    </row>
    <row r="3" customFormat="false" ht="12" hidden="false" customHeight="true" outlineLevel="0" collapsed="false">
      <c r="A3" s="190" t="s">
        <v>628</v>
      </c>
      <c r="B3" s="190"/>
      <c r="C3" s="190"/>
      <c r="D3" s="422"/>
      <c r="E3" s="428"/>
      <c r="F3" s="428"/>
      <c r="G3" s="428"/>
      <c r="H3" s="425"/>
      <c r="I3" s="425"/>
      <c r="J3" s="426"/>
      <c r="K3" s="427"/>
      <c r="L3" s="427"/>
      <c r="M3" s="426"/>
      <c r="N3" s="255"/>
      <c r="O3" s="433"/>
      <c r="P3" s="434"/>
    </row>
    <row r="4" customFormat="false" ht="12" hidden="false" customHeight="true" outlineLevel="0" collapsed="false">
      <c r="A4" s="190"/>
      <c r="B4" s="190"/>
      <c r="C4" s="433"/>
      <c r="D4" s="422"/>
      <c r="E4" s="425"/>
      <c r="F4" s="433"/>
      <c r="G4" s="434"/>
      <c r="H4" s="427"/>
      <c r="I4" s="18"/>
      <c r="J4" s="426"/>
      <c r="K4" s="425"/>
      <c r="L4" s="433"/>
      <c r="M4" s="426"/>
      <c r="P4" s="435" t="s">
        <v>629</v>
      </c>
    </row>
    <row r="5" customFormat="false" ht="13.5" hidden="false" customHeight="true" outlineLevel="0" collapsed="false">
      <c r="A5" s="436" t="s">
        <v>630</v>
      </c>
      <c r="B5" s="436" t="s">
        <v>631</v>
      </c>
      <c r="C5" s="436"/>
      <c r="D5" s="436"/>
      <c r="E5" s="436" t="s">
        <v>632</v>
      </c>
      <c r="F5" s="436"/>
      <c r="G5" s="436"/>
      <c r="H5" s="436" t="s">
        <v>633</v>
      </c>
      <c r="I5" s="436"/>
      <c r="J5" s="436"/>
      <c r="K5" s="436" t="s">
        <v>634</v>
      </c>
      <c r="L5" s="436"/>
      <c r="M5" s="436"/>
      <c r="N5" s="436" t="s">
        <v>328</v>
      </c>
      <c r="O5" s="436"/>
      <c r="P5" s="436"/>
    </row>
    <row r="6" customFormat="false" ht="24.75" hidden="false" customHeight="true" outlineLevel="0" collapsed="false">
      <c r="A6" s="436"/>
      <c r="B6" s="436" t="n">
        <v>2016</v>
      </c>
      <c r="C6" s="436" t="n">
        <v>2017</v>
      </c>
      <c r="D6" s="436" t="s">
        <v>199</v>
      </c>
      <c r="E6" s="436" t="n">
        <v>2016</v>
      </c>
      <c r="F6" s="436" t="n">
        <v>2017</v>
      </c>
      <c r="G6" s="436" t="s">
        <v>199</v>
      </c>
      <c r="H6" s="436" t="n">
        <v>2016</v>
      </c>
      <c r="I6" s="436" t="n">
        <v>2017</v>
      </c>
      <c r="J6" s="436" t="s">
        <v>199</v>
      </c>
      <c r="K6" s="436" t="n">
        <v>2016</v>
      </c>
      <c r="L6" s="436" t="n">
        <v>2017</v>
      </c>
      <c r="M6" s="436" t="s">
        <v>199</v>
      </c>
      <c r="N6" s="436" t="n">
        <v>2016</v>
      </c>
      <c r="O6" s="436" t="n">
        <v>2017</v>
      </c>
      <c r="P6" s="436" t="s">
        <v>199</v>
      </c>
    </row>
    <row r="7" customFormat="false" ht="11.25" hidden="false" customHeight="false" outlineLevel="0" collapsed="false">
      <c r="A7" s="437"/>
      <c r="B7" s="438"/>
      <c r="C7" s="438"/>
      <c r="D7" s="438"/>
      <c r="E7" s="438"/>
      <c r="F7" s="438"/>
      <c r="G7" s="438"/>
      <c r="H7" s="438"/>
      <c r="I7" s="438"/>
      <c r="J7" s="438"/>
      <c r="K7" s="438"/>
      <c r="L7" s="438"/>
      <c r="M7" s="438"/>
      <c r="N7" s="438"/>
      <c r="O7" s="438"/>
      <c r="P7" s="438"/>
    </row>
    <row r="8" s="107" customFormat="true" ht="12" hidden="false" customHeight="true" outlineLevel="0" collapsed="false">
      <c r="A8" s="439" t="s">
        <v>328</v>
      </c>
      <c r="B8" s="440" t="n">
        <v>25229663473.4702</v>
      </c>
      <c r="C8" s="440" t="n">
        <v>25571052583.61</v>
      </c>
      <c r="D8" s="67" t="n">
        <v>1.35312589681882</v>
      </c>
      <c r="E8" s="440" t="n">
        <v>3264555511.98756</v>
      </c>
      <c r="F8" s="440" t="n">
        <v>3735127058.88</v>
      </c>
      <c r="G8" s="67" t="n">
        <v>14.4145671643346</v>
      </c>
      <c r="H8" s="440" t="n">
        <v>1379988443.17363</v>
      </c>
      <c r="I8" s="440" t="n">
        <v>623791288.18</v>
      </c>
      <c r="J8" s="441" t="n">
        <v>-54.7973541904861</v>
      </c>
      <c r="K8" s="440" t="n">
        <v>54163914555.2137</v>
      </c>
      <c r="L8" s="440" t="n">
        <v>54822177331.56</v>
      </c>
      <c r="M8" s="441" t="n">
        <v>1.21531610436925</v>
      </c>
      <c r="N8" s="441" t="n">
        <v>84038121983.8449</v>
      </c>
      <c r="O8" s="440" t="n">
        <v>84752148262.23</v>
      </c>
      <c r="P8" s="441" t="n">
        <v>0.849645686421212</v>
      </c>
    </row>
    <row r="9" customFormat="false" ht="12" hidden="false" customHeight="true" outlineLevel="0" collapsed="false">
      <c r="A9" s="190"/>
      <c r="B9" s="442"/>
      <c r="C9" s="442"/>
      <c r="D9" s="442"/>
      <c r="E9" s="442"/>
      <c r="F9" s="442"/>
      <c r="G9" s="442"/>
      <c r="H9" s="442"/>
      <c r="I9" s="442"/>
      <c r="J9" s="442"/>
      <c r="K9" s="442"/>
      <c r="L9" s="442"/>
      <c r="M9" s="442"/>
      <c r="N9" s="442"/>
      <c r="O9" s="443"/>
      <c r="P9" s="98"/>
    </row>
    <row r="10" s="107" customFormat="true" ht="12" hidden="false" customHeight="true" outlineLevel="0" collapsed="false">
      <c r="A10" s="439" t="s">
        <v>635</v>
      </c>
      <c r="B10" s="441" t="n">
        <v>1049129325.85315</v>
      </c>
      <c r="C10" s="444" t="n">
        <v>1322651000</v>
      </c>
      <c r="D10" s="67" t="n">
        <v>26.0713019269029</v>
      </c>
      <c r="E10" s="441" t="n">
        <v>1347470735.52296</v>
      </c>
      <c r="F10" s="444" t="n">
        <v>1765781000</v>
      </c>
      <c r="G10" s="67" t="n">
        <v>31.0441075601317</v>
      </c>
      <c r="H10" s="441" t="n">
        <v>791340963.464131</v>
      </c>
      <c r="I10" s="444" t="n">
        <v>63660000</v>
      </c>
      <c r="J10" s="441" t="n">
        <v>-91.9554271876278</v>
      </c>
      <c r="K10" s="441" t="n">
        <v>5931980213.60568</v>
      </c>
      <c r="L10" s="440" t="n">
        <v>6599556000</v>
      </c>
      <c r="M10" s="441" t="n">
        <v>11.2538437815953</v>
      </c>
      <c r="N10" s="441" t="n">
        <v>9119921238.44591</v>
      </c>
      <c r="O10" s="440" t="n">
        <v>9751648000</v>
      </c>
      <c r="P10" s="441" t="n">
        <v>6.92688834735749</v>
      </c>
    </row>
    <row r="11" s="107" customFormat="true" ht="12" hidden="false" customHeight="true" outlineLevel="0" collapsed="false">
      <c r="A11" s="445"/>
      <c r="B11" s="442"/>
      <c r="C11" s="446"/>
      <c r="D11" s="98"/>
      <c r="E11" s="442"/>
      <c r="F11" s="446"/>
      <c r="G11" s="98"/>
      <c r="H11" s="442"/>
      <c r="I11" s="446"/>
      <c r="J11" s="98"/>
      <c r="K11" s="442"/>
      <c r="L11" s="446"/>
      <c r="M11" s="98"/>
      <c r="N11" s="442"/>
      <c r="O11" s="446"/>
      <c r="P11" s="98"/>
    </row>
    <row r="12" s="107" customFormat="true" ht="12" hidden="false" customHeight="true" outlineLevel="0" collapsed="false">
      <c r="A12" s="439" t="s">
        <v>636</v>
      </c>
      <c r="B12" s="441" t="n">
        <v>2444802247.15183</v>
      </c>
      <c r="C12" s="444" t="n">
        <v>2436136881.51</v>
      </c>
      <c r="D12" s="67" t="n">
        <v>-0.354440350008588</v>
      </c>
      <c r="E12" s="441" t="n">
        <v>614124265.769006</v>
      </c>
      <c r="F12" s="444" t="n">
        <v>576691402.64</v>
      </c>
      <c r="G12" s="67" t="n">
        <v>-6.09532389705078</v>
      </c>
      <c r="H12" s="441" t="n">
        <v>68953380.6932018</v>
      </c>
      <c r="I12" s="444" t="n">
        <v>47005996.13</v>
      </c>
      <c r="J12" s="441" t="n">
        <v>-31.8293089367924</v>
      </c>
      <c r="K12" s="441" t="n">
        <v>2170496503.60074</v>
      </c>
      <c r="L12" s="440" t="n">
        <v>2127839898.30001</v>
      </c>
      <c r="M12" s="441" t="n">
        <v>-1.96529251394662</v>
      </c>
      <c r="N12" s="441" t="n">
        <v>5298376397.21478</v>
      </c>
      <c r="O12" s="440" t="n">
        <v>5187674178.58001</v>
      </c>
      <c r="P12" s="441" t="n">
        <v>-2.08936116152415</v>
      </c>
    </row>
    <row r="13" s="107" customFormat="true" ht="12" hidden="false" customHeight="true" outlineLevel="0" collapsed="false">
      <c r="A13" s="445"/>
      <c r="B13" s="443"/>
      <c r="C13" s="443"/>
      <c r="D13" s="106"/>
      <c r="E13" s="443"/>
      <c r="F13" s="443"/>
      <c r="G13" s="106"/>
      <c r="H13" s="443"/>
      <c r="I13" s="443"/>
      <c r="J13" s="106"/>
      <c r="K13" s="443"/>
      <c r="L13" s="443"/>
      <c r="M13" s="106"/>
      <c r="N13" s="443"/>
      <c r="O13" s="447"/>
      <c r="P13" s="98"/>
    </row>
    <row r="14" s="107" customFormat="true" ht="11.25" hidden="false" customHeight="false" outlineLevel="0" collapsed="false">
      <c r="A14" s="448" t="s">
        <v>111</v>
      </c>
      <c r="B14" s="440" t="n">
        <v>21735731900.4653</v>
      </c>
      <c r="C14" s="440" t="n">
        <v>21812264702.1</v>
      </c>
      <c r="D14" s="67" t="n">
        <v>0.352105933148252</v>
      </c>
      <c r="E14" s="440" t="n">
        <v>1302960510.6956</v>
      </c>
      <c r="F14" s="440" t="n">
        <v>1392654656.24</v>
      </c>
      <c r="G14" s="67" t="n">
        <v>6.88387290390807</v>
      </c>
      <c r="H14" s="440" t="n">
        <v>519694099.016295</v>
      </c>
      <c r="I14" s="440" t="n">
        <v>513125292.05</v>
      </c>
      <c r="J14" s="441" t="n">
        <v>-1.26397566928878</v>
      </c>
      <c r="K14" s="440" t="n">
        <v>46061437838.0073</v>
      </c>
      <c r="L14" s="440" t="n">
        <v>46094781433.26</v>
      </c>
      <c r="M14" s="441" t="n">
        <v>0.0723893929885406</v>
      </c>
      <c r="N14" s="440" t="n">
        <v>69619824348.1844</v>
      </c>
      <c r="O14" s="440" t="n">
        <v>69812826083.65</v>
      </c>
      <c r="P14" s="441" t="n">
        <v>0.277222382090926</v>
      </c>
    </row>
    <row r="15" s="107" customFormat="true" ht="11.25" hidden="false" customHeight="false" outlineLevel="0" collapsed="false">
      <c r="A15" s="449"/>
      <c r="B15" s="450"/>
      <c r="C15" s="450"/>
      <c r="D15" s="451"/>
      <c r="E15" s="450"/>
      <c r="F15" s="450"/>
      <c r="G15" s="451"/>
      <c r="H15" s="450"/>
      <c r="I15" s="450"/>
      <c r="J15" s="452"/>
      <c r="K15" s="450"/>
      <c r="L15" s="450"/>
      <c r="M15" s="452"/>
      <c r="N15" s="450"/>
      <c r="O15" s="450"/>
      <c r="P15" s="452"/>
    </row>
    <row r="16" s="107" customFormat="true" ht="12" hidden="false" customHeight="true" outlineLevel="0" collapsed="false">
      <c r="A16" s="453" t="s">
        <v>154</v>
      </c>
      <c r="B16" s="454" t="n">
        <v>277163195.716104</v>
      </c>
      <c r="C16" s="455" t="n">
        <v>303676701.09</v>
      </c>
      <c r="D16" s="80" t="n">
        <f aca="false">C16*100/B16-100</f>
        <v>9.56602672493858</v>
      </c>
      <c r="E16" s="454" t="n">
        <v>43616858.9161205</v>
      </c>
      <c r="F16" s="455" t="n">
        <v>48808990.66</v>
      </c>
      <c r="G16" s="80" t="n">
        <f aca="false">F16*100/E16-100</f>
        <v>11.9039561144567</v>
      </c>
      <c r="H16" s="454" t="n">
        <v>14879.478071415</v>
      </c>
      <c r="I16" s="455" t="n">
        <v>688.57</v>
      </c>
      <c r="J16" s="454" t="n">
        <f aca="false">I16*100/H16-100</f>
        <v>-95.3723511221619</v>
      </c>
      <c r="K16" s="454" t="n">
        <v>128382373.662478</v>
      </c>
      <c r="L16" s="454" t="n">
        <v>159604437.47</v>
      </c>
      <c r="M16" s="454" t="n">
        <f aca="false">L16*100/K16-100</f>
        <v>24.3195875857587</v>
      </c>
      <c r="N16" s="454" t="n">
        <v>449177307.772773</v>
      </c>
      <c r="O16" s="456" t="n">
        <v>512090817.79</v>
      </c>
      <c r="P16" s="454" t="n">
        <f aca="false">O16*100/N16-100</f>
        <v>14.0063865490402</v>
      </c>
      <c r="Q16" s="443"/>
      <c r="R16" s="18"/>
      <c r="S16" s="432"/>
    </row>
    <row r="17" customFormat="false" ht="12" hidden="false" customHeight="true" outlineLevel="0" collapsed="false">
      <c r="A17" s="457" t="s">
        <v>120</v>
      </c>
      <c r="B17" s="458" t="n">
        <v>793301319.462387</v>
      </c>
      <c r="C17" s="431" t="n">
        <v>799842563.62</v>
      </c>
      <c r="D17" s="85" t="n">
        <f aca="false">C17*100/B17-100</f>
        <v>0.824559848462854</v>
      </c>
      <c r="E17" s="458" t="n">
        <v>6699547.77291393</v>
      </c>
      <c r="F17" s="431" t="n">
        <v>22223276.97</v>
      </c>
      <c r="G17" s="85" t="n">
        <f aca="false">F17*100/E17-100</f>
        <v>231.713090543932</v>
      </c>
      <c r="H17" s="458" t="n">
        <v>1876850.32024175</v>
      </c>
      <c r="I17" s="431" t="n">
        <v>9040897.96</v>
      </c>
      <c r="J17" s="458" t="n">
        <f aca="false">I17*100/H17-100</f>
        <v>381.705859145734</v>
      </c>
      <c r="K17" s="458" t="n">
        <v>276289720.752845</v>
      </c>
      <c r="L17" s="458" t="n">
        <v>290199270.85</v>
      </c>
      <c r="M17" s="458" t="n">
        <f aca="false">L17*100/K17-100</f>
        <v>5.03440738195191</v>
      </c>
      <c r="N17" s="458" t="n">
        <v>1078167438.30839</v>
      </c>
      <c r="O17" s="442" t="n">
        <v>1121306009.4</v>
      </c>
      <c r="P17" s="458" t="n">
        <f aca="false">O17*100/N17-100</f>
        <v>4.00110127229367</v>
      </c>
      <c r="Q17" s="443"/>
      <c r="R17" s="18"/>
      <c r="S17" s="432"/>
    </row>
    <row r="18" customFormat="false" ht="12" hidden="false" customHeight="true" outlineLevel="0" collapsed="false">
      <c r="A18" s="457" t="s">
        <v>164</v>
      </c>
      <c r="B18" s="458" t="n">
        <v>16234967.8456644</v>
      </c>
      <c r="C18" s="431" t="n">
        <v>15007217.95</v>
      </c>
      <c r="D18" s="85" t="n">
        <f aca="false">C18*100/B18-100</f>
        <v>-7.5623795953021</v>
      </c>
      <c r="E18" s="458" t="n">
        <v>2121352.41318923</v>
      </c>
      <c r="F18" s="431" t="n">
        <v>4071620.49</v>
      </c>
      <c r="G18" s="85" t="n">
        <f aca="false">F18*100/E18-100</f>
        <v>91.9351289623181</v>
      </c>
      <c r="H18" s="458" t="n">
        <v>123099.787760849</v>
      </c>
      <c r="I18" s="431" t="n">
        <v>128450.44</v>
      </c>
      <c r="J18" s="458" t="n">
        <f aca="false">I18*100/H18-100</f>
        <v>4.34659745274814</v>
      </c>
      <c r="K18" s="458" t="n">
        <v>409784526.849741</v>
      </c>
      <c r="L18" s="458" t="n">
        <v>431494681.87</v>
      </c>
      <c r="M18" s="458" t="n">
        <f aca="false">L18*100/K18-100</f>
        <v>5.29794406517944</v>
      </c>
      <c r="N18" s="458" t="n">
        <v>428263946.896355</v>
      </c>
      <c r="O18" s="442" t="n">
        <v>450701970.75</v>
      </c>
      <c r="P18" s="458" t="n">
        <f aca="false">O18*100/N18-100</f>
        <v>5.2392978713838</v>
      </c>
      <c r="Q18" s="443"/>
      <c r="R18" s="18"/>
      <c r="S18" s="432"/>
    </row>
    <row r="19" customFormat="false" ht="12" hidden="false" customHeight="true" outlineLevel="0" collapsed="false">
      <c r="A19" s="457" t="s">
        <v>158</v>
      </c>
      <c r="B19" s="458" t="n">
        <v>125785792.644526</v>
      </c>
      <c r="C19" s="431" t="n">
        <v>6395439.97</v>
      </c>
      <c r="D19" s="85" t="n">
        <f aca="false">C19*100/B19-100</f>
        <v>-94.9156102326487</v>
      </c>
      <c r="E19" s="458" t="n">
        <v>12206599.6946004</v>
      </c>
      <c r="F19" s="431" t="n">
        <v>30397086.7</v>
      </c>
      <c r="G19" s="85" t="n">
        <f aca="false">F19*100/E19-100</f>
        <v>149.021737916466</v>
      </c>
      <c r="H19" s="458" t="n">
        <v>322752.68485302</v>
      </c>
      <c r="I19" s="431" t="n">
        <v>336000</v>
      </c>
      <c r="J19" s="458" t="n">
        <f aca="false">I19*100/H19-100</f>
        <v>4.10447868249726</v>
      </c>
      <c r="K19" s="458" t="n">
        <v>1307540684.68446</v>
      </c>
      <c r="L19" s="458" t="n">
        <v>1385503651.25</v>
      </c>
      <c r="M19" s="458" t="n">
        <f aca="false">L19*100/K19-100</f>
        <v>5.96256525542522</v>
      </c>
      <c r="N19" s="458" t="n">
        <v>1445855829.70844</v>
      </c>
      <c r="O19" s="442" t="n">
        <v>1422632177.92</v>
      </c>
      <c r="P19" s="458" t="n">
        <f aca="false">O19*100/N19-100</f>
        <v>-1.60622181764265</v>
      </c>
      <c r="Q19" s="443"/>
      <c r="R19" s="18"/>
      <c r="S19" s="432"/>
    </row>
    <row r="20" customFormat="false" ht="12" hidden="false" customHeight="true" outlineLevel="0" collapsed="false">
      <c r="A20" s="457" t="s">
        <v>609</v>
      </c>
      <c r="B20" s="458" t="n">
        <v>487797975.413204</v>
      </c>
      <c r="C20" s="431" t="n">
        <v>357367918.27</v>
      </c>
      <c r="D20" s="85" t="n">
        <f aca="false">C20*100/B20-100</f>
        <v>-26.7385400754727</v>
      </c>
      <c r="E20" s="458" t="n">
        <v>10607113.0284571</v>
      </c>
      <c r="F20" s="431" t="n">
        <v>16645203.43</v>
      </c>
      <c r="G20" s="85" t="n">
        <f aca="false">F20*100/E20-100</f>
        <v>56.9249180747277</v>
      </c>
      <c r="H20" s="458" t="n">
        <v>20942346.095067</v>
      </c>
      <c r="I20" s="431" t="n">
        <v>10631953.32</v>
      </c>
      <c r="J20" s="458" t="n">
        <f aca="false">I20*100/H20-100</f>
        <v>-49.2322719157795</v>
      </c>
      <c r="K20" s="458" t="n">
        <v>3769921723.68454</v>
      </c>
      <c r="L20" s="458" t="n">
        <v>3732070284.26</v>
      </c>
      <c r="M20" s="458" t="n">
        <f aca="false">L20*100/K20-100</f>
        <v>-1.00403780764822</v>
      </c>
      <c r="N20" s="458" t="n">
        <v>4289269158.22126</v>
      </c>
      <c r="O20" s="442" t="n">
        <v>4116715359.28</v>
      </c>
      <c r="P20" s="458" t="n">
        <f aca="false">O20*100/N20-100</f>
        <v>-4.02291841747747</v>
      </c>
      <c r="Q20" s="443"/>
      <c r="R20" s="18"/>
      <c r="S20" s="432"/>
    </row>
    <row r="21" customFormat="false" ht="12" hidden="false" customHeight="true" outlineLevel="0" collapsed="false">
      <c r="A21" s="457" t="s">
        <v>137</v>
      </c>
      <c r="B21" s="458" t="n">
        <v>124880120.452726</v>
      </c>
      <c r="C21" s="431" t="n">
        <v>232908114.45</v>
      </c>
      <c r="D21" s="85" t="n">
        <f aca="false">C21*100/B21-100</f>
        <v>86.5053569820741</v>
      </c>
      <c r="E21" s="458" t="n">
        <v>13005821.5648487</v>
      </c>
      <c r="F21" s="431" t="n">
        <v>20559667.69</v>
      </c>
      <c r="G21" s="85" t="n">
        <f aca="false">F21*100/E21-100</f>
        <v>58.0804994708475</v>
      </c>
      <c r="H21" s="458" t="s">
        <v>202</v>
      </c>
      <c r="I21" s="458" t="s">
        <v>202</v>
      </c>
      <c r="J21" s="458" t="s">
        <v>202</v>
      </c>
      <c r="K21" s="458" t="n">
        <v>1833775329.84619</v>
      </c>
      <c r="L21" s="458" t="n">
        <v>1909131950.15</v>
      </c>
      <c r="M21" s="458" t="n">
        <f aca="false">L21*100/K21-100</f>
        <v>4.10937038345563</v>
      </c>
      <c r="N21" s="458" t="n">
        <v>1971661271.86376</v>
      </c>
      <c r="O21" s="442" t="n">
        <v>2162599732.29</v>
      </c>
      <c r="P21" s="458" t="n">
        <f aca="false">O21*100/N21-100</f>
        <v>9.68414114285216</v>
      </c>
      <c r="Q21" s="443"/>
      <c r="R21" s="18"/>
      <c r="S21" s="432"/>
      <c r="T21" s="442"/>
    </row>
    <row r="22" customFormat="false" ht="12" hidden="false" customHeight="true" outlineLevel="0" collapsed="false">
      <c r="A22" s="457" t="s">
        <v>147</v>
      </c>
      <c r="B22" s="458" t="n">
        <v>89843435.7223825</v>
      </c>
      <c r="C22" s="431" t="n">
        <v>81633310.32</v>
      </c>
      <c r="D22" s="85" t="n">
        <f aca="false">C22*100/B22-100</f>
        <v>-9.13825850087912</v>
      </c>
      <c r="E22" s="458" t="s">
        <v>202</v>
      </c>
      <c r="F22" s="458" t="s">
        <v>202</v>
      </c>
      <c r="G22" s="458" t="s">
        <v>202</v>
      </c>
      <c r="H22" s="458" t="s">
        <v>202</v>
      </c>
      <c r="I22" s="458" t="s">
        <v>202</v>
      </c>
      <c r="J22" s="458" t="s">
        <v>202</v>
      </c>
      <c r="K22" s="458" t="n">
        <v>641987512.883259</v>
      </c>
      <c r="L22" s="458" t="n">
        <v>738084436.91</v>
      </c>
      <c r="M22" s="458" t="n">
        <f aca="false">L22*100/K22-100</f>
        <v>14.9686593739427</v>
      </c>
      <c r="N22" s="458" t="n">
        <v>731830948.605641</v>
      </c>
      <c r="O22" s="442" t="n">
        <v>819717747.23</v>
      </c>
      <c r="P22" s="458" t="n">
        <f aca="false">O22*100/N22-100</f>
        <v>12.0091667060282</v>
      </c>
      <c r="Q22" s="443"/>
      <c r="R22" s="18"/>
      <c r="S22" s="432"/>
    </row>
    <row r="23" customFormat="false" ht="12" hidden="false" customHeight="true" outlineLevel="0" collapsed="false">
      <c r="A23" s="457" t="s">
        <v>133</v>
      </c>
      <c r="B23" s="458" t="n">
        <v>40580667.4314458</v>
      </c>
      <c r="C23" s="431" t="n">
        <v>78421331.63</v>
      </c>
      <c r="D23" s="85" t="n">
        <f aca="false">C23*100/B23-100</f>
        <v>93.2480084574252</v>
      </c>
      <c r="E23" s="458" t="n">
        <v>19883868.7342397</v>
      </c>
      <c r="F23" s="431" t="n">
        <v>21443258.14</v>
      </c>
      <c r="G23" s="85" t="n">
        <f aca="false">F23*100/E23-100</f>
        <v>7.84248491378871</v>
      </c>
      <c r="H23" s="458" t="s">
        <v>202</v>
      </c>
      <c r="I23" s="458" t="s">
        <v>202</v>
      </c>
      <c r="J23" s="458" t="s">
        <v>202</v>
      </c>
      <c r="K23" s="458" t="n">
        <v>1294544057.88843</v>
      </c>
      <c r="L23" s="458" t="n">
        <v>1265718978.8</v>
      </c>
      <c r="M23" s="458" t="n">
        <f aca="false">L23*100/K23-100</f>
        <v>-2.22665879255216</v>
      </c>
      <c r="N23" s="458" t="n">
        <v>1355008594.05412</v>
      </c>
      <c r="O23" s="442" t="n">
        <v>1365583568.57</v>
      </c>
      <c r="P23" s="458" t="n">
        <f aca="false">O23*100/N23-100</f>
        <v>0.780435973785259</v>
      </c>
      <c r="Q23" s="443"/>
      <c r="R23" s="18"/>
      <c r="S23" s="432"/>
    </row>
    <row r="24" customFormat="false" ht="12" hidden="false" customHeight="true" outlineLevel="0" collapsed="false">
      <c r="A24" s="457" t="s">
        <v>143</v>
      </c>
      <c r="B24" s="458" t="n">
        <v>122730377.265127</v>
      </c>
      <c r="C24" s="431" t="n">
        <v>120980333.28</v>
      </c>
      <c r="D24" s="85" t="n">
        <f aca="false">C24*100/B24-100</f>
        <v>-1.42592569510883</v>
      </c>
      <c r="E24" s="458" t="n">
        <v>341549585.429725</v>
      </c>
      <c r="F24" s="431" t="n">
        <v>304591839.4</v>
      </c>
      <c r="G24" s="85" t="n">
        <f aca="false">F24*100/E24-100</f>
        <v>-10.8206092486473</v>
      </c>
      <c r="H24" s="458" t="n">
        <v>233547.587518361</v>
      </c>
      <c r="I24" s="431" t="n">
        <v>961236.08</v>
      </c>
      <c r="J24" s="458" t="n">
        <f aca="false">I24*100/H24-100</f>
        <v>311.580393620821</v>
      </c>
      <c r="K24" s="458" t="n">
        <v>2649244368.65366</v>
      </c>
      <c r="L24" s="458" t="n">
        <v>2352805445.82</v>
      </c>
      <c r="M24" s="458" t="n">
        <f aca="false">L24*100/K24-100</f>
        <v>-11.1895650828281</v>
      </c>
      <c r="N24" s="458" t="n">
        <v>3113757878.93603</v>
      </c>
      <c r="O24" s="442" t="n">
        <v>2779338854.58</v>
      </c>
      <c r="P24" s="458" t="n">
        <f aca="false">O24*100/N24-100</f>
        <v>-10.7400458660678</v>
      </c>
      <c r="Q24" s="443"/>
      <c r="R24" s="18"/>
      <c r="S24" s="432"/>
    </row>
    <row r="25" customFormat="false" ht="12" hidden="false" customHeight="true" outlineLevel="0" collapsed="false">
      <c r="A25" s="457" t="s">
        <v>637</v>
      </c>
      <c r="B25" s="458" t="n">
        <v>224924122.825303</v>
      </c>
      <c r="C25" s="431" t="n">
        <v>260015908.59</v>
      </c>
      <c r="D25" s="85" t="n">
        <f aca="false">C25*100/B25-100</f>
        <v>15.6016105893419</v>
      </c>
      <c r="E25" s="458" t="n">
        <v>9740646.57768166</v>
      </c>
      <c r="F25" s="431" t="n">
        <v>8229418.81</v>
      </c>
      <c r="G25" s="85" t="n">
        <f aca="false">F25*100/E25-100</f>
        <v>-15.5146555788634</v>
      </c>
      <c r="H25" s="458" t="s">
        <v>202</v>
      </c>
      <c r="I25" s="458" t="n">
        <v>0</v>
      </c>
      <c r="J25" s="458"/>
      <c r="K25" s="458" t="n">
        <v>1201045716.14309</v>
      </c>
      <c r="L25" s="458" t="n">
        <v>1321819864.59</v>
      </c>
      <c r="M25" s="458" t="n">
        <f aca="false">L25*100/K25-100</f>
        <v>10.0557494876007</v>
      </c>
      <c r="N25" s="458" t="n">
        <v>1435710485.54608</v>
      </c>
      <c r="O25" s="442" t="n">
        <v>1590065191.99</v>
      </c>
      <c r="P25" s="458" t="n">
        <f aca="false">O25*100/N25-100</f>
        <v>10.7511025375854</v>
      </c>
      <c r="Q25" s="442"/>
      <c r="R25" s="18"/>
      <c r="S25" s="432"/>
      <c r="T25" s="442"/>
      <c r="U25" s="442"/>
    </row>
    <row r="26" customFormat="false" ht="12" hidden="false" customHeight="true" outlineLevel="0" collapsed="false">
      <c r="A26" s="457" t="s">
        <v>141</v>
      </c>
      <c r="B26" s="458" t="n">
        <v>67545430.6458331</v>
      </c>
      <c r="C26" s="431" t="n">
        <v>67708853.91</v>
      </c>
      <c r="D26" s="85" t="n">
        <f aca="false">C26*100/B26-100</f>
        <v>0.241945698775353</v>
      </c>
      <c r="E26" s="458" t="n">
        <v>21474646.5398606</v>
      </c>
      <c r="F26" s="431" t="n">
        <v>7937622.58</v>
      </c>
      <c r="G26" s="85" t="n">
        <f aca="false">F26*100/E26-100</f>
        <v>-63.0372375849519</v>
      </c>
      <c r="H26" s="458" t="n">
        <v>10784251.1741072</v>
      </c>
      <c r="I26" s="431" t="n">
        <v>8748620.26</v>
      </c>
      <c r="J26" s="458" t="n">
        <f aca="false">I26*100/H26-100</f>
        <v>-18.8759597791519</v>
      </c>
      <c r="K26" s="458" t="n">
        <v>1779258241.88894</v>
      </c>
      <c r="L26" s="458" t="n">
        <v>1824498799.13</v>
      </c>
      <c r="M26" s="458" t="n">
        <f aca="false">L26*100/K26-100</f>
        <v>2.54266391330756</v>
      </c>
      <c r="N26" s="458" t="n">
        <v>1879062570.24874</v>
      </c>
      <c r="O26" s="442" t="n">
        <v>1908893895.88</v>
      </c>
      <c r="P26" s="458" t="n">
        <f aca="false">O26*100/N26-100</f>
        <v>1.58756425164229</v>
      </c>
      <c r="Q26" s="443"/>
      <c r="R26" s="18"/>
      <c r="S26" s="432"/>
    </row>
    <row r="27" customFormat="false" ht="12" hidden="false" customHeight="true" outlineLevel="0" collapsed="false">
      <c r="A27" s="457" t="s">
        <v>166</v>
      </c>
      <c r="B27" s="458" t="n">
        <v>1309037510.52832</v>
      </c>
      <c r="C27" s="431" t="n">
        <v>1331145136.32</v>
      </c>
      <c r="D27" s="85" t="n">
        <f aca="false">C27*100/B27-100</f>
        <v>1.68884585918083</v>
      </c>
      <c r="E27" s="458" t="n">
        <v>5987737.21919717</v>
      </c>
      <c r="F27" s="431" t="n">
        <v>8834705.4</v>
      </c>
      <c r="G27" s="85" t="n">
        <f aca="false">F27*100/E27-100</f>
        <v>47.5466453617105</v>
      </c>
      <c r="H27" s="458" t="s">
        <v>202</v>
      </c>
      <c r="I27" s="458" t="s">
        <v>202</v>
      </c>
      <c r="J27" s="458" t="s">
        <v>202</v>
      </c>
      <c r="K27" s="458" t="s">
        <v>202</v>
      </c>
      <c r="L27" s="458" t="s">
        <v>202</v>
      </c>
      <c r="M27" s="458" t="s">
        <v>202</v>
      </c>
      <c r="N27" s="458" t="n">
        <v>1315025247.74752</v>
      </c>
      <c r="O27" s="442" t="n">
        <v>1339979841.72</v>
      </c>
      <c r="P27" s="458" t="n">
        <f aca="false">O27*100/N27-100</f>
        <v>1.89765132002054</v>
      </c>
      <c r="Q27" s="443"/>
      <c r="R27" s="18"/>
      <c r="S27" s="432"/>
    </row>
    <row r="28" customFormat="false" ht="12" hidden="false" customHeight="true" outlineLevel="0" collapsed="false">
      <c r="A28" s="457" t="s">
        <v>638</v>
      </c>
      <c r="B28" s="458" t="n">
        <v>237970128.495942</v>
      </c>
      <c r="C28" s="431" t="n">
        <v>401163390.64</v>
      </c>
      <c r="D28" s="85" t="n">
        <f aca="false">C28*100/B28-100</f>
        <v>68.5772047002281</v>
      </c>
      <c r="E28" s="458" t="n">
        <v>36684162.1655987</v>
      </c>
      <c r="F28" s="431" t="n">
        <v>33647177.9</v>
      </c>
      <c r="G28" s="85" t="n">
        <f aca="false">F28*100/E28-100</f>
        <v>-8.27873416295908</v>
      </c>
      <c r="H28" s="458" t="n">
        <v>47855814.214906</v>
      </c>
      <c r="I28" s="431" t="n">
        <v>44923496.16</v>
      </c>
      <c r="J28" s="458" t="n">
        <f aca="false">I28*100/H28-100</f>
        <v>-6.12740186957817</v>
      </c>
      <c r="K28" s="458" t="n">
        <v>8868161126.631</v>
      </c>
      <c r="L28" s="458" t="n">
        <v>8696356181.78</v>
      </c>
      <c r="M28" s="458" t="n">
        <f aca="false">L28*100/K28-100</f>
        <v>-1.937323221779</v>
      </c>
      <c r="N28" s="458" t="n">
        <v>9190671231.50745</v>
      </c>
      <c r="O28" s="442" t="n">
        <v>9176090246.48</v>
      </c>
      <c r="P28" s="458" t="n">
        <f aca="false">O28*100/N28-100</f>
        <v>-0.158649838082113</v>
      </c>
      <c r="Q28" s="443"/>
      <c r="R28" s="18"/>
      <c r="S28" s="432"/>
      <c r="T28" s="432"/>
      <c r="U28" s="442"/>
      <c r="V28" s="442"/>
    </row>
    <row r="29" customFormat="false" ht="12" hidden="false" customHeight="true" outlineLevel="0" collapsed="false">
      <c r="A29" s="457" t="s">
        <v>123</v>
      </c>
      <c r="B29" s="458" t="n">
        <v>154073462.642751</v>
      </c>
      <c r="C29" s="431" t="n">
        <v>149692972.84</v>
      </c>
      <c r="D29" s="85" t="n">
        <f aca="false">C29*100/B29-100</f>
        <v>-2.84311764505979</v>
      </c>
      <c r="E29" s="458" t="n">
        <v>12824327.5510327</v>
      </c>
      <c r="F29" s="431" t="n">
        <v>16247074.67</v>
      </c>
      <c r="G29" s="85" t="n">
        <f aca="false">F29*100/E29-100</f>
        <v>26.6894860985649</v>
      </c>
      <c r="H29" s="458" t="n">
        <v>6798603.78907755</v>
      </c>
      <c r="I29" s="431" t="n">
        <v>5349931.29</v>
      </c>
      <c r="J29" s="458" t="n">
        <f aca="false">I29*100/H29-100</f>
        <v>-21.3083824859003</v>
      </c>
      <c r="K29" s="458" t="n">
        <v>2125409483.0952</v>
      </c>
      <c r="L29" s="458" t="n">
        <v>2153201626.02</v>
      </c>
      <c r="M29" s="458" t="n">
        <f aca="false">L29*100/K29-100</f>
        <v>1.30761357497703</v>
      </c>
      <c r="N29" s="458" t="n">
        <v>2299105877.07806</v>
      </c>
      <c r="O29" s="442" t="n">
        <v>2324491604.82</v>
      </c>
      <c r="P29" s="458" t="n">
        <f aca="false">O29*100/N29-100</f>
        <v>1.10415653298246</v>
      </c>
      <c r="Q29" s="443"/>
      <c r="R29" s="18"/>
      <c r="S29" s="432"/>
    </row>
    <row r="30" customFormat="false" ht="12" hidden="false" customHeight="true" outlineLevel="0" collapsed="false">
      <c r="A30" s="457" t="s">
        <v>139</v>
      </c>
      <c r="B30" s="458" t="n">
        <v>3625866.11221442</v>
      </c>
      <c r="C30" s="431" t="n">
        <v>6317209.3</v>
      </c>
      <c r="D30" s="85" t="n">
        <f aca="false">C30*100/B30-100</f>
        <v>74.2262153232651</v>
      </c>
      <c r="E30" s="458" t="n">
        <v>5722572.97521872</v>
      </c>
      <c r="F30" s="431" t="n">
        <v>4501174.63</v>
      </c>
      <c r="G30" s="85" t="n">
        <f aca="false">F30*100/E30-100</f>
        <v>-21.3435171645328</v>
      </c>
      <c r="H30" s="458" t="n">
        <v>207864.108146414</v>
      </c>
      <c r="I30" s="431" t="n">
        <v>198752.5</v>
      </c>
      <c r="J30" s="458" t="n">
        <f aca="false">I30*100/H30-100</f>
        <v>-4.38344465894787</v>
      </c>
      <c r="K30" s="458" t="n">
        <v>1149853184.03954</v>
      </c>
      <c r="L30" s="458" t="n">
        <v>1155957838.11</v>
      </c>
      <c r="M30" s="458" t="n">
        <f aca="false">L30*100/K30-100</f>
        <v>0.530907263222176</v>
      </c>
      <c r="N30" s="458" t="n">
        <v>1159409487.23512</v>
      </c>
      <c r="O30" s="442" t="n">
        <v>1166974974.54</v>
      </c>
      <c r="P30" s="458" t="n">
        <f aca="false">O30*100/N30-100</f>
        <v>0.65252935983122</v>
      </c>
      <c r="Q30" s="443"/>
      <c r="R30" s="18"/>
      <c r="S30" s="432"/>
    </row>
    <row r="31" customFormat="false" ht="12" hidden="false" customHeight="true" outlineLevel="0" collapsed="false">
      <c r="A31" s="457" t="s">
        <v>162</v>
      </c>
      <c r="B31" s="458" t="n">
        <v>2988512873.16643</v>
      </c>
      <c r="C31" s="431" t="n">
        <v>3245352451.67</v>
      </c>
      <c r="D31" s="85" t="n">
        <f aca="false">C31*100/B31-100</f>
        <v>8.59422694175787</v>
      </c>
      <c r="E31" s="458" t="n">
        <v>257772731.81786</v>
      </c>
      <c r="F31" s="431" t="n">
        <v>300900392.97</v>
      </c>
      <c r="G31" s="85" t="n">
        <f aca="false">F31*100/E31-100</f>
        <v>16.7308857100576</v>
      </c>
      <c r="H31" s="458" t="n">
        <v>81916472.10943</v>
      </c>
      <c r="I31" s="431" t="n">
        <v>81686606.19</v>
      </c>
      <c r="J31" s="458" t="n">
        <f aca="false">I31*100/H31-100</f>
        <v>-0.280610130674276</v>
      </c>
      <c r="K31" s="458" t="n">
        <v>616558902.813592</v>
      </c>
      <c r="L31" s="458" t="n">
        <v>726025041.18</v>
      </c>
      <c r="M31" s="458" t="n">
        <f aca="false">L31*100/K31-100</f>
        <v>17.7543682958549</v>
      </c>
      <c r="N31" s="458" t="n">
        <v>3944760979.90731</v>
      </c>
      <c r="O31" s="442" t="n">
        <v>4353964492.01</v>
      </c>
      <c r="P31" s="458" t="n">
        <f aca="false">O31*100/N31-100</f>
        <v>10.373341101957</v>
      </c>
      <c r="Q31" s="443"/>
      <c r="R31" s="18"/>
      <c r="S31" s="432"/>
    </row>
    <row r="32" customFormat="false" ht="12" hidden="false" customHeight="true" outlineLevel="0" collapsed="false">
      <c r="A32" s="457" t="s">
        <v>127</v>
      </c>
      <c r="B32" s="458" t="n">
        <v>1872644060.76234</v>
      </c>
      <c r="C32" s="431" t="n">
        <v>1948308078.97</v>
      </c>
      <c r="D32" s="85" t="n">
        <f aca="false">C32*100/B32-100</f>
        <v>4.04049118532724</v>
      </c>
      <c r="E32" s="458" t="n">
        <v>225736776.079565</v>
      </c>
      <c r="F32" s="431" t="n">
        <v>263947765.4</v>
      </c>
      <c r="G32" s="85" t="n">
        <f aca="false">F32*100/E32-100</f>
        <v>16.9272326751784</v>
      </c>
      <c r="H32" s="458" t="n">
        <v>671542.821878318</v>
      </c>
      <c r="I32" s="431" t="n">
        <v>1326260.6</v>
      </c>
      <c r="J32" s="458" t="n">
        <f aca="false">I32*100/H32-100</f>
        <v>97.4945687440191</v>
      </c>
      <c r="K32" s="458" t="n">
        <v>295430133.218822</v>
      </c>
      <c r="L32" s="458" t="n">
        <v>316298233.55</v>
      </c>
      <c r="M32" s="458" t="n">
        <f aca="false">L32*100/K32-100</f>
        <v>7.0636329828013</v>
      </c>
      <c r="N32" s="458" t="n">
        <v>2394482512.88261</v>
      </c>
      <c r="O32" s="442" t="n">
        <v>2529880338.52</v>
      </c>
      <c r="P32" s="458" t="n">
        <f aca="false">O32*100/N32-100</f>
        <v>5.65457567173426</v>
      </c>
      <c r="Q32" s="443"/>
      <c r="R32" s="18"/>
      <c r="S32" s="432"/>
    </row>
    <row r="33" customFormat="false" ht="12" hidden="false" customHeight="true" outlineLevel="0" collapsed="false">
      <c r="A33" s="457" t="s">
        <v>639</v>
      </c>
      <c r="B33" s="458" t="n">
        <v>54254197.9507515</v>
      </c>
      <c r="C33" s="431" t="n">
        <v>47059119.92</v>
      </c>
      <c r="D33" s="85" t="n">
        <f aca="false">C33*100/B33-100</f>
        <v>-13.2617904282407</v>
      </c>
      <c r="E33" s="458" t="n">
        <v>37884275.3629403</v>
      </c>
      <c r="F33" s="431" t="n">
        <v>31052935.47</v>
      </c>
      <c r="G33" s="85" t="n">
        <f aca="false">F33*100/E33-100</f>
        <v>-18.0321250109563</v>
      </c>
      <c r="H33" s="458" t="s">
        <v>202</v>
      </c>
      <c r="I33" s="458" t="s">
        <v>202</v>
      </c>
      <c r="J33" s="458" t="s">
        <v>202</v>
      </c>
      <c r="K33" s="458" t="n">
        <v>632648527.946089</v>
      </c>
      <c r="L33" s="458" t="n">
        <v>636356144.55</v>
      </c>
      <c r="M33" s="458" t="n">
        <f aca="false">L33*100/K33-100</f>
        <v>0.586046823810321</v>
      </c>
      <c r="N33" s="458" t="n">
        <v>724787001.259781</v>
      </c>
      <c r="O33" s="442" t="n">
        <v>714468199.94</v>
      </c>
      <c r="P33" s="458" t="n">
        <f aca="false">O33*100/N33-100</f>
        <v>-1.42370121178301</v>
      </c>
      <c r="Q33" s="443"/>
      <c r="R33" s="18"/>
      <c r="S33" s="432"/>
    </row>
    <row r="34" customFormat="false" ht="12" hidden="false" customHeight="true" outlineLevel="0" collapsed="false">
      <c r="A34" s="457" t="s">
        <v>135</v>
      </c>
      <c r="B34" s="458" t="n">
        <v>599981302.703859</v>
      </c>
      <c r="C34" s="431" t="n">
        <v>193086077</v>
      </c>
      <c r="D34" s="85" t="n">
        <f aca="false">C34*100/B34-100</f>
        <v>-67.8179843055369</v>
      </c>
      <c r="E34" s="458" t="n">
        <v>61327231.747881</v>
      </c>
      <c r="F34" s="431" t="n">
        <v>51350654</v>
      </c>
      <c r="G34" s="85" t="n">
        <f aca="false">F34*100/E34-100</f>
        <v>-16.2677777286527</v>
      </c>
      <c r="H34" s="458" t="s">
        <v>202</v>
      </c>
      <c r="I34" s="431" t="n">
        <v>2470</v>
      </c>
      <c r="J34" s="458"/>
      <c r="K34" s="458" t="n">
        <v>8814168143.95203</v>
      </c>
      <c r="L34" s="458" t="n">
        <v>8330911095</v>
      </c>
      <c r="M34" s="458" t="n">
        <f aca="false">L34*100/K34-100</f>
        <v>-5.48273008932353</v>
      </c>
      <c r="N34" s="458" t="n">
        <v>9475476678.40376</v>
      </c>
      <c r="O34" s="442" t="n">
        <v>8575350296</v>
      </c>
      <c r="P34" s="458" t="n">
        <f aca="false">O34*100/N34-100</f>
        <v>-9.49953667719227</v>
      </c>
      <c r="Q34" s="443"/>
      <c r="R34" s="18"/>
      <c r="S34" s="432"/>
      <c r="T34" s="442"/>
    </row>
    <row r="35" customFormat="false" ht="12" hidden="false" customHeight="true" outlineLevel="0" collapsed="false">
      <c r="A35" s="457" t="s">
        <v>129</v>
      </c>
      <c r="B35" s="458" t="n">
        <v>627602333.362437</v>
      </c>
      <c r="C35" s="431" t="n">
        <v>500952658.75</v>
      </c>
      <c r="D35" s="85" t="n">
        <f aca="false">C35*100/B35-100</f>
        <v>-20.1799241143512</v>
      </c>
      <c r="E35" s="458" t="n">
        <v>5502843.15426353</v>
      </c>
      <c r="F35" s="431" t="n">
        <v>4550312.44</v>
      </c>
      <c r="G35" s="85" t="n">
        <f aca="false">F35*100/E35-100</f>
        <v>-17.3097921848913</v>
      </c>
      <c r="H35" s="458" t="s">
        <v>202</v>
      </c>
      <c r="I35" s="458" t="s">
        <v>202</v>
      </c>
      <c r="J35" s="458" t="s">
        <v>202</v>
      </c>
      <c r="K35" s="458" t="n">
        <v>461835213.643136</v>
      </c>
      <c r="L35" s="458" t="n">
        <v>380461230.76</v>
      </c>
      <c r="M35" s="458" t="n">
        <f aca="false">L35*100/K35-100</f>
        <v>-17.6197008108643</v>
      </c>
      <c r="N35" s="458" t="n">
        <v>1094940390.15984</v>
      </c>
      <c r="O35" s="442" t="n">
        <v>885964201.95</v>
      </c>
      <c r="P35" s="458" t="n">
        <f aca="false">O35*100/N35-100</f>
        <v>-19.0856223852818</v>
      </c>
      <c r="Q35" s="443"/>
      <c r="R35" s="18"/>
      <c r="S35" s="432"/>
      <c r="T35" s="442"/>
    </row>
    <row r="36" customFormat="false" ht="12" hidden="false" customHeight="true" outlineLevel="0" collapsed="false">
      <c r="A36" s="457" t="s">
        <v>443</v>
      </c>
      <c r="B36" s="458" t="n">
        <v>259666567.494685</v>
      </c>
      <c r="C36" s="431" t="n">
        <v>322190710.72</v>
      </c>
      <c r="D36" s="85" t="n">
        <f aca="false">C36*100/B36-100</f>
        <v>24.0786266127982</v>
      </c>
      <c r="E36" s="458" t="n">
        <v>9254714.66631811</v>
      </c>
      <c r="F36" s="431" t="n">
        <v>13646909.03</v>
      </c>
      <c r="G36" s="85" t="n">
        <f aca="false">F36*100/E36-100</f>
        <v>47.4589927625428</v>
      </c>
      <c r="H36" s="458" t="n">
        <v>32305617.1271515</v>
      </c>
      <c r="I36" s="458" t="n">
        <v>44723287.85</v>
      </c>
      <c r="J36" s="458" t="n">
        <f aca="false">I36*100/H36-100</f>
        <v>38.4381164240691</v>
      </c>
      <c r="K36" s="458" t="n">
        <v>3149848712.11716</v>
      </c>
      <c r="L36" s="458" t="n">
        <v>3441519023.97</v>
      </c>
      <c r="M36" s="458" t="n">
        <f aca="false">L36*100/K36-100</f>
        <v>9.25981970914388</v>
      </c>
      <c r="N36" s="458" t="n">
        <v>3451075611.40531</v>
      </c>
      <c r="O36" s="442" t="n">
        <v>3822079931.57</v>
      </c>
      <c r="P36" s="458" t="n">
        <f aca="false">O36*100/N36-100</f>
        <v>10.7503967440924</v>
      </c>
      <c r="Q36" s="443"/>
      <c r="R36" s="18"/>
      <c r="S36" s="432"/>
    </row>
    <row r="37" customFormat="false" ht="12" hidden="false" customHeight="true" outlineLevel="0" collapsed="false">
      <c r="A37" s="457" t="s">
        <v>613</v>
      </c>
      <c r="B37" s="458" t="n">
        <v>731063252.721107</v>
      </c>
      <c r="C37" s="431" t="n">
        <v>729502768.2</v>
      </c>
      <c r="D37" s="85" t="n">
        <f aca="false">C37*100/B37-100</f>
        <v>-0.21345410473009</v>
      </c>
      <c r="E37" s="458" t="n">
        <v>13595813.3382797</v>
      </c>
      <c r="F37" s="431" t="n">
        <v>16996171.85</v>
      </c>
      <c r="G37" s="85" t="n">
        <f aca="false">F37*100/E37-100</f>
        <v>25.0103353665969</v>
      </c>
      <c r="H37" s="458" t="s">
        <v>202</v>
      </c>
      <c r="I37" s="458" t="s">
        <v>202</v>
      </c>
      <c r="J37" s="458" t="s">
        <v>202</v>
      </c>
      <c r="K37" s="458" t="n">
        <v>43598124.7261837</v>
      </c>
      <c r="L37" s="458" t="n">
        <v>60673417.2099999</v>
      </c>
      <c r="M37" s="458" t="n">
        <f aca="false">L37*100/K37-100</f>
        <v>39.1651994003342</v>
      </c>
      <c r="N37" s="458" t="n">
        <v>788257190.78557</v>
      </c>
      <c r="O37" s="442" t="n">
        <v>807172357.26</v>
      </c>
      <c r="P37" s="458" t="n">
        <f aca="false">O37*100/N37-100</f>
        <v>2.39961863913723</v>
      </c>
      <c r="Q37" s="443"/>
      <c r="R37" s="18"/>
      <c r="S37" s="432"/>
    </row>
    <row r="38" customFormat="false" ht="12" hidden="false" customHeight="true" outlineLevel="0" collapsed="false">
      <c r="A38" s="457" t="s">
        <v>173</v>
      </c>
      <c r="B38" s="458" t="n">
        <v>8855675.39137006</v>
      </c>
      <c r="C38" s="431" t="n">
        <v>22299331.01</v>
      </c>
      <c r="D38" s="85" t="n">
        <f aca="false">C38*100/B38-100</f>
        <v>151.80836045245</v>
      </c>
      <c r="E38" s="458" t="n">
        <v>10986991.3661442</v>
      </c>
      <c r="F38" s="431" t="n">
        <v>3642765.16</v>
      </c>
      <c r="G38" s="85" t="n">
        <f aca="false">F38*100/E38-100</f>
        <v>-66.8447435826246</v>
      </c>
      <c r="H38" s="458" t="n">
        <v>8819342.29406517</v>
      </c>
      <c r="I38" s="431" t="n">
        <v>7549406.06</v>
      </c>
      <c r="J38" s="458" t="n">
        <f aca="false">I38*100/H38-100</f>
        <v>-14.3994437648684</v>
      </c>
      <c r="K38" s="458" t="n">
        <v>339785690.04589</v>
      </c>
      <c r="L38" s="458" t="n">
        <v>363057986.78</v>
      </c>
      <c r="M38" s="458" t="n">
        <f aca="false">L38*100/K38-100</f>
        <v>6.84911031155157</v>
      </c>
      <c r="N38" s="458" t="n">
        <v>368447699.09747</v>
      </c>
      <c r="O38" s="442" t="n">
        <v>396549489.01</v>
      </c>
      <c r="P38" s="458" t="n">
        <f aca="false">O38*100/N38-100</f>
        <v>7.62707705364072</v>
      </c>
      <c r="Q38" s="443"/>
      <c r="R38" s="18"/>
      <c r="S38" s="432"/>
    </row>
    <row r="39" customFormat="false" ht="12" hidden="false" customHeight="true" outlineLevel="0" collapsed="false">
      <c r="A39" s="457" t="s">
        <v>145</v>
      </c>
      <c r="B39" s="458" t="n">
        <v>234583896.600684</v>
      </c>
      <c r="C39" s="431" t="n">
        <v>233670365.85</v>
      </c>
      <c r="D39" s="85" t="n">
        <f aca="false">C39*100/B39-100</f>
        <v>-0.389426027925239</v>
      </c>
      <c r="E39" s="458" t="n">
        <v>40928602.5738507</v>
      </c>
      <c r="F39" s="431" t="n">
        <v>48294762.65</v>
      </c>
      <c r="G39" s="85" t="n">
        <f aca="false">F39*100/E39-100</f>
        <v>17.9975850943308</v>
      </c>
      <c r="H39" s="458" t="n">
        <v>3780469.06541916</v>
      </c>
      <c r="I39" s="431" t="n">
        <v>5571816.48</v>
      </c>
      <c r="J39" s="458" t="n">
        <f aca="false">I39*100/H39-100</f>
        <v>47.384263264226</v>
      </c>
      <c r="K39" s="458" t="n">
        <v>1977355846.01253</v>
      </c>
      <c r="L39" s="458" t="n">
        <v>1964232349.34</v>
      </c>
      <c r="M39" s="458" t="n">
        <f aca="false">L39*100/K39-100</f>
        <v>-0.6636891735495</v>
      </c>
      <c r="N39" s="458" t="n">
        <v>2256648814.25249</v>
      </c>
      <c r="O39" s="442" t="n">
        <v>2251769294.32</v>
      </c>
      <c r="P39" s="458" t="n">
        <f aca="false">O39*100/N39-100</f>
        <v>-0.216228590894133</v>
      </c>
      <c r="Q39" s="443"/>
      <c r="R39" s="18"/>
      <c r="S39" s="432"/>
    </row>
    <row r="40" customFormat="false" ht="12" hidden="false" customHeight="true" outlineLevel="0" collapsed="false">
      <c r="A40" s="457" t="s">
        <v>615</v>
      </c>
      <c r="B40" s="458" t="n">
        <v>9829079238.47414</v>
      </c>
      <c r="C40" s="431" t="n">
        <v>9911453962.88</v>
      </c>
      <c r="D40" s="85" t="n">
        <f aca="false">C40*100/B40-100</f>
        <v>0.838071628148171</v>
      </c>
      <c r="E40" s="458" t="n">
        <v>35145329.4287792</v>
      </c>
      <c r="F40" s="431" t="n">
        <v>46071632.81</v>
      </c>
      <c r="G40" s="85" t="n">
        <f aca="false">F40*100/E40-100</f>
        <v>31.0889200892611</v>
      </c>
      <c r="H40" s="458" t="n">
        <v>303040646.358602</v>
      </c>
      <c r="I40" s="431" t="n">
        <v>291945418.29</v>
      </c>
      <c r="J40" s="458" t="n">
        <f aca="false">I40*100/H40-100</f>
        <v>-3.66130029153651</v>
      </c>
      <c r="K40" s="458" t="n">
        <v>1206102221.2785</v>
      </c>
      <c r="L40" s="458" t="n">
        <v>1313709297.24</v>
      </c>
      <c r="M40" s="458" t="n">
        <f aca="false">L40*100/K40-100</f>
        <v>8.92188689010428</v>
      </c>
      <c r="N40" s="458" t="n">
        <v>11373367435.54</v>
      </c>
      <c r="O40" s="442" t="n">
        <v>11563180311.22</v>
      </c>
      <c r="P40" s="458" t="n">
        <f aca="false">O40*100/N40-100</f>
        <v>1.66892414894504</v>
      </c>
      <c r="Q40" s="443"/>
      <c r="R40" s="18"/>
      <c r="S40" s="432"/>
    </row>
    <row r="41" customFormat="false" ht="12" hidden="false" customHeight="true" outlineLevel="0" collapsed="false">
      <c r="A41" s="457" t="s">
        <v>169</v>
      </c>
      <c r="B41" s="458" t="n">
        <v>434299833.281752</v>
      </c>
      <c r="C41" s="431" t="n">
        <v>424130334.52</v>
      </c>
      <c r="D41" s="85" t="n">
        <f aca="false">C41*100/B41-100</f>
        <v>-2.34158477218547</v>
      </c>
      <c r="E41" s="458" t="n">
        <v>59944576.0146278</v>
      </c>
      <c r="F41" s="431" t="n">
        <v>56660627.6</v>
      </c>
      <c r="G41" s="85" t="n">
        <f aca="false">F41*100/E41-100</f>
        <v>-5.47830785195048</v>
      </c>
      <c r="H41" s="458" t="s">
        <v>202</v>
      </c>
      <c r="I41" s="458" t="s">
        <v>202</v>
      </c>
      <c r="J41" s="458" t="s">
        <v>202</v>
      </c>
      <c r="K41" s="458" t="n">
        <v>354628459.571733</v>
      </c>
      <c r="L41" s="458" t="n">
        <v>364793493.2</v>
      </c>
      <c r="M41" s="458" t="n">
        <f aca="false">L41*100/K41-100</f>
        <v>2.86638969713344</v>
      </c>
      <c r="N41" s="458" t="n">
        <v>848872868.868113</v>
      </c>
      <c r="O41" s="442" t="n">
        <v>845584455.32</v>
      </c>
      <c r="P41" s="458" t="n">
        <f aca="false">O41*100/N41-100</f>
        <v>-0.38738586998285</v>
      </c>
      <c r="Q41" s="443"/>
      <c r="R41" s="18"/>
      <c r="S41" s="432"/>
    </row>
    <row r="42" customFormat="false" ht="12" hidden="false" customHeight="true" outlineLevel="0" collapsed="false">
      <c r="A42" s="459" t="s">
        <v>640</v>
      </c>
      <c r="B42" s="460" t="n">
        <v>19694295.3517723</v>
      </c>
      <c r="C42" s="461" t="n">
        <v>21982440.43</v>
      </c>
      <c r="D42" s="91" t="n">
        <f aca="false">C42*100/B42-100</f>
        <v>11.6183140211807</v>
      </c>
      <c r="E42" s="460" t="n">
        <v>2755784.5624081</v>
      </c>
      <c r="F42" s="461" t="n">
        <v>7401609.39</v>
      </c>
      <c r="G42" s="91" t="n">
        <f aca="false">F42*100/E42-100</f>
        <v>168.584471041968</v>
      </c>
      <c r="H42" s="460" t="s">
        <v>202</v>
      </c>
      <c r="I42" s="460" t="s">
        <v>202</v>
      </c>
      <c r="J42" s="460" t="s">
        <v>202</v>
      </c>
      <c r="K42" s="460" t="n">
        <v>734279811.978241</v>
      </c>
      <c r="L42" s="460" t="n">
        <v>780296673.47</v>
      </c>
      <c r="M42" s="460" t="n">
        <f aca="false">L42*100/K42-100</f>
        <v>6.26693812645935</v>
      </c>
      <c r="N42" s="460" t="n">
        <v>756729891.892422</v>
      </c>
      <c r="O42" s="462" t="n">
        <v>809680723.29</v>
      </c>
      <c r="P42" s="460" t="n">
        <f aca="false">O42*100/N42-100</f>
        <v>6.99732255391145</v>
      </c>
      <c r="Q42" s="443"/>
      <c r="R42" s="18"/>
      <c r="S42" s="432"/>
    </row>
    <row r="43" customFormat="false" ht="12" hidden="false" customHeight="true" outlineLevel="0" collapsed="false">
      <c r="A43" s="457"/>
      <c r="B43" s="458"/>
      <c r="C43" s="431"/>
      <c r="D43" s="85"/>
      <c r="E43" s="458"/>
      <c r="F43" s="431"/>
      <c r="G43" s="85"/>
      <c r="H43" s="458"/>
      <c r="I43" s="458"/>
      <c r="J43" s="458"/>
      <c r="K43" s="458"/>
      <c r="L43" s="458"/>
      <c r="M43" s="458"/>
      <c r="N43" s="458"/>
      <c r="O43" s="442"/>
      <c r="P43" s="458"/>
      <c r="Q43" s="443"/>
      <c r="R43" s="18"/>
      <c r="S43" s="432"/>
    </row>
    <row r="44" customFormat="false" ht="11.25" hidden="false" customHeight="false" outlineLevel="0" collapsed="false">
      <c r="A44" s="422" t="s">
        <v>641</v>
      </c>
      <c r="B44" s="190"/>
      <c r="C44" s="190"/>
      <c r="D44" s="190"/>
      <c r="E44" s="463"/>
      <c r="F44" s="463"/>
      <c r="G44" s="189"/>
      <c r="H44" s="189"/>
      <c r="I44" s="189"/>
      <c r="J44" s="189"/>
      <c r="K44" s="189"/>
      <c r="L44" s="189"/>
      <c r="M44" s="464"/>
      <c r="N44" s="189"/>
      <c r="O44" s="189"/>
      <c r="P44" s="425"/>
    </row>
    <row r="45" customFormat="false" ht="12" hidden="false" customHeight="true" outlineLevel="0" collapsed="false">
      <c r="A45" s="465" t="s">
        <v>642</v>
      </c>
      <c r="B45" s="190"/>
      <c r="C45" s="190"/>
      <c r="D45" s="190"/>
      <c r="E45" s="463"/>
      <c r="F45" s="463"/>
      <c r="G45" s="189"/>
      <c r="H45" s="189"/>
      <c r="I45" s="189"/>
      <c r="J45" s="189"/>
      <c r="K45" s="189"/>
      <c r="L45" s="189"/>
      <c r="M45" s="464"/>
      <c r="N45" s="189"/>
      <c r="O45" s="189"/>
      <c r="P45" s="425"/>
    </row>
    <row r="46" customFormat="false" ht="12" hidden="false" customHeight="true" outlineLevel="0" collapsed="false">
      <c r="A46" s="190" t="s">
        <v>458</v>
      </c>
      <c r="B46" s="190"/>
      <c r="C46" s="190"/>
      <c r="D46" s="422"/>
      <c r="E46" s="425"/>
      <c r="F46" s="425"/>
      <c r="G46" s="426"/>
      <c r="H46" s="425"/>
      <c r="I46" s="425"/>
      <c r="J46" s="426"/>
      <c r="K46" s="425"/>
      <c r="L46" s="425"/>
      <c r="M46" s="426"/>
      <c r="N46" s="466"/>
      <c r="O46" s="466"/>
      <c r="P46" s="426"/>
    </row>
    <row r="47" customFormat="false" ht="23.25" hidden="false" customHeight="true" outlineLevel="0" collapsed="false">
      <c r="A47" s="253" t="s">
        <v>643</v>
      </c>
      <c r="B47" s="253"/>
      <c r="C47" s="253"/>
      <c r="D47" s="253"/>
      <c r="E47" s="253"/>
      <c r="F47" s="253"/>
      <c r="G47" s="253"/>
      <c r="H47" s="253"/>
      <c r="I47" s="253"/>
      <c r="J47" s="253"/>
      <c r="K47" s="253"/>
      <c r="L47" s="253"/>
      <c r="M47" s="253"/>
      <c r="N47" s="253"/>
      <c r="O47" s="253"/>
      <c r="P47" s="253"/>
    </row>
    <row r="48" customFormat="false" ht="12.75" hidden="false" customHeight="true" outlineLevel="0" collapsed="false">
      <c r="A48" s="253" t="s">
        <v>644</v>
      </c>
      <c r="B48" s="253"/>
      <c r="C48" s="253"/>
      <c r="D48" s="253"/>
      <c r="E48" s="253"/>
      <c r="F48" s="253"/>
      <c r="G48" s="253"/>
      <c r="H48" s="253"/>
      <c r="I48" s="253"/>
      <c r="J48" s="253"/>
      <c r="K48" s="253"/>
      <c r="L48" s="253"/>
      <c r="M48" s="253"/>
      <c r="N48" s="253"/>
      <c r="O48" s="253"/>
      <c r="P48" s="253"/>
    </row>
    <row r="49" customFormat="false" ht="13.5" hidden="false" customHeight="true" outlineLevel="0" collapsed="false">
      <c r="A49" s="253" t="s">
        <v>645</v>
      </c>
      <c r="B49" s="253"/>
      <c r="C49" s="253"/>
      <c r="D49" s="253"/>
      <c r="E49" s="253"/>
      <c r="F49" s="253"/>
      <c r="G49" s="253"/>
      <c r="H49" s="253"/>
      <c r="I49" s="253"/>
      <c r="J49" s="253"/>
      <c r="K49" s="253"/>
      <c r="L49" s="253"/>
      <c r="M49" s="253"/>
      <c r="N49" s="253"/>
      <c r="O49" s="253"/>
      <c r="P49" s="253"/>
    </row>
    <row r="50" customFormat="false" ht="15" hidden="false" customHeight="true" outlineLevel="0" collapsed="false">
      <c r="A50" s="253" t="s">
        <v>646</v>
      </c>
      <c r="B50" s="253"/>
      <c r="C50" s="253"/>
      <c r="D50" s="253"/>
      <c r="E50" s="253"/>
      <c r="F50" s="253"/>
      <c r="G50" s="253"/>
      <c r="H50" s="253"/>
      <c r="I50" s="253"/>
      <c r="J50" s="253"/>
      <c r="K50" s="253"/>
      <c r="L50" s="253"/>
      <c r="M50" s="253"/>
      <c r="N50" s="253"/>
      <c r="O50" s="253"/>
      <c r="P50" s="253"/>
    </row>
  </sheetData>
  <mergeCells count="10">
    <mergeCell ref="A5:A6"/>
    <mergeCell ref="B5:D5"/>
    <mergeCell ref="E5:G5"/>
    <mergeCell ref="H5:J5"/>
    <mergeCell ref="K5:M5"/>
    <mergeCell ref="N5:P5"/>
    <mergeCell ref="A47:P47"/>
    <mergeCell ref="A48:P48"/>
    <mergeCell ref="A49:P49"/>
    <mergeCell ref="A50:P50"/>
  </mergeCells>
  <hyperlinks>
    <hyperlink ref="P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2" zeroHeight="false" outlineLevelRow="0" outlineLevelCol="0"/>
  <cols>
    <col collapsed="false" customWidth="true" hidden="false" outlineLevel="0" max="1" min="1" style="1" width="18.85"/>
    <col collapsed="false" customWidth="true" hidden="false" outlineLevel="0" max="1025" min="2" style="1" width="9.14"/>
  </cols>
  <sheetData>
    <row r="1" customFormat="false" ht="11.25" hidden="false" customHeight="false" outlineLevel="0" collapsed="false">
      <c r="A1" s="467" t="s">
        <v>647</v>
      </c>
      <c r="C1" s="21" t="s">
        <v>108</v>
      </c>
    </row>
    <row r="2" customFormat="false" ht="12" hidden="false" customHeight="true" outlineLevel="0" collapsed="false">
      <c r="A2" s="468" t="s">
        <v>75</v>
      </c>
    </row>
    <row r="3" customFormat="false" ht="12" hidden="false" customHeight="true" outlineLevel="0" collapsed="false">
      <c r="A3" s="468" t="s">
        <v>648</v>
      </c>
    </row>
    <row r="4" customFormat="false" ht="12" hidden="false" customHeight="true" outlineLevel="0" collapsed="false">
      <c r="A4" s="468"/>
    </row>
    <row r="5" customFormat="false" ht="11.25" hidden="false" customHeight="false" outlineLevel="0" collapsed="false">
      <c r="A5" s="426"/>
      <c r="C5" s="469" t="s">
        <v>649</v>
      </c>
    </row>
    <row r="6" customFormat="false" ht="32.25" hidden="false" customHeight="true" outlineLevel="0" collapsed="false">
      <c r="A6" s="436" t="s">
        <v>630</v>
      </c>
      <c r="B6" s="470" t="n">
        <v>2016</v>
      </c>
      <c r="C6" s="470" t="n">
        <v>2017</v>
      </c>
    </row>
    <row r="7" customFormat="false" ht="11.25" hidden="false" customHeight="false" outlineLevel="0" collapsed="false">
      <c r="A7" s="448"/>
      <c r="B7" s="471"/>
    </row>
    <row r="8" customFormat="false" ht="12" hidden="false" customHeight="true" outlineLevel="0" collapsed="false">
      <c r="A8" s="472" t="s">
        <v>650</v>
      </c>
      <c r="B8" s="473" t="n">
        <v>407.790848347001</v>
      </c>
      <c r="C8" s="473" t="n">
        <v>408.127560010386</v>
      </c>
    </row>
    <row r="9" customFormat="false" ht="12" hidden="false" customHeight="true" outlineLevel="0" collapsed="false">
      <c r="A9" s="474"/>
      <c r="B9" s="475"/>
    </row>
    <row r="10" customFormat="false" ht="12" hidden="false" customHeight="true" outlineLevel="0" collapsed="false">
      <c r="A10" s="472" t="s">
        <v>635</v>
      </c>
      <c r="B10" s="476" t="n">
        <v>44.2539686857665</v>
      </c>
      <c r="C10" s="476" t="n">
        <v>46.9594740183407</v>
      </c>
    </row>
    <row r="11" customFormat="false" ht="12" hidden="false" customHeight="true" outlineLevel="0" collapsed="false">
      <c r="A11" s="477"/>
      <c r="B11" s="478"/>
    </row>
    <row r="12" customFormat="false" ht="12" hidden="false" customHeight="true" outlineLevel="0" collapsed="false">
      <c r="A12" s="479" t="s">
        <v>154</v>
      </c>
      <c r="B12" s="478" t="n">
        <v>549.999336064825</v>
      </c>
      <c r="C12" s="480" t="n">
        <v>617.260233661476</v>
      </c>
    </row>
    <row r="13" customFormat="false" ht="12" hidden="false" customHeight="true" outlineLevel="0" collapsed="false">
      <c r="A13" s="477" t="s">
        <v>120</v>
      </c>
      <c r="B13" s="481" t="n">
        <v>320.982231214928</v>
      </c>
      <c r="C13" s="482" t="n">
        <v>332.157820300413</v>
      </c>
    </row>
    <row r="14" customFormat="false" ht="12" hidden="false" customHeight="true" outlineLevel="0" collapsed="false">
      <c r="A14" s="477" t="s">
        <v>164</v>
      </c>
      <c r="B14" s="481" t="n">
        <v>547.445588807745</v>
      </c>
      <c r="C14" s="482" t="n">
        <v>564.986261818027</v>
      </c>
    </row>
    <row r="15" customFormat="false" ht="12" hidden="false" customHeight="true" outlineLevel="0" collapsed="false">
      <c r="A15" s="477" t="s">
        <v>158</v>
      </c>
      <c r="B15" s="481" t="n">
        <v>361.313380075962</v>
      </c>
      <c r="C15" s="482" t="n">
        <v>350.090382088456</v>
      </c>
    </row>
    <row r="16" customFormat="false" ht="12" hidden="false" customHeight="true" outlineLevel="0" collapsed="false">
      <c r="A16" s="477" t="s">
        <v>160</v>
      </c>
      <c r="B16" s="481" t="n">
        <v>280.774433090608</v>
      </c>
      <c r="C16" s="482" t="n">
        <v>268.286980904558</v>
      </c>
    </row>
    <row r="17" customFormat="false" ht="12" hidden="false" customHeight="true" outlineLevel="0" collapsed="false">
      <c r="A17" s="477" t="s">
        <v>137</v>
      </c>
      <c r="B17" s="481" t="n">
        <v>219.961557218713</v>
      </c>
      <c r="C17" s="482" t="n">
        <v>239.743841477042</v>
      </c>
    </row>
    <row r="18" customFormat="false" ht="12" hidden="false" customHeight="true" outlineLevel="0" collapsed="false">
      <c r="A18" s="477" t="s">
        <v>147</v>
      </c>
      <c r="B18" s="481" t="n">
        <v>245.810498333222</v>
      </c>
      <c r="C18" s="482" t="n">
        <v>269.693321288367</v>
      </c>
    </row>
    <row r="19" customFormat="false" ht="12" hidden="false" customHeight="true" outlineLevel="0" collapsed="false">
      <c r="A19" s="477" t="s">
        <v>133</v>
      </c>
      <c r="B19" s="481" t="n">
        <v>340.994442720248</v>
      </c>
      <c r="C19" s="482" t="n">
        <v>340.005609206455</v>
      </c>
    </row>
    <row r="20" customFormat="false" ht="12" hidden="false" customHeight="true" outlineLevel="0" collapsed="false">
      <c r="A20" s="477" t="s">
        <v>143</v>
      </c>
      <c r="B20" s="481" t="n">
        <v>465.027674424854</v>
      </c>
      <c r="C20" s="482" t="n">
        <v>410.006245169479</v>
      </c>
    </row>
    <row r="21" customFormat="false" ht="12" hidden="false" customHeight="true" outlineLevel="0" collapsed="false">
      <c r="A21" s="477" t="s">
        <v>131</v>
      </c>
      <c r="B21" s="481" t="n">
        <v>206.457154600016</v>
      </c>
      <c r="C21" s="482" t="n">
        <v>206.457154600016</v>
      </c>
    </row>
    <row r="22" customFormat="false" ht="12" hidden="false" customHeight="true" outlineLevel="0" collapsed="false">
      <c r="A22" s="477" t="s">
        <v>141</v>
      </c>
      <c r="B22" s="481" t="n">
        <v>568.460126451315</v>
      </c>
      <c r="C22" s="482" t="n">
        <v>570.748626981735</v>
      </c>
    </row>
    <row r="23" customFormat="false" ht="12" hidden="false" customHeight="true" outlineLevel="0" collapsed="false">
      <c r="A23" s="477" t="s">
        <v>166</v>
      </c>
      <c r="B23" s="481" t="n">
        <v>490.244598557969</v>
      </c>
      <c r="C23" s="482" t="n">
        <v>493.883981118605</v>
      </c>
    </row>
    <row r="24" customFormat="false" ht="12" hidden="false" customHeight="true" outlineLevel="0" collapsed="false">
      <c r="A24" s="477" t="s">
        <v>378</v>
      </c>
      <c r="B24" s="481" t="n">
        <v>437.701867812615</v>
      </c>
      <c r="C24" s="482" t="n">
        <v>434.483515474961</v>
      </c>
    </row>
    <row r="25" customFormat="false" ht="12" hidden="false" customHeight="true" outlineLevel="0" collapsed="false">
      <c r="A25" s="477" t="s">
        <v>123</v>
      </c>
      <c r="B25" s="481" t="n">
        <v>277.914007173219</v>
      </c>
      <c r="C25" s="482" t="n">
        <v>277.828965841436</v>
      </c>
    </row>
    <row r="26" customFormat="false" ht="12" hidden="false" customHeight="true" outlineLevel="0" collapsed="false">
      <c r="A26" s="477" t="s">
        <v>139</v>
      </c>
      <c r="B26" s="481" t="n">
        <v>289.894768918735</v>
      </c>
      <c r="C26" s="482" t="n">
        <v>289.891482010693</v>
      </c>
    </row>
    <row r="27" customFormat="false" ht="12" hidden="false" customHeight="true" outlineLevel="0" collapsed="false">
      <c r="A27" s="477" t="s">
        <v>162</v>
      </c>
      <c r="B27" s="481" t="n">
        <v>350.872473912657</v>
      </c>
      <c r="C27" s="482" t="n">
        <v>384.595532932387</v>
      </c>
    </row>
    <row r="28" customFormat="false" ht="12" hidden="false" customHeight="true" outlineLevel="0" collapsed="false">
      <c r="A28" s="477" t="s">
        <v>127</v>
      </c>
      <c r="B28" s="481" t="n">
        <v>254.452392867014</v>
      </c>
      <c r="C28" s="482" t="n">
        <v>267.054713603524</v>
      </c>
    </row>
    <row r="29" customFormat="false" ht="12" hidden="false" customHeight="true" outlineLevel="0" collapsed="false">
      <c r="A29" s="477" t="s">
        <v>125</v>
      </c>
      <c r="B29" s="481" t="n">
        <v>225.63710665647</v>
      </c>
      <c r="C29" s="482" t="n">
        <v>221.935744782103</v>
      </c>
    </row>
    <row r="30" customFormat="false" ht="12" hidden="false" customHeight="true" outlineLevel="0" collapsed="false">
      <c r="A30" s="477" t="s">
        <v>135</v>
      </c>
      <c r="B30" s="481" t="n">
        <v>569.576758638543</v>
      </c>
      <c r="C30" s="482" t="n">
        <v>512.911828705094</v>
      </c>
    </row>
    <row r="31" customFormat="false" ht="12" hidden="false" customHeight="true" outlineLevel="0" collapsed="false">
      <c r="A31" s="477" t="s">
        <v>129</v>
      </c>
      <c r="B31" s="481" t="n">
        <v>315.090941105531</v>
      </c>
      <c r="C31" s="482" t="n">
        <v>252.627158274458</v>
      </c>
    </row>
    <row r="32" customFormat="false" ht="12" hidden="false" customHeight="true" outlineLevel="0" collapsed="false">
      <c r="A32" s="477" t="s">
        <v>150</v>
      </c>
      <c r="B32" s="481" t="n">
        <v>305.770222071086</v>
      </c>
      <c r="C32" s="482" t="n">
        <v>337.553243368414</v>
      </c>
    </row>
    <row r="33" customFormat="false" ht="12" hidden="false" customHeight="true" outlineLevel="0" collapsed="false">
      <c r="A33" s="477" t="s">
        <v>171</v>
      </c>
      <c r="B33" s="481" t="n">
        <v>441.037572077762</v>
      </c>
      <c r="C33" s="482" t="n">
        <v>446.991760527814</v>
      </c>
    </row>
    <row r="34" customFormat="false" ht="12" hidden="false" customHeight="true" outlineLevel="0" collapsed="false">
      <c r="A34" s="477" t="s">
        <v>173</v>
      </c>
      <c r="B34" s="481" t="n">
        <v>716.505096168185</v>
      </c>
      <c r="C34" s="482" t="n">
        <v>758.748897913653</v>
      </c>
    </row>
    <row r="35" customFormat="false" ht="12" hidden="false" customHeight="true" outlineLevel="0" collapsed="false">
      <c r="A35" s="483" t="s">
        <v>145</v>
      </c>
      <c r="B35" s="481" t="n">
        <v>326.551118883321</v>
      </c>
      <c r="C35" s="482" t="n">
        <v>321.6279834616</v>
      </c>
    </row>
    <row r="36" customFormat="false" ht="12" hidden="false" customHeight="true" outlineLevel="0" collapsed="false">
      <c r="A36" s="483" t="s">
        <v>615</v>
      </c>
      <c r="B36" s="481" t="n">
        <v>254.155171759703</v>
      </c>
      <c r="C36" s="482" t="n">
        <v>256.418997036603</v>
      </c>
    </row>
    <row r="37" customFormat="false" ht="12" hidden="false" customHeight="true" outlineLevel="0" collapsed="false">
      <c r="A37" s="483" t="s">
        <v>169</v>
      </c>
      <c r="B37" s="481" t="n">
        <v>374.649455603619</v>
      </c>
      <c r="C37" s="482" t="n">
        <v>369.55488940246</v>
      </c>
    </row>
    <row r="38" customFormat="false" ht="12" hidden="false" customHeight="true" outlineLevel="0" collapsed="false">
      <c r="A38" s="484" t="s">
        <v>176</v>
      </c>
      <c r="B38" s="485" t="n">
        <v>493.658362956289</v>
      </c>
      <c r="C38" s="486" t="n">
        <v>522.309287282753</v>
      </c>
    </row>
    <row r="39" customFormat="false" ht="12" hidden="false" customHeight="true" outlineLevel="0" collapsed="false">
      <c r="A39" s="483"/>
      <c r="B39" s="481"/>
      <c r="C39" s="482"/>
    </row>
    <row r="40" customFormat="false" ht="12" hidden="false" customHeight="true" outlineLevel="0" collapsed="false">
      <c r="A40" s="467" t="s">
        <v>651</v>
      </c>
    </row>
    <row r="41" customFormat="false" ht="12" hidden="false" customHeight="true" outlineLevel="0" collapsed="false">
      <c r="A41" s="11" t="s">
        <v>652</v>
      </c>
    </row>
  </sheetData>
  <hyperlinks>
    <hyperlink ref="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N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2" zeroHeight="false" outlineLevelRow="0" outlineLevelCol="0"/>
  <cols>
    <col collapsed="false" customWidth="true" hidden="false" outlineLevel="0" max="1" min="1" style="1" width="17.71"/>
    <col collapsed="false" customWidth="true" hidden="false" outlineLevel="0" max="4" min="2" style="1" width="8.85"/>
    <col collapsed="false" customWidth="true" hidden="false" outlineLevel="0" max="5" min="5" style="1" width="10.14"/>
    <col collapsed="false" customWidth="true" hidden="false" outlineLevel="0" max="6" min="6" style="1" width="9.14"/>
    <col collapsed="false" customWidth="true" hidden="false" outlineLevel="0" max="7" min="7" style="1" width="17.57"/>
    <col collapsed="false" customWidth="true" hidden="false" outlineLevel="0" max="8" min="8" style="1" width="16.57"/>
    <col collapsed="false" customWidth="true" hidden="false" outlineLevel="0" max="9" min="9" style="1" width="14"/>
    <col collapsed="false" customWidth="true" hidden="false" outlineLevel="0" max="10" min="10" style="1" width="10.85"/>
    <col collapsed="false" customWidth="true" hidden="false" outlineLevel="0" max="12" min="11" style="1" width="9.14"/>
    <col collapsed="false" customWidth="true" hidden="false" outlineLevel="0" max="13" min="13" style="1" width="12"/>
    <col collapsed="false" customWidth="true" hidden="false" outlineLevel="0" max="14" min="14" style="1" width="16.43"/>
    <col collapsed="false" customWidth="true" hidden="false" outlineLevel="0" max="1025" min="15" style="1" width="9.14"/>
  </cols>
  <sheetData>
    <row r="1" customFormat="false" ht="12" hidden="false" customHeight="true" outlineLevel="0" collapsed="false">
      <c r="A1" s="467" t="s">
        <v>653</v>
      </c>
      <c r="B1" s="468"/>
      <c r="C1" s="468"/>
      <c r="D1" s="21" t="s">
        <v>108</v>
      </c>
    </row>
    <row r="2" customFormat="false" ht="12" hidden="false" customHeight="true" outlineLevel="0" collapsed="false">
      <c r="A2" s="487" t="s">
        <v>77</v>
      </c>
      <c r="B2" s="468"/>
      <c r="C2" s="468"/>
    </row>
    <row r="3" customFormat="false" ht="12" hidden="false" customHeight="true" outlineLevel="0" collapsed="false">
      <c r="A3" s="468" t="s">
        <v>654</v>
      </c>
      <c r="B3" s="468"/>
      <c r="C3" s="468"/>
    </row>
    <row r="4" customFormat="false" ht="12" hidden="false" customHeight="true" outlineLevel="0" collapsed="false">
      <c r="A4" s="468"/>
    </row>
    <row r="5" customFormat="false" ht="12" hidden="false" customHeight="true" outlineLevel="0" collapsed="false">
      <c r="A5" s="468"/>
      <c r="C5" s="488"/>
      <c r="D5" s="488" t="s">
        <v>655</v>
      </c>
    </row>
    <row r="6" customFormat="false" ht="29.25" hidden="false" customHeight="true" outlineLevel="0" collapsed="false">
      <c r="A6" s="448" t="s">
        <v>630</v>
      </c>
      <c r="B6" s="436" t="n">
        <v>2015</v>
      </c>
      <c r="C6" s="436" t="n">
        <v>2016</v>
      </c>
      <c r="D6" s="436" t="n">
        <v>2017</v>
      </c>
      <c r="F6" s="170"/>
      <c r="G6" s="170"/>
      <c r="H6" s="170"/>
      <c r="I6" s="255"/>
      <c r="J6" s="255"/>
      <c r="K6" s="170"/>
      <c r="L6" s="170"/>
    </row>
    <row r="7" customFormat="false" ht="11.25" hidden="false" customHeight="false" outlineLevel="0" collapsed="false">
      <c r="A7" s="489"/>
      <c r="F7" s="170"/>
      <c r="G7" s="170"/>
      <c r="H7" s="170"/>
      <c r="I7" s="170"/>
      <c r="J7" s="170"/>
      <c r="K7" s="170"/>
      <c r="L7" s="170"/>
    </row>
    <row r="8" customFormat="false" ht="12" hidden="false" customHeight="true" outlineLevel="0" collapsed="false">
      <c r="A8" s="439" t="s">
        <v>635</v>
      </c>
      <c r="B8" s="490" t="n">
        <v>0.49918398885566</v>
      </c>
      <c r="C8" s="490" t="n">
        <v>0.449434611955959</v>
      </c>
      <c r="D8" s="490" t="n">
        <v>0.45974604105593</v>
      </c>
      <c r="F8" s="170"/>
      <c r="G8" s="170"/>
      <c r="H8" s="170"/>
      <c r="I8" s="170"/>
      <c r="J8" s="170"/>
      <c r="K8" s="170"/>
      <c r="L8" s="170"/>
    </row>
    <row r="9" customFormat="false" ht="12" hidden="false" customHeight="true" outlineLevel="0" collapsed="false">
      <c r="A9" s="465"/>
      <c r="B9" s="329"/>
      <c r="C9" s="329"/>
      <c r="D9" s="491"/>
      <c r="E9" s="491"/>
      <c r="F9" s="170"/>
      <c r="G9" s="170"/>
      <c r="H9" s="170"/>
      <c r="I9" s="170"/>
      <c r="J9" s="170"/>
      <c r="K9" s="170"/>
      <c r="L9" s="170"/>
    </row>
    <row r="10" customFormat="false" ht="12" hidden="false" customHeight="true" outlineLevel="0" collapsed="false">
      <c r="A10" s="492" t="s">
        <v>154</v>
      </c>
      <c r="B10" s="493" t="n">
        <v>9.50543447040177</v>
      </c>
      <c r="C10" s="493" t="n">
        <v>8.65760178600936</v>
      </c>
      <c r="D10" s="493" t="n">
        <v>9.34675597870542</v>
      </c>
      <c r="F10" s="296"/>
      <c r="G10" s="423"/>
      <c r="H10" s="423"/>
      <c r="I10" s="482"/>
      <c r="J10" s="170"/>
      <c r="K10" s="296"/>
      <c r="L10" s="170"/>
    </row>
    <row r="11" customFormat="false" ht="12" hidden="false" customHeight="true" outlineLevel="0" collapsed="false">
      <c r="A11" s="494" t="s">
        <v>120</v>
      </c>
      <c r="B11" s="495" t="n">
        <v>14.668961709854</v>
      </c>
      <c r="C11" s="495" t="n">
        <v>12.2053140590024</v>
      </c>
      <c r="D11" s="495" t="n">
        <v>12.6708250368784</v>
      </c>
      <c r="F11" s="296"/>
      <c r="G11" s="423"/>
      <c r="H11" s="423"/>
      <c r="I11" s="482"/>
      <c r="J11" s="170"/>
      <c r="K11" s="296"/>
      <c r="L11" s="170"/>
    </row>
    <row r="12" customFormat="false" ht="12" hidden="false" customHeight="true" outlineLevel="0" collapsed="false">
      <c r="A12" s="494" t="s">
        <v>164</v>
      </c>
      <c r="B12" s="495" t="n">
        <v>12.7053707952883</v>
      </c>
      <c r="C12" s="495" t="n">
        <v>10.4700852763234</v>
      </c>
      <c r="D12" s="495" t="n">
        <v>11.1127203070131</v>
      </c>
      <c r="F12" s="296"/>
      <c r="G12" s="423"/>
      <c r="H12" s="423"/>
      <c r="I12" s="482"/>
      <c r="J12" s="423"/>
      <c r="K12" s="296"/>
      <c r="L12" s="170"/>
    </row>
    <row r="13" customFormat="false" ht="12" hidden="false" customHeight="true" outlineLevel="0" collapsed="false">
      <c r="A13" s="494" t="s">
        <v>158</v>
      </c>
      <c r="B13" s="495" t="n">
        <v>10.5511132576493</v>
      </c>
      <c r="C13" s="495" t="n">
        <v>9.7004297868957</v>
      </c>
      <c r="D13" s="495" t="n">
        <v>9.66172284752658</v>
      </c>
      <c r="F13" s="296"/>
      <c r="G13" s="423"/>
      <c r="H13" s="423"/>
      <c r="I13" s="482"/>
      <c r="J13" s="170"/>
      <c r="K13" s="296"/>
      <c r="L13" s="296"/>
      <c r="M13" s="346"/>
      <c r="N13" s="423"/>
    </row>
    <row r="14" customFormat="false" ht="12" hidden="false" customHeight="true" outlineLevel="0" collapsed="false">
      <c r="A14" s="494" t="s">
        <v>160</v>
      </c>
      <c r="B14" s="495" t="n">
        <v>11.0591500385116</v>
      </c>
      <c r="C14" s="495" t="n">
        <v>10.4989735139018</v>
      </c>
      <c r="D14" s="495" t="n">
        <v>10.0458476099225</v>
      </c>
      <c r="F14" s="296"/>
      <c r="G14" s="423"/>
      <c r="H14" s="423"/>
      <c r="I14" s="482"/>
      <c r="J14" s="170"/>
      <c r="K14" s="296"/>
      <c r="L14" s="296"/>
      <c r="M14" s="346"/>
      <c r="N14" s="423"/>
    </row>
    <row r="15" customFormat="false" ht="12" hidden="false" customHeight="true" outlineLevel="0" collapsed="false">
      <c r="A15" s="494" t="s">
        <v>137</v>
      </c>
      <c r="B15" s="495" t="n">
        <v>9.6016553187378</v>
      </c>
      <c r="C15" s="495" t="n">
        <v>8.63024948855281</v>
      </c>
      <c r="D15" s="495" t="n">
        <v>9.28439948979556</v>
      </c>
      <c r="F15" s="296"/>
      <c r="G15" s="423"/>
      <c r="H15" s="423"/>
      <c r="I15" s="482"/>
      <c r="J15" s="170"/>
      <c r="K15" s="296"/>
      <c r="L15" s="296"/>
      <c r="M15" s="346"/>
      <c r="N15" s="423"/>
    </row>
    <row r="16" customFormat="false" ht="12" hidden="false" customHeight="true" outlineLevel="0" collapsed="false">
      <c r="A16" s="494" t="s">
        <v>147</v>
      </c>
      <c r="B16" s="495" t="n">
        <v>2.64567181761299</v>
      </c>
      <c r="C16" s="495" t="n">
        <v>2.86768343398259</v>
      </c>
      <c r="D16" s="495" t="n">
        <v>4.06496679503495</v>
      </c>
      <c r="F16" s="296"/>
      <c r="G16" s="423"/>
      <c r="H16" s="423"/>
      <c r="I16" s="482"/>
      <c r="J16" s="170"/>
      <c r="K16" s="296"/>
      <c r="L16" s="296"/>
      <c r="M16" s="346"/>
      <c r="N16" s="423"/>
    </row>
    <row r="17" customFormat="false" ht="12" hidden="false" customHeight="true" outlineLevel="0" collapsed="false">
      <c r="A17" s="494" t="s">
        <v>133</v>
      </c>
      <c r="B17" s="495" t="n">
        <v>11.116930443146</v>
      </c>
      <c r="C17" s="495" t="n">
        <v>11.0581137714486</v>
      </c>
      <c r="D17" s="495" t="n">
        <v>11.3538334575682</v>
      </c>
      <c r="F17" s="296"/>
      <c r="G17" s="423"/>
      <c r="H17" s="423"/>
      <c r="I17" s="482"/>
      <c r="J17" s="170"/>
      <c r="K17" s="296"/>
      <c r="L17" s="296"/>
      <c r="M17" s="346"/>
      <c r="N17" s="423"/>
    </row>
    <row r="18" customFormat="false" ht="12" hidden="false" customHeight="true" outlineLevel="0" collapsed="false">
      <c r="A18" s="494" t="s">
        <v>143</v>
      </c>
      <c r="B18" s="495" t="n">
        <v>14.8521836890621</v>
      </c>
      <c r="C18" s="495" t="n">
        <v>13.8128129206604</v>
      </c>
      <c r="D18" s="495" t="n">
        <v>12.1434757369875</v>
      </c>
      <c r="F18" s="296"/>
      <c r="G18" s="423"/>
      <c r="H18" s="423"/>
      <c r="I18" s="482"/>
      <c r="J18" s="170"/>
      <c r="K18" s="296"/>
      <c r="L18" s="296"/>
      <c r="M18" s="346"/>
      <c r="N18" s="423"/>
    </row>
    <row r="19" customFormat="false" ht="12" hidden="false" customHeight="true" outlineLevel="0" collapsed="false">
      <c r="A19" s="494" t="s">
        <v>131</v>
      </c>
      <c r="B19" s="495" t="n">
        <v>8.82659294557918</v>
      </c>
      <c r="C19" s="495" t="n">
        <v>8.74854649789948</v>
      </c>
      <c r="D19" s="495" t="n">
        <v>9.63601070996135</v>
      </c>
      <c r="F19" s="296"/>
      <c r="G19" s="423"/>
      <c r="H19" s="423"/>
      <c r="I19" s="482"/>
      <c r="J19" s="170"/>
      <c r="K19" s="296"/>
      <c r="L19" s="296"/>
      <c r="M19" s="346"/>
      <c r="N19" s="423"/>
    </row>
    <row r="20" customFormat="false" ht="12" hidden="false" customHeight="true" outlineLevel="0" collapsed="false">
      <c r="A20" s="494" t="s">
        <v>141</v>
      </c>
      <c r="B20" s="495" t="n">
        <v>12.2027548392302</v>
      </c>
      <c r="C20" s="495" t="n">
        <v>13.3197885282098</v>
      </c>
      <c r="D20" s="495" t="n">
        <v>11.356627573991</v>
      </c>
      <c r="F20" s="296"/>
      <c r="G20" s="423"/>
      <c r="H20" s="423"/>
      <c r="I20" s="482"/>
      <c r="J20" s="170"/>
      <c r="K20" s="296"/>
      <c r="L20" s="296"/>
      <c r="M20" s="346"/>
      <c r="N20" s="423"/>
    </row>
    <row r="21" customFormat="false" ht="12" hidden="false" customHeight="true" outlineLevel="0" collapsed="false">
      <c r="A21" s="494" t="s">
        <v>166</v>
      </c>
      <c r="B21" s="495" t="n">
        <v>9.63891142461607</v>
      </c>
      <c r="C21" s="495" t="n">
        <v>11.563991965979</v>
      </c>
      <c r="D21" s="495" t="n">
        <v>10.5167437885638</v>
      </c>
      <c r="F21" s="296"/>
      <c r="G21" s="423"/>
      <c r="H21" s="423"/>
      <c r="I21" s="482"/>
      <c r="J21" s="170"/>
      <c r="K21" s="296"/>
      <c r="L21" s="296"/>
      <c r="M21" s="346"/>
      <c r="N21" s="423"/>
    </row>
    <row r="22" customFormat="false" ht="12" hidden="false" customHeight="true" outlineLevel="0" collapsed="false">
      <c r="A22" s="494" t="s">
        <v>152</v>
      </c>
      <c r="B22" s="495" t="n">
        <v>12.9355154693991</v>
      </c>
      <c r="C22" s="495" t="n">
        <v>11.9</v>
      </c>
      <c r="D22" s="495" t="n">
        <v>11.3036263694472</v>
      </c>
      <c r="F22" s="296"/>
      <c r="G22" s="423"/>
      <c r="H22" s="423"/>
      <c r="I22" s="482"/>
      <c r="J22" s="170"/>
      <c r="K22" s="296"/>
      <c r="L22" s="170"/>
    </row>
    <row r="23" customFormat="false" ht="12" hidden="false" customHeight="true" outlineLevel="0" collapsed="false">
      <c r="A23" s="494" t="s">
        <v>123</v>
      </c>
      <c r="B23" s="495" t="n">
        <v>11.5949484547966</v>
      </c>
      <c r="C23" s="495" t="n">
        <v>10.8276956892667</v>
      </c>
      <c r="D23" s="495" t="n">
        <v>10.863268381354</v>
      </c>
      <c r="F23" s="296"/>
      <c r="G23" s="423"/>
      <c r="H23" s="423"/>
      <c r="I23" s="482"/>
      <c r="J23" s="170"/>
      <c r="K23" s="296"/>
      <c r="L23" s="170"/>
    </row>
    <row r="24" customFormat="false" ht="12" hidden="false" customHeight="true" outlineLevel="0" collapsed="false">
      <c r="A24" s="494" t="s">
        <v>139</v>
      </c>
      <c r="B24" s="495" t="n">
        <v>10.9253906221637</v>
      </c>
      <c r="C24" s="495" t="n">
        <v>11.8264107688811</v>
      </c>
      <c r="D24" s="495" t="n">
        <v>12.1448336921307</v>
      </c>
      <c r="F24" s="296"/>
      <c r="G24" s="423"/>
      <c r="H24" s="423"/>
      <c r="I24" s="482"/>
      <c r="J24" s="170"/>
      <c r="K24" s="296"/>
      <c r="L24" s="170"/>
    </row>
    <row r="25" customFormat="false" ht="12" hidden="false" customHeight="true" outlineLevel="0" collapsed="false">
      <c r="A25" s="494" t="s">
        <v>162</v>
      </c>
      <c r="B25" s="495" t="n">
        <v>9.83090401278385</v>
      </c>
      <c r="C25" s="495" t="n">
        <v>7.42983290157222</v>
      </c>
      <c r="D25" s="495" t="n">
        <v>7.84012118395035</v>
      </c>
      <c r="F25" s="296"/>
      <c r="G25" s="423"/>
      <c r="H25" s="423"/>
      <c r="I25" s="482"/>
      <c r="J25" s="170"/>
      <c r="K25" s="296"/>
      <c r="L25" s="170"/>
      <c r="M25" s="423"/>
    </row>
    <row r="26" customFormat="false" ht="12" hidden="false" customHeight="true" outlineLevel="0" collapsed="false">
      <c r="A26" s="494" t="s">
        <v>127</v>
      </c>
      <c r="B26" s="495" t="n">
        <v>9.1906601970613</v>
      </c>
      <c r="C26" s="495" t="n">
        <v>8.82083072368157</v>
      </c>
      <c r="D26" s="495" t="n">
        <v>8.81760766562089</v>
      </c>
      <c r="F26" s="296"/>
      <c r="G26" s="423"/>
      <c r="H26" s="423"/>
      <c r="I26" s="482"/>
      <c r="J26" s="170"/>
      <c r="K26" s="296"/>
      <c r="L26" s="170"/>
      <c r="M26" s="423"/>
    </row>
    <row r="27" customFormat="false" ht="12" hidden="false" customHeight="true" outlineLevel="0" collapsed="false">
      <c r="A27" s="494" t="s">
        <v>125</v>
      </c>
      <c r="B27" s="495" t="n">
        <v>3.42975826792823</v>
      </c>
      <c r="C27" s="495" t="n">
        <v>8.20800893472845</v>
      </c>
      <c r="D27" s="495" t="n">
        <v>8.03725092150712</v>
      </c>
      <c r="F27" s="296"/>
      <c r="G27" s="423"/>
      <c r="H27" s="423"/>
      <c r="I27" s="482"/>
      <c r="J27" s="170"/>
      <c r="K27" s="296"/>
      <c r="L27" s="170"/>
    </row>
    <row r="28" customFormat="false" ht="12" hidden="false" customHeight="true" outlineLevel="0" collapsed="false">
      <c r="A28" s="494" t="s">
        <v>135</v>
      </c>
      <c r="B28" s="495" t="n">
        <v>15.1832796818106</v>
      </c>
      <c r="C28" s="495" t="n">
        <v>16.121393793005</v>
      </c>
      <c r="D28" s="495" t="n">
        <v>14.141894185475</v>
      </c>
      <c r="F28" s="296"/>
      <c r="G28" s="423"/>
      <c r="H28" s="423"/>
      <c r="I28" s="482"/>
      <c r="J28" s="170"/>
      <c r="K28" s="296"/>
      <c r="L28" s="170"/>
    </row>
    <row r="29" customFormat="false" ht="12" hidden="false" customHeight="true" outlineLevel="0" collapsed="false">
      <c r="A29" s="494" t="s">
        <v>129</v>
      </c>
      <c r="B29" s="495" t="n">
        <v>8.52390266129641</v>
      </c>
      <c r="C29" s="495" t="n">
        <v>10.4230677542296</v>
      </c>
      <c r="D29" s="495" t="n">
        <v>8.67727349134041</v>
      </c>
      <c r="F29" s="296"/>
      <c r="G29" s="423"/>
      <c r="H29" s="423"/>
      <c r="I29" s="482"/>
      <c r="J29" s="170"/>
      <c r="K29" s="296"/>
      <c r="L29" s="170"/>
    </row>
    <row r="30" customFormat="false" ht="12" hidden="false" customHeight="true" outlineLevel="0" collapsed="false">
      <c r="A30" s="494" t="s">
        <v>150</v>
      </c>
      <c r="B30" s="495" t="n">
        <v>7.29814893359136</v>
      </c>
      <c r="C30" s="495" t="n">
        <v>7.0950254191565</v>
      </c>
      <c r="D30" s="495" t="n">
        <v>7.61594478935916</v>
      </c>
      <c r="F30" s="296"/>
      <c r="G30" s="423"/>
      <c r="H30" s="423"/>
      <c r="I30" s="482"/>
      <c r="J30" s="170"/>
      <c r="K30" s="296"/>
      <c r="L30" s="170"/>
    </row>
    <row r="31" customFormat="false" ht="12" hidden="false" customHeight="true" outlineLevel="0" collapsed="false">
      <c r="A31" s="494" t="s">
        <v>171</v>
      </c>
      <c r="B31" s="495" t="n">
        <v>17.4766219914334</v>
      </c>
      <c r="C31" s="495" t="n">
        <v>12.1856752918888</v>
      </c>
      <c r="D31" s="495" t="n">
        <v>11.8473594056327</v>
      </c>
      <c r="F31" s="296"/>
      <c r="G31" s="423"/>
      <c r="H31" s="423"/>
      <c r="I31" s="482"/>
      <c r="J31" s="170"/>
      <c r="K31" s="296"/>
      <c r="L31" s="170"/>
    </row>
    <row r="32" customFormat="false" ht="12" hidden="false" customHeight="true" outlineLevel="0" collapsed="false">
      <c r="A32" s="494" t="s">
        <v>173</v>
      </c>
      <c r="B32" s="495" t="n">
        <v>12.1377564016778</v>
      </c>
      <c r="C32" s="495" t="n">
        <v>10.5230706005101</v>
      </c>
      <c r="D32" s="495" t="n">
        <v>10.5154967813007</v>
      </c>
      <c r="F32" s="296"/>
      <c r="G32" s="423"/>
      <c r="H32" s="423"/>
      <c r="I32" s="482"/>
      <c r="J32" s="170"/>
      <c r="K32" s="296"/>
      <c r="L32" s="170"/>
    </row>
    <row r="33" customFormat="false" ht="12" hidden="false" customHeight="true" outlineLevel="0" collapsed="false">
      <c r="A33" s="496" t="s">
        <v>145</v>
      </c>
      <c r="B33" s="495" t="n">
        <v>10.0920302236106</v>
      </c>
      <c r="C33" s="495" t="n">
        <v>9.64782310604648</v>
      </c>
      <c r="D33" s="495" t="n">
        <v>9.40129169188973</v>
      </c>
      <c r="F33" s="296"/>
      <c r="G33" s="423"/>
      <c r="H33" s="423"/>
      <c r="I33" s="482"/>
      <c r="J33" s="170"/>
      <c r="K33" s="296"/>
      <c r="L33" s="170"/>
    </row>
    <row r="34" customFormat="false" ht="12" hidden="false" customHeight="true" outlineLevel="0" collapsed="false">
      <c r="A34" s="496" t="s">
        <v>156</v>
      </c>
      <c r="B34" s="495" t="n">
        <v>6.29918003562231</v>
      </c>
      <c r="C34" s="495" t="n">
        <v>5.71864733997644</v>
      </c>
      <c r="D34" s="495" t="n">
        <v>5.66791595332954</v>
      </c>
      <c r="F34" s="296"/>
      <c r="G34" s="423"/>
      <c r="H34" s="423"/>
      <c r="I34" s="482"/>
      <c r="J34" s="170"/>
      <c r="K34" s="296"/>
      <c r="L34" s="170"/>
    </row>
    <row r="35" customFormat="false" ht="12" hidden="false" customHeight="true" outlineLevel="0" collapsed="false">
      <c r="A35" s="496" t="s">
        <v>169</v>
      </c>
      <c r="B35" s="495" t="n">
        <v>12.2790450384422</v>
      </c>
      <c r="C35" s="495" t="n">
        <v>11.4007100385415</v>
      </c>
      <c r="D35" s="495" t="n">
        <v>10.851409293653</v>
      </c>
      <c r="F35" s="296"/>
      <c r="G35" s="423"/>
      <c r="H35" s="423"/>
      <c r="I35" s="482"/>
      <c r="J35" s="170"/>
      <c r="K35" s="296"/>
      <c r="L35" s="170"/>
    </row>
    <row r="36" customFormat="false" ht="12" hidden="false" customHeight="true" outlineLevel="0" collapsed="false">
      <c r="A36" s="497" t="s">
        <v>176</v>
      </c>
      <c r="B36" s="498" t="n">
        <v>9.87189668803704</v>
      </c>
      <c r="C36" s="498" t="n">
        <v>9.06376894028692</v>
      </c>
      <c r="D36" s="498" t="n">
        <v>9.63030986134347</v>
      </c>
      <c r="F36" s="296"/>
      <c r="G36" s="423"/>
      <c r="H36" s="423"/>
      <c r="I36" s="482"/>
      <c r="J36" s="170"/>
      <c r="K36" s="296"/>
      <c r="L36" s="170"/>
    </row>
    <row r="37" customFormat="false" ht="11.25" hidden="false" customHeight="false" outlineLevel="0" collapsed="false">
      <c r="A37" s="496"/>
      <c r="B37" s="495"/>
      <c r="C37" s="495"/>
      <c r="D37" s="495"/>
      <c r="F37" s="296"/>
      <c r="G37" s="423"/>
      <c r="H37" s="423"/>
      <c r="I37" s="482"/>
      <c r="J37" s="170"/>
      <c r="K37" s="296"/>
      <c r="L37" s="170"/>
    </row>
    <row r="38" customFormat="false" ht="12" hidden="false" customHeight="true" outlineLevel="0" collapsed="false">
      <c r="A38" s="467" t="s">
        <v>641</v>
      </c>
      <c r="B38" s="468"/>
      <c r="C38" s="468"/>
      <c r="F38" s="499"/>
      <c r="G38" s="500"/>
    </row>
  </sheetData>
  <hyperlinks>
    <hyperlink ref="D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G3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53"/>
    <col collapsed="false" customWidth="true" hidden="false" outlineLevel="0" max="11" min="2" style="18" width="9.14"/>
    <col collapsed="false" customWidth="true" hidden="false" outlineLevel="0" max="12" min="12" style="1" width="9.28"/>
    <col collapsed="false" customWidth="true" hidden="false" outlineLevel="0" max="13" min="13" style="18" width="9.14"/>
    <col collapsed="false" customWidth="true" hidden="false" outlineLevel="0" max="14" min="14" style="18" width="10.85"/>
    <col collapsed="false" customWidth="true" hidden="false" outlineLevel="0" max="1025" min="15" style="18" width="9.14"/>
  </cols>
  <sheetData>
    <row r="1" s="18" customFormat="true" ht="11.25" hidden="false" customHeight="false" outlineLevel="0" collapsed="false">
      <c r="A1" s="467" t="s">
        <v>656</v>
      </c>
      <c r="B1" s="467"/>
      <c r="C1" s="467"/>
      <c r="D1" s="468"/>
      <c r="E1" s="1"/>
      <c r="F1" s="1"/>
      <c r="G1" s="21" t="s">
        <v>108</v>
      </c>
    </row>
    <row r="2" customFormat="false" ht="11.25" hidden="false" customHeight="false" outlineLevel="0" collapsed="false">
      <c r="A2" s="468" t="s">
        <v>79</v>
      </c>
      <c r="B2" s="468"/>
      <c r="C2" s="468"/>
      <c r="D2" s="468"/>
      <c r="E2" s="1"/>
      <c r="F2" s="1"/>
    </row>
    <row r="3" customFormat="false" ht="11.25" hidden="false" customHeight="false" outlineLevel="0" collapsed="false">
      <c r="A3" s="468" t="s">
        <v>657</v>
      </c>
      <c r="B3" s="468"/>
      <c r="C3" s="468"/>
      <c r="D3" s="468"/>
      <c r="E3" s="1"/>
      <c r="F3" s="1"/>
    </row>
    <row r="4" customFormat="false" ht="11.25" hidden="false" customHeight="false" outlineLevel="0" collapsed="false">
      <c r="G4" s="469" t="s">
        <v>658</v>
      </c>
    </row>
    <row r="5" customFormat="false" ht="11.25" hidden="false" customHeight="false" outlineLevel="0" collapsed="false">
      <c r="A5" s="501" t="s">
        <v>659</v>
      </c>
      <c r="B5" s="502" t="n">
        <v>2012</v>
      </c>
      <c r="C5" s="502" t="n">
        <v>2013</v>
      </c>
      <c r="D5" s="502" t="n">
        <v>2014</v>
      </c>
      <c r="E5" s="502" t="n">
        <v>2015</v>
      </c>
      <c r="F5" s="502" t="n">
        <v>2016</v>
      </c>
      <c r="G5" s="502" t="n">
        <v>2017</v>
      </c>
    </row>
    <row r="6" customFormat="false" ht="11.25" hidden="false" customHeight="false" outlineLevel="0" collapsed="false">
      <c r="A6" s="503"/>
      <c r="B6" s="504"/>
      <c r="C6" s="504"/>
      <c r="D6" s="504"/>
      <c r="E6" s="504"/>
      <c r="F6" s="504"/>
      <c r="G6" s="504"/>
    </row>
    <row r="7" customFormat="false" ht="11.25" hidden="false" customHeight="false" outlineLevel="0" collapsed="false">
      <c r="A7" s="505" t="s">
        <v>660</v>
      </c>
      <c r="B7" s="506" t="n">
        <v>1965.10923876188</v>
      </c>
      <c r="C7" s="506" t="n">
        <v>1955.09446026942</v>
      </c>
      <c r="D7" s="506" t="n">
        <v>1491.22042469997</v>
      </c>
      <c r="E7" s="506" t="n">
        <v>823.01204000576</v>
      </c>
      <c r="F7" s="506" t="n">
        <v>1375.19722296274</v>
      </c>
      <c r="G7" s="506" t="n">
        <v>955.8181079</v>
      </c>
    </row>
    <row r="8" customFormat="false" ht="11.25" hidden="false" customHeight="false" outlineLevel="0" collapsed="false">
      <c r="A8" s="507" t="s">
        <v>661</v>
      </c>
      <c r="B8" s="508" t="n">
        <v>102.890992213999</v>
      </c>
      <c r="C8" s="508" t="n">
        <v>118.024309752644</v>
      </c>
      <c r="D8" s="508" t="n">
        <v>118.921520316129</v>
      </c>
      <c r="E8" s="508" t="n">
        <v>107.754276048391</v>
      </c>
      <c r="F8" s="508" t="n">
        <v>102.236522394144</v>
      </c>
      <c r="G8" s="508" t="n">
        <v>103.68427396</v>
      </c>
    </row>
    <row r="9" customFormat="false" ht="11.25" hidden="false" customHeight="false" outlineLevel="0" collapsed="false">
      <c r="A9" s="507" t="s">
        <v>662</v>
      </c>
      <c r="B9" s="508" t="n">
        <v>3804.2294476452</v>
      </c>
      <c r="C9" s="508" t="n">
        <v>4034.17126393332</v>
      </c>
      <c r="D9" s="508" t="n">
        <v>3988.48906392525</v>
      </c>
      <c r="E9" s="508" t="n">
        <v>3898.7613848345</v>
      </c>
      <c r="F9" s="508" t="n">
        <v>3710.60219678824</v>
      </c>
      <c r="G9" s="508" t="n">
        <v>4331.39563818</v>
      </c>
    </row>
    <row r="10" customFormat="false" ht="11.25" hidden="false" customHeight="false" outlineLevel="0" collapsed="false">
      <c r="A10" s="507" t="s">
        <v>663</v>
      </c>
      <c r="B10" s="508" t="n">
        <v>5737.73016901172</v>
      </c>
      <c r="C10" s="508" t="n">
        <v>6274.45885642748</v>
      </c>
      <c r="D10" s="508" t="n">
        <v>6446.73397421093</v>
      </c>
      <c r="E10" s="508" t="n">
        <v>6325.41620130022</v>
      </c>
      <c r="F10" s="508" t="n">
        <v>5991.59082450718</v>
      </c>
      <c r="G10" s="508" t="n">
        <v>6805.34073835</v>
      </c>
    </row>
    <row r="11" customFormat="false" ht="11.25" hidden="false" customHeight="false" outlineLevel="0" collapsed="false">
      <c r="A11" s="507" t="s">
        <v>664</v>
      </c>
      <c r="B11" s="508" t="n">
        <v>358.871555189529</v>
      </c>
      <c r="C11" s="508" t="n">
        <v>392.405969386123</v>
      </c>
      <c r="D11" s="508" t="n">
        <v>0</v>
      </c>
      <c r="E11" s="508" t="n">
        <v>0</v>
      </c>
      <c r="F11" s="508" t="n">
        <v>0</v>
      </c>
      <c r="G11" s="508" t="n">
        <v>0</v>
      </c>
    </row>
    <row r="12" customFormat="false" ht="11.25" hidden="false" customHeight="false" outlineLevel="0" collapsed="false">
      <c r="A12" s="507" t="s">
        <v>665</v>
      </c>
      <c r="B12" s="508" t="n">
        <v>697.52586712265</v>
      </c>
      <c r="C12" s="508" t="n">
        <v>742.880070561428</v>
      </c>
      <c r="D12" s="508" t="n">
        <v>663.081340976117</v>
      </c>
      <c r="E12" s="508" t="n">
        <v>607.241656564769</v>
      </c>
      <c r="F12" s="508" t="n">
        <v>551.466682377657</v>
      </c>
      <c r="G12" s="508" t="n">
        <v>542.66639301</v>
      </c>
    </row>
    <row r="13" customFormat="false" ht="11.25" hidden="false" customHeight="false" outlineLevel="0" collapsed="false">
      <c r="A13" s="507" t="s">
        <v>666</v>
      </c>
      <c r="B13" s="508" t="n">
        <v>38.6147894797131</v>
      </c>
      <c r="C13" s="508" t="n">
        <v>40.8191941939448</v>
      </c>
      <c r="D13" s="508" t="n">
        <v>40.9154775717762</v>
      </c>
      <c r="E13" s="508" t="n">
        <v>36.7899627037033</v>
      </c>
      <c r="F13" s="508" t="n">
        <v>34.1263268109262</v>
      </c>
      <c r="G13" s="508" t="n">
        <v>34.93063756</v>
      </c>
    </row>
    <row r="14" customFormat="false" ht="11.25" hidden="false" customHeight="false" outlineLevel="0" collapsed="false">
      <c r="A14" s="507" t="s">
        <v>667</v>
      </c>
      <c r="B14" s="508" t="n">
        <v>7.70920267487863</v>
      </c>
      <c r="C14" s="508" t="n">
        <v>4.74776752743308</v>
      </c>
      <c r="D14" s="508" t="n">
        <v>7.75291443247524</v>
      </c>
      <c r="E14" s="508" t="n">
        <v>4.31211053852359</v>
      </c>
      <c r="F14" s="508" t="n">
        <v>2.48499608393551</v>
      </c>
      <c r="G14" s="508" t="n">
        <v>1.5446757</v>
      </c>
    </row>
    <row r="15" customFormat="false" ht="11.25" hidden="false" customHeight="false" outlineLevel="0" collapsed="false">
      <c r="A15" s="507" t="s">
        <v>668</v>
      </c>
      <c r="B15" s="508" t="n">
        <v>576.756854523275</v>
      </c>
      <c r="C15" s="508" t="n">
        <v>434.842774498596</v>
      </c>
      <c r="D15" s="508" t="n">
        <v>392.913218097899</v>
      </c>
      <c r="E15" s="508" t="n">
        <v>298.070639045946</v>
      </c>
      <c r="F15" s="508" t="n">
        <v>1534.77258244267</v>
      </c>
      <c r="G15" s="508" t="n">
        <v>997.23857123</v>
      </c>
    </row>
    <row r="16" customFormat="false" ht="22.5" hidden="false" customHeight="false" outlineLevel="0" collapsed="false">
      <c r="A16" s="507" t="s">
        <v>669</v>
      </c>
      <c r="B16" s="508" t="n">
        <v>693.845852244287</v>
      </c>
      <c r="C16" s="508" t="n">
        <v>0</v>
      </c>
      <c r="D16" s="508" t="n">
        <v>0</v>
      </c>
      <c r="E16" s="508" t="n">
        <v>0</v>
      </c>
      <c r="F16" s="508" t="n">
        <v>0</v>
      </c>
      <c r="G16" s="508" t="n">
        <v>0</v>
      </c>
    </row>
    <row r="17" customFormat="false" ht="11.25" hidden="false" customHeight="false" outlineLevel="0" collapsed="false">
      <c r="A17" s="507" t="s">
        <v>670</v>
      </c>
      <c r="B17" s="508" t="n">
        <v>515.203040429221</v>
      </c>
      <c r="C17" s="508" t="n">
        <v>475.464704777265</v>
      </c>
      <c r="D17" s="508" t="n">
        <v>443.553961197757</v>
      </c>
      <c r="E17" s="508" t="n">
        <v>424.513374967413</v>
      </c>
      <c r="F17" s="508" t="n">
        <v>324.606764392046</v>
      </c>
      <c r="G17" s="508" t="n">
        <v>683.19557103</v>
      </c>
    </row>
    <row r="18" customFormat="false" ht="11.25" hidden="false" customHeight="false" outlineLevel="0" collapsed="false">
      <c r="A18" s="507" t="s">
        <v>671</v>
      </c>
      <c r="B18" s="508" t="n">
        <v>96.2921108091205</v>
      </c>
      <c r="C18" s="508" t="n">
        <v>210.601527527542</v>
      </c>
      <c r="D18" s="508" t="n">
        <v>235.715817609693</v>
      </c>
      <c r="E18" s="508" t="n">
        <v>169.022965363458</v>
      </c>
      <c r="F18" s="508" t="n">
        <v>103.424318262845</v>
      </c>
      <c r="G18" s="508" t="n">
        <v>94.49022402</v>
      </c>
    </row>
    <row r="19" customFormat="false" ht="11.25" hidden="false" customHeight="false" outlineLevel="0" collapsed="false">
      <c r="A19" s="507" t="s">
        <v>672</v>
      </c>
      <c r="B19" s="508" t="n">
        <v>0</v>
      </c>
      <c r="C19" s="508" t="n">
        <v>0</v>
      </c>
      <c r="D19" s="508" t="n">
        <v>0</v>
      </c>
      <c r="E19" s="508" t="n">
        <v>0</v>
      </c>
      <c r="F19" s="508" t="n">
        <v>0</v>
      </c>
      <c r="G19" s="508" t="n">
        <v>15.78537186</v>
      </c>
    </row>
    <row r="20" customFormat="false" ht="11.25" hidden="false" customHeight="false" outlineLevel="0" collapsed="false">
      <c r="A20" s="507" t="s">
        <v>673</v>
      </c>
      <c r="B20" s="508" t="n">
        <v>0</v>
      </c>
      <c r="C20" s="508" t="n">
        <v>0</v>
      </c>
      <c r="D20" s="508" t="n">
        <v>0</v>
      </c>
      <c r="E20" s="508" t="n">
        <v>0</v>
      </c>
      <c r="F20" s="508" t="n">
        <v>0</v>
      </c>
      <c r="G20" s="508" t="n">
        <v>12.28317003</v>
      </c>
    </row>
    <row r="21" customFormat="false" ht="11.25" hidden="false" customHeight="false" outlineLevel="0" collapsed="false">
      <c r="A21" s="509" t="s">
        <v>674</v>
      </c>
      <c r="B21" s="510" t="n">
        <v>14594.7791201055</v>
      </c>
      <c r="C21" s="510" t="n">
        <v>14683.5108988552</v>
      </c>
      <c r="D21" s="510" t="n">
        <v>13829.297713038</v>
      </c>
      <c r="E21" s="510" t="n">
        <v>12694.8946113727</v>
      </c>
      <c r="F21" s="510" t="n">
        <v>13730.5084370224</v>
      </c>
      <c r="G21" s="510" t="n">
        <v>14578.37337283</v>
      </c>
    </row>
    <row r="22" customFormat="false" ht="11.25" hidden="false" customHeight="false" outlineLevel="0" collapsed="false">
      <c r="A22" s="467" t="s">
        <v>641</v>
      </c>
    </row>
    <row r="23" customFormat="false" ht="11.25" hidden="false" customHeight="false" outlineLevel="0" collapsed="false">
      <c r="A23" s="18" t="s">
        <v>675</v>
      </c>
    </row>
    <row r="25" customFormat="false" ht="11.25" hidden="false" customHeight="false" outlineLevel="0" collapsed="false">
      <c r="A25" s="505" t="s">
        <v>676</v>
      </c>
      <c r="B25" s="506" t="n">
        <v>955.8181079</v>
      </c>
      <c r="C25" s="511" t="n">
        <v>6.55641122267713</v>
      </c>
    </row>
    <row r="26" customFormat="false" ht="11.25" hidden="false" customHeight="false" outlineLevel="0" collapsed="false">
      <c r="A26" s="507" t="s">
        <v>677</v>
      </c>
      <c r="B26" s="508" t="n">
        <v>103.68427396</v>
      </c>
      <c r="C26" s="512" t="n">
        <v>0.711219772661595</v>
      </c>
    </row>
    <row r="27" customFormat="false" ht="11.25" hidden="false" customHeight="false" outlineLevel="0" collapsed="false">
      <c r="A27" s="507" t="s">
        <v>678</v>
      </c>
      <c r="B27" s="508" t="n">
        <v>4331.39563818</v>
      </c>
      <c r="C27" s="512" t="n">
        <v>29.7111037521683</v>
      </c>
    </row>
    <row r="28" customFormat="false" ht="11.25" hidden="false" customHeight="false" outlineLevel="0" collapsed="false">
      <c r="A28" s="507" t="s">
        <v>679</v>
      </c>
      <c r="B28" s="508" t="n">
        <v>6805.34073835</v>
      </c>
      <c r="C28" s="512" t="n">
        <v>46.6810704068895</v>
      </c>
    </row>
    <row r="29" customFormat="false" ht="11.25" hidden="false" customHeight="false" outlineLevel="0" collapsed="false">
      <c r="A29" s="507" t="s">
        <v>680</v>
      </c>
      <c r="B29" s="508" t="n">
        <v>542.66639301</v>
      </c>
      <c r="C29" s="512" t="n">
        <v>3.72240701436127</v>
      </c>
    </row>
    <row r="30" customFormat="false" ht="11.25" hidden="false" customHeight="false" outlineLevel="0" collapsed="false">
      <c r="A30" s="507" t="s">
        <v>681</v>
      </c>
      <c r="B30" s="508" t="n">
        <v>34.93063756</v>
      </c>
      <c r="C30" s="512" t="n">
        <v>0.239572997664737</v>
      </c>
    </row>
    <row r="31" customFormat="false" ht="11.25" hidden="false" customHeight="false" outlineLevel="0" collapsed="false">
      <c r="A31" s="507" t="s">
        <v>682</v>
      </c>
      <c r="B31" s="508" t="n">
        <v>1.5446757</v>
      </c>
      <c r="C31" s="512" t="n">
        <v>0.0105956656514151</v>
      </c>
    </row>
    <row r="32" customFormat="false" ht="11.25" hidden="false" customHeight="false" outlineLevel="0" collapsed="false">
      <c r="A32" s="507" t="s">
        <v>683</v>
      </c>
      <c r="B32" s="508" t="n">
        <v>997.23857123</v>
      </c>
      <c r="C32" s="512" t="n">
        <v>6.84053389034865</v>
      </c>
    </row>
    <row r="33" customFormat="false" ht="11.25" hidden="false" customHeight="false" outlineLevel="0" collapsed="false">
      <c r="A33" s="507" t="s">
        <v>684</v>
      </c>
      <c r="B33" s="508" t="n">
        <v>683.19557103</v>
      </c>
      <c r="C33" s="512" t="n">
        <v>4.6863635164077</v>
      </c>
    </row>
    <row r="34" customFormat="false" ht="11.25" hidden="false" customHeight="false" outlineLevel="0" collapsed="false">
      <c r="A34" s="507" t="s">
        <v>685</v>
      </c>
      <c r="B34" s="508" t="n">
        <v>94.49022402</v>
      </c>
      <c r="C34" s="512" t="n">
        <v>0.648153409186949</v>
      </c>
    </row>
    <row r="35" customFormat="false" ht="11.25" hidden="false" customHeight="false" outlineLevel="0" collapsed="false">
      <c r="A35" s="507" t="s">
        <v>686</v>
      </c>
      <c r="B35" s="508" t="n">
        <v>15.78537186</v>
      </c>
      <c r="C35" s="512" t="n">
        <v>0.10827937696684</v>
      </c>
    </row>
    <row r="36" customFormat="false" ht="11.25" hidden="false" customHeight="false" outlineLevel="0" collapsed="false">
      <c r="A36" s="513" t="s">
        <v>687</v>
      </c>
      <c r="B36" s="514" t="n">
        <v>12.28317003</v>
      </c>
      <c r="C36" s="515" t="n">
        <v>0.0842561081121189</v>
      </c>
    </row>
  </sheetData>
  <hyperlinks>
    <hyperlink ref="G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1"/>
    <col collapsed="false" customWidth="true" hidden="false" outlineLevel="0" max="2" min="2" style="1" width="12.14"/>
    <col collapsed="false" customWidth="true" hidden="false" outlineLevel="0" max="1025" min="3" style="18" width="9.14"/>
  </cols>
  <sheetData>
    <row r="1" customFormat="false" ht="11.25" hidden="false" customHeight="false" outlineLevel="0" collapsed="false">
      <c r="A1" s="20" t="s">
        <v>232</v>
      </c>
      <c r="Q1" s="21" t="s">
        <v>108</v>
      </c>
    </row>
    <row r="2" customFormat="false" ht="11.25" hidden="false" customHeight="false" outlineLevel="0" collapsed="false">
      <c r="A2" s="22" t="s">
        <v>233</v>
      </c>
    </row>
    <row r="3" customFormat="false" ht="11.25" hidden="false" customHeight="false" outlineLevel="0" collapsed="false">
      <c r="A3" s="22" t="s">
        <v>185</v>
      </c>
    </row>
    <row r="4" customFormat="false" ht="11.25" hidden="false" customHeight="false" outlineLevel="0" collapsed="false">
      <c r="A4" s="22"/>
    </row>
    <row r="5" customFormat="false" ht="11.25" hidden="false" customHeight="false" outlineLevel="0" collapsed="false">
      <c r="A5" s="104"/>
      <c r="B5" s="105" t="s">
        <v>199</v>
      </c>
    </row>
    <row r="6" customFormat="false" ht="11.25" hidden="false" customHeight="false" outlineLevel="0" collapsed="false">
      <c r="A6" s="104"/>
      <c r="B6" s="105"/>
    </row>
    <row r="7" customFormat="false" ht="11.25" hidden="false" customHeight="false" outlineLevel="0" collapsed="false">
      <c r="A7" s="93" t="s">
        <v>201</v>
      </c>
      <c r="B7" s="106" t="n">
        <v>2.91754487185796</v>
      </c>
    </row>
    <row r="8" customFormat="false" ht="11.25" hidden="false" customHeight="false" outlineLevel="0" collapsed="false">
      <c r="A8" s="107"/>
      <c r="B8" s="106"/>
    </row>
    <row r="9" customFormat="false" ht="11.25" hidden="false" customHeight="false" outlineLevel="0" collapsed="false">
      <c r="A9" s="50" t="s">
        <v>234</v>
      </c>
      <c r="B9" s="98" t="n">
        <v>-17.6543715719399</v>
      </c>
    </row>
    <row r="10" customFormat="false" ht="11.25" hidden="false" customHeight="false" outlineLevel="0" collapsed="false">
      <c r="A10" s="50" t="s">
        <v>235</v>
      </c>
      <c r="B10" s="98" t="n">
        <v>-14.1991310595794</v>
      </c>
    </row>
    <row r="11" customFormat="false" ht="11.25" hidden="false" customHeight="false" outlineLevel="0" collapsed="false">
      <c r="A11" s="50" t="s">
        <v>236</v>
      </c>
      <c r="B11" s="98" t="n">
        <v>-13.6953250007239</v>
      </c>
    </row>
    <row r="12" customFormat="false" ht="11.25" hidden="false" customHeight="false" outlineLevel="0" collapsed="false">
      <c r="A12" s="50" t="s">
        <v>237</v>
      </c>
      <c r="B12" s="98" t="n">
        <v>-12.9273640937302</v>
      </c>
    </row>
    <row r="13" customFormat="false" ht="11.25" hidden="false" customHeight="false" outlineLevel="0" collapsed="false">
      <c r="A13" s="50" t="s">
        <v>238</v>
      </c>
      <c r="B13" s="98" t="n">
        <v>-12.8334970699353</v>
      </c>
    </row>
    <row r="14" customFormat="false" ht="11.25" hidden="false" customHeight="false" outlineLevel="0" collapsed="false">
      <c r="A14" s="50" t="s">
        <v>239</v>
      </c>
      <c r="B14" s="98" t="n">
        <v>-12.6608464101375</v>
      </c>
    </row>
    <row r="15" customFormat="false" ht="11.25" hidden="false" customHeight="false" outlineLevel="0" collapsed="false">
      <c r="A15" s="50" t="s">
        <v>240</v>
      </c>
      <c r="B15" s="98" t="n">
        <v>-11.6259761282639</v>
      </c>
    </row>
    <row r="16" customFormat="false" ht="11.25" hidden="false" customHeight="false" outlineLevel="0" collapsed="false">
      <c r="A16" s="50" t="s">
        <v>241</v>
      </c>
      <c r="B16" s="98" t="n">
        <v>-11.2016123601771</v>
      </c>
    </row>
    <row r="17" customFormat="false" ht="11.25" hidden="false" customHeight="false" outlineLevel="0" collapsed="false">
      <c r="A17" s="50" t="s">
        <v>242</v>
      </c>
      <c r="B17" s="98" t="n">
        <v>-10.193863732359</v>
      </c>
    </row>
    <row r="18" customFormat="false" ht="11.25" hidden="false" customHeight="false" outlineLevel="0" collapsed="false">
      <c r="A18" s="50" t="s">
        <v>243</v>
      </c>
      <c r="B18" s="98" t="n">
        <v>-7.60044310181075</v>
      </c>
    </row>
    <row r="19" customFormat="false" ht="11.25" hidden="false" customHeight="false" outlineLevel="0" collapsed="false">
      <c r="A19" s="50" t="s">
        <v>244</v>
      </c>
      <c r="B19" s="98" t="n">
        <v>-5.94681785941117</v>
      </c>
    </row>
    <row r="20" customFormat="false" ht="11.25" hidden="false" customHeight="false" outlineLevel="0" collapsed="false">
      <c r="A20" s="50" t="s">
        <v>245</v>
      </c>
      <c r="B20" s="98" t="n">
        <v>-3.50087702990323</v>
      </c>
    </row>
    <row r="21" customFormat="false" ht="11.25" hidden="false" customHeight="false" outlineLevel="0" collapsed="false">
      <c r="A21" s="50" t="s">
        <v>246</v>
      </c>
      <c r="B21" s="98" t="n">
        <v>-2.91342099937946</v>
      </c>
    </row>
    <row r="22" customFormat="false" ht="11.25" hidden="false" customHeight="false" outlineLevel="0" collapsed="false">
      <c r="A22" s="50" t="s">
        <v>247</v>
      </c>
      <c r="B22" s="98" t="n">
        <v>-2.67920505981212</v>
      </c>
    </row>
    <row r="23" customFormat="false" ht="11.25" hidden="false" customHeight="false" outlineLevel="0" collapsed="false">
      <c r="A23" s="50" t="s">
        <v>248</v>
      </c>
      <c r="B23" s="98" t="n">
        <v>-1.26888122536981</v>
      </c>
    </row>
    <row r="24" customFormat="false" ht="11.25" hidden="false" customHeight="false" outlineLevel="0" collapsed="false">
      <c r="A24" s="50" t="s">
        <v>249</v>
      </c>
      <c r="B24" s="98" t="n">
        <v>1.77880070939083</v>
      </c>
    </row>
    <row r="25" customFormat="false" ht="11.25" hidden="false" customHeight="false" outlineLevel="0" collapsed="false">
      <c r="A25" s="50" t="s">
        <v>250</v>
      </c>
      <c r="B25" s="98" t="n">
        <v>4.94144184548158</v>
      </c>
    </row>
    <row r="26" customFormat="false" ht="11.25" hidden="false" customHeight="false" outlineLevel="0" collapsed="false">
      <c r="A26" s="50" t="s">
        <v>251</v>
      </c>
      <c r="B26" s="98" t="n">
        <v>5.68529036808252</v>
      </c>
    </row>
    <row r="27" customFormat="false" ht="11.25" hidden="false" customHeight="false" outlineLevel="0" collapsed="false">
      <c r="A27" s="50" t="s">
        <v>252</v>
      </c>
      <c r="B27" s="98" t="n">
        <v>6.74541226210761</v>
      </c>
    </row>
    <row r="28" customFormat="false" ht="11.25" hidden="false" customHeight="false" outlineLevel="0" collapsed="false">
      <c r="A28" s="50" t="s">
        <v>253</v>
      </c>
      <c r="B28" s="98" t="n">
        <v>7.24227473465167</v>
      </c>
    </row>
    <row r="29" customFormat="false" ht="11.25" hidden="false" customHeight="false" outlineLevel="0" collapsed="false">
      <c r="A29" s="50" t="s">
        <v>254</v>
      </c>
      <c r="B29" s="74" t="n">
        <v>9.37198654371332</v>
      </c>
    </row>
    <row r="30" customFormat="false" ht="11.25" hidden="false" customHeight="false" outlineLevel="0" collapsed="false">
      <c r="A30" s="50" t="s">
        <v>255</v>
      </c>
      <c r="B30" s="98" t="n">
        <v>10.2230794258112</v>
      </c>
    </row>
    <row r="31" customFormat="false" ht="11.25" hidden="false" customHeight="false" outlineLevel="0" collapsed="false">
      <c r="A31" s="50" t="s">
        <v>256</v>
      </c>
      <c r="B31" s="98" t="n">
        <v>13.5364984360296</v>
      </c>
    </row>
    <row r="32" customFormat="false" ht="11.25" hidden="false" customHeight="false" outlineLevel="0" collapsed="false">
      <c r="A32" s="50" t="s">
        <v>257</v>
      </c>
      <c r="B32" s="98" t="n">
        <v>19.4053183002551</v>
      </c>
    </row>
    <row r="33" customFormat="false" ht="11.25" hidden="false" customHeight="false" outlineLevel="0" collapsed="false">
      <c r="A33" s="50" t="s">
        <v>258</v>
      </c>
      <c r="B33" s="98" t="n">
        <v>20.3115089498022</v>
      </c>
    </row>
    <row r="34" customFormat="false" ht="11.25" hidden="false" customHeight="false" outlineLevel="0" collapsed="false">
      <c r="A34" s="50" t="s">
        <v>259</v>
      </c>
      <c r="B34" s="98" t="n">
        <v>41.7767457895943</v>
      </c>
    </row>
    <row r="35" customFormat="false" ht="11.25" hidden="false" customHeight="false" outlineLevel="0" collapsed="false">
      <c r="A35" s="50" t="s">
        <v>260</v>
      </c>
      <c r="B35" s="98" t="n">
        <v>48.5818074853996</v>
      </c>
    </row>
    <row r="42" customFormat="false" ht="11.25" hidden="false" customHeight="true" outlineLevel="0" collapsed="false">
      <c r="A42" s="103" t="s">
        <v>231</v>
      </c>
      <c r="B42" s="103"/>
      <c r="C42" s="103"/>
      <c r="D42" s="103"/>
      <c r="E42" s="103"/>
      <c r="F42" s="103"/>
      <c r="G42" s="103"/>
      <c r="H42" s="103"/>
      <c r="I42" s="103"/>
      <c r="J42" s="103"/>
      <c r="K42" s="103"/>
      <c r="L42" s="103"/>
      <c r="M42" s="103"/>
      <c r="N42" s="103"/>
      <c r="O42" s="103"/>
      <c r="P42" s="103"/>
      <c r="Q42" s="103"/>
      <c r="R42" s="108"/>
      <c r="S42" s="108"/>
      <c r="T42" s="108"/>
      <c r="U42" s="108"/>
    </row>
  </sheetData>
  <mergeCells count="1">
    <mergeCell ref="A42:Q43"/>
  </mergeCells>
  <hyperlinks>
    <hyperlink ref="Q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8.14"/>
    <col collapsed="false" customWidth="true" hidden="false" outlineLevel="0" max="2" min="2" style="18" width="10.43"/>
    <col collapsed="false" customWidth="true" hidden="false" outlineLevel="0" max="1025" min="3" style="18" width="9.14"/>
  </cols>
  <sheetData>
    <row r="1" customFormat="false" ht="11.25" hidden="false" customHeight="false" outlineLevel="0" collapsed="false">
      <c r="A1" s="333" t="s">
        <v>688</v>
      </c>
      <c r="C1" s="21" t="s">
        <v>108</v>
      </c>
    </row>
    <row r="2" customFormat="false" ht="11.25" hidden="false" customHeight="false" outlineLevel="0" collapsed="false">
      <c r="A2" s="516" t="s">
        <v>82</v>
      </c>
    </row>
    <row r="3" customFormat="false" ht="11.25" hidden="false" customHeight="false" outlineLevel="0" collapsed="false">
      <c r="A3" s="22" t="s">
        <v>262</v>
      </c>
    </row>
    <row r="5" customFormat="false" ht="15.75" hidden="false" customHeight="true" outlineLevel="0" collapsed="false">
      <c r="A5" s="334" t="s">
        <v>185</v>
      </c>
      <c r="B5" s="295" t="s">
        <v>689</v>
      </c>
      <c r="C5" s="295"/>
    </row>
    <row r="6" customFormat="false" ht="14.25" hidden="false" customHeight="true" outlineLevel="0" collapsed="false">
      <c r="A6" s="334"/>
      <c r="B6" s="295" t="n">
        <v>2016</v>
      </c>
      <c r="C6" s="295" t="n">
        <v>2017</v>
      </c>
    </row>
    <row r="7" customFormat="false" ht="11.25" hidden="false" customHeight="false" outlineLevel="0" collapsed="false">
      <c r="A7" s="517"/>
      <c r="B7" s="517"/>
      <c r="C7" s="517"/>
    </row>
    <row r="8" customFormat="false" ht="11.25" hidden="false" customHeight="false" outlineLevel="0" collapsed="false">
      <c r="A8" s="518" t="s">
        <v>201</v>
      </c>
      <c r="B8" s="519" t="n">
        <f aca="false">SUM(B10:B36)</f>
        <v>54</v>
      </c>
      <c r="C8" s="519" t="n">
        <f aca="false">SUM(C10:C36)</f>
        <v>34</v>
      </c>
    </row>
    <row r="9" customFormat="false" ht="11.25" hidden="false" customHeight="false" outlineLevel="0" collapsed="false">
      <c r="A9" s="517"/>
      <c r="B9" s="517"/>
      <c r="C9" s="517"/>
    </row>
    <row r="10" customFormat="false" ht="11.25" hidden="false" customHeight="false" outlineLevel="0" collapsed="false">
      <c r="A10" s="342" t="s">
        <v>154</v>
      </c>
      <c r="B10" s="155" t="n">
        <v>2</v>
      </c>
      <c r="C10" s="155" t="s">
        <v>202</v>
      </c>
    </row>
    <row r="11" customFormat="false" ht="11.25" hidden="false" customHeight="false" outlineLevel="0" collapsed="false">
      <c r="A11" s="104" t="s">
        <v>120</v>
      </c>
      <c r="B11" s="157" t="n">
        <v>6</v>
      </c>
      <c r="C11" s="157" t="s">
        <v>202</v>
      </c>
    </row>
    <row r="12" customFormat="false" ht="11.25" hidden="false" customHeight="false" outlineLevel="0" collapsed="false">
      <c r="A12" s="104" t="s">
        <v>164</v>
      </c>
      <c r="B12" s="157" t="s">
        <v>202</v>
      </c>
      <c r="C12" s="157" t="s">
        <v>202</v>
      </c>
    </row>
    <row r="13" customFormat="false" ht="11.25" hidden="false" customHeight="false" outlineLevel="0" collapsed="false">
      <c r="A13" s="104" t="s">
        <v>158</v>
      </c>
      <c r="B13" s="157" t="n">
        <v>2</v>
      </c>
      <c r="C13" s="157" t="n">
        <v>2</v>
      </c>
    </row>
    <row r="14" customFormat="false" ht="11.25" hidden="false" customHeight="false" outlineLevel="0" collapsed="false">
      <c r="A14" s="104" t="s">
        <v>160</v>
      </c>
      <c r="B14" s="157" t="s">
        <v>202</v>
      </c>
      <c r="C14" s="157" t="s">
        <v>202</v>
      </c>
    </row>
    <row r="15" customFormat="false" ht="11.25" hidden="false" customHeight="false" outlineLevel="0" collapsed="false">
      <c r="A15" s="104" t="s">
        <v>137</v>
      </c>
      <c r="B15" s="157" t="n">
        <v>1</v>
      </c>
      <c r="C15" s="157" t="s">
        <v>202</v>
      </c>
    </row>
    <row r="16" customFormat="false" ht="11.25" hidden="false" customHeight="false" outlineLevel="0" collapsed="false">
      <c r="A16" s="104" t="s">
        <v>147</v>
      </c>
      <c r="B16" s="157" t="n">
        <v>1</v>
      </c>
      <c r="C16" s="157" t="s">
        <v>202</v>
      </c>
    </row>
    <row r="17" customFormat="false" ht="11.25" hidden="false" customHeight="false" outlineLevel="0" collapsed="false">
      <c r="A17" s="104" t="s">
        <v>133</v>
      </c>
      <c r="B17" s="157" t="s">
        <v>202</v>
      </c>
      <c r="C17" s="157" t="n">
        <v>1</v>
      </c>
    </row>
    <row r="18" customFormat="false" ht="11.25" hidden="false" customHeight="false" outlineLevel="0" collapsed="false">
      <c r="A18" s="104" t="s">
        <v>143</v>
      </c>
      <c r="B18" s="157" t="n">
        <v>2</v>
      </c>
      <c r="C18" s="157" t="s">
        <v>202</v>
      </c>
    </row>
    <row r="19" customFormat="false" ht="11.25" hidden="false" customHeight="false" outlineLevel="0" collapsed="false">
      <c r="A19" s="104" t="s">
        <v>131</v>
      </c>
      <c r="B19" s="157" t="n">
        <v>3</v>
      </c>
      <c r="C19" s="157" t="s">
        <v>202</v>
      </c>
    </row>
    <row r="20" customFormat="false" ht="11.25" hidden="false" customHeight="false" outlineLevel="0" collapsed="false">
      <c r="A20" s="104" t="s">
        <v>141</v>
      </c>
      <c r="B20" s="157" t="n">
        <v>3</v>
      </c>
      <c r="C20" s="157" t="n">
        <v>1</v>
      </c>
    </row>
    <row r="21" customFormat="false" ht="11.25" hidden="false" customHeight="false" outlineLevel="0" collapsed="false">
      <c r="A21" s="104" t="s">
        <v>166</v>
      </c>
      <c r="B21" s="157" t="n">
        <v>3</v>
      </c>
      <c r="C21" s="157" t="n">
        <v>1</v>
      </c>
    </row>
    <row r="22" customFormat="false" ht="11.25" hidden="false" customHeight="false" outlineLevel="0" collapsed="false">
      <c r="A22" s="104" t="s">
        <v>152</v>
      </c>
      <c r="B22" s="157" t="s">
        <v>202</v>
      </c>
      <c r="C22" s="157" t="s">
        <v>202</v>
      </c>
    </row>
    <row r="23" customFormat="false" ht="11.25" hidden="false" customHeight="false" outlineLevel="0" collapsed="false">
      <c r="A23" s="104" t="s">
        <v>123</v>
      </c>
      <c r="B23" s="157" t="n">
        <v>4</v>
      </c>
      <c r="C23" s="157" t="n">
        <v>7</v>
      </c>
    </row>
    <row r="24" customFormat="false" ht="11.25" hidden="false" customHeight="false" outlineLevel="0" collapsed="false">
      <c r="A24" s="104" t="s">
        <v>139</v>
      </c>
      <c r="B24" s="157" t="s">
        <v>202</v>
      </c>
      <c r="C24" s="157" t="s">
        <v>202</v>
      </c>
    </row>
    <row r="25" customFormat="false" ht="11.25" hidden="false" customHeight="false" outlineLevel="0" collapsed="false">
      <c r="A25" s="104" t="s">
        <v>162</v>
      </c>
      <c r="B25" s="157" t="n">
        <v>2</v>
      </c>
      <c r="C25" s="157" t="n">
        <v>1</v>
      </c>
    </row>
    <row r="26" customFormat="false" ht="11.25" hidden="false" customHeight="false" outlineLevel="0" collapsed="false">
      <c r="A26" s="104" t="s">
        <v>127</v>
      </c>
      <c r="B26" s="157" t="s">
        <v>202</v>
      </c>
      <c r="C26" s="157" t="s">
        <v>202</v>
      </c>
    </row>
    <row r="27" customFormat="false" ht="11.25" hidden="false" customHeight="false" outlineLevel="0" collapsed="false">
      <c r="A27" s="104" t="s">
        <v>125</v>
      </c>
      <c r="B27" s="157" t="n">
        <v>4</v>
      </c>
      <c r="C27" s="157" t="s">
        <v>202</v>
      </c>
    </row>
    <row r="28" customFormat="false" ht="11.25" hidden="false" customHeight="false" outlineLevel="0" collapsed="false">
      <c r="A28" s="104" t="s">
        <v>135</v>
      </c>
      <c r="B28" s="157" t="n">
        <v>9</v>
      </c>
      <c r="C28" s="157" t="n">
        <v>4</v>
      </c>
    </row>
    <row r="29" customFormat="false" ht="11.25" hidden="false" customHeight="false" outlineLevel="0" collapsed="false">
      <c r="A29" s="104" t="s">
        <v>129</v>
      </c>
      <c r="B29" s="157" t="n">
        <v>6</v>
      </c>
      <c r="C29" s="157" t="n">
        <v>5</v>
      </c>
    </row>
    <row r="30" customFormat="false" ht="11.25" hidden="false" customHeight="false" outlineLevel="0" collapsed="false">
      <c r="A30" s="104" t="s">
        <v>150</v>
      </c>
      <c r="B30" s="157" t="n">
        <v>3</v>
      </c>
      <c r="C30" s="157" t="n">
        <v>7</v>
      </c>
    </row>
    <row r="31" customFormat="false" ht="11.25" hidden="false" customHeight="false" outlineLevel="0" collapsed="false">
      <c r="A31" s="104" t="s">
        <v>171</v>
      </c>
      <c r="B31" s="157" t="n">
        <v>2</v>
      </c>
      <c r="C31" s="157" t="s">
        <v>202</v>
      </c>
    </row>
    <row r="32" customFormat="false" ht="11.25" hidden="false" customHeight="false" outlineLevel="0" collapsed="false">
      <c r="A32" s="104" t="s">
        <v>173</v>
      </c>
      <c r="B32" s="157" t="s">
        <v>202</v>
      </c>
      <c r="C32" s="157" t="n">
        <v>1</v>
      </c>
    </row>
    <row r="33" customFormat="false" ht="11.25" hidden="false" customHeight="false" outlineLevel="0" collapsed="false">
      <c r="A33" s="104" t="s">
        <v>145</v>
      </c>
      <c r="B33" s="157" t="s">
        <v>202</v>
      </c>
      <c r="C33" s="157" t="s">
        <v>202</v>
      </c>
    </row>
    <row r="34" customFormat="false" ht="11.25" hidden="false" customHeight="false" outlineLevel="0" collapsed="false">
      <c r="A34" s="104" t="s">
        <v>156</v>
      </c>
      <c r="B34" s="157" t="s">
        <v>202</v>
      </c>
      <c r="C34" s="157" t="s">
        <v>202</v>
      </c>
    </row>
    <row r="35" customFormat="false" ht="11.25" hidden="false" customHeight="false" outlineLevel="0" collapsed="false">
      <c r="A35" s="104" t="s">
        <v>169</v>
      </c>
      <c r="B35" s="157" t="n">
        <v>1</v>
      </c>
      <c r="C35" s="157" t="n">
        <v>4</v>
      </c>
    </row>
    <row r="36" customFormat="false" ht="11.25" hidden="false" customHeight="false" outlineLevel="0" collapsed="false">
      <c r="A36" s="344" t="s">
        <v>176</v>
      </c>
      <c r="B36" s="159" t="s">
        <v>202</v>
      </c>
      <c r="C36" s="159" t="s">
        <v>202</v>
      </c>
    </row>
    <row r="38" customFormat="false" ht="11.25" hidden="false" customHeight="false" outlineLevel="0" collapsed="false">
      <c r="A38" s="294" t="s">
        <v>690</v>
      </c>
    </row>
    <row r="39" customFormat="false" ht="11.25" hidden="false" customHeight="false" outlineLevel="0" collapsed="false">
      <c r="A39" s="18" t="s">
        <v>691</v>
      </c>
    </row>
  </sheetData>
  <mergeCells count="2">
    <mergeCell ref="A5:A6"/>
    <mergeCell ref="B5:C5"/>
  </mergeCells>
  <hyperlinks>
    <hyperlink ref="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7"/>
    <col collapsed="false" customWidth="true" hidden="false" outlineLevel="0" max="1025" min="2" style="18" width="9.14"/>
  </cols>
  <sheetData>
    <row r="1" customFormat="false" ht="11.25" hidden="false" customHeight="false" outlineLevel="0" collapsed="false">
      <c r="A1" s="333" t="s">
        <v>692</v>
      </c>
      <c r="C1" s="21" t="s">
        <v>108</v>
      </c>
    </row>
    <row r="2" customFormat="false" ht="11.25" hidden="false" customHeight="false" outlineLevel="0" collapsed="false">
      <c r="A2" s="516" t="s">
        <v>84</v>
      </c>
    </row>
    <row r="3" customFormat="false" ht="11.25" hidden="false" customHeight="false" outlineLevel="0" collapsed="false">
      <c r="A3" s="22" t="s">
        <v>693</v>
      </c>
    </row>
    <row r="4" customFormat="false" ht="11.25" hidden="false" customHeight="false" outlineLevel="0" collapsed="false">
      <c r="A4" s="19"/>
    </row>
    <row r="5" customFormat="false" ht="11.25" hidden="false" customHeight="false" outlineLevel="0" collapsed="false">
      <c r="A5" s="518" t="s">
        <v>694</v>
      </c>
      <c r="B5" s="518" t="n">
        <v>2016</v>
      </c>
      <c r="C5" s="152" t="n">
        <v>2017</v>
      </c>
    </row>
    <row r="6" customFormat="false" ht="11.25" hidden="false" customHeight="false" outlineLevel="0" collapsed="false">
      <c r="A6" s="520" t="s">
        <v>695</v>
      </c>
      <c r="B6" s="342" t="n">
        <v>4</v>
      </c>
      <c r="C6" s="342" t="n">
        <v>3</v>
      </c>
    </row>
    <row r="7" customFormat="false" ht="11.25" hidden="false" customHeight="false" outlineLevel="0" collapsed="false">
      <c r="A7" s="311" t="s">
        <v>696</v>
      </c>
      <c r="B7" s="104" t="n">
        <v>6</v>
      </c>
      <c r="C7" s="104" t="n">
        <v>5</v>
      </c>
    </row>
    <row r="8" customFormat="false" ht="11.25" hidden="false" customHeight="false" outlineLevel="0" collapsed="false">
      <c r="A8" s="311" t="s">
        <v>697</v>
      </c>
      <c r="B8" s="104" t="n">
        <v>4</v>
      </c>
      <c r="C8" s="157" t="s">
        <v>202</v>
      </c>
    </row>
    <row r="9" customFormat="false" ht="11.25" hidden="false" customHeight="false" outlineLevel="0" collapsed="false">
      <c r="A9" s="311" t="s">
        <v>698</v>
      </c>
      <c r="B9" s="104" t="n">
        <v>4</v>
      </c>
      <c r="C9" s="104" t="n">
        <v>1</v>
      </c>
    </row>
    <row r="10" customFormat="false" ht="11.25" hidden="false" customHeight="false" outlineLevel="0" collapsed="false">
      <c r="A10" s="311" t="s">
        <v>699</v>
      </c>
      <c r="B10" s="104" t="n">
        <v>3</v>
      </c>
      <c r="C10" s="104" t="n">
        <v>3</v>
      </c>
    </row>
    <row r="11" customFormat="false" ht="11.25" hidden="false" customHeight="false" outlineLevel="0" collapsed="false">
      <c r="A11" s="311" t="s">
        <v>700</v>
      </c>
      <c r="B11" s="104" t="n">
        <v>6</v>
      </c>
      <c r="C11" s="104" t="n">
        <v>5</v>
      </c>
    </row>
    <row r="12" customFormat="false" ht="11.25" hidden="false" customHeight="false" outlineLevel="0" collapsed="false">
      <c r="A12" s="311" t="s">
        <v>701</v>
      </c>
      <c r="B12" s="104" t="n">
        <v>19</v>
      </c>
      <c r="C12" s="104" t="n">
        <v>10</v>
      </c>
    </row>
    <row r="13" customFormat="false" ht="11.25" hidden="false" customHeight="false" outlineLevel="0" collapsed="false">
      <c r="A13" s="311" t="s">
        <v>702</v>
      </c>
      <c r="B13" s="104" t="n">
        <v>5</v>
      </c>
      <c r="C13" s="104" t="n">
        <v>4</v>
      </c>
    </row>
    <row r="14" customFormat="false" ht="11.25" hidden="false" customHeight="false" outlineLevel="0" collapsed="false">
      <c r="A14" s="311" t="s">
        <v>703</v>
      </c>
      <c r="B14" s="104" t="n">
        <v>3</v>
      </c>
      <c r="C14" s="104" t="n">
        <v>3</v>
      </c>
    </row>
    <row r="15" customFormat="false" ht="11.25" hidden="false" customHeight="false" outlineLevel="0" collapsed="false">
      <c r="A15" s="521" t="s">
        <v>328</v>
      </c>
      <c r="B15" s="152" t="n">
        <v>54</v>
      </c>
      <c r="C15" s="152" t="n">
        <v>34</v>
      </c>
    </row>
    <row r="16" customFormat="false" ht="11.25" hidden="false" customHeight="false" outlineLevel="0" collapsed="false">
      <c r="A16" s="19"/>
    </row>
    <row r="17" customFormat="false" ht="11.25" hidden="false" customHeight="false" outlineLevel="0" collapsed="false">
      <c r="A17" s="294" t="s">
        <v>704</v>
      </c>
    </row>
    <row r="18" customFormat="false" ht="11.25" hidden="false" customHeight="false" outlineLevel="0" collapsed="false">
      <c r="A18" s="293" t="s">
        <v>691</v>
      </c>
    </row>
  </sheetData>
  <hyperlinks>
    <hyperlink ref="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9.57"/>
    <col collapsed="false" customWidth="true" hidden="false" outlineLevel="0" max="2" min="2" style="18" width="14.14"/>
    <col collapsed="false" customWidth="true" hidden="false" outlineLevel="0" max="6" min="3" style="18" width="13.71"/>
    <col collapsed="false" customWidth="true" hidden="false" outlineLevel="0" max="1025" min="7" style="18" width="9.14"/>
  </cols>
  <sheetData>
    <row r="1" customFormat="false" ht="11.25" hidden="false" customHeight="false" outlineLevel="0" collapsed="false">
      <c r="A1" s="333" t="s">
        <v>705</v>
      </c>
      <c r="F1" s="21" t="s">
        <v>108</v>
      </c>
    </row>
    <row r="2" customFormat="false" ht="11.25" hidden="false" customHeight="false" outlineLevel="0" collapsed="false">
      <c r="A2" s="18" t="s">
        <v>86</v>
      </c>
    </row>
    <row r="3" customFormat="false" ht="11.25" hidden="false" customHeight="false" outlineLevel="0" collapsed="false">
      <c r="A3" s="18" t="s">
        <v>706</v>
      </c>
    </row>
    <row r="5" customFormat="false" ht="11.25" hidden="false" customHeight="false" outlineLevel="0" collapsed="false">
      <c r="A5" s="152" t="s">
        <v>707</v>
      </c>
      <c r="B5" s="518" t="n">
        <v>2013</v>
      </c>
      <c r="C5" s="518" t="n">
        <v>2014</v>
      </c>
      <c r="D5" s="518" t="n">
        <v>2015</v>
      </c>
      <c r="E5" s="518" t="s">
        <v>708</v>
      </c>
      <c r="F5" s="518" t="n">
        <v>2017</v>
      </c>
    </row>
    <row r="6" customFormat="false" ht="11.25" hidden="false" customHeight="false" outlineLevel="0" collapsed="false">
      <c r="A6" s="342" t="s">
        <v>709</v>
      </c>
      <c r="B6" s="522" t="n">
        <v>2425</v>
      </c>
      <c r="C6" s="522" t="n">
        <v>2237</v>
      </c>
      <c r="D6" s="522" t="n">
        <v>2087</v>
      </c>
      <c r="E6" s="393" t="n">
        <v>7505</v>
      </c>
      <c r="F6" s="522" t="n">
        <v>2072</v>
      </c>
    </row>
    <row r="7" customFormat="false" ht="11.25" hidden="false" customHeight="false" outlineLevel="0" collapsed="false">
      <c r="A7" s="344" t="s">
        <v>710</v>
      </c>
      <c r="B7" s="523" t="n">
        <v>2444</v>
      </c>
      <c r="C7" s="523" t="n">
        <v>662</v>
      </c>
      <c r="D7" s="523" t="n">
        <v>1656</v>
      </c>
      <c r="E7" s="523" t="n">
        <v>4089</v>
      </c>
      <c r="F7" s="523" t="n">
        <v>3579</v>
      </c>
    </row>
    <row r="9" customFormat="false" ht="11.25" hidden="false" customHeight="false" outlineLevel="0" collapsed="false">
      <c r="A9" s="524"/>
      <c r="B9" s="525"/>
      <c r="C9" s="525"/>
      <c r="D9" s="525"/>
      <c r="E9" s="525"/>
      <c r="F9" s="526" t="s">
        <v>711</v>
      </c>
    </row>
    <row r="10" customFormat="false" ht="11.25" hidden="false" customHeight="false" outlineLevel="0" collapsed="false">
      <c r="A10" s="152" t="s">
        <v>712</v>
      </c>
      <c r="B10" s="518" t="n">
        <v>2013</v>
      </c>
      <c r="C10" s="518" t="n">
        <v>2014</v>
      </c>
      <c r="D10" s="518" t="n">
        <v>2015</v>
      </c>
      <c r="E10" s="518" t="s">
        <v>708</v>
      </c>
      <c r="F10" s="518" t="n">
        <v>2017</v>
      </c>
    </row>
    <row r="11" customFormat="false" ht="11.25" hidden="false" customHeight="false" outlineLevel="0" collapsed="false">
      <c r="A11" s="342" t="s">
        <v>713</v>
      </c>
      <c r="B11" s="527" t="n">
        <v>135876850.990013</v>
      </c>
      <c r="C11" s="527" t="n">
        <v>143252509.574819</v>
      </c>
      <c r="D11" s="527" t="n">
        <v>116810141.339702</v>
      </c>
      <c r="E11" s="527" t="n">
        <v>293496920.897218</v>
      </c>
      <c r="F11" s="528" t="n">
        <v>163116291.33</v>
      </c>
    </row>
    <row r="12" customFormat="false" ht="11.25" hidden="false" customHeight="false" outlineLevel="0" collapsed="false">
      <c r="A12" s="104" t="s">
        <v>714</v>
      </c>
      <c r="B12" s="529" t="n">
        <v>8349521.18489835</v>
      </c>
      <c r="C12" s="529" t="n">
        <v>9038884.44349705</v>
      </c>
      <c r="D12" s="529" t="n">
        <v>26852000.8588518</v>
      </c>
      <c r="E12" s="529" t="n">
        <v>17218863.5057312</v>
      </c>
      <c r="F12" s="530" t="n">
        <v>32951868.38</v>
      </c>
    </row>
    <row r="13" customFormat="false" ht="11.25" hidden="false" customHeight="false" outlineLevel="0" collapsed="false">
      <c r="A13" s="104" t="s">
        <v>715</v>
      </c>
      <c r="B13" s="529" t="n">
        <v>53261393.7903252</v>
      </c>
      <c r="C13" s="529" t="n">
        <v>605749.114475431</v>
      </c>
      <c r="D13" s="529" t="n">
        <v>42146966.847823</v>
      </c>
      <c r="E13" s="529" t="n">
        <v>4468883.32873411</v>
      </c>
      <c r="F13" s="530" t="n">
        <v>95270240.72</v>
      </c>
    </row>
    <row r="14" customFormat="false" ht="11.25" hidden="false" customHeight="false" outlineLevel="0" collapsed="false">
      <c r="A14" s="104" t="s">
        <v>716</v>
      </c>
      <c r="B14" s="529" t="n">
        <v>2397753.0067105</v>
      </c>
      <c r="C14" s="529" t="n">
        <v>2830318.1962832</v>
      </c>
      <c r="D14" s="529" t="n">
        <v>3207884.50671398</v>
      </c>
      <c r="E14" s="529" t="n">
        <v>3485244.24670709</v>
      </c>
      <c r="F14" s="530" t="n">
        <v>3217548.25</v>
      </c>
    </row>
    <row r="15" customFormat="false" ht="11.25" hidden="false" customHeight="false" outlineLevel="0" collapsed="false">
      <c r="A15" s="104" t="s">
        <v>717</v>
      </c>
      <c r="B15" s="529" t="n">
        <v>5877.67432415561</v>
      </c>
      <c r="C15" s="529" t="n">
        <v>1657442.49378461</v>
      </c>
      <c r="D15" s="529" t="n">
        <v>1502797.35637223</v>
      </c>
      <c r="E15" s="529" t="n">
        <v>1878834.03893103</v>
      </c>
      <c r="F15" s="530" t="n">
        <v>2226190.19</v>
      </c>
    </row>
    <row r="16" customFormat="false" ht="11.25" hidden="false" customHeight="false" outlineLevel="0" collapsed="false">
      <c r="A16" s="509" t="s">
        <v>328</v>
      </c>
      <c r="B16" s="531" t="n">
        <v>199891396.646271</v>
      </c>
      <c r="C16" s="531" t="n">
        <v>157384903.822859</v>
      </c>
      <c r="D16" s="531" t="n">
        <v>190519790.909463</v>
      </c>
      <c r="E16" s="531" t="n">
        <v>320548746.017321</v>
      </c>
      <c r="F16" s="532" t="n">
        <v>296782138.87</v>
      </c>
    </row>
    <row r="17" customFormat="false" ht="11.25" hidden="false" customHeight="false" outlineLevel="0" collapsed="false">
      <c r="A17" s="524"/>
      <c r="B17" s="525"/>
      <c r="C17" s="525"/>
      <c r="D17" s="525"/>
      <c r="E17" s="525"/>
      <c r="F17" s="533"/>
    </row>
    <row r="18" customFormat="false" ht="11.25" hidden="false" customHeight="false" outlineLevel="0" collapsed="false">
      <c r="A18" s="333" t="s">
        <v>718</v>
      </c>
      <c r="G18" s="534"/>
    </row>
    <row r="19" customFormat="false" ht="11.25" hidden="false" customHeight="false" outlineLevel="0" collapsed="false">
      <c r="A19" s="333" t="s">
        <v>719</v>
      </c>
    </row>
    <row r="20" customFormat="false" ht="11.25" hidden="false" customHeight="false" outlineLevel="0" collapsed="false">
      <c r="A20" s="100" t="s">
        <v>720</v>
      </c>
    </row>
  </sheetData>
  <hyperlinks>
    <hyperlink ref="F1" location="Índice!A1" display="(Voltar ao índi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535" width="16.57"/>
    <col collapsed="false" customWidth="true" hidden="false" outlineLevel="0" max="2" min="2" style="536" width="47.85"/>
    <col collapsed="false" customWidth="true" hidden="false" outlineLevel="0" max="3" min="3" style="535" width="13.71"/>
    <col collapsed="false" customWidth="true" hidden="false" outlineLevel="0" max="1025" min="4" style="535" width="9.14"/>
  </cols>
  <sheetData>
    <row r="1" customFormat="false" ht="11.25" hidden="false" customHeight="false" outlineLevel="0" collapsed="false">
      <c r="A1" s="537" t="s">
        <v>721</v>
      </c>
      <c r="C1" s="21" t="s">
        <v>108</v>
      </c>
    </row>
    <row r="2" customFormat="false" ht="11.25" hidden="false" customHeight="false" outlineLevel="0" collapsed="false">
      <c r="A2" s="535" t="s">
        <v>722</v>
      </c>
    </row>
    <row r="3" customFormat="false" ht="11.25" hidden="false" customHeight="false" outlineLevel="0" collapsed="false">
      <c r="A3" s="22" t="s">
        <v>723</v>
      </c>
    </row>
    <row r="5" s="537" customFormat="true" ht="11.25" hidden="false" customHeight="false" outlineLevel="0" collapsed="false">
      <c r="A5" s="538" t="s">
        <v>477</v>
      </c>
      <c r="B5" s="539" t="s">
        <v>724</v>
      </c>
      <c r="C5" s="538" t="s">
        <v>725</v>
      </c>
    </row>
    <row r="6" customFormat="false" ht="11.25" hidden="false" customHeight="false" outlineLevel="0" collapsed="false">
      <c r="A6" s="540" t="s">
        <v>154</v>
      </c>
      <c r="B6" s="541" t="s">
        <v>726</v>
      </c>
      <c r="C6" s="542" t="n">
        <v>1024763.12</v>
      </c>
    </row>
    <row r="7" customFormat="false" ht="11.25" hidden="false" customHeight="false" outlineLevel="0" collapsed="false">
      <c r="A7" s="543" t="s">
        <v>120</v>
      </c>
      <c r="B7" s="51" t="s">
        <v>727</v>
      </c>
      <c r="C7" s="544" t="n">
        <v>9648849.27</v>
      </c>
    </row>
    <row r="8" customFormat="false" ht="11.25" hidden="false" customHeight="false" outlineLevel="0" collapsed="false">
      <c r="A8" s="543" t="s">
        <v>164</v>
      </c>
      <c r="B8" s="545" t="s">
        <v>202</v>
      </c>
      <c r="C8" s="544" t="s">
        <v>202</v>
      </c>
    </row>
    <row r="9" customFormat="false" ht="11.25" hidden="false" customHeight="false" outlineLevel="0" collapsed="false">
      <c r="A9" s="543" t="s">
        <v>158</v>
      </c>
      <c r="B9" s="51" t="s">
        <v>728</v>
      </c>
      <c r="C9" s="544" t="n">
        <v>1192067.22</v>
      </c>
    </row>
    <row r="10" customFormat="false" ht="11.25" hidden="false" customHeight="false" outlineLevel="0" collapsed="false">
      <c r="A10" s="543" t="s">
        <v>160</v>
      </c>
      <c r="B10" s="545" t="s">
        <v>202</v>
      </c>
      <c r="C10" s="544" t="s">
        <v>202</v>
      </c>
    </row>
    <row r="11" customFormat="false" ht="11.25" hidden="false" customHeight="false" outlineLevel="0" collapsed="false">
      <c r="A11" s="543" t="s">
        <v>137</v>
      </c>
      <c r="B11" s="51" t="s">
        <v>729</v>
      </c>
      <c r="C11" s="544" t="n">
        <v>1179000.5</v>
      </c>
    </row>
    <row r="12" customFormat="false" ht="11.25" hidden="false" customHeight="false" outlineLevel="0" collapsed="false">
      <c r="A12" s="543" t="s">
        <v>147</v>
      </c>
      <c r="B12" s="545" t="s">
        <v>202</v>
      </c>
      <c r="C12" s="544" t="s">
        <v>202</v>
      </c>
    </row>
    <row r="13" customFormat="false" ht="11.25" hidden="false" customHeight="false" outlineLevel="0" collapsed="false">
      <c r="A13" s="543" t="s">
        <v>133</v>
      </c>
      <c r="B13" s="545" t="s">
        <v>202</v>
      </c>
      <c r="C13" s="544" t="s">
        <v>202</v>
      </c>
    </row>
    <row r="14" customFormat="false" ht="11.25" hidden="false" customHeight="false" outlineLevel="0" collapsed="false">
      <c r="A14" s="543" t="s">
        <v>143</v>
      </c>
      <c r="B14" s="51" t="s">
        <v>730</v>
      </c>
      <c r="C14" s="544" t="n">
        <v>3198489.42</v>
      </c>
    </row>
    <row r="15" customFormat="false" ht="11.25" hidden="false" customHeight="false" outlineLevel="0" collapsed="false">
      <c r="A15" s="543" t="s">
        <v>131</v>
      </c>
      <c r="B15" s="51" t="s">
        <v>731</v>
      </c>
      <c r="C15" s="544" t="n">
        <v>1614019</v>
      </c>
    </row>
    <row r="16" customFormat="false" ht="11.25" hidden="false" customHeight="false" outlineLevel="0" collapsed="false">
      <c r="A16" s="543" t="s">
        <v>141</v>
      </c>
      <c r="B16" s="51" t="s">
        <v>732</v>
      </c>
      <c r="C16" s="544" t="n">
        <v>2967252.61</v>
      </c>
    </row>
    <row r="17" customFormat="false" ht="11.25" hidden="false" customHeight="false" outlineLevel="0" collapsed="false">
      <c r="A17" s="543" t="s">
        <v>166</v>
      </c>
      <c r="B17" s="51" t="s">
        <v>733</v>
      </c>
      <c r="C17" s="544" t="n">
        <v>3917516.56</v>
      </c>
    </row>
    <row r="18" customFormat="false" ht="11.25" hidden="false" customHeight="false" outlineLevel="0" collapsed="false">
      <c r="A18" s="543" t="s">
        <v>152</v>
      </c>
      <c r="B18" s="545" t="s">
        <v>202</v>
      </c>
      <c r="C18" s="544" t="s">
        <v>202</v>
      </c>
    </row>
    <row r="19" customFormat="false" ht="11.25" hidden="false" customHeight="false" outlineLevel="0" collapsed="false">
      <c r="A19" s="543" t="s">
        <v>123</v>
      </c>
      <c r="B19" s="51" t="s">
        <v>734</v>
      </c>
      <c r="C19" s="544" t="n">
        <v>5617185.5</v>
      </c>
    </row>
    <row r="20" customFormat="false" ht="11.25" hidden="false" customHeight="false" outlineLevel="0" collapsed="false">
      <c r="A20" s="543" t="s">
        <v>139</v>
      </c>
      <c r="B20" s="545" t="s">
        <v>202</v>
      </c>
      <c r="C20" s="544" t="s">
        <v>202</v>
      </c>
    </row>
    <row r="21" customFormat="false" ht="11.25" hidden="false" customHeight="false" outlineLevel="0" collapsed="false">
      <c r="A21" s="543" t="s">
        <v>162</v>
      </c>
      <c r="B21" s="51" t="s">
        <v>735</v>
      </c>
      <c r="C21" s="544" t="n">
        <v>3187378.68</v>
      </c>
    </row>
    <row r="22" customFormat="false" ht="11.25" hidden="false" customHeight="false" outlineLevel="0" collapsed="false">
      <c r="A22" s="543" t="s">
        <v>127</v>
      </c>
      <c r="B22" s="545" t="s">
        <v>202</v>
      </c>
      <c r="C22" s="544" t="s">
        <v>202</v>
      </c>
    </row>
    <row r="23" customFormat="false" ht="11.25" hidden="false" customHeight="false" outlineLevel="0" collapsed="false">
      <c r="A23" s="543" t="s">
        <v>125</v>
      </c>
      <c r="B23" s="51" t="s">
        <v>736</v>
      </c>
      <c r="C23" s="544" t="n">
        <v>4447837.03</v>
      </c>
    </row>
    <row r="24" customFormat="false" ht="22.5" hidden="false" customHeight="false" outlineLevel="0" collapsed="false">
      <c r="A24" s="543" t="s">
        <v>135</v>
      </c>
      <c r="B24" s="51" t="s">
        <v>737</v>
      </c>
      <c r="C24" s="544" t="n">
        <v>127043770.13</v>
      </c>
    </row>
    <row r="25" customFormat="false" ht="11.25" hidden="false" customHeight="false" outlineLevel="0" collapsed="false">
      <c r="A25" s="543" t="s">
        <v>129</v>
      </c>
      <c r="B25" s="51" t="s">
        <v>738</v>
      </c>
      <c r="C25" s="544" t="n">
        <v>7343050.6</v>
      </c>
    </row>
    <row r="26" customFormat="false" ht="11.25" hidden="false" customHeight="false" outlineLevel="0" collapsed="false">
      <c r="A26" s="543" t="s">
        <v>150</v>
      </c>
      <c r="B26" s="545" t="s">
        <v>202</v>
      </c>
      <c r="C26" s="544" t="s">
        <v>202</v>
      </c>
    </row>
    <row r="27" customFormat="false" ht="11.25" hidden="false" customHeight="false" outlineLevel="0" collapsed="false">
      <c r="A27" s="543" t="s">
        <v>171</v>
      </c>
      <c r="B27" s="51" t="s">
        <v>739</v>
      </c>
      <c r="C27" s="544" t="n">
        <v>2550172.87</v>
      </c>
    </row>
    <row r="28" customFormat="false" ht="11.25" hidden="false" customHeight="false" outlineLevel="0" collapsed="false">
      <c r="A28" s="543" t="s">
        <v>173</v>
      </c>
      <c r="B28" s="545" t="s">
        <v>202</v>
      </c>
      <c r="C28" s="544" t="s">
        <v>202</v>
      </c>
    </row>
    <row r="29" customFormat="false" ht="11.25" hidden="false" customHeight="false" outlineLevel="0" collapsed="false">
      <c r="A29" s="543" t="s">
        <v>145</v>
      </c>
      <c r="B29" s="545" t="s">
        <v>202</v>
      </c>
      <c r="C29" s="544" t="s">
        <v>202</v>
      </c>
    </row>
    <row r="30" customFormat="false" ht="11.25" hidden="false" customHeight="false" outlineLevel="0" collapsed="false">
      <c r="A30" s="543" t="s">
        <v>156</v>
      </c>
      <c r="B30" s="545" t="s">
        <v>202</v>
      </c>
      <c r="C30" s="544" t="s">
        <v>202</v>
      </c>
    </row>
    <row r="31" customFormat="false" ht="11.25" hidden="false" customHeight="false" outlineLevel="0" collapsed="false">
      <c r="A31" s="543" t="s">
        <v>169</v>
      </c>
      <c r="B31" s="51" t="s">
        <v>740</v>
      </c>
      <c r="C31" s="544" t="n">
        <v>309418.84</v>
      </c>
    </row>
    <row r="32" customFormat="false" ht="11.25" hidden="false" customHeight="false" outlineLevel="0" collapsed="false">
      <c r="A32" s="546" t="s">
        <v>176</v>
      </c>
      <c r="B32" s="547" t="s">
        <v>202</v>
      </c>
      <c r="C32" s="548" t="s">
        <v>202</v>
      </c>
    </row>
    <row r="34" customFormat="false" ht="11.25" hidden="false" customHeight="false" outlineLevel="0" collapsed="false">
      <c r="A34" s="537" t="s">
        <v>741</v>
      </c>
    </row>
  </sheetData>
  <hyperlinks>
    <hyperlink ref="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7.14"/>
    <col collapsed="false" customWidth="true" hidden="false" outlineLevel="0" max="2" min="2" style="549" width="41.71"/>
    <col collapsed="false" customWidth="true" hidden="false" outlineLevel="0" max="3" min="3" style="549" width="13.28"/>
    <col collapsed="false" customWidth="true" hidden="false" outlineLevel="0" max="1025" min="4" style="18" width="9.14"/>
  </cols>
  <sheetData>
    <row r="1" customFormat="false" ht="11.25" hidden="false" customHeight="false" outlineLevel="0" collapsed="false">
      <c r="A1" s="537" t="s">
        <v>742</v>
      </c>
      <c r="C1" s="21" t="s">
        <v>108</v>
      </c>
    </row>
    <row r="2" customFormat="false" ht="11.25" hidden="false" customHeight="false" outlineLevel="0" collapsed="false">
      <c r="A2" s="535" t="s">
        <v>722</v>
      </c>
    </row>
    <row r="3" customFormat="false" ht="11.25" hidden="false" customHeight="false" outlineLevel="0" collapsed="false">
      <c r="A3" s="22" t="s">
        <v>743</v>
      </c>
    </row>
    <row r="5" customFormat="false" ht="11.25" hidden="false" customHeight="false" outlineLevel="0" collapsed="false">
      <c r="A5" s="152" t="s">
        <v>477</v>
      </c>
      <c r="B5" s="550" t="s">
        <v>724</v>
      </c>
      <c r="C5" s="550" t="s">
        <v>725</v>
      </c>
    </row>
    <row r="6" customFormat="false" ht="11.25" hidden="false" customHeight="false" outlineLevel="0" collapsed="false">
      <c r="A6" s="551" t="s">
        <v>154</v>
      </c>
      <c r="B6" s="552" t="s">
        <v>202</v>
      </c>
      <c r="C6" s="553" t="s">
        <v>202</v>
      </c>
    </row>
    <row r="7" customFormat="false" ht="11.25" hidden="false" customHeight="false" outlineLevel="0" collapsed="false">
      <c r="A7" s="276" t="s">
        <v>120</v>
      </c>
      <c r="B7" s="545" t="s">
        <v>202</v>
      </c>
      <c r="C7" s="554" t="s">
        <v>202</v>
      </c>
    </row>
    <row r="8" customFormat="false" ht="11.25" hidden="false" customHeight="false" outlineLevel="0" collapsed="false">
      <c r="A8" s="276" t="s">
        <v>164</v>
      </c>
      <c r="B8" s="545" t="s">
        <v>202</v>
      </c>
      <c r="C8" s="554" t="s">
        <v>202</v>
      </c>
    </row>
    <row r="9" customFormat="false" ht="11.25" hidden="false" customHeight="false" outlineLevel="0" collapsed="false">
      <c r="A9" s="276" t="s">
        <v>158</v>
      </c>
      <c r="B9" s="555" t="s">
        <v>744</v>
      </c>
      <c r="C9" s="556" t="n">
        <v>8553604.49</v>
      </c>
    </row>
    <row r="10" customFormat="false" ht="11.25" hidden="false" customHeight="false" outlineLevel="0" collapsed="false">
      <c r="A10" s="276" t="s">
        <v>160</v>
      </c>
      <c r="B10" s="545" t="s">
        <v>202</v>
      </c>
      <c r="C10" s="554" t="s">
        <v>202</v>
      </c>
    </row>
    <row r="11" customFormat="false" ht="11.25" hidden="false" customHeight="false" outlineLevel="0" collapsed="false">
      <c r="A11" s="276" t="s">
        <v>137</v>
      </c>
      <c r="B11" s="545" t="s">
        <v>202</v>
      </c>
      <c r="C11" s="554" t="s">
        <v>202</v>
      </c>
    </row>
    <row r="12" customFormat="false" ht="11.25" hidden="false" customHeight="false" outlineLevel="0" collapsed="false">
      <c r="A12" s="276" t="s">
        <v>147</v>
      </c>
      <c r="B12" s="545" t="s">
        <v>202</v>
      </c>
      <c r="C12" s="554" t="s">
        <v>202</v>
      </c>
    </row>
    <row r="13" customFormat="false" ht="11.25" hidden="false" customHeight="false" outlineLevel="0" collapsed="false">
      <c r="A13" s="276" t="s">
        <v>133</v>
      </c>
      <c r="B13" s="276" t="s">
        <v>745</v>
      </c>
      <c r="C13" s="556" t="n">
        <v>1456291.93</v>
      </c>
    </row>
    <row r="14" customFormat="false" ht="11.25" hidden="false" customHeight="false" outlineLevel="0" collapsed="false">
      <c r="A14" s="276" t="s">
        <v>143</v>
      </c>
      <c r="B14" s="545" t="s">
        <v>202</v>
      </c>
      <c r="C14" s="554" t="s">
        <v>202</v>
      </c>
    </row>
    <row r="15" customFormat="false" ht="11.25" hidden="false" customHeight="false" outlineLevel="0" collapsed="false">
      <c r="A15" s="276" t="s">
        <v>131</v>
      </c>
      <c r="B15" s="545" t="s">
        <v>202</v>
      </c>
      <c r="C15" s="554" t="s">
        <v>202</v>
      </c>
    </row>
    <row r="16" customFormat="false" ht="11.25" hidden="false" customHeight="false" outlineLevel="0" collapsed="false">
      <c r="A16" s="276" t="s">
        <v>141</v>
      </c>
      <c r="B16" s="555" t="s">
        <v>746</v>
      </c>
      <c r="C16" s="556" t="n">
        <v>620661.52</v>
      </c>
    </row>
    <row r="17" customFormat="false" ht="11.25" hidden="false" customHeight="false" outlineLevel="0" collapsed="false">
      <c r="A17" s="276" t="s">
        <v>166</v>
      </c>
      <c r="B17" s="555" t="s">
        <v>747</v>
      </c>
      <c r="C17" s="556" t="n">
        <v>1406481.81</v>
      </c>
    </row>
    <row r="18" customFormat="false" ht="11.25" hidden="false" customHeight="false" outlineLevel="0" collapsed="false">
      <c r="A18" s="276" t="s">
        <v>152</v>
      </c>
      <c r="B18" s="545" t="s">
        <v>202</v>
      </c>
      <c r="C18" s="554" t="s">
        <v>202</v>
      </c>
    </row>
    <row r="19" customFormat="false" ht="22.5" hidden="false" customHeight="false" outlineLevel="0" collapsed="false">
      <c r="A19" s="276" t="s">
        <v>123</v>
      </c>
      <c r="B19" s="555" t="s">
        <v>748</v>
      </c>
      <c r="C19" s="556" t="n">
        <v>9208624.67</v>
      </c>
    </row>
    <row r="20" customFormat="false" ht="11.25" hidden="false" customHeight="false" outlineLevel="0" collapsed="false">
      <c r="A20" s="276" t="s">
        <v>139</v>
      </c>
      <c r="B20" s="545" t="s">
        <v>202</v>
      </c>
      <c r="C20" s="554" t="s">
        <v>202</v>
      </c>
    </row>
    <row r="21" customFormat="false" ht="11.25" hidden="false" customHeight="false" outlineLevel="0" collapsed="false">
      <c r="A21" s="276" t="s">
        <v>162</v>
      </c>
      <c r="B21" s="555" t="s">
        <v>749</v>
      </c>
      <c r="C21" s="556" t="n">
        <v>1554383.91</v>
      </c>
    </row>
    <row r="22" customFormat="false" ht="11.25" hidden="false" customHeight="false" outlineLevel="0" collapsed="false">
      <c r="A22" s="276" t="s">
        <v>127</v>
      </c>
      <c r="B22" s="545" t="s">
        <v>202</v>
      </c>
      <c r="C22" s="554" t="s">
        <v>202</v>
      </c>
    </row>
    <row r="23" customFormat="false" ht="11.25" hidden="false" customHeight="false" outlineLevel="0" collapsed="false">
      <c r="A23" s="276" t="s">
        <v>125</v>
      </c>
      <c r="B23" s="545" t="s">
        <v>202</v>
      </c>
      <c r="C23" s="554" t="s">
        <v>202</v>
      </c>
    </row>
    <row r="24" customFormat="false" ht="11.25" hidden="false" customHeight="false" outlineLevel="0" collapsed="false">
      <c r="A24" s="276" t="s">
        <v>135</v>
      </c>
      <c r="B24" s="555" t="s">
        <v>750</v>
      </c>
      <c r="C24" s="556" t="n">
        <v>54027814.81</v>
      </c>
    </row>
    <row r="25" customFormat="false" ht="11.25" hidden="false" customHeight="false" outlineLevel="0" collapsed="false">
      <c r="A25" s="276" t="s">
        <v>129</v>
      </c>
      <c r="B25" s="555" t="s">
        <v>751</v>
      </c>
      <c r="C25" s="556" t="n">
        <v>9997070.4</v>
      </c>
    </row>
    <row r="26" customFormat="false" ht="11.25" hidden="false" customHeight="false" outlineLevel="0" collapsed="false">
      <c r="A26" s="276" t="s">
        <v>150</v>
      </c>
      <c r="B26" s="555" t="s">
        <v>752</v>
      </c>
      <c r="C26" s="556" t="n">
        <v>14398257.66</v>
      </c>
    </row>
    <row r="27" customFormat="false" ht="11.25" hidden="false" customHeight="false" outlineLevel="0" collapsed="false">
      <c r="A27" s="276" t="s">
        <v>171</v>
      </c>
      <c r="B27" s="545" t="s">
        <v>202</v>
      </c>
      <c r="C27" s="554" t="s">
        <v>202</v>
      </c>
    </row>
    <row r="28" customFormat="false" ht="11.25" hidden="false" customHeight="false" outlineLevel="0" collapsed="false">
      <c r="A28" s="276" t="s">
        <v>173</v>
      </c>
      <c r="B28" s="555" t="s">
        <v>753</v>
      </c>
      <c r="C28" s="556" t="n">
        <v>7321620.48</v>
      </c>
    </row>
    <row r="29" customFormat="false" ht="11.25" hidden="false" customHeight="false" outlineLevel="0" collapsed="false">
      <c r="A29" s="276" t="s">
        <v>145</v>
      </c>
      <c r="B29" s="545" t="s">
        <v>202</v>
      </c>
      <c r="C29" s="554" t="s">
        <v>202</v>
      </c>
    </row>
    <row r="30" customFormat="false" ht="11.25" hidden="false" customHeight="false" outlineLevel="0" collapsed="false">
      <c r="A30" s="276" t="s">
        <v>156</v>
      </c>
      <c r="B30" s="545" t="s">
        <v>202</v>
      </c>
      <c r="C30" s="554" t="s">
        <v>202</v>
      </c>
    </row>
    <row r="31" customFormat="false" ht="11.25" hidden="false" customHeight="false" outlineLevel="0" collapsed="false">
      <c r="A31" s="276" t="s">
        <v>169</v>
      </c>
      <c r="B31" s="555" t="s">
        <v>754</v>
      </c>
      <c r="C31" s="556" t="n">
        <v>9785322.34</v>
      </c>
    </row>
    <row r="32" customFormat="false" ht="11.25" hidden="false" customHeight="false" outlineLevel="0" collapsed="false">
      <c r="A32" s="557" t="s">
        <v>176</v>
      </c>
      <c r="B32" s="547" t="s">
        <v>202</v>
      </c>
      <c r="C32" s="558" t="s">
        <v>202</v>
      </c>
    </row>
    <row r="34" customFormat="false" ht="11.25" hidden="false" customHeight="false" outlineLevel="0" collapsed="false">
      <c r="A34" s="537" t="s">
        <v>741</v>
      </c>
    </row>
  </sheetData>
  <hyperlinks>
    <hyperlink ref="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34.86"/>
    <col collapsed="false" customWidth="true" hidden="false" outlineLevel="0" max="2" min="2" style="1" width="17.85"/>
    <col collapsed="false" customWidth="true" hidden="false" outlineLevel="0" max="3" min="3" style="1" width="27.15"/>
    <col collapsed="false" customWidth="true" hidden="false" outlineLevel="0" max="4" min="4" style="1" width="9.28"/>
    <col collapsed="false" customWidth="true" hidden="false" outlineLevel="0" max="5" min="5" style="1" width="14.71"/>
    <col collapsed="false" customWidth="true" hidden="false" outlineLevel="0" max="1025" min="6" style="1" width="9.14"/>
  </cols>
  <sheetData>
    <row r="1" customFormat="false" ht="11.25" hidden="false" customHeight="false" outlineLevel="0" collapsed="false">
      <c r="A1" s="11" t="s">
        <v>755</v>
      </c>
      <c r="E1" s="21" t="s">
        <v>108</v>
      </c>
    </row>
    <row r="2" customFormat="false" ht="11.25" hidden="false" customHeight="false" outlineLevel="0" collapsed="false">
      <c r="A2" s="404" t="s">
        <v>92</v>
      </c>
      <c r="B2" s="559"/>
      <c r="C2" s="559"/>
      <c r="D2" s="11"/>
    </row>
    <row r="3" customFormat="false" ht="11.25" hidden="false" customHeight="false" outlineLevel="0" collapsed="false">
      <c r="A3" s="1" t="s">
        <v>756</v>
      </c>
    </row>
    <row r="4" customFormat="false" ht="11.25" hidden="false" customHeight="false" outlineLevel="0" collapsed="false">
      <c r="A4" s="560"/>
      <c r="C4" s="559"/>
    </row>
    <row r="5" customFormat="false" ht="11.25" hidden="false" customHeight="false" outlineLevel="0" collapsed="false">
      <c r="A5" s="561" t="s">
        <v>724</v>
      </c>
      <c r="B5" s="562" t="s">
        <v>477</v>
      </c>
      <c r="C5" s="562" t="s">
        <v>757</v>
      </c>
      <c r="D5" s="562" t="s">
        <v>707</v>
      </c>
      <c r="E5" s="563" t="s">
        <v>758</v>
      </c>
    </row>
    <row r="6" customFormat="false" ht="11.25" hidden="false" customHeight="false" outlineLevel="0" collapsed="false">
      <c r="A6" s="564" t="s">
        <v>759</v>
      </c>
      <c r="B6" s="564" t="s">
        <v>129</v>
      </c>
      <c r="C6" s="564" t="s">
        <v>760</v>
      </c>
      <c r="D6" s="565" t="n">
        <v>1895</v>
      </c>
      <c r="E6" s="566" t="n">
        <v>17334510.48996</v>
      </c>
    </row>
    <row r="7" customFormat="false" ht="11.25" hidden="false" customHeight="false" outlineLevel="0" collapsed="false">
      <c r="A7" s="567" t="s">
        <v>761</v>
      </c>
      <c r="B7" s="567" t="s">
        <v>762</v>
      </c>
      <c r="C7" s="567" t="s">
        <v>763</v>
      </c>
      <c r="D7" s="568" t="n">
        <v>43461</v>
      </c>
      <c r="E7" s="569" t="n">
        <v>81500521.3237784</v>
      </c>
    </row>
    <row r="8" customFormat="false" ht="11.25" hidden="false" customHeight="false" outlineLevel="0" collapsed="false">
      <c r="A8" s="570" t="s">
        <v>764</v>
      </c>
      <c r="B8" s="567" t="s">
        <v>762</v>
      </c>
      <c r="C8" s="567" t="s">
        <v>765</v>
      </c>
      <c r="D8" s="568" t="n">
        <v>44237</v>
      </c>
      <c r="E8" s="569" t="n">
        <v>33136396.1697994</v>
      </c>
    </row>
    <row r="9" customFormat="false" ht="11.25" hidden="false" customHeight="false" outlineLevel="0" collapsed="false">
      <c r="A9" s="567" t="s">
        <v>766</v>
      </c>
      <c r="B9" s="567" t="s">
        <v>127</v>
      </c>
      <c r="C9" s="567" t="s">
        <v>767</v>
      </c>
      <c r="D9" s="568" t="n">
        <v>650</v>
      </c>
      <c r="E9" s="569" t="n">
        <v>14513079.0397274</v>
      </c>
    </row>
    <row r="10" customFormat="false" ht="11.25" hidden="false" customHeight="false" outlineLevel="0" collapsed="false">
      <c r="A10" s="567" t="s">
        <v>768</v>
      </c>
      <c r="B10" s="567" t="s">
        <v>129</v>
      </c>
      <c r="C10" s="567" t="s">
        <v>769</v>
      </c>
      <c r="D10" s="568" t="n">
        <v>2004</v>
      </c>
      <c r="E10" s="569" t="n">
        <v>10030656.1631645</v>
      </c>
    </row>
    <row r="11" customFormat="false" ht="11.25" hidden="false" customHeight="false" outlineLevel="0" collapsed="false">
      <c r="A11" s="567" t="s">
        <v>770</v>
      </c>
      <c r="B11" s="567" t="s">
        <v>762</v>
      </c>
      <c r="C11" s="567" t="s">
        <v>771</v>
      </c>
      <c r="D11" s="568" t="n">
        <v>11021</v>
      </c>
      <c r="E11" s="569" t="n">
        <v>50000000</v>
      </c>
    </row>
    <row r="12" customFormat="false" ht="11.25" hidden="false" customHeight="false" outlineLevel="0" collapsed="false">
      <c r="A12" s="567" t="s">
        <v>772</v>
      </c>
      <c r="B12" s="567" t="s">
        <v>133</v>
      </c>
      <c r="C12" s="567" t="s">
        <v>773</v>
      </c>
      <c r="D12" s="568" t="n">
        <v>2936</v>
      </c>
      <c r="E12" s="569" t="n">
        <v>38865134.1506776</v>
      </c>
    </row>
    <row r="13" customFormat="false" ht="11.25" hidden="false" customHeight="false" outlineLevel="0" collapsed="false">
      <c r="A13" s="567" t="s">
        <v>774</v>
      </c>
      <c r="B13" s="567" t="s">
        <v>135</v>
      </c>
      <c r="C13" s="567" t="s">
        <v>775</v>
      </c>
      <c r="D13" s="568" t="n">
        <v>4268</v>
      </c>
      <c r="E13" s="569" t="n">
        <v>29106763.7204415</v>
      </c>
    </row>
    <row r="14" customFormat="false" ht="11.25" hidden="false" customHeight="false" outlineLevel="0" collapsed="false">
      <c r="A14" s="567" t="s">
        <v>776</v>
      </c>
      <c r="B14" s="567" t="s">
        <v>147</v>
      </c>
      <c r="C14" s="567" t="s">
        <v>777</v>
      </c>
      <c r="D14" s="568" t="n">
        <v>1844</v>
      </c>
      <c r="E14" s="569" t="n">
        <v>1958832.5689852</v>
      </c>
    </row>
    <row r="15" customFormat="false" ht="11.25" hidden="false" customHeight="false" outlineLevel="0" collapsed="false">
      <c r="A15" s="567" t="s">
        <v>778</v>
      </c>
      <c r="B15" s="567" t="s">
        <v>135</v>
      </c>
      <c r="C15" s="567" t="s">
        <v>779</v>
      </c>
      <c r="D15" s="568" t="n">
        <v>2500</v>
      </c>
      <c r="E15" s="569" t="s">
        <v>174</v>
      </c>
    </row>
    <row r="16" customFormat="false" ht="11.25" hidden="false" customHeight="false" outlineLevel="0" collapsed="false">
      <c r="A16" s="570" t="s">
        <v>780</v>
      </c>
      <c r="B16" s="567" t="s">
        <v>158</v>
      </c>
      <c r="C16" s="567" t="s">
        <v>781</v>
      </c>
      <c r="D16" s="568" t="n">
        <v>4334</v>
      </c>
      <c r="E16" s="569" t="n">
        <v>7333352.11581089</v>
      </c>
    </row>
    <row r="17" customFormat="false" ht="11.25" hidden="false" customHeight="false" outlineLevel="0" collapsed="false">
      <c r="A17" s="571" t="s">
        <v>782</v>
      </c>
      <c r="B17" s="571" t="s">
        <v>129</v>
      </c>
      <c r="C17" s="571" t="s">
        <v>783</v>
      </c>
      <c r="D17" s="572" t="n">
        <v>2545</v>
      </c>
      <c r="E17" s="573" t="n">
        <v>12000000</v>
      </c>
    </row>
    <row r="19" customFormat="false" ht="11.25" hidden="false" customHeight="false" outlineLevel="0" collapsed="false">
      <c r="A19" s="11" t="s">
        <v>784</v>
      </c>
    </row>
    <row r="20" customFormat="false" ht="11.25" hidden="false" customHeight="false" outlineLevel="0" collapsed="false">
      <c r="A20" s="11" t="s">
        <v>785</v>
      </c>
    </row>
    <row r="21" customFormat="false" ht="11.25" hidden="false" customHeight="false" outlineLevel="0" collapsed="false">
      <c r="A21" s="1" t="s">
        <v>786</v>
      </c>
    </row>
    <row r="22" customFormat="false" ht="11.25" hidden="false" customHeight="false" outlineLevel="0" collapsed="false">
      <c r="A22" s="1" t="s">
        <v>787</v>
      </c>
    </row>
    <row r="23" customFormat="false" ht="11.25" hidden="false" customHeight="false" outlineLevel="0" collapsed="false">
      <c r="A23" s="1" t="s">
        <v>788</v>
      </c>
    </row>
  </sheetData>
  <hyperlinks>
    <hyperlink ref="E1" location="Índice!A1" display="(Voltar ao índi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U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238" width="16.71"/>
    <col collapsed="false" customWidth="true" hidden="false" outlineLevel="0" max="2" min="2" style="238" width="12.14"/>
    <col collapsed="false" customWidth="true" hidden="false" outlineLevel="0" max="3" min="3" style="238" width="13.14"/>
    <col collapsed="false" customWidth="true" hidden="false" outlineLevel="0" max="4" min="4" style="238" width="11.14"/>
    <col collapsed="false" customWidth="true" hidden="false" outlineLevel="0" max="5" min="5" style="238" width="11.57"/>
    <col collapsed="false" customWidth="true" hidden="false" outlineLevel="0" max="6" min="6" style="238" width="11.85"/>
    <col collapsed="false" customWidth="true" hidden="false" outlineLevel="0" max="8" min="7" style="1" width="9"/>
    <col collapsed="false" customWidth="true" hidden="false" outlineLevel="0" max="1025" min="9" style="1" width="9.14"/>
  </cols>
  <sheetData>
    <row r="1" customFormat="false" ht="11.25" hidden="false" customHeight="false" outlineLevel="0" collapsed="false">
      <c r="A1" s="574" t="s">
        <v>789</v>
      </c>
      <c r="F1" s="21" t="s">
        <v>108</v>
      </c>
    </row>
    <row r="2" customFormat="false" ht="11.25" hidden="false" customHeight="false" outlineLevel="0" collapsed="false">
      <c r="A2" s="404" t="s">
        <v>790</v>
      </c>
    </row>
    <row r="3" customFormat="false" ht="11.25" hidden="false" customHeight="false" outlineLevel="0" collapsed="false">
      <c r="A3" s="404" t="s">
        <v>791</v>
      </c>
    </row>
    <row r="4" customFormat="false" ht="11.25" hidden="false" customHeight="false" outlineLevel="0" collapsed="false">
      <c r="A4" s="404"/>
    </row>
    <row r="5" customFormat="false" ht="17.25" hidden="false" customHeight="true" outlineLevel="0" collapsed="false">
      <c r="A5" s="58" t="s">
        <v>792</v>
      </c>
      <c r="B5" s="58" t="s">
        <v>793</v>
      </c>
      <c r="C5" s="58" t="s">
        <v>794</v>
      </c>
      <c r="D5" s="58" t="s">
        <v>328</v>
      </c>
      <c r="E5" s="58"/>
      <c r="F5" s="58"/>
    </row>
    <row r="6" customFormat="false" ht="27" hidden="false" customHeight="true" outlineLevel="0" collapsed="false">
      <c r="A6" s="58"/>
      <c r="B6" s="58"/>
      <c r="C6" s="58"/>
      <c r="D6" s="58" t="s">
        <v>267</v>
      </c>
      <c r="E6" s="58" t="s">
        <v>795</v>
      </c>
      <c r="F6" s="58" t="s">
        <v>796</v>
      </c>
    </row>
    <row r="7" customFormat="false" ht="11.25" hidden="false" customHeight="false" outlineLevel="0" collapsed="false">
      <c r="A7" s="297"/>
      <c r="B7" s="239"/>
      <c r="C7" s="297"/>
      <c r="D7" s="239"/>
      <c r="E7" s="239"/>
      <c r="F7" s="239"/>
      <c r="G7" s="170"/>
    </row>
    <row r="8" customFormat="false" ht="11.25" hidden="false" customHeight="false" outlineLevel="0" collapsed="false">
      <c r="A8" s="575" t="s">
        <v>201</v>
      </c>
      <c r="B8" s="300" t="n">
        <v>689947</v>
      </c>
      <c r="C8" s="576" t="n">
        <v>39604</v>
      </c>
      <c r="D8" s="576" t="n">
        <v>729551</v>
      </c>
      <c r="E8" s="577" t="n">
        <v>354.011029969939</v>
      </c>
      <c r="F8" s="578" t="n">
        <v>483.980814349342</v>
      </c>
      <c r="H8" s="254"/>
    </row>
    <row r="9" customFormat="false" ht="11.25" hidden="false" customHeight="false" outlineLevel="0" collapsed="false">
      <c r="A9" s="579"/>
      <c r="B9" s="580"/>
      <c r="C9" s="581"/>
      <c r="D9" s="581"/>
      <c r="E9" s="581"/>
      <c r="F9" s="581"/>
      <c r="H9" s="254"/>
    </row>
    <row r="10" customFormat="false" ht="11.25" hidden="false" customHeight="false" outlineLevel="0" collapsed="false">
      <c r="A10" s="582" t="s">
        <v>797</v>
      </c>
      <c r="B10" s="582"/>
      <c r="C10" s="582"/>
      <c r="D10" s="582"/>
      <c r="E10" s="582"/>
      <c r="F10" s="582"/>
      <c r="H10" s="254"/>
    </row>
    <row r="11" customFormat="false" ht="11.25" hidden="false" customHeight="false" outlineLevel="0" collapsed="false">
      <c r="A11" s="583" t="s">
        <v>798</v>
      </c>
      <c r="B11" s="160" t="n">
        <v>6539</v>
      </c>
      <c r="C11" s="584" t="n">
        <v>339</v>
      </c>
      <c r="D11" s="585" t="n">
        <v>6878</v>
      </c>
      <c r="E11" s="586" t="n">
        <v>204.765577947718</v>
      </c>
      <c r="F11" s="586" t="n">
        <v>298.39061970877</v>
      </c>
      <c r="H11" s="254"/>
    </row>
    <row r="12" customFormat="false" ht="11.25" hidden="false" customHeight="false" outlineLevel="0" collapsed="false">
      <c r="A12" s="587" t="s">
        <v>799</v>
      </c>
      <c r="B12" s="133" t="n">
        <v>2680</v>
      </c>
      <c r="C12" s="588" t="n">
        <v>363</v>
      </c>
      <c r="D12" s="589" t="n">
        <v>3043</v>
      </c>
      <c r="E12" s="590" t="n">
        <v>388.983695409021</v>
      </c>
      <c r="F12" s="590" t="n">
        <v>608.10605917377</v>
      </c>
      <c r="H12" s="254"/>
    </row>
    <row r="13" customFormat="false" ht="11.25" hidden="false" customHeight="false" outlineLevel="0" collapsed="false">
      <c r="A13" s="591" t="s">
        <v>800</v>
      </c>
      <c r="B13" s="133" t="n">
        <v>10362</v>
      </c>
      <c r="C13" s="592" t="n">
        <v>0</v>
      </c>
      <c r="D13" s="589" t="n">
        <v>10362</v>
      </c>
      <c r="E13" s="590" t="n">
        <v>313.474597576002</v>
      </c>
      <c r="F13" s="590" t="n">
        <v>437.928027417911</v>
      </c>
      <c r="H13" s="254"/>
    </row>
    <row r="14" customFormat="false" ht="11.25" hidden="false" customHeight="false" outlineLevel="0" collapsed="false">
      <c r="A14" s="587" t="s">
        <v>801</v>
      </c>
      <c r="B14" s="133" t="n">
        <v>18079</v>
      </c>
      <c r="C14" s="588" t="n">
        <v>589</v>
      </c>
      <c r="D14" s="589" t="n">
        <v>18668</v>
      </c>
      <c r="E14" s="590" t="n">
        <v>695.947563102402</v>
      </c>
      <c r="F14" s="590" t="n">
        <v>957.047903262353</v>
      </c>
      <c r="H14" s="254"/>
    </row>
    <row r="15" customFormat="false" ht="11.25" hidden="false" customHeight="false" outlineLevel="0" collapsed="false">
      <c r="A15" s="591" t="s">
        <v>802</v>
      </c>
      <c r="B15" s="133" t="n">
        <v>64025</v>
      </c>
      <c r="C15" s="592" t="n">
        <v>4329</v>
      </c>
      <c r="D15" s="589" t="n">
        <v>68354</v>
      </c>
      <c r="E15" s="590" t="n">
        <v>325.53306193672</v>
      </c>
      <c r="F15" s="590" t="n">
        <v>435.848532316454</v>
      </c>
      <c r="H15" s="254"/>
    </row>
    <row r="16" customFormat="false" ht="11.25" hidden="false" customHeight="false" outlineLevel="0" collapsed="false">
      <c r="A16" s="587" t="s">
        <v>803</v>
      </c>
      <c r="B16" s="133" t="n">
        <v>41874</v>
      </c>
      <c r="C16" s="133" t="n">
        <v>9826</v>
      </c>
      <c r="D16" s="133" t="n">
        <v>51700</v>
      </c>
      <c r="E16" s="328" t="n">
        <v>459.85313162651</v>
      </c>
      <c r="F16" s="328" t="n">
        <v>615.905367954218</v>
      </c>
      <c r="H16" s="254"/>
    </row>
    <row r="17" customFormat="false" ht="11.25" hidden="false" customHeight="false" outlineLevel="0" collapsed="false">
      <c r="A17" s="591" t="s">
        <v>804</v>
      </c>
      <c r="B17" s="133" t="n">
        <v>50215</v>
      </c>
      <c r="C17" s="592" t="n">
        <v>4</v>
      </c>
      <c r="D17" s="589" t="n">
        <v>50219</v>
      </c>
      <c r="E17" s="590" t="n">
        <v>301.86951235141</v>
      </c>
      <c r="F17" s="590" t="n">
        <v>394.176752749159</v>
      </c>
      <c r="H17" s="254"/>
    </row>
    <row r="18" customFormat="false" ht="11.25" hidden="false" customHeight="false" outlineLevel="0" collapsed="false">
      <c r="A18" s="591" t="s">
        <v>805</v>
      </c>
      <c r="B18" s="133" t="n">
        <v>33809</v>
      </c>
      <c r="C18" s="592" t="n">
        <v>59</v>
      </c>
      <c r="D18" s="589" t="n">
        <v>33868</v>
      </c>
      <c r="E18" s="590" t="n">
        <v>300.075311212511</v>
      </c>
      <c r="F18" s="590" t="n">
        <v>392.524793498932</v>
      </c>
      <c r="H18" s="254"/>
    </row>
    <row r="19" customFormat="false" ht="11.25" hidden="false" customHeight="false" outlineLevel="0" collapsed="false">
      <c r="A19" s="591" t="s">
        <v>806</v>
      </c>
      <c r="B19" s="133" t="n">
        <v>2328</v>
      </c>
      <c r="C19" s="592" t="n">
        <v>11</v>
      </c>
      <c r="D19" s="589" t="n">
        <v>2339</v>
      </c>
      <c r="E19" s="590" t="n">
        <v>454.855716033129</v>
      </c>
      <c r="F19" s="590" t="n">
        <v>691.184014313881</v>
      </c>
      <c r="H19" s="254"/>
    </row>
    <row r="20" customFormat="false" ht="11.25" hidden="false" customHeight="false" outlineLevel="0" collapsed="false">
      <c r="A20" s="591" t="s">
        <v>807</v>
      </c>
      <c r="B20" s="133" t="n">
        <v>21472</v>
      </c>
      <c r="C20" s="592" t="n">
        <v>0</v>
      </c>
      <c r="D20" s="589" t="n">
        <v>21472</v>
      </c>
      <c r="E20" s="590" t="n">
        <v>310.713194732751</v>
      </c>
      <c r="F20" s="590" t="n">
        <v>407.685109255251</v>
      </c>
      <c r="H20" s="254"/>
    </row>
    <row r="21" customFormat="false" ht="11.25" hidden="false" customHeight="false" outlineLevel="0" collapsed="false">
      <c r="A21" s="593" t="s">
        <v>808</v>
      </c>
      <c r="B21" s="309" t="n">
        <v>237053</v>
      </c>
      <c r="C21" s="594" t="n">
        <v>2781</v>
      </c>
      <c r="D21" s="595" t="n">
        <v>239834</v>
      </c>
      <c r="E21" s="596" t="n">
        <v>535.945504348532</v>
      </c>
      <c r="F21" s="596" t="n">
        <v>706.433702568901</v>
      </c>
      <c r="H21" s="254"/>
    </row>
    <row r="22" customFormat="false" ht="11.25" hidden="false" customHeight="false" outlineLevel="0" collapsed="false">
      <c r="A22" s="597"/>
      <c r="B22" s="580"/>
      <c r="C22" s="598"/>
      <c r="D22" s="581"/>
      <c r="E22" s="599"/>
      <c r="F22" s="600"/>
      <c r="H22" s="254"/>
    </row>
    <row r="23" customFormat="false" ht="11.25" hidden="false" customHeight="false" outlineLevel="0" collapsed="false">
      <c r="A23" s="582" t="s">
        <v>809</v>
      </c>
      <c r="B23" s="582"/>
      <c r="C23" s="582"/>
      <c r="D23" s="582"/>
      <c r="E23" s="582"/>
      <c r="F23" s="582"/>
      <c r="H23" s="254"/>
    </row>
    <row r="24" customFormat="false" ht="11.25" hidden="false" customHeight="false" outlineLevel="0" collapsed="false">
      <c r="A24" s="601" t="s">
        <v>810</v>
      </c>
      <c r="B24" s="565" t="n">
        <v>10277</v>
      </c>
      <c r="C24" s="602" t="n">
        <v>797</v>
      </c>
      <c r="D24" s="602" t="n">
        <v>11074</v>
      </c>
      <c r="E24" s="603" t="n">
        <v>276.734670825933</v>
      </c>
      <c r="F24" s="603" t="n">
        <v>430.875300044617</v>
      </c>
      <c r="H24" s="254"/>
    </row>
    <row r="25" customFormat="false" ht="11.25" hidden="false" customHeight="false" outlineLevel="0" collapsed="false">
      <c r="A25" s="604" t="s">
        <v>811</v>
      </c>
      <c r="B25" s="568" t="n">
        <v>12548</v>
      </c>
      <c r="C25" s="605" t="n">
        <v>3372</v>
      </c>
      <c r="D25" s="605" t="n">
        <v>15920</v>
      </c>
      <c r="E25" s="606" t="n">
        <v>104.211902072756</v>
      </c>
      <c r="F25" s="606" t="n">
        <v>146.978643228166</v>
      </c>
      <c r="H25" s="254"/>
    </row>
    <row r="26" customFormat="false" ht="11.25" hidden="false" customHeight="false" outlineLevel="0" collapsed="false">
      <c r="A26" s="604" t="s">
        <v>352</v>
      </c>
      <c r="B26" s="568" t="n">
        <v>22701</v>
      </c>
      <c r="C26" s="605" t="n">
        <v>11865</v>
      </c>
      <c r="D26" s="605" t="n">
        <v>34566</v>
      </c>
      <c r="E26" s="606" t="n">
        <v>385.623600530274</v>
      </c>
      <c r="F26" s="606" t="n">
        <v>538.645994945896</v>
      </c>
      <c r="H26" s="254"/>
    </row>
    <row r="27" customFormat="false" ht="11.25" hidden="false" customHeight="false" outlineLevel="0" collapsed="false">
      <c r="A27" s="604" t="s">
        <v>812</v>
      </c>
      <c r="B27" s="568" t="n">
        <v>15035</v>
      </c>
      <c r="C27" s="605" t="n">
        <v>94</v>
      </c>
      <c r="D27" s="605" t="n">
        <v>15129</v>
      </c>
      <c r="E27" s="606" t="n">
        <v>508.159300500871</v>
      </c>
      <c r="F27" s="606" t="n">
        <v>688.930420869378</v>
      </c>
      <c r="H27" s="254"/>
    </row>
    <row r="28" customFormat="false" ht="11.25" hidden="false" customHeight="false" outlineLevel="0" collapsed="false">
      <c r="A28" s="604" t="s">
        <v>813</v>
      </c>
      <c r="B28" s="568" t="n">
        <v>16272</v>
      </c>
      <c r="C28" s="605" t="n">
        <v>176</v>
      </c>
      <c r="D28" s="605" t="n">
        <v>16448</v>
      </c>
      <c r="E28" s="606" t="n">
        <v>245.644506937501</v>
      </c>
      <c r="F28" s="606" t="n">
        <v>336.487676585865</v>
      </c>
      <c r="H28" s="254"/>
    </row>
    <row r="29" customFormat="false" ht="11.25" hidden="false" customHeight="false" outlineLevel="0" collapsed="false">
      <c r="A29" s="604" t="s">
        <v>814</v>
      </c>
      <c r="B29" s="568" t="n">
        <v>7677</v>
      </c>
      <c r="C29" s="605" t="n">
        <v>1158</v>
      </c>
      <c r="D29" s="605" t="n">
        <v>8835</v>
      </c>
      <c r="E29" s="606" t="n">
        <v>127.048522613343</v>
      </c>
      <c r="F29" s="606" t="n">
        <v>197.529815724881</v>
      </c>
      <c r="H29" s="254"/>
    </row>
    <row r="30" customFormat="false" ht="11.25" hidden="false" customHeight="false" outlineLevel="0" collapsed="false">
      <c r="A30" s="604" t="s">
        <v>815</v>
      </c>
      <c r="B30" s="568" t="n">
        <v>13811</v>
      </c>
      <c r="C30" s="605" t="n">
        <v>433</v>
      </c>
      <c r="D30" s="605" t="n">
        <v>14244</v>
      </c>
      <c r="E30" s="606" t="n">
        <v>172.180287895499</v>
      </c>
      <c r="F30" s="606" t="n">
        <v>258.984421012818</v>
      </c>
      <c r="H30" s="254"/>
    </row>
    <row r="31" customFormat="false" ht="11.25" hidden="false" customHeight="false" outlineLevel="0" collapsed="false">
      <c r="A31" s="604" t="s">
        <v>380</v>
      </c>
      <c r="B31" s="568" t="n">
        <v>11373</v>
      </c>
      <c r="C31" s="605" t="n">
        <v>29</v>
      </c>
      <c r="D31" s="605" t="n">
        <v>11402</v>
      </c>
      <c r="E31" s="606" t="n">
        <v>285.091694660344</v>
      </c>
      <c r="F31" s="606" t="n">
        <v>398.729975820395</v>
      </c>
      <c r="H31" s="254"/>
    </row>
    <row r="32" customFormat="false" ht="11.25" hidden="false" customHeight="false" outlineLevel="0" collapsed="false">
      <c r="A32" s="604" t="s">
        <v>816</v>
      </c>
      <c r="B32" s="568" t="n">
        <v>8696</v>
      </c>
      <c r="C32" s="605" t="n">
        <v>113</v>
      </c>
      <c r="D32" s="605" t="n">
        <v>8809</v>
      </c>
      <c r="E32" s="606" t="n">
        <v>253.496548774992</v>
      </c>
      <c r="F32" s="606" t="n">
        <v>349.071409218857</v>
      </c>
      <c r="H32" s="254"/>
    </row>
    <row r="33" customFormat="false" ht="11.25" hidden="false" customHeight="false" outlineLevel="0" collapsed="false">
      <c r="A33" s="604" t="s">
        <v>817</v>
      </c>
      <c r="B33" s="568" t="n">
        <v>5019</v>
      </c>
      <c r="C33" s="605" t="n">
        <v>297</v>
      </c>
      <c r="D33" s="605" t="n">
        <v>5316</v>
      </c>
      <c r="E33" s="606" t="n">
        <v>234.621293603657</v>
      </c>
      <c r="F33" s="606" t="n">
        <v>333.620761625925</v>
      </c>
      <c r="H33" s="254"/>
    </row>
    <row r="34" customFormat="false" ht="11.25" hidden="false" customHeight="false" outlineLevel="0" collapsed="false">
      <c r="A34" s="607" t="s">
        <v>818</v>
      </c>
      <c r="B34" s="572" t="n">
        <v>3468</v>
      </c>
      <c r="C34" s="608" t="n">
        <v>2969</v>
      </c>
      <c r="D34" s="608" t="n">
        <v>6437</v>
      </c>
      <c r="E34" s="609" t="n">
        <v>419.922473843729</v>
      </c>
      <c r="F34" s="609" t="n">
        <v>613.064283258507</v>
      </c>
      <c r="H34" s="254"/>
    </row>
    <row r="35" customFormat="false" ht="11.25" hidden="false" customHeight="false" outlineLevel="0" collapsed="false">
      <c r="A35" s="239"/>
      <c r="B35" s="239"/>
      <c r="C35" s="239"/>
      <c r="D35" s="239"/>
      <c r="E35" s="239"/>
      <c r="F35" s="581"/>
      <c r="H35" s="254"/>
    </row>
    <row r="36" customFormat="false" ht="11.25" hidden="false" customHeight="false" outlineLevel="0" collapsed="false">
      <c r="A36" s="582" t="s">
        <v>819</v>
      </c>
      <c r="B36" s="582"/>
      <c r="C36" s="582"/>
      <c r="D36" s="582"/>
      <c r="E36" s="582"/>
      <c r="F36" s="582"/>
      <c r="H36" s="254"/>
    </row>
    <row r="37" customFormat="false" ht="11.25" hidden="false" customHeight="false" outlineLevel="0" collapsed="false">
      <c r="A37" s="610" t="s">
        <v>154</v>
      </c>
      <c r="B37" s="160" t="n">
        <v>5364</v>
      </c>
      <c r="C37" s="611" t="s">
        <v>174</v>
      </c>
      <c r="D37" s="585" t="n">
        <v>5364</v>
      </c>
      <c r="E37" s="586" t="n">
        <v>656.799973551679</v>
      </c>
      <c r="F37" s="612" t="n">
        <v>1055.99212664773</v>
      </c>
      <c r="H37" s="254"/>
    </row>
    <row r="38" customFormat="false" ht="11.25" hidden="false" customHeight="false" outlineLevel="0" collapsed="false">
      <c r="A38" s="587" t="s">
        <v>133</v>
      </c>
      <c r="B38" s="133" t="n">
        <v>19413</v>
      </c>
      <c r="C38" s="588" t="s">
        <v>174</v>
      </c>
      <c r="D38" s="589" t="n">
        <v>19413</v>
      </c>
      <c r="E38" s="590" t="n">
        <v>488.537500468707</v>
      </c>
      <c r="F38" s="613" t="n">
        <v>660.433152078964</v>
      </c>
      <c r="H38" s="254"/>
    </row>
    <row r="39" customFormat="false" ht="11.25" hidden="false" customHeight="false" outlineLevel="0" collapsed="false">
      <c r="A39" s="319" t="s">
        <v>127</v>
      </c>
      <c r="B39" s="133" t="n">
        <v>34556</v>
      </c>
      <c r="C39" s="193" t="s">
        <v>174</v>
      </c>
      <c r="D39" s="589" t="n">
        <v>34556</v>
      </c>
      <c r="E39" s="590" t="n">
        <v>367.213242970283</v>
      </c>
      <c r="F39" s="613" t="n">
        <v>510.963169646578</v>
      </c>
      <c r="H39" s="254"/>
    </row>
    <row r="40" customFormat="false" ht="11.25" hidden="false" customHeight="false" outlineLevel="0" collapsed="false">
      <c r="A40" s="319" t="s">
        <v>125</v>
      </c>
      <c r="B40" s="133" t="n">
        <v>4032</v>
      </c>
      <c r="C40" s="193" t="s">
        <v>174</v>
      </c>
      <c r="D40" s="589" t="n">
        <v>4032</v>
      </c>
      <c r="E40" s="590" t="n">
        <v>125.522231008225</v>
      </c>
      <c r="F40" s="613" t="n">
        <v>181.147104590681</v>
      </c>
      <c r="H40" s="254"/>
    </row>
    <row r="41" customFormat="false" ht="11.25" hidden="false" customHeight="false" outlineLevel="0" collapsed="false">
      <c r="A41" s="319" t="s">
        <v>171</v>
      </c>
      <c r="B41" s="133" t="n">
        <v>10832</v>
      </c>
      <c r="C41" s="193" t="s">
        <v>174</v>
      </c>
      <c r="D41" s="589" t="n">
        <v>10832</v>
      </c>
      <c r="E41" s="590" t="n">
        <v>606.060945157415</v>
      </c>
      <c r="F41" s="613" t="n">
        <v>870.632418610625</v>
      </c>
      <c r="H41" s="254"/>
    </row>
    <row r="42" customFormat="false" ht="11.25" hidden="false" customHeight="false" outlineLevel="0" collapsed="false">
      <c r="A42" s="306" t="s">
        <v>635</v>
      </c>
      <c r="B42" s="309" t="n">
        <v>437</v>
      </c>
      <c r="C42" s="89" t="s">
        <v>174</v>
      </c>
      <c r="D42" s="309" t="n">
        <v>437</v>
      </c>
      <c r="E42" s="309" t="s">
        <v>454</v>
      </c>
      <c r="F42" s="614" t="s">
        <v>202</v>
      </c>
      <c r="H42" s="254"/>
    </row>
    <row r="43" customFormat="false" ht="11.25" hidden="false" customHeight="false" outlineLevel="0" collapsed="false">
      <c r="A43" s="615"/>
      <c r="B43" s="580"/>
      <c r="C43" s="616"/>
      <c r="D43" s="581"/>
      <c r="E43" s="581"/>
    </row>
    <row r="44" customFormat="false" ht="11.25" hidden="false" customHeight="false" outlineLevel="0" collapsed="false">
      <c r="A44" s="617" t="s">
        <v>820</v>
      </c>
    </row>
    <row r="45" customFormat="false" ht="11.25" hidden="false" customHeight="false" outlineLevel="0" collapsed="false">
      <c r="A45" s="416" t="s">
        <v>821</v>
      </c>
    </row>
    <row r="46" customFormat="false" ht="11.25" hidden="false" customHeight="false" outlineLevel="0" collapsed="false">
      <c r="A46" s="416" t="s">
        <v>822</v>
      </c>
    </row>
    <row r="47" customFormat="false" ht="11.25" hidden="false" customHeight="false" outlineLevel="0" collapsed="false">
      <c r="A47" s="618" t="s">
        <v>823</v>
      </c>
    </row>
    <row r="48" customFormat="false" ht="11.25" hidden="false" customHeight="false" outlineLevel="0" collapsed="false">
      <c r="A48" s="416" t="s">
        <v>824</v>
      </c>
    </row>
    <row r="49" customFormat="false" ht="11.25" hidden="false" customHeight="false" outlineLevel="0" collapsed="false">
      <c r="A49" s="416" t="s">
        <v>825</v>
      </c>
    </row>
    <row r="50" customFormat="false" ht="11.25" hidden="false" customHeight="false" outlineLevel="0" collapsed="false">
      <c r="A50" s="416" t="s">
        <v>826</v>
      </c>
    </row>
    <row r="51" customFormat="false" ht="11.25" hidden="false" customHeight="true" outlineLevel="0" collapsed="false">
      <c r="A51" s="103" t="s">
        <v>827</v>
      </c>
      <c r="B51" s="103"/>
      <c r="C51" s="103"/>
      <c r="D51" s="103"/>
      <c r="E51" s="103"/>
      <c r="F51" s="103"/>
      <c r="G51" s="108"/>
      <c r="H51" s="108"/>
      <c r="I51" s="108"/>
      <c r="J51" s="108"/>
      <c r="K51" s="108"/>
      <c r="L51" s="108"/>
      <c r="M51" s="108"/>
      <c r="N51" s="108"/>
      <c r="O51" s="108"/>
      <c r="P51" s="108"/>
      <c r="Q51" s="108"/>
      <c r="R51" s="108"/>
      <c r="S51" s="108"/>
      <c r="T51" s="108"/>
      <c r="U51" s="108"/>
    </row>
  </sheetData>
  <mergeCells count="8">
    <mergeCell ref="A5:A6"/>
    <mergeCell ref="B5:B6"/>
    <mergeCell ref="C5:C6"/>
    <mergeCell ref="D5:F5"/>
    <mergeCell ref="A10:F10"/>
    <mergeCell ref="A23:F23"/>
    <mergeCell ref="A36:F36"/>
    <mergeCell ref="A51:F52"/>
  </mergeCells>
  <hyperlinks>
    <hyperlink ref="F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238" width="18"/>
    <col collapsed="false" customWidth="true" hidden="false" outlineLevel="0" max="2" min="2" style="238" width="12.43"/>
    <col collapsed="false" customWidth="true" hidden="false" outlineLevel="0" max="3" min="3" style="1" width="13.14"/>
    <col collapsed="false" customWidth="true" hidden="false" outlineLevel="0" max="4" min="4" style="1" width="11.71"/>
    <col collapsed="false" customWidth="true" hidden="false" outlineLevel="0" max="5" min="5" style="1" width="9.85"/>
    <col collapsed="false" customWidth="true" hidden="false" outlineLevel="0" max="1025" min="6" style="1" width="9.14"/>
  </cols>
  <sheetData>
    <row r="1" customFormat="false" ht="11.25" hidden="false" customHeight="false" outlineLevel="0" collapsed="false">
      <c r="A1" s="574" t="s">
        <v>828</v>
      </c>
      <c r="D1" s="21" t="s">
        <v>108</v>
      </c>
    </row>
    <row r="2" customFormat="false" ht="11.25" hidden="false" customHeight="false" outlineLevel="0" collapsed="false">
      <c r="A2" s="404" t="s">
        <v>829</v>
      </c>
    </row>
    <row r="3" customFormat="false" ht="11.25" hidden="false" customHeight="false" outlineLevel="0" collapsed="false">
      <c r="A3" s="404" t="s">
        <v>791</v>
      </c>
    </row>
    <row r="4" customFormat="false" ht="11.25" hidden="false" customHeight="false" outlineLevel="0" collapsed="false">
      <c r="A4" s="404"/>
    </row>
    <row r="5" customFormat="false" ht="36" hidden="false" customHeight="true" outlineLevel="0" collapsed="false">
      <c r="A5" s="58" t="s">
        <v>792</v>
      </c>
      <c r="B5" s="58" t="s">
        <v>830</v>
      </c>
      <c r="C5" s="58" t="s">
        <v>831</v>
      </c>
      <c r="D5" s="58" t="s">
        <v>832</v>
      </c>
    </row>
    <row r="6" customFormat="false" ht="15.75" hidden="false" customHeight="true" outlineLevel="0" collapsed="false">
      <c r="A6" s="58"/>
      <c r="B6" s="59" t="s">
        <v>267</v>
      </c>
      <c r="C6" s="59" t="s">
        <v>267</v>
      </c>
      <c r="D6" s="58"/>
    </row>
    <row r="7" customFormat="false" ht="11.25" hidden="false" customHeight="false" outlineLevel="0" collapsed="false">
      <c r="A7" s="297"/>
      <c r="B7" s="239"/>
      <c r="C7" s="170"/>
      <c r="D7" s="170"/>
    </row>
    <row r="8" customFormat="false" ht="11.25" hidden="false" customHeight="false" outlineLevel="0" collapsed="false">
      <c r="A8" s="575" t="s">
        <v>201</v>
      </c>
      <c r="B8" s="576" t="n">
        <v>729551</v>
      </c>
      <c r="C8" s="300" t="n">
        <f aca="false">SUM(C11:C21,C24:C34,C37:C42)</f>
        <v>368049</v>
      </c>
      <c r="D8" s="348" t="n">
        <f aca="false">B8/C8</f>
        <v>1.98221160769354</v>
      </c>
      <c r="F8" s="368"/>
      <c r="G8" s="368"/>
    </row>
    <row r="9" customFormat="false" ht="11.25" hidden="false" customHeight="false" outlineLevel="0" collapsed="false">
      <c r="A9" s="579"/>
      <c r="B9" s="581"/>
      <c r="C9" s="170"/>
      <c r="D9" s="170"/>
      <c r="F9" s="368"/>
      <c r="G9" s="368"/>
    </row>
    <row r="10" customFormat="false" ht="11.25" hidden="false" customHeight="false" outlineLevel="0" collapsed="false">
      <c r="A10" s="619" t="s">
        <v>797</v>
      </c>
      <c r="B10" s="619"/>
      <c r="C10" s="619"/>
      <c r="D10" s="619"/>
      <c r="F10" s="368"/>
      <c r="G10" s="368"/>
    </row>
    <row r="11" customFormat="false" ht="11.25" hidden="false" customHeight="false" outlineLevel="0" collapsed="false">
      <c r="A11" s="583" t="s">
        <v>120</v>
      </c>
      <c r="B11" s="585" t="n">
        <v>6878</v>
      </c>
      <c r="C11" s="393" t="n">
        <v>2845</v>
      </c>
      <c r="D11" s="391" t="n">
        <v>2.41757469244288</v>
      </c>
      <c r="F11" s="368"/>
      <c r="G11" s="368"/>
    </row>
    <row r="12" customFormat="false" ht="11.25" hidden="false" customHeight="false" outlineLevel="0" collapsed="false">
      <c r="A12" s="587" t="s">
        <v>164</v>
      </c>
      <c r="B12" s="589" t="n">
        <v>3043</v>
      </c>
      <c r="C12" s="255" t="n">
        <v>1388</v>
      </c>
      <c r="D12" s="180" t="n">
        <v>2.19236311239193</v>
      </c>
      <c r="F12" s="368"/>
      <c r="G12" s="368"/>
    </row>
    <row r="13" customFormat="false" ht="11.25" hidden="false" customHeight="false" outlineLevel="0" collapsed="false">
      <c r="A13" s="591" t="s">
        <v>141</v>
      </c>
      <c r="B13" s="589" t="n">
        <v>10362</v>
      </c>
      <c r="C13" s="255" t="n">
        <v>6369</v>
      </c>
      <c r="D13" s="180" t="n">
        <v>1.62694300518135</v>
      </c>
      <c r="F13" s="368"/>
      <c r="G13" s="368"/>
    </row>
    <row r="14" customFormat="false" ht="11.25" hidden="false" customHeight="false" outlineLevel="0" collapsed="false">
      <c r="A14" s="587" t="s">
        <v>166</v>
      </c>
      <c r="B14" s="589" t="n">
        <v>18668</v>
      </c>
      <c r="C14" s="255" t="n">
        <v>7731</v>
      </c>
      <c r="D14" s="180" t="n">
        <v>2.41469408873367</v>
      </c>
      <c r="F14" s="368"/>
      <c r="G14" s="368"/>
    </row>
    <row r="15" customFormat="false" ht="11.25" hidden="false" customHeight="false" outlineLevel="0" collapsed="false">
      <c r="A15" s="591" t="s">
        <v>152</v>
      </c>
      <c r="B15" s="589" t="n">
        <v>68354</v>
      </c>
      <c r="C15" s="255" t="n">
        <v>36556</v>
      </c>
      <c r="D15" s="180" t="n">
        <v>1.86984352773826</v>
      </c>
      <c r="F15" s="368"/>
      <c r="G15" s="368"/>
    </row>
    <row r="16" customFormat="false" ht="11.25" hidden="false" customHeight="false" outlineLevel="0" collapsed="false">
      <c r="A16" s="587" t="s">
        <v>162</v>
      </c>
      <c r="B16" s="589" t="n">
        <v>51700</v>
      </c>
      <c r="C16" s="255" t="n">
        <v>18365</v>
      </c>
      <c r="D16" s="180" t="n">
        <v>2.81513748979036</v>
      </c>
      <c r="F16" s="368"/>
      <c r="G16" s="368"/>
    </row>
    <row r="17" customFormat="false" ht="11.25" hidden="false" customHeight="false" outlineLevel="0" collapsed="false">
      <c r="A17" s="591" t="s">
        <v>135</v>
      </c>
      <c r="B17" s="589" t="n">
        <v>50219</v>
      </c>
      <c r="C17" s="255" t="n">
        <v>28443</v>
      </c>
      <c r="D17" s="180" t="n">
        <v>1.76560137819499</v>
      </c>
      <c r="F17" s="368"/>
      <c r="G17" s="368"/>
    </row>
    <row r="18" customFormat="false" ht="11.25" hidden="false" customHeight="false" outlineLevel="0" collapsed="false">
      <c r="A18" s="591" t="s">
        <v>150</v>
      </c>
      <c r="B18" s="589" t="n">
        <v>33868</v>
      </c>
      <c r="C18" s="255" t="n">
        <v>21642</v>
      </c>
      <c r="D18" s="180" t="n">
        <v>1.56492006284077</v>
      </c>
      <c r="F18" s="368"/>
      <c r="G18" s="368"/>
    </row>
    <row r="19" customFormat="false" ht="11.25" hidden="false" customHeight="false" outlineLevel="0" collapsed="false">
      <c r="A19" s="591" t="s">
        <v>173</v>
      </c>
      <c r="B19" s="589" t="n">
        <v>2339</v>
      </c>
      <c r="C19" s="255" t="n">
        <v>1198</v>
      </c>
      <c r="D19" s="180" t="n">
        <v>1.95242070116861</v>
      </c>
      <c r="F19" s="368"/>
      <c r="G19" s="368"/>
    </row>
    <row r="20" customFormat="false" ht="11.25" hidden="false" customHeight="false" outlineLevel="0" collapsed="false">
      <c r="A20" s="591" t="s">
        <v>145</v>
      </c>
      <c r="B20" s="589" t="n">
        <v>21472</v>
      </c>
      <c r="C20" s="255" t="n">
        <v>13870</v>
      </c>
      <c r="D20" s="180" t="n">
        <v>1.54808940158616</v>
      </c>
      <c r="F20" s="368"/>
      <c r="G20" s="368"/>
    </row>
    <row r="21" customFormat="false" ht="11.25" hidden="false" customHeight="false" outlineLevel="0" collapsed="false">
      <c r="A21" s="593" t="s">
        <v>156</v>
      </c>
      <c r="B21" s="595" t="n">
        <v>239834</v>
      </c>
      <c r="C21" s="401" t="n">
        <v>131159</v>
      </c>
      <c r="D21" s="399" t="n">
        <v>1.82857447830496</v>
      </c>
      <c r="F21" s="368"/>
      <c r="G21" s="368"/>
    </row>
    <row r="22" customFormat="false" ht="11.25" hidden="false" customHeight="false" outlineLevel="0" collapsed="false">
      <c r="A22" s="597"/>
      <c r="B22" s="581"/>
      <c r="C22" s="170"/>
      <c r="D22" s="170"/>
      <c r="F22" s="368"/>
      <c r="G22" s="368"/>
    </row>
    <row r="23" customFormat="false" ht="11.25" hidden="false" customHeight="false" outlineLevel="0" collapsed="false">
      <c r="A23" s="582" t="s">
        <v>809</v>
      </c>
      <c r="B23" s="582"/>
      <c r="C23" s="582"/>
      <c r="D23" s="582"/>
      <c r="F23" s="368"/>
      <c r="G23" s="368"/>
    </row>
    <row r="24" customFormat="false" ht="11.25" hidden="false" customHeight="false" outlineLevel="0" collapsed="false">
      <c r="A24" s="601" t="s">
        <v>158</v>
      </c>
      <c r="B24" s="585" t="n">
        <v>11074</v>
      </c>
      <c r="C24" s="393" t="n">
        <v>2354</v>
      </c>
      <c r="D24" s="391" t="n">
        <v>4.70433305012744</v>
      </c>
      <c r="F24" s="368"/>
      <c r="G24" s="368"/>
    </row>
    <row r="25" customFormat="false" ht="11.25" hidden="false" customHeight="false" outlineLevel="0" collapsed="false">
      <c r="A25" s="604" t="s">
        <v>160</v>
      </c>
      <c r="B25" s="589" t="n">
        <v>15920</v>
      </c>
      <c r="C25" s="255" t="n">
        <v>6831</v>
      </c>
      <c r="D25" s="180" t="n">
        <v>2.33055189576929</v>
      </c>
      <c r="F25" s="368"/>
      <c r="G25" s="368"/>
    </row>
    <row r="26" customFormat="false" ht="11.25" hidden="false" customHeight="false" outlineLevel="0" collapsed="false">
      <c r="A26" s="604" t="s">
        <v>137</v>
      </c>
      <c r="B26" s="589" t="n">
        <v>34566</v>
      </c>
      <c r="C26" s="255" t="n">
        <v>11179</v>
      </c>
      <c r="D26" s="180" t="n">
        <v>3.09204758922981</v>
      </c>
      <c r="F26" s="368"/>
      <c r="G26" s="368"/>
    </row>
    <row r="27" customFormat="false" ht="11.25" hidden="false" customHeight="false" outlineLevel="0" collapsed="false">
      <c r="A27" s="604" t="s">
        <v>147</v>
      </c>
      <c r="B27" s="589" t="n">
        <v>15129</v>
      </c>
      <c r="C27" s="255" t="n">
        <v>7229</v>
      </c>
      <c r="D27" s="180" t="n">
        <v>2.09282058375986</v>
      </c>
      <c r="F27" s="368"/>
      <c r="G27" s="368"/>
    </row>
    <row r="28" customFormat="false" ht="11.25" hidden="false" customHeight="false" outlineLevel="0" collapsed="false">
      <c r="A28" s="604" t="s">
        <v>143</v>
      </c>
      <c r="B28" s="589" t="n">
        <v>16448</v>
      </c>
      <c r="C28" s="255" t="n">
        <v>7150</v>
      </c>
      <c r="D28" s="180" t="n">
        <v>2.30041958041958</v>
      </c>
      <c r="F28" s="368"/>
      <c r="G28" s="368"/>
    </row>
    <row r="29" customFormat="false" ht="11.25" hidden="false" customHeight="false" outlineLevel="0" collapsed="false">
      <c r="A29" s="604" t="s">
        <v>131</v>
      </c>
      <c r="B29" s="589" t="n">
        <v>8835</v>
      </c>
      <c r="C29" s="255" t="n">
        <v>5293</v>
      </c>
      <c r="D29" s="180" t="n">
        <v>1.6691857169847</v>
      </c>
      <c r="F29" s="368"/>
      <c r="G29" s="368"/>
    </row>
    <row r="30" customFormat="false" ht="11.25" hidden="false" customHeight="false" outlineLevel="0" collapsed="false">
      <c r="A30" s="604" t="s">
        <v>123</v>
      </c>
      <c r="B30" s="589" t="n">
        <v>14244</v>
      </c>
      <c r="C30" s="255" t="n">
        <v>8489</v>
      </c>
      <c r="D30" s="180" t="n">
        <v>1.67793615266816</v>
      </c>
      <c r="F30" s="368"/>
      <c r="G30" s="368"/>
    </row>
    <row r="31" customFormat="false" ht="11.25" hidden="false" customHeight="false" outlineLevel="0" collapsed="false">
      <c r="A31" s="604" t="s">
        <v>139</v>
      </c>
      <c r="B31" s="589" t="n">
        <v>11402</v>
      </c>
      <c r="C31" s="255" t="n">
        <v>5241</v>
      </c>
      <c r="D31" s="180" t="n">
        <v>2.17553901927113</v>
      </c>
      <c r="F31" s="368"/>
      <c r="G31" s="368"/>
    </row>
    <row r="32" customFormat="false" ht="11.25" hidden="false" customHeight="false" outlineLevel="0" collapsed="false">
      <c r="A32" s="604" t="s">
        <v>129</v>
      </c>
      <c r="B32" s="589" t="n">
        <v>8809</v>
      </c>
      <c r="C32" s="255" t="n">
        <v>4265</v>
      </c>
      <c r="D32" s="180" t="n">
        <v>2.06541617819461</v>
      </c>
      <c r="F32" s="368"/>
      <c r="G32" s="368"/>
    </row>
    <row r="33" customFormat="false" ht="11.25" hidden="false" customHeight="false" outlineLevel="0" collapsed="false">
      <c r="A33" s="604" t="s">
        <v>169</v>
      </c>
      <c r="B33" s="589" t="n">
        <v>5316</v>
      </c>
      <c r="C33" s="255" t="n">
        <v>2251</v>
      </c>
      <c r="D33" s="180" t="n">
        <v>2.36161705908485</v>
      </c>
      <c r="F33" s="368"/>
      <c r="G33" s="368"/>
    </row>
    <row r="34" customFormat="false" ht="11.25" hidden="false" customHeight="false" outlineLevel="0" collapsed="false">
      <c r="A34" s="607" t="s">
        <v>176</v>
      </c>
      <c r="B34" s="595" t="n">
        <v>6437</v>
      </c>
      <c r="C34" s="401" t="n">
        <v>1982</v>
      </c>
      <c r="D34" s="399" t="n">
        <v>3.24772956609485</v>
      </c>
      <c r="F34" s="368"/>
      <c r="G34" s="368"/>
    </row>
    <row r="35" customFormat="false" ht="11.25" hidden="false" customHeight="false" outlineLevel="0" collapsed="false">
      <c r="A35" s="239"/>
      <c r="B35" s="239"/>
      <c r="C35" s="170"/>
      <c r="D35" s="170"/>
      <c r="F35" s="368"/>
      <c r="G35" s="368"/>
    </row>
    <row r="36" customFormat="false" ht="11.25" hidden="false" customHeight="false" outlineLevel="0" collapsed="false">
      <c r="A36" s="582" t="s">
        <v>819</v>
      </c>
      <c r="B36" s="582"/>
      <c r="C36" s="582"/>
      <c r="D36" s="582"/>
      <c r="F36" s="368"/>
      <c r="G36" s="368"/>
    </row>
    <row r="37" customFormat="false" ht="11.25" hidden="false" customHeight="false" outlineLevel="0" collapsed="false">
      <c r="A37" s="610" t="s">
        <v>154</v>
      </c>
      <c r="B37" s="585" t="n">
        <v>5364</v>
      </c>
      <c r="C37" s="393" t="n">
        <v>3143</v>
      </c>
      <c r="D37" s="391" t="n">
        <v>1.70664969774101</v>
      </c>
      <c r="F37" s="368"/>
      <c r="G37" s="368"/>
    </row>
    <row r="38" customFormat="false" ht="11.25" hidden="false" customHeight="false" outlineLevel="0" collapsed="false">
      <c r="A38" s="587" t="s">
        <v>133</v>
      </c>
      <c r="B38" s="589" t="n">
        <v>19413</v>
      </c>
      <c r="C38" s="255" t="n">
        <v>13417</v>
      </c>
      <c r="D38" s="180" t="n">
        <v>1.44689572929865</v>
      </c>
      <c r="F38" s="368"/>
      <c r="G38" s="368"/>
    </row>
    <row r="39" customFormat="false" ht="11.25" hidden="false" customHeight="false" outlineLevel="0" collapsed="false">
      <c r="A39" s="319" t="s">
        <v>127</v>
      </c>
      <c r="B39" s="589" t="n">
        <v>34556</v>
      </c>
      <c r="C39" s="255" t="n">
        <v>11495</v>
      </c>
      <c r="D39" s="180" t="n">
        <v>3.0061765985211</v>
      </c>
      <c r="F39" s="368"/>
      <c r="G39" s="368"/>
    </row>
    <row r="40" customFormat="false" ht="11.25" hidden="false" customHeight="false" outlineLevel="0" collapsed="false">
      <c r="A40" s="319" t="s">
        <v>125</v>
      </c>
      <c r="B40" s="589" t="n">
        <v>4032</v>
      </c>
      <c r="C40" s="255" t="n">
        <v>2363</v>
      </c>
      <c r="D40" s="180" t="n">
        <v>1.70630554380025</v>
      </c>
      <c r="F40" s="368"/>
      <c r="G40" s="368"/>
    </row>
    <row r="41" customFormat="false" ht="11.25" hidden="false" customHeight="false" outlineLevel="0" collapsed="false">
      <c r="A41" s="319" t="s">
        <v>171</v>
      </c>
      <c r="B41" s="589" t="n">
        <v>10832</v>
      </c>
      <c r="C41" s="255" t="n">
        <v>4969</v>
      </c>
      <c r="D41" s="180" t="n">
        <v>2.1799154759509</v>
      </c>
      <c r="F41" s="368"/>
      <c r="G41" s="368"/>
    </row>
    <row r="42" customFormat="false" ht="11.25" hidden="false" customHeight="false" outlineLevel="0" collapsed="false">
      <c r="A42" s="306" t="s">
        <v>635</v>
      </c>
      <c r="B42" s="309" t="n">
        <v>437</v>
      </c>
      <c r="C42" s="401" t="n">
        <v>832</v>
      </c>
      <c r="D42" s="399" t="n">
        <v>0.525240384615385</v>
      </c>
      <c r="F42" s="368"/>
      <c r="G42" s="368"/>
    </row>
    <row r="43" customFormat="false" ht="11.25" hidden="false" customHeight="false" outlineLevel="0" collapsed="false">
      <c r="A43" s="615"/>
      <c r="B43" s="581"/>
    </row>
    <row r="44" customFormat="false" ht="11.25" hidden="false" customHeight="true" outlineLevel="0" collapsed="false">
      <c r="A44" s="620" t="s">
        <v>833</v>
      </c>
      <c r="B44" s="620"/>
      <c r="C44" s="620"/>
      <c r="D44" s="620"/>
    </row>
    <row r="45" customFormat="false" ht="11.25" hidden="false" customHeight="false" outlineLevel="0" collapsed="false">
      <c r="A45" s="620"/>
      <c r="B45" s="620"/>
      <c r="C45" s="620"/>
      <c r="D45" s="620"/>
    </row>
    <row r="46" customFormat="false" ht="11.25" hidden="false" customHeight="true" outlineLevel="0" collapsed="false">
      <c r="A46" s="103" t="s">
        <v>834</v>
      </c>
      <c r="B46" s="103"/>
      <c r="C46" s="103"/>
      <c r="D46" s="103"/>
      <c r="E46" s="108"/>
      <c r="F46" s="108"/>
    </row>
  </sheetData>
  <mergeCells count="7">
    <mergeCell ref="A5:A6"/>
    <mergeCell ref="D5:D6"/>
    <mergeCell ref="A10:D10"/>
    <mergeCell ref="A23:D23"/>
    <mergeCell ref="A36:D36"/>
    <mergeCell ref="A44:D45"/>
    <mergeCell ref="A46:D48"/>
  </mergeCells>
  <hyperlinks>
    <hyperlink ref="D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 width="16.43"/>
    <col collapsed="false" customWidth="true" hidden="false" outlineLevel="0" max="1025" min="2" style="1" width="9.14"/>
  </cols>
  <sheetData>
    <row r="1" customFormat="false" ht="11.25" hidden="false" customHeight="false" outlineLevel="0" collapsed="false">
      <c r="A1" s="621" t="s">
        <v>835</v>
      </c>
      <c r="B1" s="622"/>
      <c r="C1" s="622"/>
      <c r="D1" s="622"/>
      <c r="E1" s="623"/>
      <c r="F1" s="21" t="s">
        <v>108</v>
      </c>
    </row>
    <row r="2" customFormat="false" ht="11.25" hidden="false" customHeight="false" outlineLevel="0" collapsed="false">
      <c r="A2" s="624" t="s">
        <v>100</v>
      </c>
      <c r="B2" s="622"/>
      <c r="C2" s="622"/>
      <c r="D2" s="622"/>
      <c r="E2" s="622"/>
    </row>
    <row r="3" customFormat="false" ht="11.25" hidden="false" customHeight="false" outlineLevel="0" collapsed="false">
      <c r="A3" s="625" t="s">
        <v>836</v>
      </c>
      <c r="B3" s="622"/>
      <c r="C3" s="622"/>
      <c r="D3" s="622"/>
      <c r="E3" s="622"/>
    </row>
    <row r="4" customFormat="false" ht="11.25" hidden="false" customHeight="false" outlineLevel="0" collapsed="false">
      <c r="A4" s="622"/>
      <c r="B4" s="622"/>
      <c r="C4" s="622"/>
      <c r="D4" s="622"/>
      <c r="E4" s="622"/>
    </row>
    <row r="5" customFormat="false" ht="18" hidden="false" customHeight="true" outlineLevel="0" collapsed="false">
      <c r="A5" s="626" t="s">
        <v>185</v>
      </c>
      <c r="B5" s="626" t="s">
        <v>100</v>
      </c>
      <c r="C5" s="626"/>
      <c r="D5" s="626"/>
      <c r="E5" s="626"/>
      <c r="F5" s="626"/>
    </row>
    <row r="6" customFormat="false" ht="13.5" hidden="false" customHeight="true" outlineLevel="0" collapsed="false">
      <c r="A6" s="626"/>
      <c r="B6" s="626" t="s">
        <v>452</v>
      </c>
      <c r="C6" s="626"/>
      <c r="D6" s="626" t="s">
        <v>837</v>
      </c>
      <c r="E6" s="626"/>
      <c r="F6" s="58" t="s">
        <v>199</v>
      </c>
    </row>
    <row r="7" customFormat="false" ht="13.5" hidden="false" customHeight="true" outlineLevel="0" collapsed="false">
      <c r="A7" s="626"/>
      <c r="B7" s="627" t="n">
        <v>2015</v>
      </c>
      <c r="C7" s="627" t="n">
        <v>2016</v>
      </c>
      <c r="D7" s="627" t="n">
        <v>2015</v>
      </c>
      <c r="E7" s="627" t="n">
        <v>2016</v>
      </c>
      <c r="F7" s="58"/>
    </row>
    <row r="8" customFormat="false" ht="11.25" hidden="false" customHeight="false" outlineLevel="0" collapsed="false">
      <c r="A8" s="628"/>
      <c r="B8" s="629"/>
      <c r="C8" s="622"/>
      <c r="D8" s="629"/>
      <c r="E8" s="622"/>
    </row>
    <row r="9" customFormat="false" ht="11.25" hidden="false" customHeight="false" outlineLevel="0" collapsed="false">
      <c r="A9" s="630" t="s">
        <v>201</v>
      </c>
      <c r="B9" s="631" t="n">
        <v>26868</v>
      </c>
      <c r="C9" s="631" t="n">
        <v>26450</v>
      </c>
      <c r="D9" s="632" t="n">
        <v>78.9748497006974</v>
      </c>
      <c r="E9" s="632" t="n">
        <v>78.0032058153877</v>
      </c>
      <c r="F9" s="384" t="n">
        <v>-1.23032065143788</v>
      </c>
    </row>
    <row r="10" customFormat="false" ht="11.25" hidden="false" customHeight="false" outlineLevel="0" collapsed="false">
      <c r="A10" s="633"/>
      <c r="B10" s="634"/>
      <c r="C10" s="629"/>
      <c r="D10" s="635"/>
      <c r="E10" s="635"/>
      <c r="F10" s="368"/>
    </row>
    <row r="11" customFormat="false" ht="11.25" hidden="false" customHeight="false" outlineLevel="0" collapsed="false">
      <c r="A11" s="636" t="s">
        <v>154</v>
      </c>
      <c r="B11" s="637" t="n">
        <v>404</v>
      </c>
      <c r="C11" s="637" t="n">
        <v>475</v>
      </c>
      <c r="D11" s="638" t="n">
        <v>242.685105776521</v>
      </c>
      <c r="E11" s="638" t="n">
        <v>281.700771799359</v>
      </c>
      <c r="F11" s="391" t="n">
        <v>16.0766627593395</v>
      </c>
    </row>
    <row r="12" customFormat="false" ht="11.25" hidden="false" customHeight="false" outlineLevel="0" collapsed="false">
      <c r="A12" s="639" t="s">
        <v>120</v>
      </c>
      <c r="B12" s="634" t="n">
        <v>228</v>
      </c>
      <c r="C12" s="634" t="n">
        <v>289</v>
      </c>
      <c r="D12" s="635" t="n">
        <v>36.0577996170723</v>
      </c>
      <c r="E12" s="635" t="n">
        <v>45.7331288164521</v>
      </c>
      <c r="F12" s="180" t="n">
        <v>26.8328331238461</v>
      </c>
    </row>
    <row r="13" customFormat="false" ht="11.25" hidden="false" customHeight="false" outlineLevel="0" collapsed="false">
      <c r="A13" s="639" t="s">
        <v>164</v>
      </c>
      <c r="B13" s="634" t="n">
        <v>320</v>
      </c>
      <c r="C13" s="634" t="n">
        <v>354</v>
      </c>
      <c r="D13" s="635" t="n">
        <v>194.896575569082</v>
      </c>
      <c r="E13" s="635" t="n">
        <v>211.405117459675</v>
      </c>
      <c r="F13" s="180" t="n">
        <v>8.47041146946217</v>
      </c>
    </row>
    <row r="14" customFormat="false" ht="11.25" hidden="false" customHeight="false" outlineLevel="0" collapsed="false">
      <c r="A14" s="639" t="s">
        <v>158</v>
      </c>
      <c r="B14" s="634" t="n">
        <v>102</v>
      </c>
      <c r="C14" s="634" t="n">
        <v>127</v>
      </c>
      <c r="D14" s="635" t="n">
        <v>12.6400810485352</v>
      </c>
      <c r="E14" s="635" t="n">
        <v>15.630354652043</v>
      </c>
      <c r="F14" s="180" t="n">
        <v>23.6570761850791</v>
      </c>
    </row>
    <row r="15" customFormat="false" ht="11.25" hidden="false" customHeight="false" outlineLevel="0" collapsed="false">
      <c r="A15" s="639" t="s">
        <v>160</v>
      </c>
      <c r="B15" s="634" t="n">
        <v>639</v>
      </c>
      <c r="C15" s="634" t="n">
        <v>603</v>
      </c>
      <c r="D15" s="635" t="n">
        <v>24.8932353650516</v>
      </c>
      <c r="E15" s="635" t="n">
        <v>23.6858040241922</v>
      </c>
      <c r="F15" s="180" t="n">
        <v>-4.85043957988104</v>
      </c>
    </row>
    <row r="16" customFormat="false" ht="11.25" hidden="false" customHeight="false" outlineLevel="0" collapsed="false">
      <c r="A16" s="639" t="s">
        <v>137</v>
      </c>
      <c r="B16" s="634" t="n">
        <v>1083</v>
      </c>
      <c r="C16" s="634" t="n">
        <v>1062</v>
      </c>
      <c r="D16" s="635" t="n">
        <v>66.5662227018014</v>
      </c>
      <c r="E16" s="635" t="n">
        <v>65.6831955039066</v>
      </c>
      <c r="F16" s="180" t="n">
        <v>-1.32653944005581</v>
      </c>
    </row>
    <row r="17" customFormat="false" ht="11.25" hidden="false" customHeight="false" outlineLevel="0" collapsed="false">
      <c r="A17" s="639" t="s">
        <v>147</v>
      </c>
      <c r="B17" s="634" t="n">
        <v>1014</v>
      </c>
      <c r="C17" s="634" t="n">
        <v>981</v>
      </c>
      <c r="D17" s="635" t="n">
        <v>208.615531400954</v>
      </c>
      <c r="E17" s="635" t="n">
        <v>201.658580663292</v>
      </c>
      <c r="F17" s="180" t="n">
        <v>-3.33481917235157</v>
      </c>
    </row>
    <row r="18" customFormat="false" ht="11.25" hidden="false" customHeight="false" outlineLevel="0" collapsed="false">
      <c r="A18" s="639" t="s">
        <v>133</v>
      </c>
      <c r="B18" s="634" t="n">
        <v>1204</v>
      </c>
      <c r="C18" s="634" t="n">
        <v>1123</v>
      </c>
      <c r="D18" s="635" t="n">
        <v>189.097427458093</v>
      </c>
      <c r="E18" s="635" t="n">
        <v>176.785233342655</v>
      </c>
      <c r="F18" s="180" t="n">
        <v>-6.51103205418612</v>
      </c>
    </row>
    <row r="19" customFormat="false" ht="11.25" hidden="false" customHeight="false" outlineLevel="0" collapsed="false">
      <c r="A19" s="639" t="s">
        <v>143</v>
      </c>
      <c r="B19" s="634" t="n">
        <v>482</v>
      </c>
      <c r="C19" s="634" t="n">
        <v>477</v>
      </c>
      <c r="D19" s="635" t="n">
        <v>42.8020634238483</v>
      </c>
      <c r="E19" s="635" t="n">
        <v>42.2369577739917</v>
      </c>
      <c r="F19" s="180" t="n">
        <v>-1.32027665175992</v>
      </c>
    </row>
    <row r="20" customFormat="false" ht="11.25" hidden="false" customHeight="false" outlineLevel="0" collapsed="false">
      <c r="A20" s="639" t="s">
        <v>131</v>
      </c>
      <c r="B20" s="634" t="n">
        <v>216</v>
      </c>
      <c r="C20" s="634" t="n">
        <v>276</v>
      </c>
      <c r="D20" s="635" t="n">
        <v>16.2695335081701</v>
      </c>
      <c r="E20" s="635" t="n">
        <v>20.6823214852224</v>
      </c>
      <c r="F20" s="180" t="n">
        <v>27.1230147738181</v>
      </c>
    </row>
    <row r="21" customFormat="false" ht="11.25" hidden="false" customHeight="false" outlineLevel="0" collapsed="false">
      <c r="A21" s="639" t="s">
        <v>141</v>
      </c>
      <c r="B21" s="634" t="n">
        <v>142</v>
      </c>
      <c r="C21" s="634" t="n">
        <v>192</v>
      </c>
      <c r="D21" s="635" t="n">
        <v>25.2677579783969</v>
      </c>
      <c r="E21" s="635" t="n">
        <v>34.1566095067295</v>
      </c>
      <c r="F21" s="180" t="n">
        <v>35.1786317406248</v>
      </c>
    </row>
    <row r="22" customFormat="false" ht="11.25" hidden="false" customHeight="false" outlineLevel="0" collapsed="false">
      <c r="A22" s="639" t="s">
        <v>166</v>
      </c>
      <c r="B22" s="634" t="n">
        <v>265</v>
      </c>
      <c r="C22" s="634" t="n">
        <v>301</v>
      </c>
      <c r="D22" s="635" t="n">
        <v>59.1113377177287</v>
      </c>
      <c r="E22" s="635" t="n">
        <v>67.1502096579044</v>
      </c>
      <c r="F22" s="180" t="n">
        <v>13.599543252706</v>
      </c>
    </row>
    <row r="23" customFormat="false" ht="11.25" hidden="false" customHeight="false" outlineLevel="0" collapsed="false">
      <c r="A23" s="639" t="s">
        <v>152</v>
      </c>
      <c r="B23" s="634" t="n">
        <v>1963</v>
      </c>
      <c r="C23" s="634" t="n">
        <v>1964</v>
      </c>
      <c r="D23" s="635" t="n">
        <v>59.2328593332004</v>
      </c>
      <c r="E23" s="635" t="n">
        <v>59.7361826625078</v>
      </c>
      <c r="F23" s="180" t="n">
        <v>0.849736674834567</v>
      </c>
    </row>
    <row r="24" customFormat="false" ht="11.25" hidden="false" customHeight="false" outlineLevel="0" collapsed="false">
      <c r="A24" s="639" t="s">
        <v>123</v>
      </c>
      <c r="B24" s="634" t="n">
        <v>362</v>
      </c>
      <c r="C24" s="634" t="n">
        <v>424</v>
      </c>
      <c r="D24" s="635" t="n">
        <v>22.5196902370058</v>
      </c>
      <c r="E24" s="635" t="n">
        <v>26.2900248737863</v>
      </c>
      <c r="F24" s="180" t="n">
        <v>16.7423912012113</v>
      </c>
    </row>
    <row r="25" customFormat="false" ht="11.25" hidden="false" customHeight="false" outlineLevel="0" collapsed="false">
      <c r="A25" s="639" t="s">
        <v>139</v>
      </c>
      <c r="B25" s="634" t="n">
        <v>679</v>
      </c>
      <c r="C25" s="634" t="n">
        <v>621</v>
      </c>
      <c r="D25" s="635" t="n">
        <v>101.154564705857</v>
      </c>
      <c r="E25" s="635" t="n">
        <v>92.5315096357563</v>
      </c>
      <c r="F25" s="180" t="n">
        <v>-8.52463266998923</v>
      </c>
    </row>
    <row r="26" customFormat="false" ht="11.25" hidden="false" customHeight="false" outlineLevel="0" collapsed="false">
      <c r="A26" s="639" t="s">
        <v>162</v>
      </c>
      <c r="B26" s="634" t="n">
        <v>968</v>
      </c>
      <c r="C26" s="634" t="n">
        <v>856</v>
      </c>
      <c r="D26" s="635" t="n">
        <v>53.5421864314455</v>
      </c>
      <c r="E26" s="635" t="n">
        <v>47.7440786215388</v>
      </c>
      <c r="F26" s="180" t="n">
        <v>-10.8290456485756</v>
      </c>
    </row>
    <row r="27" customFormat="false" ht="11.25" hidden="false" customHeight="false" outlineLevel="0" collapsed="false">
      <c r="A27" s="639" t="s">
        <v>127</v>
      </c>
      <c r="B27" s="634" t="n">
        <v>1532</v>
      </c>
      <c r="C27" s="634" t="n">
        <v>1615</v>
      </c>
      <c r="D27" s="635" t="n">
        <v>94.0746595984968</v>
      </c>
      <c r="E27" s="635" t="n">
        <v>99.1371562050713</v>
      </c>
      <c r="F27" s="180" t="n">
        <v>5.38136053660017</v>
      </c>
    </row>
    <row r="28" customFormat="false" ht="11.25" hidden="false" customHeight="false" outlineLevel="0" collapsed="false">
      <c r="A28" s="639" t="s">
        <v>125</v>
      </c>
      <c r="B28" s="634" t="n">
        <v>194</v>
      </c>
      <c r="C28" s="634" t="n">
        <v>198</v>
      </c>
      <c r="D28" s="635" t="n">
        <v>33.8132093790896</v>
      </c>
      <c r="E28" s="635" t="n">
        <v>34.4634782440702</v>
      </c>
      <c r="F28" s="180" t="n">
        <v>1.92312080669483</v>
      </c>
    </row>
    <row r="29" customFormat="false" ht="11.25" hidden="false" customHeight="false" outlineLevel="0" collapsed="false">
      <c r="A29" s="639" t="s">
        <v>135</v>
      </c>
      <c r="B29" s="634" t="n">
        <v>2235</v>
      </c>
      <c r="C29" s="634" t="n">
        <v>2293</v>
      </c>
      <c r="D29" s="635" t="n">
        <v>87.4286015142748</v>
      </c>
      <c r="E29" s="635" t="n">
        <v>90.4569773599045</v>
      </c>
      <c r="F29" s="180" t="n">
        <v>3.46382738963888</v>
      </c>
    </row>
    <row r="30" customFormat="false" ht="11.25" hidden="false" customHeight="false" outlineLevel="0" collapsed="false">
      <c r="A30" s="639" t="s">
        <v>129</v>
      </c>
      <c r="B30" s="634" t="n">
        <v>141</v>
      </c>
      <c r="C30" s="634" t="n">
        <v>142</v>
      </c>
      <c r="D30" s="635" t="n">
        <v>23.7442398810169</v>
      </c>
      <c r="E30" s="635" t="n">
        <v>23.9097581263256</v>
      </c>
      <c r="F30" s="180" t="n">
        <v>0.697087993290491</v>
      </c>
    </row>
    <row r="31" customFormat="false" ht="11.25" hidden="false" customHeight="false" outlineLevel="0" collapsed="false">
      <c r="A31" s="639" t="s">
        <v>150</v>
      </c>
      <c r="B31" s="634" t="n">
        <v>1291</v>
      </c>
      <c r="C31" s="634" t="n">
        <v>1348</v>
      </c>
      <c r="D31" s="635" t="n">
        <v>76.4289990364721</v>
      </c>
      <c r="E31" s="635" t="n">
        <v>80.7276462071828</v>
      </c>
      <c r="F31" s="180" t="n">
        <v>5.624366699686</v>
      </c>
    </row>
    <row r="32" customFormat="false" ht="11.25" hidden="false" customHeight="false" outlineLevel="0" collapsed="false">
      <c r="A32" s="639" t="s">
        <v>171</v>
      </c>
      <c r="B32" s="634" t="n">
        <v>207</v>
      </c>
      <c r="C32" s="634" t="n">
        <v>269</v>
      </c>
      <c r="D32" s="635" t="n">
        <v>64.0338911045834</v>
      </c>
      <c r="E32" s="635" t="n">
        <v>83.3679929378911</v>
      </c>
      <c r="F32" s="180" t="n">
        <v>30.1935451677147</v>
      </c>
    </row>
    <row r="33" customFormat="false" ht="11.25" hidden="false" customHeight="false" outlineLevel="0" collapsed="false">
      <c r="A33" s="639" t="s">
        <v>173</v>
      </c>
      <c r="B33" s="634" t="n">
        <v>57</v>
      </c>
      <c r="C33" s="634" t="n">
        <v>99</v>
      </c>
      <c r="D33" s="635" t="n">
        <v>53.6465352986325</v>
      </c>
      <c r="E33" s="635" t="n">
        <v>92.091583115004</v>
      </c>
      <c r="F33" s="180" t="n">
        <v>71.6636174216297</v>
      </c>
    </row>
    <row r="34" customFormat="false" ht="11.25" hidden="false" customHeight="false" outlineLevel="0" collapsed="false">
      <c r="A34" s="639" t="s">
        <v>145</v>
      </c>
      <c r="B34" s="634" t="n">
        <v>316</v>
      </c>
      <c r="C34" s="634" t="n">
        <v>304</v>
      </c>
      <c r="D34" s="635" t="n">
        <v>28.8651063986355</v>
      </c>
      <c r="E34" s="635" t="n">
        <v>27.9685975672761</v>
      </c>
      <c r="F34" s="180" t="n">
        <v>-3.1058566664482</v>
      </c>
    </row>
    <row r="35" customFormat="false" ht="11.25" hidden="false" customHeight="false" outlineLevel="0" collapsed="false">
      <c r="A35" s="639" t="s">
        <v>156</v>
      </c>
      <c r="B35" s="634" t="n">
        <v>9918</v>
      </c>
      <c r="C35" s="634" t="n">
        <v>9572</v>
      </c>
      <c r="D35" s="635" t="n">
        <v>145.729357130611</v>
      </c>
      <c r="E35" s="635" t="n">
        <v>141.060938476124</v>
      </c>
      <c r="F35" s="180" t="n">
        <v>-3.20348538304683</v>
      </c>
    </row>
    <row r="36" customFormat="false" ht="11.25" hidden="false" customHeight="false" outlineLevel="0" collapsed="false">
      <c r="A36" s="639" t="s">
        <v>169</v>
      </c>
      <c r="B36" s="634" t="n">
        <v>764</v>
      </c>
      <c r="C36" s="634" t="n">
        <v>296</v>
      </c>
      <c r="D36" s="635" t="n">
        <v>185.068073405764</v>
      </c>
      <c r="E36" s="635" t="n">
        <v>71.5185877982778</v>
      </c>
      <c r="F36" s="180" t="n">
        <v>-61.3555236826438</v>
      </c>
    </row>
    <row r="37" customFormat="false" ht="11.25" hidden="false" customHeight="false" outlineLevel="0" collapsed="false">
      <c r="A37" s="640" t="s">
        <v>176</v>
      </c>
      <c r="B37" s="641" t="n">
        <v>142</v>
      </c>
      <c r="C37" s="641" t="n">
        <v>189</v>
      </c>
      <c r="D37" s="642" t="n">
        <v>49.7232044533972</v>
      </c>
      <c r="E37" s="642" t="n">
        <v>65.9390426272089</v>
      </c>
      <c r="F37" s="399" t="n">
        <v>32.6122146632964</v>
      </c>
    </row>
    <row r="38" customFormat="false" ht="11.25" hidden="false" customHeight="false" outlineLevel="0" collapsed="false">
      <c r="A38" s="639"/>
      <c r="B38" s="634"/>
      <c r="C38" s="629"/>
    </row>
    <row r="39" customFormat="false" ht="11.25" hidden="false" customHeight="false" outlineLevel="0" collapsed="false">
      <c r="A39" s="643" t="s">
        <v>838</v>
      </c>
      <c r="B39" s="634"/>
      <c r="C39" s="629"/>
      <c r="D39" s="635"/>
      <c r="E39" s="635"/>
    </row>
    <row r="40" customFormat="false" ht="11.25" hidden="false" customHeight="false" outlineLevel="0" collapsed="false">
      <c r="A40" s="644" t="s">
        <v>178</v>
      </c>
      <c r="B40" s="645"/>
      <c r="C40" s="645"/>
      <c r="D40" s="645"/>
      <c r="E40" s="645"/>
    </row>
    <row r="41" customFormat="false" ht="11.25" hidden="false" customHeight="false" outlineLevel="0" collapsed="false">
      <c r="A41" s="646" t="s">
        <v>839</v>
      </c>
      <c r="B41" s="622"/>
      <c r="C41" s="622"/>
      <c r="D41" s="622"/>
      <c r="E41" s="622"/>
    </row>
  </sheetData>
  <mergeCells count="5">
    <mergeCell ref="A5:A7"/>
    <mergeCell ref="B5:F5"/>
    <mergeCell ref="B6:C6"/>
    <mergeCell ref="D6:E6"/>
    <mergeCell ref="F6:F7"/>
  </mergeCells>
  <hyperlinks>
    <hyperlink ref="F1" location="Índice!A1" display="(Voltar ao índi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A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M31" activeCellId="0" sqref="M31"/>
    </sheetView>
  </sheetViews>
  <sheetFormatPr defaultRowHeight="11.25" zeroHeight="false" outlineLevelRow="0" outlineLevelCol="0"/>
  <cols>
    <col collapsed="false" customWidth="true" hidden="false" outlineLevel="0" max="1" min="1" style="18" width="17.14"/>
    <col collapsed="false" customWidth="true" hidden="false" outlineLevel="0" max="1025" min="2" style="18" width="9.14"/>
  </cols>
  <sheetData>
    <row r="1" customFormat="false" ht="11.25" hidden="false" customHeight="false" outlineLevel="0" collapsed="false">
      <c r="A1" s="621" t="s">
        <v>840</v>
      </c>
      <c r="B1" s="647"/>
      <c r="C1" s="648"/>
      <c r="D1" s="648"/>
      <c r="E1" s="648"/>
      <c r="F1" s="648"/>
      <c r="G1" s="648"/>
      <c r="H1" s="648"/>
      <c r="I1" s="648"/>
      <c r="J1" s="648"/>
      <c r="K1" s="648"/>
      <c r="L1" s="648"/>
      <c r="M1" s="648"/>
      <c r="N1" s="648"/>
      <c r="O1" s="648"/>
      <c r="P1" s="648"/>
      <c r="Q1" s="648"/>
      <c r="R1" s="648"/>
      <c r="S1" s="648"/>
      <c r="T1" s="648"/>
      <c r="U1" s="648"/>
      <c r="V1" s="648"/>
      <c r="W1" s="648"/>
      <c r="X1" s="648"/>
      <c r="Y1" s="648"/>
      <c r="Z1" s="648"/>
      <c r="AA1" s="648"/>
      <c r="AB1" s="648"/>
      <c r="AC1" s="649" t="s">
        <v>108</v>
      </c>
    </row>
    <row r="2" customFormat="false" ht="11.25" hidden="false" customHeight="false" outlineLevel="0" collapsed="false">
      <c r="A2" s="624" t="s">
        <v>102</v>
      </c>
      <c r="B2" s="650"/>
      <c r="C2" s="648"/>
      <c r="D2" s="648"/>
      <c r="E2" s="648"/>
      <c r="F2" s="648"/>
      <c r="G2" s="648"/>
      <c r="H2" s="648"/>
      <c r="I2" s="648"/>
      <c r="J2" s="648"/>
      <c r="K2" s="648"/>
      <c r="L2" s="648"/>
      <c r="M2" s="648"/>
      <c r="N2" s="648"/>
      <c r="O2" s="648"/>
      <c r="P2" s="648"/>
      <c r="Q2" s="648"/>
      <c r="R2" s="648"/>
      <c r="S2" s="648"/>
      <c r="T2" s="648"/>
      <c r="U2" s="648"/>
      <c r="V2" s="648"/>
      <c r="W2" s="648"/>
      <c r="X2" s="648"/>
      <c r="Y2" s="648"/>
      <c r="Z2" s="648"/>
      <c r="AA2" s="648"/>
      <c r="AB2" s="648"/>
      <c r="AC2" s="648"/>
    </row>
    <row r="3" customFormat="false" ht="11.25" hidden="false" customHeight="false" outlineLevel="0" collapsed="false">
      <c r="A3" s="625" t="s">
        <v>836</v>
      </c>
      <c r="B3" s="651"/>
      <c r="C3" s="648"/>
      <c r="D3" s="648"/>
      <c r="E3" s="648"/>
      <c r="F3" s="648"/>
      <c r="G3" s="648"/>
      <c r="H3" s="648"/>
      <c r="I3" s="648"/>
      <c r="J3" s="648"/>
      <c r="K3" s="648"/>
      <c r="L3" s="648"/>
      <c r="M3" s="648"/>
      <c r="N3" s="648"/>
      <c r="O3" s="648"/>
      <c r="P3" s="648"/>
      <c r="Q3" s="648"/>
      <c r="R3" s="648"/>
      <c r="S3" s="648"/>
      <c r="T3" s="648"/>
      <c r="U3" s="648"/>
      <c r="V3" s="648"/>
      <c r="W3" s="648"/>
      <c r="X3" s="648"/>
      <c r="Y3" s="648"/>
      <c r="Z3" s="648"/>
      <c r="AA3" s="648"/>
      <c r="AB3" s="648"/>
      <c r="AC3" s="648"/>
    </row>
    <row r="4" customFormat="false" ht="11.25" hidden="false" customHeight="false" outlineLevel="0" collapsed="false">
      <c r="A4" s="652"/>
      <c r="B4" s="648"/>
      <c r="C4" s="653"/>
      <c r="D4" s="653"/>
      <c r="E4" s="653"/>
      <c r="F4" s="653"/>
      <c r="G4" s="653"/>
      <c r="H4" s="653"/>
      <c r="I4" s="653"/>
      <c r="J4" s="653"/>
      <c r="K4" s="653"/>
      <c r="L4" s="653"/>
      <c r="M4" s="653"/>
      <c r="N4" s="653"/>
      <c r="O4" s="653"/>
      <c r="P4" s="653"/>
      <c r="Q4" s="653"/>
      <c r="R4" s="653"/>
      <c r="S4" s="653"/>
      <c r="T4" s="653"/>
      <c r="U4" s="653"/>
      <c r="V4" s="653"/>
      <c r="W4" s="653"/>
      <c r="X4" s="653"/>
      <c r="Y4" s="653"/>
      <c r="Z4" s="653"/>
      <c r="AA4" s="653"/>
      <c r="AB4" s="653"/>
      <c r="AC4" s="653"/>
    </row>
    <row r="5" customFormat="false" ht="31.5" hidden="false" customHeight="true" outlineLevel="0" collapsed="false">
      <c r="A5" s="626" t="s">
        <v>185</v>
      </c>
      <c r="B5" s="654" t="s">
        <v>841</v>
      </c>
      <c r="C5" s="654"/>
      <c r="D5" s="654" t="s">
        <v>842</v>
      </c>
      <c r="E5" s="654"/>
      <c r="F5" s="654" t="s">
        <v>843</v>
      </c>
      <c r="G5" s="654"/>
      <c r="H5" s="654" t="s">
        <v>844</v>
      </c>
      <c r="I5" s="654"/>
      <c r="J5" s="654" t="s">
        <v>845</v>
      </c>
      <c r="K5" s="654"/>
      <c r="L5" s="654" t="s">
        <v>193</v>
      </c>
      <c r="M5" s="654"/>
      <c r="N5" s="654" t="s">
        <v>846</v>
      </c>
      <c r="O5" s="654"/>
      <c r="P5" s="654" t="s">
        <v>561</v>
      </c>
      <c r="Q5" s="654"/>
      <c r="R5" s="654" t="s">
        <v>847</v>
      </c>
      <c r="S5" s="654"/>
      <c r="T5" s="654" t="s">
        <v>848</v>
      </c>
      <c r="U5" s="654"/>
      <c r="V5" s="654" t="s">
        <v>849</v>
      </c>
      <c r="W5" s="654"/>
      <c r="X5" s="654" t="s">
        <v>850</v>
      </c>
      <c r="Y5" s="654"/>
      <c r="Z5" s="654" t="s">
        <v>851</v>
      </c>
      <c r="AA5" s="654"/>
      <c r="AB5" s="626" t="s">
        <v>328</v>
      </c>
      <c r="AC5" s="626"/>
    </row>
    <row r="6" customFormat="false" ht="11.25" hidden="false" customHeight="false" outlineLevel="0" collapsed="false">
      <c r="A6" s="626"/>
      <c r="B6" s="655" t="n">
        <v>2015</v>
      </c>
      <c r="C6" s="655" t="n">
        <v>2016</v>
      </c>
      <c r="D6" s="655" t="n">
        <v>2015</v>
      </c>
      <c r="E6" s="655" t="n">
        <v>2016</v>
      </c>
      <c r="F6" s="655" t="n">
        <v>2015</v>
      </c>
      <c r="G6" s="655" t="n">
        <v>2016</v>
      </c>
      <c r="H6" s="655" t="n">
        <v>2015</v>
      </c>
      <c r="I6" s="655" t="n">
        <v>2016</v>
      </c>
      <c r="J6" s="655" t="n">
        <v>2015</v>
      </c>
      <c r="K6" s="655" t="n">
        <v>2016</v>
      </c>
      <c r="L6" s="655" t="n">
        <v>2015</v>
      </c>
      <c r="M6" s="655" t="n">
        <v>2016</v>
      </c>
      <c r="N6" s="655" t="n">
        <v>2015</v>
      </c>
      <c r="O6" s="655" t="n">
        <v>2016</v>
      </c>
      <c r="P6" s="655" t="n">
        <v>2015</v>
      </c>
      <c r="Q6" s="655" t="n">
        <v>2016</v>
      </c>
      <c r="R6" s="655" t="n">
        <v>2015</v>
      </c>
      <c r="S6" s="655" t="n">
        <v>2016</v>
      </c>
      <c r="T6" s="655" t="n">
        <v>2015</v>
      </c>
      <c r="U6" s="655" t="n">
        <v>2016</v>
      </c>
      <c r="V6" s="655" t="n">
        <v>2015</v>
      </c>
      <c r="W6" s="655" t="n">
        <v>2016</v>
      </c>
      <c r="X6" s="655" t="n">
        <v>2015</v>
      </c>
      <c r="Y6" s="655" t="n">
        <v>2016</v>
      </c>
      <c r="Z6" s="655" t="n">
        <v>2015</v>
      </c>
      <c r="AA6" s="655" t="n">
        <v>2016</v>
      </c>
      <c r="AB6" s="655" t="n">
        <v>2015</v>
      </c>
      <c r="AC6" s="655" t="n">
        <v>2016</v>
      </c>
    </row>
    <row r="7" s="104" customFormat="true" ht="11.25" hidden="false" customHeight="false" outlineLevel="0" collapsed="false">
      <c r="A7" s="628"/>
      <c r="B7" s="628"/>
      <c r="C7" s="656"/>
      <c r="D7" s="656"/>
      <c r="E7" s="657"/>
      <c r="F7" s="657"/>
      <c r="G7" s="657"/>
      <c r="H7" s="658"/>
      <c r="I7" s="657"/>
      <c r="J7" s="656"/>
      <c r="K7" s="657"/>
      <c r="L7" s="657"/>
      <c r="M7" s="657"/>
      <c r="N7" s="657"/>
      <c r="O7" s="656"/>
      <c r="P7" s="657"/>
      <c r="Q7" s="657"/>
      <c r="R7" s="657"/>
      <c r="S7" s="657"/>
      <c r="T7" s="657"/>
      <c r="U7" s="657"/>
      <c r="V7" s="657"/>
      <c r="W7" s="657"/>
      <c r="X7" s="657"/>
      <c r="Y7" s="657"/>
      <c r="Z7" s="657"/>
      <c r="AA7" s="657"/>
      <c r="AB7" s="657"/>
      <c r="AC7" s="657"/>
    </row>
    <row r="8" s="104" customFormat="true" ht="11.25" hidden="false" customHeight="false" outlineLevel="0" collapsed="false">
      <c r="A8" s="659" t="s">
        <v>201</v>
      </c>
      <c r="B8" s="660" t="n">
        <f aca="false">SUM(B11:B37)</f>
        <v>12724</v>
      </c>
      <c r="C8" s="660" t="n">
        <f aca="false">SUM(C11:C37)</f>
        <v>12960</v>
      </c>
      <c r="D8" s="660" t="n">
        <f aca="false">SUM(D11:D37)</f>
        <v>6666</v>
      </c>
      <c r="E8" s="660" t="n">
        <f aca="false">SUM(E11:E37)</f>
        <v>6254</v>
      </c>
      <c r="F8" s="660" t="n">
        <f aca="false">SUM(F11:F37)</f>
        <v>2788</v>
      </c>
      <c r="G8" s="660" t="n">
        <f aca="false">SUM(G11:G37)</f>
        <v>2730</v>
      </c>
      <c r="H8" s="660" t="n">
        <f aca="false">SUM(H11:H37)</f>
        <v>783</v>
      </c>
      <c r="I8" s="660" t="n">
        <f aca="false">SUM(I11:I37)</f>
        <v>894</v>
      </c>
      <c r="J8" s="660" t="n">
        <f aca="false">SUM(J11:J37)</f>
        <v>739</v>
      </c>
      <c r="K8" s="660" t="n">
        <f aca="false">SUM(K11:K37)</f>
        <v>795</v>
      </c>
      <c r="L8" s="660" t="n">
        <f aca="false">SUM(L11:L37)</f>
        <v>634</v>
      </c>
      <c r="M8" s="660" t="n">
        <f aca="false">SUM(M11:M37)</f>
        <v>690</v>
      </c>
      <c r="N8" s="660" t="n">
        <f aca="false">SUM(N11:N37)</f>
        <v>451</v>
      </c>
      <c r="O8" s="660" t="n">
        <f aca="false">SUM(O11:O37)</f>
        <v>535</v>
      </c>
      <c r="P8" s="660" t="n">
        <f aca="false">SUM(P11:P37)</f>
        <v>344</v>
      </c>
      <c r="Q8" s="660" t="n">
        <f aca="false">SUM(Q11:Q37)</f>
        <v>321</v>
      </c>
      <c r="R8" s="660" t="n">
        <f aca="false">SUM(R11:R37)</f>
        <v>187</v>
      </c>
      <c r="S8" s="660" t="n">
        <f aca="false">SUM(S11:S37)</f>
        <v>281</v>
      </c>
      <c r="T8" s="660" t="n">
        <f aca="false">SUM(T11:T37)</f>
        <v>229</v>
      </c>
      <c r="U8" s="660" t="n">
        <f aca="false">SUM(U11:U37)</f>
        <v>248</v>
      </c>
      <c r="V8" s="660" t="n">
        <f aca="false">SUM(V11:V37)</f>
        <v>167</v>
      </c>
      <c r="W8" s="660" t="n">
        <f aca="false">SUM(W11:W37)</f>
        <v>210</v>
      </c>
      <c r="X8" s="660" t="n">
        <f aca="false">SUM(X11:X37)</f>
        <v>40</v>
      </c>
      <c r="Y8" s="660" t="n">
        <f aca="false">SUM(Y11:Y37)</f>
        <v>35</v>
      </c>
      <c r="Z8" s="660" t="n">
        <f aca="false">SUM(Z11:Z37)</f>
        <v>1676</v>
      </c>
      <c r="AA8" s="660" t="n">
        <f aca="false">SUM(AA11:AA37)</f>
        <v>1846</v>
      </c>
      <c r="AB8" s="660" t="n">
        <f aca="false">SUM(AB11:AB37)</f>
        <v>27428</v>
      </c>
      <c r="AC8" s="660" t="n">
        <f aca="false">SUM(AC11:AC37)</f>
        <v>27799</v>
      </c>
    </row>
    <row r="9" s="104" customFormat="true" ht="22.5" hidden="false" customHeight="false" outlineLevel="0" collapsed="false">
      <c r="A9" s="659" t="s">
        <v>852</v>
      </c>
      <c r="B9" s="661" t="n">
        <v>46.3905498031209</v>
      </c>
      <c r="C9" s="661" t="n">
        <v>46.6203820281305</v>
      </c>
      <c r="D9" s="661" t="n">
        <v>24.3036313256526</v>
      </c>
      <c r="E9" s="661" t="n">
        <v>22.4972121299327</v>
      </c>
      <c r="F9" s="661" t="n">
        <v>10.1647950998979</v>
      </c>
      <c r="G9" s="661" t="n">
        <v>9.8204971401849</v>
      </c>
      <c r="H9" s="661" t="n">
        <v>2.85474697389529</v>
      </c>
      <c r="I9" s="661" t="n">
        <v>3.21594301953308</v>
      </c>
      <c r="J9" s="661" t="n">
        <v>2.69432696514511</v>
      </c>
      <c r="K9" s="661" t="n">
        <v>2.85981510126264</v>
      </c>
      <c r="L9" s="661" t="n">
        <v>2.31150648971854</v>
      </c>
      <c r="M9" s="661" t="n">
        <v>2.48210367279399</v>
      </c>
      <c r="N9" s="661" t="n">
        <v>1.64430508968937</v>
      </c>
      <c r="O9" s="661" t="n">
        <v>1.92452965934026</v>
      </c>
      <c r="P9" s="661" t="n">
        <v>1.25419279568324</v>
      </c>
      <c r="Q9" s="661" t="n">
        <v>1.15471779560416</v>
      </c>
      <c r="R9" s="661" t="n">
        <v>0.681785037188275</v>
      </c>
      <c r="S9" s="661" t="n">
        <v>1.0108277276161</v>
      </c>
      <c r="T9" s="661" t="n">
        <v>0.834913227358904</v>
      </c>
      <c r="U9" s="661" t="n">
        <v>0.892118421525954</v>
      </c>
      <c r="V9" s="661" t="n">
        <v>0.608866851392737</v>
      </c>
      <c r="W9" s="661" t="n">
        <v>0.7554228569373</v>
      </c>
      <c r="X9" s="661" t="n">
        <v>0.145836371591075</v>
      </c>
      <c r="Y9" s="661" t="n">
        <v>0.12590380948955</v>
      </c>
      <c r="Z9" s="661" t="n">
        <v>6.11054396966603</v>
      </c>
      <c r="AA9" s="661" t="n">
        <v>6.64052663764884</v>
      </c>
      <c r="AB9" s="661" t="n">
        <v>100</v>
      </c>
      <c r="AC9" s="661" t="n">
        <v>100</v>
      </c>
    </row>
    <row r="10" s="104" customFormat="true" ht="11.25" hidden="false" customHeight="false" outlineLevel="0" collapsed="false">
      <c r="A10" s="662"/>
      <c r="B10" s="663"/>
      <c r="C10" s="663"/>
      <c r="D10" s="663"/>
      <c r="E10" s="663"/>
      <c r="F10" s="663"/>
      <c r="G10" s="663"/>
      <c r="H10" s="658"/>
      <c r="I10" s="663"/>
      <c r="J10" s="663"/>
      <c r="K10" s="663"/>
      <c r="L10" s="663"/>
      <c r="M10" s="663"/>
      <c r="N10" s="663"/>
      <c r="O10" s="663"/>
      <c r="P10" s="663"/>
      <c r="Q10" s="663"/>
      <c r="R10" s="663"/>
      <c r="S10" s="663"/>
      <c r="T10" s="663"/>
      <c r="U10" s="663"/>
      <c r="V10" s="663"/>
      <c r="W10" s="663"/>
      <c r="X10" s="663"/>
      <c r="Y10" s="663"/>
      <c r="Z10" s="663"/>
      <c r="AA10" s="663"/>
      <c r="AB10" s="663"/>
      <c r="AC10" s="664"/>
    </row>
    <row r="11" s="104" customFormat="true" ht="11.25" hidden="false" customHeight="false" outlineLevel="0" collapsed="false">
      <c r="A11" s="665" t="s">
        <v>154</v>
      </c>
      <c r="B11" s="666" t="n">
        <v>188</v>
      </c>
      <c r="C11" s="666" t="n">
        <v>217</v>
      </c>
      <c r="D11" s="666" t="n">
        <v>48</v>
      </c>
      <c r="E11" s="666" t="n">
        <v>49</v>
      </c>
      <c r="F11" s="666" t="n">
        <v>64</v>
      </c>
      <c r="G11" s="666" t="n">
        <v>53</v>
      </c>
      <c r="H11" s="667" t="n">
        <v>39</v>
      </c>
      <c r="I11" s="666" t="n">
        <v>43</v>
      </c>
      <c r="J11" s="666" t="n">
        <v>43</v>
      </c>
      <c r="K11" s="666" t="n">
        <v>16</v>
      </c>
      <c r="L11" s="666" t="n">
        <v>8</v>
      </c>
      <c r="M11" s="666" t="n">
        <v>7</v>
      </c>
      <c r="N11" s="666" t="n">
        <v>10</v>
      </c>
      <c r="O11" s="666" t="n">
        <v>10</v>
      </c>
      <c r="P11" s="666" t="n">
        <v>16</v>
      </c>
      <c r="Q11" s="666" t="n">
        <v>10</v>
      </c>
      <c r="R11" s="666" t="s">
        <v>202</v>
      </c>
      <c r="S11" s="666" t="n">
        <v>1</v>
      </c>
      <c r="T11" s="666" t="n">
        <v>7</v>
      </c>
      <c r="U11" s="666" t="n">
        <v>4</v>
      </c>
      <c r="V11" s="666" t="n">
        <v>5</v>
      </c>
      <c r="W11" s="666" t="n">
        <v>2</v>
      </c>
      <c r="X11" s="668" t="s">
        <v>202</v>
      </c>
      <c r="Y11" s="668" t="s">
        <v>202</v>
      </c>
      <c r="Z11" s="666" t="n">
        <v>17</v>
      </c>
      <c r="AA11" s="666" t="n">
        <v>12</v>
      </c>
      <c r="AB11" s="666" t="n">
        <v>445</v>
      </c>
      <c r="AC11" s="666" t="n">
        <v>424</v>
      </c>
      <c r="AD11" s="128"/>
      <c r="AE11" s="128"/>
    </row>
    <row r="12" s="104" customFormat="true" ht="11.25" hidden="false" customHeight="false" outlineLevel="0" collapsed="false">
      <c r="A12" s="646" t="s">
        <v>120</v>
      </c>
      <c r="B12" s="669" t="n">
        <v>137</v>
      </c>
      <c r="C12" s="670" t="n">
        <v>110</v>
      </c>
      <c r="D12" s="670" t="n">
        <v>47</v>
      </c>
      <c r="E12" s="670" t="n">
        <v>30</v>
      </c>
      <c r="F12" s="671" t="n">
        <v>45</v>
      </c>
      <c r="G12" s="670" t="n">
        <v>75</v>
      </c>
      <c r="H12" s="669" t="n">
        <v>1</v>
      </c>
      <c r="I12" s="671" t="n">
        <v>4</v>
      </c>
      <c r="J12" s="670" t="n">
        <v>4</v>
      </c>
      <c r="K12" s="670" t="n">
        <v>10</v>
      </c>
      <c r="L12" s="670" t="n">
        <v>3</v>
      </c>
      <c r="M12" s="670" t="n">
        <v>4</v>
      </c>
      <c r="N12" s="670" t="n">
        <v>15</v>
      </c>
      <c r="O12" s="670" t="n">
        <v>17</v>
      </c>
      <c r="P12" s="670" t="n">
        <v>7</v>
      </c>
      <c r="Q12" s="670" t="n">
        <v>6</v>
      </c>
      <c r="R12" s="670" t="n">
        <v>1</v>
      </c>
      <c r="S12" s="670" t="s">
        <v>202</v>
      </c>
      <c r="T12" s="670" t="n">
        <v>1</v>
      </c>
      <c r="U12" s="671" t="s">
        <v>202</v>
      </c>
      <c r="V12" s="671" t="s">
        <v>202</v>
      </c>
      <c r="W12" s="671" t="n">
        <v>3</v>
      </c>
      <c r="X12" s="671" t="n">
        <v>1</v>
      </c>
      <c r="Y12" s="671" t="s">
        <v>202</v>
      </c>
      <c r="Z12" s="670" t="n">
        <v>29</v>
      </c>
      <c r="AA12" s="670" t="n">
        <v>30</v>
      </c>
      <c r="AB12" s="671" t="n">
        <v>291</v>
      </c>
      <c r="AC12" s="670" t="n">
        <v>289</v>
      </c>
      <c r="AD12" s="128"/>
      <c r="AE12" s="128"/>
    </row>
    <row r="13" s="104" customFormat="true" ht="11.25" hidden="false" customHeight="false" outlineLevel="0" collapsed="false">
      <c r="A13" s="646" t="s">
        <v>164</v>
      </c>
      <c r="B13" s="670" t="n">
        <v>117</v>
      </c>
      <c r="C13" s="670" t="n">
        <v>94</v>
      </c>
      <c r="D13" s="670" t="n">
        <v>31</v>
      </c>
      <c r="E13" s="670" t="n">
        <v>19</v>
      </c>
      <c r="F13" s="670" t="n">
        <v>15</v>
      </c>
      <c r="G13" s="670" t="n">
        <v>38</v>
      </c>
      <c r="H13" s="669" t="n">
        <v>14</v>
      </c>
      <c r="I13" s="670" t="n">
        <v>7</v>
      </c>
      <c r="J13" s="670" t="n">
        <v>7</v>
      </c>
      <c r="K13" s="670" t="n">
        <v>1</v>
      </c>
      <c r="L13" s="670" t="n">
        <v>9</v>
      </c>
      <c r="M13" s="670" t="n">
        <v>16</v>
      </c>
      <c r="N13" s="670" t="n">
        <v>7</v>
      </c>
      <c r="O13" s="670" t="n">
        <v>1</v>
      </c>
      <c r="P13" s="670" t="n">
        <v>1</v>
      </c>
      <c r="Q13" s="670" t="n">
        <v>7</v>
      </c>
      <c r="R13" s="670" t="s">
        <v>202</v>
      </c>
      <c r="S13" s="670" t="n">
        <v>1</v>
      </c>
      <c r="T13" s="670" t="n">
        <v>8</v>
      </c>
      <c r="U13" s="670" t="n">
        <v>1</v>
      </c>
      <c r="V13" s="670" t="n">
        <v>33</v>
      </c>
      <c r="W13" s="670" t="n">
        <v>2</v>
      </c>
      <c r="X13" s="670" t="s">
        <v>202</v>
      </c>
      <c r="Y13" s="671" t="s">
        <v>202</v>
      </c>
      <c r="Z13" s="670" t="n">
        <v>70</v>
      </c>
      <c r="AA13" s="670" t="n">
        <v>11</v>
      </c>
      <c r="AB13" s="671" t="n">
        <v>312</v>
      </c>
      <c r="AC13" s="670" t="n">
        <v>198</v>
      </c>
      <c r="AD13" s="128"/>
      <c r="AE13" s="128"/>
    </row>
    <row r="14" s="104" customFormat="true" ht="11.25" hidden="false" customHeight="false" outlineLevel="0" collapsed="false">
      <c r="A14" s="646" t="s">
        <v>158</v>
      </c>
      <c r="B14" s="670" t="n">
        <v>57</v>
      </c>
      <c r="C14" s="670" t="n">
        <v>153</v>
      </c>
      <c r="D14" s="670" t="n">
        <v>26</v>
      </c>
      <c r="E14" s="670" t="n">
        <v>24</v>
      </c>
      <c r="F14" s="670" t="n">
        <v>40</v>
      </c>
      <c r="G14" s="670" t="n">
        <v>27</v>
      </c>
      <c r="H14" s="669" t="n">
        <v>2</v>
      </c>
      <c r="I14" s="670" t="n">
        <v>28</v>
      </c>
      <c r="J14" s="671" t="n">
        <v>10</v>
      </c>
      <c r="K14" s="670" t="n">
        <v>15</v>
      </c>
      <c r="L14" s="670" t="n">
        <v>10</v>
      </c>
      <c r="M14" s="670" t="n">
        <v>17</v>
      </c>
      <c r="N14" s="670" t="s">
        <v>202</v>
      </c>
      <c r="O14" s="671" t="n">
        <v>12</v>
      </c>
      <c r="P14" s="670" t="n">
        <v>14</v>
      </c>
      <c r="Q14" s="670" t="n">
        <v>5</v>
      </c>
      <c r="R14" s="670" t="s">
        <v>202</v>
      </c>
      <c r="S14" s="670" t="s">
        <v>202</v>
      </c>
      <c r="T14" s="670" t="n">
        <v>8</v>
      </c>
      <c r="U14" s="670" t="n">
        <v>3</v>
      </c>
      <c r="V14" s="670" t="n">
        <v>2</v>
      </c>
      <c r="W14" s="670" t="n">
        <v>39</v>
      </c>
      <c r="X14" s="671" t="s">
        <v>202</v>
      </c>
      <c r="Y14" s="671" t="s">
        <v>202</v>
      </c>
      <c r="Z14" s="670" t="n">
        <v>20</v>
      </c>
      <c r="AA14" s="670" t="n">
        <v>126</v>
      </c>
      <c r="AB14" s="670" t="n">
        <v>189</v>
      </c>
      <c r="AC14" s="670" t="n">
        <v>449</v>
      </c>
      <c r="AD14" s="128"/>
      <c r="AE14" s="128"/>
    </row>
    <row r="15" s="104" customFormat="true" ht="11.25" hidden="false" customHeight="false" outlineLevel="0" collapsed="false">
      <c r="A15" s="646" t="s">
        <v>160</v>
      </c>
      <c r="B15" s="670" t="n">
        <v>313</v>
      </c>
      <c r="C15" s="670" t="n">
        <v>322</v>
      </c>
      <c r="D15" s="670" t="n">
        <v>92</v>
      </c>
      <c r="E15" s="670" t="n">
        <v>92</v>
      </c>
      <c r="F15" s="670" t="n">
        <v>136</v>
      </c>
      <c r="G15" s="670" t="n">
        <v>137</v>
      </c>
      <c r="H15" s="669" t="n">
        <v>13</v>
      </c>
      <c r="I15" s="670" t="n">
        <v>18</v>
      </c>
      <c r="J15" s="670" t="n">
        <v>8</v>
      </c>
      <c r="K15" s="670" t="n">
        <v>10</v>
      </c>
      <c r="L15" s="670" t="n">
        <v>35</v>
      </c>
      <c r="M15" s="670" t="n">
        <v>37</v>
      </c>
      <c r="N15" s="670" t="n">
        <v>17</v>
      </c>
      <c r="O15" s="670" t="n">
        <v>21</v>
      </c>
      <c r="P15" s="670" t="n">
        <v>8</v>
      </c>
      <c r="Q15" s="670" t="n">
        <v>11</v>
      </c>
      <c r="R15" s="670" t="n">
        <v>2</v>
      </c>
      <c r="S15" s="670" t="n">
        <v>3</v>
      </c>
      <c r="T15" s="670" t="n">
        <v>2</v>
      </c>
      <c r="U15" s="670" t="n">
        <v>2</v>
      </c>
      <c r="V15" s="670" t="n">
        <v>9</v>
      </c>
      <c r="W15" s="670" t="n">
        <v>8</v>
      </c>
      <c r="X15" s="670" t="n">
        <v>4</v>
      </c>
      <c r="Y15" s="670" t="n">
        <v>4</v>
      </c>
      <c r="Z15" s="670" t="n">
        <v>32</v>
      </c>
      <c r="AA15" s="670" t="n">
        <v>27</v>
      </c>
      <c r="AB15" s="670" t="n">
        <v>671</v>
      </c>
      <c r="AC15" s="670" t="n">
        <v>692</v>
      </c>
      <c r="AD15" s="128"/>
      <c r="AE15" s="128"/>
    </row>
    <row r="16" s="104" customFormat="true" ht="11.25" hidden="false" customHeight="false" outlineLevel="0" collapsed="false">
      <c r="A16" s="646" t="s">
        <v>137</v>
      </c>
      <c r="B16" s="669" t="n">
        <v>554</v>
      </c>
      <c r="C16" s="670" t="n">
        <v>483</v>
      </c>
      <c r="D16" s="670" t="n">
        <v>48</v>
      </c>
      <c r="E16" s="670" t="n">
        <v>56</v>
      </c>
      <c r="F16" s="670" t="n">
        <v>167</v>
      </c>
      <c r="G16" s="670" t="n">
        <v>104</v>
      </c>
      <c r="H16" s="669" t="n">
        <v>22</v>
      </c>
      <c r="I16" s="670" t="n">
        <v>25</v>
      </c>
      <c r="J16" s="670" t="n">
        <v>49</v>
      </c>
      <c r="K16" s="670" t="n">
        <v>33</v>
      </c>
      <c r="L16" s="670" t="n">
        <v>38</v>
      </c>
      <c r="M16" s="670" t="n">
        <v>25</v>
      </c>
      <c r="N16" s="670" t="n">
        <v>15</v>
      </c>
      <c r="O16" s="670" t="n">
        <v>21</v>
      </c>
      <c r="P16" s="670" t="n">
        <v>8</v>
      </c>
      <c r="Q16" s="670" t="n">
        <v>6</v>
      </c>
      <c r="R16" s="670" t="n">
        <v>1</v>
      </c>
      <c r="S16" s="670" t="n">
        <v>3</v>
      </c>
      <c r="T16" s="670" t="n">
        <v>27</v>
      </c>
      <c r="U16" s="670" t="n">
        <v>9</v>
      </c>
      <c r="V16" s="670" t="n">
        <v>2</v>
      </c>
      <c r="W16" s="670" t="n">
        <v>1</v>
      </c>
      <c r="X16" s="670" t="s">
        <v>202</v>
      </c>
      <c r="Y16" s="671" t="s">
        <v>202</v>
      </c>
      <c r="Z16" s="670" t="n">
        <v>127</v>
      </c>
      <c r="AA16" s="670" t="n">
        <v>90</v>
      </c>
      <c r="AB16" s="670" t="n">
        <v>1058</v>
      </c>
      <c r="AC16" s="670" t="n">
        <v>856</v>
      </c>
      <c r="AD16" s="128"/>
      <c r="AE16" s="128"/>
    </row>
    <row r="17" s="104" customFormat="true" ht="11.25" hidden="false" customHeight="false" outlineLevel="0" collapsed="false">
      <c r="A17" s="646" t="s">
        <v>147</v>
      </c>
      <c r="B17" s="670" t="n">
        <v>615</v>
      </c>
      <c r="C17" s="670" t="n">
        <v>592</v>
      </c>
      <c r="D17" s="670" t="n">
        <v>135</v>
      </c>
      <c r="E17" s="670" t="n">
        <v>61</v>
      </c>
      <c r="F17" s="670" t="n">
        <v>121</v>
      </c>
      <c r="G17" s="670" t="n">
        <v>96</v>
      </c>
      <c r="H17" s="669" t="n">
        <v>26</v>
      </c>
      <c r="I17" s="670" t="n">
        <v>29</v>
      </c>
      <c r="J17" s="670" t="n">
        <v>63</v>
      </c>
      <c r="K17" s="670" t="n">
        <v>35</v>
      </c>
      <c r="L17" s="670" t="n">
        <v>40</v>
      </c>
      <c r="M17" s="670" t="n">
        <v>45</v>
      </c>
      <c r="N17" s="670" t="n">
        <v>45</v>
      </c>
      <c r="O17" s="670" t="n">
        <v>35</v>
      </c>
      <c r="P17" s="670" t="n">
        <v>2</v>
      </c>
      <c r="Q17" s="670" t="s">
        <v>202</v>
      </c>
      <c r="R17" s="670" t="n">
        <v>32</v>
      </c>
      <c r="S17" s="670" t="n">
        <v>21</v>
      </c>
      <c r="T17" s="670" t="n">
        <v>3</v>
      </c>
      <c r="U17" s="670" t="n">
        <v>5</v>
      </c>
      <c r="V17" s="670" t="n">
        <v>1</v>
      </c>
      <c r="W17" s="670" t="n">
        <v>2</v>
      </c>
      <c r="X17" s="670" t="n">
        <v>2</v>
      </c>
      <c r="Y17" s="670" t="n">
        <v>2</v>
      </c>
      <c r="Z17" s="670" t="n">
        <v>156</v>
      </c>
      <c r="AA17" s="670" t="n">
        <v>58</v>
      </c>
      <c r="AB17" s="670" t="n">
        <v>1241</v>
      </c>
      <c r="AC17" s="670" t="n">
        <v>981</v>
      </c>
      <c r="AD17" s="128"/>
      <c r="AE17" s="128"/>
    </row>
    <row r="18" s="104" customFormat="true" ht="11.25" hidden="false" customHeight="false" outlineLevel="0" collapsed="false">
      <c r="A18" s="646" t="s">
        <v>133</v>
      </c>
      <c r="B18" s="670" t="n">
        <v>552</v>
      </c>
      <c r="C18" s="670" t="n">
        <v>518</v>
      </c>
      <c r="D18" s="670" t="n">
        <v>209</v>
      </c>
      <c r="E18" s="670" t="n">
        <v>184</v>
      </c>
      <c r="F18" s="670" t="n">
        <v>269</v>
      </c>
      <c r="G18" s="670" t="n">
        <v>250</v>
      </c>
      <c r="H18" s="671" t="n">
        <v>12</v>
      </c>
      <c r="I18" s="670" t="n">
        <v>15</v>
      </c>
      <c r="J18" s="670" t="n">
        <v>68</v>
      </c>
      <c r="K18" s="670" t="n">
        <v>71</v>
      </c>
      <c r="L18" s="670" t="n">
        <v>21</v>
      </c>
      <c r="M18" s="670" t="n">
        <v>22</v>
      </c>
      <c r="N18" s="670" t="n">
        <v>21</v>
      </c>
      <c r="O18" s="670" t="n">
        <v>16</v>
      </c>
      <c r="P18" s="670" t="n">
        <v>21</v>
      </c>
      <c r="Q18" s="670" t="n">
        <v>17</v>
      </c>
      <c r="R18" s="670" t="n">
        <v>2</v>
      </c>
      <c r="S18" s="670" t="n">
        <v>3</v>
      </c>
      <c r="T18" s="670" t="n">
        <v>6</v>
      </c>
      <c r="U18" s="670" t="n">
        <v>15</v>
      </c>
      <c r="V18" s="670" t="n">
        <v>8</v>
      </c>
      <c r="W18" s="670" t="n">
        <v>5</v>
      </c>
      <c r="X18" s="670" t="s">
        <v>202</v>
      </c>
      <c r="Y18" s="671" t="s">
        <v>202</v>
      </c>
      <c r="Z18" s="670" t="n">
        <v>15</v>
      </c>
      <c r="AA18" s="670" t="n">
        <v>7</v>
      </c>
      <c r="AB18" s="670" t="n">
        <v>1204</v>
      </c>
      <c r="AC18" s="670" t="n">
        <v>1123</v>
      </c>
      <c r="AD18" s="128"/>
      <c r="AE18" s="128"/>
    </row>
    <row r="19" s="104" customFormat="true" ht="11.25" hidden="false" customHeight="false" outlineLevel="0" collapsed="false">
      <c r="A19" s="646" t="s">
        <v>143</v>
      </c>
      <c r="B19" s="670" t="n">
        <v>278</v>
      </c>
      <c r="C19" s="670" t="n">
        <v>259</v>
      </c>
      <c r="D19" s="670" t="n">
        <v>7</v>
      </c>
      <c r="E19" s="670" t="n">
        <v>15</v>
      </c>
      <c r="F19" s="670" t="n">
        <v>128</v>
      </c>
      <c r="G19" s="670" t="n">
        <v>134</v>
      </c>
      <c r="H19" s="671" t="n">
        <v>8</v>
      </c>
      <c r="I19" s="670" t="n">
        <v>1</v>
      </c>
      <c r="J19" s="670" t="n">
        <v>16</v>
      </c>
      <c r="K19" s="670" t="n">
        <v>33</v>
      </c>
      <c r="L19" s="670" t="n">
        <v>10</v>
      </c>
      <c r="M19" s="670" t="n">
        <v>23</v>
      </c>
      <c r="N19" s="670" t="n">
        <v>9</v>
      </c>
      <c r="O19" s="670" t="n">
        <v>9</v>
      </c>
      <c r="P19" s="670" t="n">
        <v>14</v>
      </c>
      <c r="Q19" s="670" t="n">
        <v>10</v>
      </c>
      <c r="R19" s="670" t="n">
        <v>8</v>
      </c>
      <c r="S19" s="670" t="n">
        <v>5</v>
      </c>
      <c r="T19" s="670" t="n">
        <v>1</v>
      </c>
      <c r="U19" s="671" t="s">
        <v>202</v>
      </c>
      <c r="V19" s="671" t="n">
        <v>1</v>
      </c>
      <c r="W19" s="670" t="n">
        <v>5</v>
      </c>
      <c r="X19" s="671" t="n">
        <v>1</v>
      </c>
      <c r="Y19" s="671" t="s">
        <v>202</v>
      </c>
      <c r="Z19" s="670" t="n">
        <v>21</v>
      </c>
      <c r="AA19" s="670" t="n">
        <v>8</v>
      </c>
      <c r="AB19" s="670" t="n">
        <v>502</v>
      </c>
      <c r="AC19" s="670" t="n">
        <v>502</v>
      </c>
      <c r="AD19" s="128"/>
      <c r="AE19" s="128"/>
    </row>
    <row r="20" s="104" customFormat="true" ht="11.25" hidden="false" customHeight="false" outlineLevel="0" collapsed="false">
      <c r="A20" s="646" t="s">
        <v>131</v>
      </c>
      <c r="B20" s="670" t="n">
        <v>160</v>
      </c>
      <c r="C20" s="670" t="n">
        <v>200</v>
      </c>
      <c r="D20" s="670" t="s">
        <v>202</v>
      </c>
      <c r="E20" s="670" t="n">
        <v>9</v>
      </c>
      <c r="F20" s="670" t="n">
        <v>27</v>
      </c>
      <c r="G20" s="670" t="n">
        <v>31</v>
      </c>
      <c r="H20" s="671" t="n">
        <v>4</v>
      </c>
      <c r="I20" s="670" t="n">
        <v>13</v>
      </c>
      <c r="J20" s="671" t="n">
        <v>2</v>
      </c>
      <c r="K20" s="670" t="n">
        <v>3</v>
      </c>
      <c r="L20" s="670" t="n">
        <v>11</v>
      </c>
      <c r="M20" s="670" t="n">
        <v>6</v>
      </c>
      <c r="N20" s="670" t="n">
        <v>1</v>
      </c>
      <c r="O20" s="671" t="n">
        <v>2</v>
      </c>
      <c r="P20" s="670" t="n">
        <v>6</v>
      </c>
      <c r="Q20" s="670" t="n">
        <v>6</v>
      </c>
      <c r="R20" s="670" t="s">
        <v>202</v>
      </c>
      <c r="S20" s="670" t="s">
        <v>202</v>
      </c>
      <c r="T20" s="670" t="s">
        <v>202</v>
      </c>
      <c r="U20" s="670" t="n">
        <v>2</v>
      </c>
      <c r="V20" s="670" t="s">
        <v>202</v>
      </c>
      <c r="W20" s="671" t="n">
        <v>2</v>
      </c>
      <c r="X20" s="671" t="s">
        <v>202</v>
      </c>
      <c r="Y20" s="671" t="s">
        <v>202</v>
      </c>
      <c r="Z20" s="670" t="n">
        <v>5</v>
      </c>
      <c r="AA20" s="670" t="n">
        <v>2</v>
      </c>
      <c r="AB20" s="670" t="n">
        <v>216</v>
      </c>
      <c r="AC20" s="670" t="n">
        <v>276</v>
      </c>
      <c r="AD20" s="128"/>
      <c r="AE20" s="128"/>
    </row>
    <row r="21" s="104" customFormat="true" ht="11.25" hidden="false" customHeight="false" outlineLevel="0" collapsed="false">
      <c r="A21" s="646" t="s">
        <v>141</v>
      </c>
      <c r="B21" s="670" t="n">
        <v>88</v>
      </c>
      <c r="C21" s="670" t="n">
        <v>114</v>
      </c>
      <c r="D21" s="670" t="n">
        <v>16</v>
      </c>
      <c r="E21" s="670" t="n">
        <v>56</v>
      </c>
      <c r="F21" s="670" t="n">
        <v>30</v>
      </c>
      <c r="G21" s="670" t="n">
        <v>48</v>
      </c>
      <c r="H21" s="671" t="s">
        <v>202</v>
      </c>
      <c r="I21" s="670" t="n">
        <v>12</v>
      </c>
      <c r="J21" s="671" t="n">
        <v>7</v>
      </c>
      <c r="K21" s="670" t="n">
        <v>9</v>
      </c>
      <c r="L21" s="670" t="n">
        <v>12</v>
      </c>
      <c r="M21" s="670" t="n">
        <v>16</v>
      </c>
      <c r="N21" s="670" t="n">
        <v>2</v>
      </c>
      <c r="O21" s="671" t="s">
        <v>202</v>
      </c>
      <c r="P21" s="670" t="n">
        <v>5</v>
      </c>
      <c r="Q21" s="670" t="n">
        <v>7</v>
      </c>
      <c r="R21" s="670" t="s">
        <v>202</v>
      </c>
      <c r="S21" s="670" t="n">
        <v>1</v>
      </c>
      <c r="T21" s="670" t="n">
        <v>1</v>
      </c>
      <c r="U21" s="670" t="s">
        <v>202</v>
      </c>
      <c r="V21" s="670" t="n">
        <v>1</v>
      </c>
      <c r="W21" s="670" t="s">
        <v>202</v>
      </c>
      <c r="X21" s="671" t="n">
        <v>1</v>
      </c>
      <c r="Y21" s="671" t="s">
        <v>202</v>
      </c>
      <c r="Z21" s="670" t="n">
        <v>33</v>
      </c>
      <c r="AA21" s="670" t="n">
        <v>38</v>
      </c>
      <c r="AB21" s="670" t="n">
        <v>196</v>
      </c>
      <c r="AC21" s="670" t="n">
        <v>301</v>
      </c>
      <c r="AD21" s="128"/>
      <c r="AE21" s="128"/>
    </row>
    <row r="22" s="104" customFormat="true" ht="11.25" hidden="false" customHeight="false" outlineLevel="0" collapsed="false">
      <c r="A22" s="646" t="s">
        <v>166</v>
      </c>
      <c r="B22" s="670" t="n">
        <v>104</v>
      </c>
      <c r="C22" s="670" t="n">
        <v>85</v>
      </c>
      <c r="D22" s="670" t="n">
        <v>43</v>
      </c>
      <c r="E22" s="670" t="n">
        <v>8</v>
      </c>
      <c r="F22" s="670" t="n">
        <v>51</v>
      </c>
      <c r="G22" s="670" t="n">
        <v>31</v>
      </c>
      <c r="H22" s="671" t="n">
        <v>9</v>
      </c>
      <c r="I22" s="670" t="n">
        <v>1</v>
      </c>
      <c r="J22" s="670" t="n">
        <v>21</v>
      </c>
      <c r="K22" s="670" t="n">
        <v>4</v>
      </c>
      <c r="L22" s="670" t="n">
        <v>12</v>
      </c>
      <c r="M22" s="670" t="n">
        <v>11</v>
      </c>
      <c r="N22" s="670" t="n">
        <v>7</v>
      </c>
      <c r="O22" s="670" t="n">
        <v>2</v>
      </c>
      <c r="P22" s="670" t="n">
        <v>8</v>
      </c>
      <c r="Q22" s="670" t="n">
        <v>1</v>
      </c>
      <c r="R22" s="670" t="n">
        <v>1</v>
      </c>
      <c r="S22" s="670" t="n">
        <v>3</v>
      </c>
      <c r="T22" s="670" t="s">
        <v>202</v>
      </c>
      <c r="U22" s="670" t="s">
        <v>202</v>
      </c>
      <c r="V22" s="670" t="n">
        <v>1</v>
      </c>
      <c r="W22" s="670" t="s">
        <v>202</v>
      </c>
      <c r="X22" s="670" t="s">
        <v>202</v>
      </c>
      <c r="Y22" s="671" t="s">
        <v>202</v>
      </c>
      <c r="Z22" s="670" t="n">
        <v>21</v>
      </c>
      <c r="AA22" s="670" t="n">
        <v>17</v>
      </c>
      <c r="AB22" s="670" t="n">
        <v>278</v>
      </c>
      <c r="AC22" s="670" t="n">
        <v>163</v>
      </c>
      <c r="AD22" s="128"/>
      <c r="AE22" s="128"/>
    </row>
    <row r="23" s="104" customFormat="true" ht="11.25" hidden="false" customHeight="false" outlineLevel="0" collapsed="false">
      <c r="A23" s="646" t="s">
        <v>152</v>
      </c>
      <c r="B23" s="670" t="n">
        <v>905</v>
      </c>
      <c r="C23" s="670" t="n">
        <v>876</v>
      </c>
      <c r="D23" s="670" t="n">
        <v>270</v>
      </c>
      <c r="E23" s="670" t="n">
        <v>302</v>
      </c>
      <c r="F23" s="670" t="n">
        <v>283</v>
      </c>
      <c r="G23" s="670" t="n">
        <v>273</v>
      </c>
      <c r="H23" s="671" t="n">
        <v>44</v>
      </c>
      <c r="I23" s="670" t="n">
        <v>45</v>
      </c>
      <c r="J23" s="670" t="n">
        <v>119</v>
      </c>
      <c r="K23" s="670" t="n">
        <v>151</v>
      </c>
      <c r="L23" s="670" t="n">
        <v>69</v>
      </c>
      <c r="M23" s="670" t="n">
        <v>102</v>
      </c>
      <c r="N23" s="670" t="n">
        <v>43</v>
      </c>
      <c r="O23" s="670" t="n">
        <v>25</v>
      </c>
      <c r="P23" s="670" t="n">
        <v>12</v>
      </c>
      <c r="Q23" s="670" t="n">
        <v>13</v>
      </c>
      <c r="R23" s="670" t="n">
        <v>8</v>
      </c>
      <c r="S23" s="670" t="n">
        <v>17</v>
      </c>
      <c r="T23" s="670" t="n">
        <v>58</v>
      </c>
      <c r="U23" s="670" t="n">
        <v>34</v>
      </c>
      <c r="V23" s="670" t="n">
        <v>9</v>
      </c>
      <c r="W23" s="670" t="n">
        <v>14</v>
      </c>
      <c r="X23" s="670" t="n">
        <v>2</v>
      </c>
      <c r="Y23" s="670" t="n">
        <v>1</v>
      </c>
      <c r="Z23" s="670" t="n">
        <v>141</v>
      </c>
      <c r="AA23" s="670" t="n">
        <v>247</v>
      </c>
      <c r="AB23" s="670" t="n">
        <v>1963</v>
      </c>
      <c r="AC23" s="670" t="n">
        <v>2100</v>
      </c>
      <c r="AD23" s="128"/>
      <c r="AE23" s="128"/>
    </row>
    <row r="24" s="104" customFormat="true" ht="11.25" hidden="false" customHeight="false" outlineLevel="0" collapsed="false">
      <c r="A24" s="646" t="s">
        <v>123</v>
      </c>
      <c r="B24" s="670" t="n">
        <v>263</v>
      </c>
      <c r="C24" s="670" t="n">
        <v>306</v>
      </c>
      <c r="D24" s="670" t="n">
        <v>16</v>
      </c>
      <c r="E24" s="670" t="n">
        <v>16</v>
      </c>
      <c r="F24" s="670" t="n">
        <v>65</v>
      </c>
      <c r="G24" s="670" t="n">
        <v>67</v>
      </c>
      <c r="H24" s="671" t="n">
        <v>13</v>
      </c>
      <c r="I24" s="670" t="n">
        <v>19</v>
      </c>
      <c r="J24" s="671" t="n">
        <v>12</v>
      </c>
      <c r="K24" s="670" t="n">
        <v>7</v>
      </c>
      <c r="L24" s="670" t="n">
        <v>22</v>
      </c>
      <c r="M24" s="670" t="n">
        <v>29</v>
      </c>
      <c r="N24" s="670" t="n">
        <v>2</v>
      </c>
      <c r="O24" s="671" t="n">
        <v>3</v>
      </c>
      <c r="P24" s="670" t="n">
        <v>8</v>
      </c>
      <c r="Q24" s="670" t="n">
        <v>11</v>
      </c>
      <c r="R24" s="670" t="s">
        <v>202</v>
      </c>
      <c r="S24" s="670" t="s">
        <v>202</v>
      </c>
      <c r="T24" s="670" t="n">
        <v>1</v>
      </c>
      <c r="U24" s="670" t="n">
        <v>2</v>
      </c>
      <c r="V24" s="670" t="n">
        <v>2</v>
      </c>
      <c r="W24" s="670" t="n">
        <v>2</v>
      </c>
      <c r="X24" s="671" t="s">
        <v>202</v>
      </c>
      <c r="Y24" s="670" t="n">
        <v>1</v>
      </c>
      <c r="Z24" s="670" t="n">
        <v>13</v>
      </c>
      <c r="AA24" s="670" t="n">
        <v>12</v>
      </c>
      <c r="AB24" s="670" t="n">
        <v>417</v>
      </c>
      <c r="AC24" s="670" t="n">
        <v>475</v>
      </c>
      <c r="AD24" s="128"/>
      <c r="AE24" s="128"/>
    </row>
    <row r="25" s="104" customFormat="true" ht="11.25" hidden="false" customHeight="false" outlineLevel="0" collapsed="false">
      <c r="A25" s="646" t="s">
        <v>139</v>
      </c>
      <c r="B25" s="670" t="n">
        <v>307</v>
      </c>
      <c r="C25" s="670" t="n">
        <v>279</v>
      </c>
      <c r="D25" s="670" t="n">
        <v>77</v>
      </c>
      <c r="E25" s="670" t="n">
        <v>52</v>
      </c>
      <c r="F25" s="670" t="n">
        <v>159</v>
      </c>
      <c r="G25" s="670" t="n">
        <v>150</v>
      </c>
      <c r="H25" s="671" t="n">
        <v>34</v>
      </c>
      <c r="I25" s="670" t="n">
        <v>17</v>
      </c>
      <c r="J25" s="670" t="n">
        <v>12</v>
      </c>
      <c r="K25" s="670" t="n">
        <v>27</v>
      </c>
      <c r="L25" s="670" t="n">
        <v>23</v>
      </c>
      <c r="M25" s="670" t="n">
        <v>20</v>
      </c>
      <c r="N25" s="670" t="n">
        <v>20</v>
      </c>
      <c r="O25" s="670" t="n">
        <v>27</v>
      </c>
      <c r="P25" s="670" t="n">
        <v>5</v>
      </c>
      <c r="Q25" s="670" t="n">
        <v>11</v>
      </c>
      <c r="R25" s="670" t="n">
        <v>6</v>
      </c>
      <c r="S25" s="670" t="n">
        <v>1</v>
      </c>
      <c r="T25" s="670" t="n">
        <v>1</v>
      </c>
      <c r="U25" s="670" t="n">
        <v>2</v>
      </c>
      <c r="V25" s="670" t="n">
        <v>3</v>
      </c>
      <c r="W25" s="671" t="n">
        <v>3</v>
      </c>
      <c r="X25" s="671" t="n">
        <v>3</v>
      </c>
      <c r="Y25" s="671" t="n">
        <v>2</v>
      </c>
      <c r="Z25" s="670" t="n">
        <v>40</v>
      </c>
      <c r="AA25" s="670" t="n">
        <v>20</v>
      </c>
      <c r="AB25" s="670" t="n">
        <v>690</v>
      </c>
      <c r="AC25" s="670" t="n">
        <v>611</v>
      </c>
      <c r="AD25" s="128"/>
      <c r="AE25" s="128"/>
    </row>
    <row r="26" s="104" customFormat="true" ht="11.25" hidden="false" customHeight="false" outlineLevel="0" collapsed="false">
      <c r="A26" s="646" t="s">
        <v>162</v>
      </c>
      <c r="B26" s="670" t="n">
        <v>496</v>
      </c>
      <c r="C26" s="670" t="n">
        <v>643</v>
      </c>
      <c r="D26" s="670" t="n">
        <v>209</v>
      </c>
      <c r="E26" s="670" t="n">
        <v>257</v>
      </c>
      <c r="F26" s="670" t="n">
        <v>230</v>
      </c>
      <c r="G26" s="670" t="n">
        <v>243</v>
      </c>
      <c r="H26" s="671" t="n">
        <v>64</v>
      </c>
      <c r="I26" s="670" t="n">
        <v>95</v>
      </c>
      <c r="J26" s="670" t="s">
        <v>202</v>
      </c>
      <c r="K26" s="671" t="s">
        <v>202</v>
      </c>
      <c r="L26" s="671" t="n">
        <v>54</v>
      </c>
      <c r="M26" s="670" t="n">
        <v>61</v>
      </c>
      <c r="N26" s="670" t="n">
        <v>26</v>
      </c>
      <c r="O26" s="670" t="n">
        <v>35</v>
      </c>
      <c r="P26" s="670" t="n">
        <v>24</v>
      </c>
      <c r="Q26" s="670" t="n">
        <v>28</v>
      </c>
      <c r="R26" s="670" t="n">
        <v>20</v>
      </c>
      <c r="S26" s="670" t="n">
        <v>43</v>
      </c>
      <c r="T26" s="670" t="s">
        <v>202</v>
      </c>
      <c r="U26" s="671" t="s">
        <v>202</v>
      </c>
      <c r="V26" s="671" t="n">
        <v>15</v>
      </c>
      <c r="W26" s="670" t="n">
        <v>19</v>
      </c>
      <c r="X26" s="670" t="n">
        <v>5</v>
      </c>
      <c r="Y26" s="671" t="n">
        <v>3</v>
      </c>
      <c r="Z26" s="670" t="n">
        <v>73</v>
      </c>
      <c r="AA26" s="670" t="n">
        <v>142</v>
      </c>
      <c r="AB26" s="670" t="n">
        <v>1216</v>
      </c>
      <c r="AC26" s="670" t="n">
        <v>1569</v>
      </c>
      <c r="AD26" s="128"/>
      <c r="AE26" s="128"/>
    </row>
    <row r="27" s="104" customFormat="true" ht="11.25" hidden="false" customHeight="false" outlineLevel="0" collapsed="false">
      <c r="A27" s="646" t="s">
        <v>127</v>
      </c>
      <c r="B27" s="670" t="n">
        <v>697</v>
      </c>
      <c r="C27" s="670" t="n">
        <v>745</v>
      </c>
      <c r="D27" s="670" t="n">
        <v>260</v>
      </c>
      <c r="E27" s="670" t="n">
        <v>224</v>
      </c>
      <c r="F27" s="670" t="n">
        <v>238</v>
      </c>
      <c r="G27" s="670" t="n">
        <v>247</v>
      </c>
      <c r="H27" s="671" t="n">
        <v>35</v>
      </c>
      <c r="I27" s="670" t="n">
        <v>40</v>
      </c>
      <c r="J27" s="670" t="n">
        <v>99</v>
      </c>
      <c r="K27" s="670" t="n">
        <v>94</v>
      </c>
      <c r="L27" s="670" t="n">
        <v>44</v>
      </c>
      <c r="M27" s="670" t="n">
        <v>32</v>
      </c>
      <c r="N27" s="670" t="n">
        <v>50</v>
      </c>
      <c r="O27" s="670" t="n">
        <v>34</v>
      </c>
      <c r="P27" s="670" t="n">
        <v>23</v>
      </c>
      <c r="Q27" s="670" t="n">
        <v>33</v>
      </c>
      <c r="R27" s="670" t="s">
        <v>202</v>
      </c>
      <c r="S27" s="670" t="n">
        <v>1</v>
      </c>
      <c r="T27" s="670" t="n">
        <v>20</v>
      </c>
      <c r="U27" s="670" t="n">
        <v>18</v>
      </c>
      <c r="V27" s="670" t="n">
        <v>17</v>
      </c>
      <c r="W27" s="670" t="n">
        <v>8</v>
      </c>
      <c r="X27" s="670" t="n">
        <v>1</v>
      </c>
      <c r="Y27" s="671" t="n">
        <v>1</v>
      </c>
      <c r="Z27" s="670" t="n">
        <v>44</v>
      </c>
      <c r="AA27" s="670" t="n">
        <v>138</v>
      </c>
      <c r="AB27" s="670" t="n">
        <v>1528</v>
      </c>
      <c r="AC27" s="670" t="n">
        <v>1615</v>
      </c>
      <c r="AD27" s="128"/>
      <c r="AE27" s="128"/>
    </row>
    <row r="28" s="104" customFormat="true" ht="11.25" hidden="false" customHeight="false" outlineLevel="0" collapsed="false">
      <c r="A28" s="646" t="s">
        <v>125</v>
      </c>
      <c r="B28" s="670" t="n">
        <v>82</v>
      </c>
      <c r="C28" s="670" t="n">
        <v>127</v>
      </c>
      <c r="D28" s="670" t="n">
        <v>4</v>
      </c>
      <c r="E28" s="670" t="n">
        <v>6</v>
      </c>
      <c r="F28" s="670" t="n">
        <v>40</v>
      </c>
      <c r="G28" s="670" t="n">
        <v>44</v>
      </c>
      <c r="H28" s="671" t="n">
        <v>6</v>
      </c>
      <c r="I28" s="670" t="n">
        <v>13</v>
      </c>
      <c r="J28" s="670" t="n">
        <v>4</v>
      </c>
      <c r="K28" s="670" t="n">
        <v>8</v>
      </c>
      <c r="L28" s="670" t="n">
        <v>18</v>
      </c>
      <c r="M28" s="670" t="n">
        <v>23</v>
      </c>
      <c r="N28" s="670" t="n">
        <v>2</v>
      </c>
      <c r="O28" s="670" t="n">
        <v>5</v>
      </c>
      <c r="P28" s="670" t="n">
        <v>6</v>
      </c>
      <c r="Q28" s="670" t="n">
        <v>5</v>
      </c>
      <c r="R28" s="670" t="n">
        <v>5</v>
      </c>
      <c r="S28" s="670" t="n">
        <v>4</v>
      </c>
      <c r="T28" s="670" t="s">
        <v>202</v>
      </c>
      <c r="U28" s="670" t="n">
        <v>3</v>
      </c>
      <c r="V28" s="670" t="s">
        <v>202</v>
      </c>
      <c r="W28" s="670" t="n">
        <v>8</v>
      </c>
      <c r="X28" s="671" t="s">
        <v>202</v>
      </c>
      <c r="Y28" s="671" t="s">
        <v>202</v>
      </c>
      <c r="Z28" s="670" t="n">
        <v>27</v>
      </c>
      <c r="AA28" s="670" t="n">
        <v>23</v>
      </c>
      <c r="AB28" s="670" t="n">
        <v>194</v>
      </c>
      <c r="AC28" s="670" t="n">
        <v>269</v>
      </c>
      <c r="AD28" s="128"/>
      <c r="AE28" s="128"/>
    </row>
    <row r="29" s="104" customFormat="true" ht="11.25" hidden="false" customHeight="false" outlineLevel="0" collapsed="false">
      <c r="A29" s="646" t="s">
        <v>135</v>
      </c>
      <c r="B29" s="670" t="n">
        <v>724</v>
      </c>
      <c r="C29" s="670" t="n">
        <v>867</v>
      </c>
      <c r="D29" s="670" t="n">
        <v>1067</v>
      </c>
      <c r="E29" s="670" t="n">
        <v>866</v>
      </c>
      <c r="F29" s="670" t="n">
        <v>145</v>
      </c>
      <c r="G29" s="670" t="n">
        <v>92</v>
      </c>
      <c r="H29" s="671" t="n">
        <v>99</v>
      </c>
      <c r="I29" s="670" t="n">
        <v>84</v>
      </c>
      <c r="J29" s="670" t="n">
        <v>3</v>
      </c>
      <c r="K29" s="670" t="n">
        <v>52</v>
      </c>
      <c r="L29" s="670" t="n">
        <v>24</v>
      </c>
      <c r="M29" s="670" t="n">
        <v>14</v>
      </c>
      <c r="N29" s="670" t="n">
        <v>73</v>
      </c>
      <c r="O29" s="670" t="n">
        <v>165</v>
      </c>
      <c r="P29" s="670" t="n">
        <v>19</v>
      </c>
      <c r="Q29" s="670" t="n">
        <v>18</v>
      </c>
      <c r="R29" s="670" t="n">
        <v>25</v>
      </c>
      <c r="S29" s="670" t="n">
        <v>77</v>
      </c>
      <c r="T29" s="670" t="s">
        <v>202</v>
      </c>
      <c r="U29" s="671" t="n">
        <v>46</v>
      </c>
      <c r="V29" s="671" t="n">
        <v>2</v>
      </c>
      <c r="W29" s="670" t="n">
        <v>28</v>
      </c>
      <c r="X29" s="671" t="n">
        <v>3</v>
      </c>
      <c r="Y29" s="670" t="n">
        <v>8</v>
      </c>
      <c r="Z29" s="670" t="n">
        <v>51</v>
      </c>
      <c r="AA29" s="670" t="n">
        <v>123</v>
      </c>
      <c r="AB29" s="670" t="n">
        <v>2235</v>
      </c>
      <c r="AC29" s="670" t="n">
        <v>2440</v>
      </c>
      <c r="AD29" s="128"/>
      <c r="AE29" s="128"/>
    </row>
    <row r="30" s="104" customFormat="true" ht="11.25" hidden="false" customHeight="false" outlineLevel="0" collapsed="false">
      <c r="A30" s="646" t="s">
        <v>129</v>
      </c>
      <c r="B30" s="670" t="n">
        <v>67</v>
      </c>
      <c r="C30" s="670" t="n">
        <v>122</v>
      </c>
      <c r="D30" s="670" t="n">
        <v>10</v>
      </c>
      <c r="E30" s="670" t="n">
        <v>12</v>
      </c>
      <c r="F30" s="670" t="n">
        <v>39</v>
      </c>
      <c r="G30" s="670" t="n">
        <v>24</v>
      </c>
      <c r="H30" s="671" t="n">
        <v>5</v>
      </c>
      <c r="I30" s="670" t="n">
        <v>4</v>
      </c>
      <c r="J30" s="670" t="n">
        <v>6</v>
      </c>
      <c r="K30" s="670" t="n">
        <v>2</v>
      </c>
      <c r="L30" s="670" t="n">
        <v>4</v>
      </c>
      <c r="M30" s="670" t="n">
        <v>8</v>
      </c>
      <c r="N30" s="670" t="n">
        <v>2</v>
      </c>
      <c r="O30" s="670" t="n">
        <v>4</v>
      </c>
      <c r="P30" s="670" t="n">
        <v>2</v>
      </c>
      <c r="Q30" s="671" t="n">
        <v>2</v>
      </c>
      <c r="R30" s="671" t="n">
        <v>2</v>
      </c>
      <c r="S30" s="671" t="n">
        <v>1</v>
      </c>
      <c r="T30" s="671" t="s">
        <v>202</v>
      </c>
      <c r="U30" s="671" t="n">
        <v>2</v>
      </c>
      <c r="V30" s="671" t="s">
        <v>202</v>
      </c>
      <c r="W30" s="671" t="s">
        <v>202</v>
      </c>
      <c r="X30" s="671" t="s">
        <v>202</v>
      </c>
      <c r="Y30" s="671" t="s">
        <v>202</v>
      </c>
      <c r="Z30" s="670" t="n">
        <v>4</v>
      </c>
      <c r="AA30" s="670" t="n">
        <v>11</v>
      </c>
      <c r="AB30" s="670" t="n">
        <v>141</v>
      </c>
      <c r="AC30" s="670" t="n">
        <v>192</v>
      </c>
      <c r="AD30" s="128"/>
      <c r="AE30" s="128"/>
    </row>
    <row r="31" s="104" customFormat="true" ht="11.25" hidden="false" customHeight="false" outlineLevel="0" collapsed="false">
      <c r="A31" s="646" t="s">
        <v>150</v>
      </c>
      <c r="B31" s="670" t="n">
        <v>674</v>
      </c>
      <c r="C31" s="670" t="n">
        <v>677</v>
      </c>
      <c r="D31" s="670" t="n">
        <v>138</v>
      </c>
      <c r="E31" s="670" t="n">
        <v>98</v>
      </c>
      <c r="F31" s="670" t="n">
        <v>204</v>
      </c>
      <c r="G31" s="670" t="n">
        <v>227</v>
      </c>
      <c r="H31" s="671" t="n">
        <v>18</v>
      </c>
      <c r="I31" s="670" t="n">
        <v>16</v>
      </c>
      <c r="J31" s="670" t="n">
        <v>91</v>
      </c>
      <c r="K31" s="670" t="n">
        <v>135</v>
      </c>
      <c r="L31" s="670" t="n">
        <v>42</v>
      </c>
      <c r="M31" s="670" t="n">
        <v>54</v>
      </c>
      <c r="N31" s="670" t="n">
        <v>24</v>
      </c>
      <c r="O31" s="670" t="n">
        <v>15</v>
      </c>
      <c r="P31" s="670" t="n">
        <v>21</v>
      </c>
      <c r="Q31" s="670" t="n">
        <v>23</v>
      </c>
      <c r="R31" s="670" t="s">
        <v>202</v>
      </c>
      <c r="S31" s="670" t="n">
        <v>3</v>
      </c>
      <c r="T31" s="670" t="n">
        <v>5</v>
      </c>
      <c r="U31" s="670" t="n">
        <v>10</v>
      </c>
      <c r="V31" s="670" t="n">
        <v>7</v>
      </c>
      <c r="W31" s="670" t="n">
        <v>7</v>
      </c>
      <c r="X31" s="671" t="n">
        <v>3</v>
      </c>
      <c r="Y31" s="670" t="s">
        <v>202</v>
      </c>
      <c r="Z31" s="670" t="n">
        <v>64</v>
      </c>
      <c r="AA31" s="670" t="n">
        <v>83</v>
      </c>
      <c r="AB31" s="670" t="n">
        <v>1291</v>
      </c>
      <c r="AC31" s="670" t="n">
        <v>1348</v>
      </c>
      <c r="AD31" s="128"/>
      <c r="AE31" s="128"/>
    </row>
    <row r="32" s="104" customFormat="true" ht="11.25" hidden="false" customHeight="false" outlineLevel="0" collapsed="false">
      <c r="A32" s="646" t="s">
        <v>171</v>
      </c>
      <c r="B32" s="670" t="n">
        <v>128</v>
      </c>
      <c r="C32" s="670" t="n">
        <v>40</v>
      </c>
      <c r="D32" s="670" t="n">
        <v>7</v>
      </c>
      <c r="E32" s="670" t="n">
        <v>12</v>
      </c>
      <c r="F32" s="670" t="n">
        <v>28</v>
      </c>
      <c r="G32" s="670" t="n">
        <v>23</v>
      </c>
      <c r="H32" s="671" t="n">
        <v>14</v>
      </c>
      <c r="I32" s="670" t="n">
        <v>100</v>
      </c>
      <c r="J32" s="670" t="n">
        <v>4</v>
      </c>
      <c r="K32" s="670" t="n">
        <v>1</v>
      </c>
      <c r="L32" s="670" t="n">
        <v>1</v>
      </c>
      <c r="M32" s="671" t="n">
        <v>3</v>
      </c>
      <c r="N32" s="670" t="s">
        <v>202</v>
      </c>
      <c r="O32" s="670" t="s">
        <v>202</v>
      </c>
      <c r="P32" s="671" t="n">
        <v>3</v>
      </c>
      <c r="Q32" s="670" t="n">
        <v>2</v>
      </c>
      <c r="R32" s="670" t="n">
        <v>2</v>
      </c>
      <c r="S32" s="670" t="s">
        <v>202</v>
      </c>
      <c r="T32" s="670" t="s">
        <v>202</v>
      </c>
      <c r="U32" s="671" t="s">
        <v>202</v>
      </c>
      <c r="V32" s="671" t="n">
        <v>4</v>
      </c>
      <c r="W32" s="670" t="n">
        <v>2</v>
      </c>
      <c r="X32" s="671" t="s">
        <v>202</v>
      </c>
      <c r="Y32" s="670" t="s">
        <v>202</v>
      </c>
      <c r="Z32" s="670" t="n">
        <v>16</v>
      </c>
      <c r="AA32" s="670" t="n">
        <v>6</v>
      </c>
      <c r="AB32" s="671" t="n">
        <v>207</v>
      </c>
      <c r="AC32" s="670" t="n">
        <v>189</v>
      </c>
      <c r="AD32" s="128"/>
      <c r="AE32" s="128"/>
    </row>
    <row r="33" s="104" customFormat="true" ht="11.25" hidden="false" customHeight="false" outlineLevel="0" collapsed="false">
      <c r="A33" s="646" t="s">
        <v>173</v>
      </c>
      <c r="B33" s="670" t="n">
        <v>34</v>
      </c>
      <c r="C33" s="670" t="n">
        <v>48</v>
      </c>
      <c r="D33" s="670" t="n">
        <v>2</v>
      </c>
      <c r="E33" s="671" t="n">
        <v>4</v>
      </c>
      <c r="F33" s="671" t="n">
        <v>6</v>
      </c>
      <c r="G33" s="670" t="n">
        <v>17</v>
      </c>
      <c r="H33" s="671" t="s">
        <v>202</v>
      </c>
      <c r="I33" s="671" t="n">
        <v>2</v>
      </c>
      <c r="J33" s="671" t="n">
        <v>2</v>
      </c>
      <c r="K33" s="670" t="s">
        <v>202</v>
      </c>
      <c r="L33" s="670" t="n">
        <v>1</v>
      </c>
      <c r="M33" s="671" t="s">
        <v>202</v>
      </c>
      <c r="N33" s="670" t="s">
        <v>202</v>
      </c>
      <c r="O33" s="671" t="s">
        <v>202</v>
      </c>
      <c r="P33" s="671" t="n">
        <v>6</v>
      </c>
      <c r="Q33" s="670" t="n">
        <v>3</v>
      </c>
      <c r="R33" s="670" t="s">
        <v>202</v>
      </c>
      <c r="S33" s="670" t="s">
        <v>202</v>
      </c>
      <c r="T33" s="670" t="s">
        <v>202</v>
      </c>
      <c r="U33" s="671" t="s">
        <v>202</v>
      </c>
      <c r="V33" s="671" t="n">
        <v>2</v>
      </c>
      <c r="W33" s="671" t="n">
        <v>1</v>
      </c>
      <c r="X33" s="671" t="s">
        <v>202</v>
      </c>
      <c r="Y33" s="671" t="s">
        <v>202</v>
      </c>
      <c r="Z33" s="670" t="n">
        <v>4</v>
      </c>
      <c r="AA33" s="670" t="n">
        <v>24</v>
      </c>
      <c r="AB33" s="670" t="n">
        <v>57</v>
      </c>
      <c r="AC33" s="670" t="n">
        <v>99</v>
      </c>
      <c r="AD33" s="128"/>
      <c r="AE33" s="128"/>
    </row>
    <row r="34" s="104" customFormat="true" ht="11.25" hidden="false" customHeight="false" outlineLevel="0" collapsed="false">
      <c r="A34" s="646" t="s">
        <v>145</v>
      </c>
      <c r="B34" s="670" t="n">
        <v>170</v>
      </c>
      <c r="C34" s="670" t="n">
        <v>163</v>
      </c>
      <c r="D34" s="670" t="n">
        <v>31</v>
      </c>
      <c r="E34" s="670" t="n">
        <v>28</v>
      </c>
      <c r="F34" s="670" t="n">
        <v>41</v>
      </c>
      <c r="G34" s="670" t="n">
        <v>53</v>
      </c>
      <c r="H34" s="671" t="n">
        <v>9</v>
      </c>
      <c r="I34" s="670" t="n">
        <v>9</v>
      </c>
      <c r="J34" s="670" t="n">
        <v>14</v>
      </c>
      <c r="K34" s="670" t="n">
        <v>18</v>
      </c>
      <c r="L34" s="670" t="n">
        <v>14</v>
      </c>
      <c r="M34" s="670" t="n">
        <v>13</v>
      </c>
      <c r="N34" s="670" t="n">
        <v>6</v>
      </c>
      <c r="O34" s="670" t="n">
        <v>6</v>
      </c>
      <c r="P34" s="670" t="n">
        <v>4</v>
      </c>
      <c r="Q34" s="670" t="n">
        <v>6</v>
      </c>
      <c r="R34" s="670" t="n">
        <v>1</v>
      </c>
      <c r="S34" s="670" t="n">
        <v>2</v>
      </c>
      <c r="T34" s="670" t="s">
        <v>202</v>
      </c>
      <c r="U34" s="670" t="s">
        <v>202</v>
      </c>
      <c r="V34" s="670" t="n">
        <v>3</v>
      </c>
      <c r="W34" s="670" t="n">
        <v>3</v>
      </c>
      <c r="X34" s="670" t="s">
        <v>202</v>
      </c>
      <c r="Y34" s="671" t="s">
        <v>202</v>
      </c>
      <c r="Z34" s="670" t="n">
        <v>22</v>
      </c>
      <c r="AA34" s="670" t="n">
        <v>28</v>
      </c>
      <c r="AB34" s="670" t="n">
        <v>315</v>
      </c>
      <c r="AC34" s="670" t="n">
        <v>329</v>
      </c>
      <c r="AD34" s="128"/>
      <c r="AE34" s="128"/>
    </row>
    <row r="35" s="104" customFormat="true" ht="11.25" hidden="false" customHeight="false" outlineLevel="0" collapsed="false">
      <c r="A35" s="646" t="s">
        <v>156</v>
      </c>
      <c r="B35" s="670" t="n">
        <v>4653</v>
      </c>
      <c r="C35" s="670" t="n">
        <v>4604</v>
      </c>
      <c r="D35" s="670" t="n">
        <v>3854</v>
      </c>
      <c r="E35" s="670" t="n">
        <v>3742</v>
      </c>
      <c r="F35" s="670" t="n">
        <v>172</v>
      </c>
      <c r="G35" s="670" t="n">
        <v>189</v>
      </c>
      <c r="H35" s="671" t="n">
        <v>263</v>
      </c>
      <c r="I35" s="670" t="n">
        <v>245</v>
      </c>
      <c r="J35" s="670" t="n">
        <v>59</v>
      </c>
      <c r="K35" s="670" t="n">
        <v>50</v>
      </c>
      <c r="L35" s="670" t="n">
        <v>101</v>
      </c>
      <c r="M35" s="670" t="n">
        <v>90</v>
      </c>
      <c r="N35" s="670" t="n">
        <v>43</v>
      </c>
      <c r="O35" s="670" t="n">
        <v>66</v>
      </c>
      <c r="P35" s="670" t="n">
        <v>74</v>
      </c>
      <c r="Q35" s="670" t="n">
        <v>65</v>
      </c>
      <c r="R35" s="670" t="n">
        <v>70</v>
      </c>
      <c r="S35" s="670" t="n">
        <v>87</v>
      </c>
      <c r="T35" s="670" t="n">
        <v>79</v>
      </c>
      <c r="U35" s="670" t="n">
        <v>89</v>
      </c>
      <c r="V35" s="670" t="n">
        <v>37</v>
      </c>
      <c r="W35" s="670" t="n">
        <v>44</v>
      </c>
      <c r="X35" s="670" t="n">
        <v>13</v>
      </c>
      <c r="Y35" s="670" t="n">
        <v>13</v>
      </c>
      <c r="Z35" s="670" t="n">
        <v>337</v>
      </c>
      <c r="AA35" s="670" t="n">
        <v>559</v>
      </c>
      <c r="AB35" s="670" t="n">
        <v>9755</v>
      </c>
      <c r="AC35" s="670" t="n">
        <v>9843</v>
      </c>
      <c r="AD35" s="128"/>
      <c r="AE35" s="128"/>
    </row>
    <row r="36" s="104" customFormat="true" ht="11.25" hidden="false" customHeight="false" outlineLevel="0" collapsed="false">
      <c r="A36" s="646" t="s">
        <v>169</v>
      </c>
      <c r="B36" s="670" t="n">
        <v>291</v>
      </c>
      <c r="C36" s="670" t="n">
        <v>222</v>
      </c>
      <c r="D36" s="670" t="n">
        <v>5</v>
      </c>
      <c r="E36" s="670" t="n">
        <v>14</v>
      </c>
      <c r="F36" s="670" t="n">
        <v>20</v>
      </c>
      <c r="G36" s="670" t="n">
        <v>39</v>
      </c>
      <c r="H36" s="671" t="n">
        <v>17</v>
      </c>
      <c r="I36" s="670" t="n">
        <v>6</v>
      </c>
      <c r="J36" s="670" t="n">
        <v>13</v>
      </c>
      <c r="K36" s="670" t="n">
        <v>3</v>
      </c>
      <c r="L36" s="670" t="n">
        <v>7</v>
      </c>
      <c r="M36" s="670" t="n">
        <v>9</v>
      </c>
      <c r="N36" s="670" t="n">
        <v>9</v>
      </c>
      <c r="O36" s="670" t="n">
        <v>4</v>
      </c>
      <c r="P36" s="670" t="n">
        <v>15</v>
      </c>
      <c r="Q36" s="670" t="n">
        <v>13</v>
      </c>
      <c r="R36" s="670" t="n">
        <v>1</v>
      </c>
      <c r="S36" s="670" t="n">
        <v>3</v>
      </c>
      <c r="T36" s="670" t="n">
        <v>1</v>
      </c>
      <c r="U36" s="670" t="n">
        <v>1</v>
      </c>
      <c r="V36" s="670" t="n">
        <v>3</v>
      </c>
      <c r="W36" s="670" t="n">
        <v>2</v>
      </c>
      <c r="X36" s="671" t="s">
        <v>202</v>
      </c>
      <c r="Y36" s="671" t="s">
        <v>202</v>
      </c>
      <c r="Z36" s="670" t="n">
        <v>293</v>
      </c>
      <c r="AA36" s="670" t="n">
        <v>4</v>
      </c>
      <c r="AB36" s="670" t="n">
        <v>675</v>
      </c>
      <c r="AC36" s="670" t="n">
        <v>320</v>
      </c>
      <c r="AD36" s="128"/>
      <c r="AE36" s="128"/>
    </row>
    <row r="37" s="104" customFormat="true" ht="11.25" hidden="false" customHeight="false" outlineLevel="0" collapsed="false">
      <c r="A37" s="672" t="s">
        <v>176</v>
      </c>
      <c r="B37" s="673" t="n">
        <v>70</v>
      </c>
      <c r="C37" s="673" t="n">
        <v>94</v>
      </c>
      <c r="D37" s="673" t="n">
        <v>14</v>
      </c>
      <c r="E37" s="673" t="n">
        <v>18</v>
      </c>
      <c r="F37" s="673" t="n">
        <v>25</v>
      </c>
      <c r="G37" s="673" t="n">
        <v>18</v>
      </c>
      <c r="H37" s="674" t="n">
        <v>12</v>
      </c>
      <c r="I37" s="673" t="n">
        <v>3</v>
      </c>
      <c r="J37" s="673" t="n">
        <v>3</v>
      </c>
      <c r="K37" s="674" t="n">
        <v>7</v>
      </c>
      <c r="L37" s="674" t="n">
        <v>1</v>
      </c>
      <c r="M37" s="674" t="n">
        <v>3</v>
      </c>
      <c r="N37" s="673" t="n">
        <v>2</v>
      </c>
      <c r="O37" s="673" t="s">
        <v>202</v>
      </c>
      <c r="P37" s="674" t="n">
        <v>12</v>
      </c>
      <c r="Q37" s="673" t="n">
        <v>2</v>
      </c>
      <c r="R37" s="673" t="s">
        <v>202</v>
      </c>
      <c r="S37" s="673" t="n">
        <v>1</v>
      </c>
      <c r="T37" s="673" t="s">
        <v>202</v>
      </c>
      <c r="U37" s="674" t="s">
        <v>202</v>
      </c>
      <c r="V37" s="674" t="s">
        <v>202</v>
      </c>
      <c r="W37" s="674" t="s">
        <v>202</v>
      </c>
      <c r="X37" s="674" t="n">
        <v>1</v>
      </c>
      <c r="Y37" s="673" t="s">
        <v>202</v>
      </c>
      <c r="Z37" s="673" t="n">
        <v>1</v>
      </c>
      <c r="AA37" s="673" t="s">
        <v>202</v>
      </c>
      <c r="AB37" s="674" t="n">
        <v>141</v>
      </c>
      <c r="AC37" s="673" t="n">
        <v>146</v>
      </c>
      <c r="AD37" s="128"/>
      <c r="AE37" s="128"/>
    </row>
    <row r="38" s="104" customFormat="true" ht="11.25" hidden="false" customHeight="false" outlineLevel="0" collapsed="false">
      <c r="A38" s="646"/>
      <c r="B38" s="664"/>
      <c r="C38" s="664"/>
      <c r="D38" s="664"/>
      <c r="E38" s="664"/>
      <c r="F38" s="664"/>
      <c r="G38" s="664"/>
      <c r="H38" s="675"/>
      <c r="I38" s="664"/>
      <c r="J38" s="664"/>
      <c r="K38" s="675"/>
      <c r="L38" s="675"/>
      <c r="M38" s="675"/>
      <c r="N38" s="664"/>
      <c r="O38" s="664"/>
      <c r="P38" s="675"/>
      <c r="Q38" s="664"/>
      <c r="R38" s="664"/>
      <c r="S38" s="664"/>
      <c r="T38" s="664"/>
      <c r="U38" s="675"/>
      <c r="V38" s="675"/>
      <c r="W38" s="675"/>
      <c r="X38" s="675"/>
      <c r="Y38" s="664"/>
      <c r="Z38" s="664"/>
      <c r="AA38" s="664"/>
      <c r="AB38" s="675"/>
      <c r="AC38" s="664"/>
    </row>
    <row r="39" customFormat="false" ht="11.25" hidden="false" customHeight="true" outlineLevel="0" collapsed="false">
      <c r="A39" s="643" t="s">
        <v>853</v>
      </c>
      <c r="B39" s="676"/>
      <c r="C39" s="676"/>
      <c r="D39" s="676"/>
      <c r="E39" s="676"/>
      <c r="F39" s="676"/>
      <c r="G39" s="676"/>
      <c r="H39" s="676"/>
      <c r="I39" s="676"/>
      <c r="J39" s="676"/>
      <c r="K39" s="676"/>
      <c r="L39" s="676"/>
      <c r="M39" s="676"/>
      <c r="N39" s="676"/>
      <c r="O39" s="676"/>
      <c r="P39" s="676"/>
      <c r="Q39" s="676"/>
      <c r="R39" s="676"/>
      <c r="S39" s="676"/>
      <c r="T39" s="676"/>
      <c r="U39" s="676"/>
      <c r="V39" s="676"/>
      <c r="W39" s="676"/>
      <c r="X39" s="677"/>
      <c r="Y39" s="677"/>
      <c r="Z39" s="677"/>
      <c r="AA39" s="677"/>
      <c r="AB39" s="677"/>
      <c r="AC39" s="677"/>
    </row>
    <row r="40" customFormat="false" ht="11.25" hidden="false" customHeight="false" outlineLevel="0" collapsed="false">
      <c r="A40" s="644" t="s">
        <v>178</v>
      </c>
      <c r="B40" s="678"/>
      <c r="C40" s="677"/>
      <c r="D40" s="677"/>
      <c r="E40" s="677"/>
      <c r="F40" s="677"/>
      <c r="G40" s="677"/>
      <c r="H40" s="677"/>
      <c r="I40" s="677"/>
      <c r="J40" s="677"/>
      <c r="K40" s="677"/>
      <c r="L40" s="677"/>
      <c r="M40" s="677"/>
      <c r="N40" s="677"/>
      <c r="O40" s="677"/>
      <c r="P40" s="677"/>
      <c r="Q40" s="677"/>
      <c r="R40" s="677"/>
      <c r="S40" s="677"/>
      <c r="T40" s="677"/>
      <c r="U40" s="677"/>
      <c r="V40" s="677"/>
      <c r="W40" s="677"/>
      <c r="X40" s="677"/>
      <c r="Y40" s="677"/>
      <c r="Z40" s="677"/>
      <c r="AA40" s="677"/>
      <c r="AB40" s="677"/>
      <c r="AC40" s="648"/>
    </row>
    <row r="41" customFormat="false" ht="11.25" hidden="false" customHeight="false" outlineLevel="0" collapsed="false">
      <c r="A41" s="679" t="s">
        <v>458</v>
      </c>
      <c r="B41" s="648"/>
      <c r="C41" s="648"/>
      <c r="D41" s="648"/>
      <c r="E41" s="648"/>
      <c r="F41" s="648"/>
      <c r="G41" s="648"/>
      <c r="H41" s="648"/>
      <c r="I41" s="648"/>
      <c r="J41" s="648"/>
      <c r="K41" s="648"/>
      <c r="L41" s="648"/>
      <c r="M41" s="648"/>
      <c r="N41" s="648"/>
      <c r="O41" s="648"/>
      <c r="P41" s="648"/>
      <c r="Q41" s="648"/>
      <c r="R41" s="648"/>
      <c r="S41" s="648"/>
      <c r="T41" s="648"/>
      <c r="U41" s="648"/>
      <c r="V41" s="648"/>
      <c r="W41" s="648"/>
      <c r="X41" s="648"/>
      <c r="Y41" s="648"/>
      <c r="Z41" s="648"/>
      <c r="AA41" s="648"/>
      <c r="AB41" s="648"/>
      <c r="AC41" s="648"/>
    </row>
    <row r="42" customFormat="false" ht="11.25" hidden="false" customHeight="false" outlineLevel="0" collapsed="false">
      <c r="A42" s="652" t="s">
        <v>854</v>
      </c>
    </row>
  </sheetData>
  <mergeCells count="15">
    <mergeCell ref="A5:A6"/>
    <mergeCell ref="B5:C5"/>
    <mergeCell ref="D5:E5"/>
    <mergeCell ref="F5:G5"/>
    <mergeCell ref="H5:I5"/>
    <mergeCell ref="J5:K5"/>
    <mergeCell ref="L5:M5"/>
    <mergeCell ref="N5:O5"/>
    <mergeCell ref="P5:Q5"/>
    <mergeCell ref="R5:S5"/>
    <mergeCell ref="T5:U5"/>
    <mergeCell ref="V5:W5"/>
    <mergeCell ref="X5:Y5"/>
    <mergeCell ref="Z5:AA5"/>
    <mergeCell ref="AB5:AC5"/>
  </mergeCells>
  <hyperlinks>
    <hyperlink ref="AC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M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8.57"/>
    <col collapsed="false" customWidth="true" hidden="false" outlineLevel="0" max="8" min="3" style="54" width="9.14"/>
    <col collapsed="false" customWidth="true" hidden="false" outlineLevel="0" max="9" min="9" style="54" width="8.85"/>
    <col collapsed="false" customWidth="true" hidden="false" outlineLevel="0" max="1025" min="10" style="54" width="9.14"/>
  </cols>
  <sheetData>
    <row r="1" customFormat="false" ht="11.25" hidden="false" customHeight="false" outlineLevel="0" collapsed="false">
      <c r="A1" s="20" t="s">
        <v>261</v>
      </c>
      <c r="E1" s="109"/>
      <c r="F1" s="109"/>
      <c r="G1" s="109"/>
      <c r="H1" s="109"/>
      <c r="I1" s="109"/>
      <c r="J1" s="109"/>
      <c r="K1" s="109"/>
      <c r="L1" s="21" t="s">
        <v>108</v>
      </c>
    </row>
    <row r="2" customFormat="false" ht="11.25" hidden="false" customHeight="false" outlineLevel="0" collapsed="false">
      <c r="A2" s="22" t="s">
        <v>11</v>
      </c>
    </row>
    <row r="3" customFormat="false" ht="11.25" hidden="false" customHeight="false" outlineLevel="0" collapsed="false">
      <c r="A3" s="22" t="s">
        <v>262</v>
      </c>
      <c r="F3" s="69"/>
    </row>
    <row r="5" customFormat="false" ht="16.5" hidden="false" customHeight="true" outlineLevel="0" collapsed="false">
      <c r="A5" s="58" t="s">
        <v>263</v>
      </c>
      <c r="B5" s="110" t="s">
        <v>264</v>
      </c>
      <c r="C5" s="110" t="s">
        <v>265</v>
      </c>
      <c r="D5" s="110"/>
      <c r="E5" s="110"/>
      <c r="F5" s="110"/>
      <c r="G5" s="110"/>
      <c r="H5" s="110" t="s">
        <v>266</v>
      </c>
      <c r="I5" s="110"/>
      <c r="J5" s="110"/>
      <c r="K5" s="110"/>
      <c r="L5" s="110"/>
    </row>
    <row r="6" customFormat="false" ht="14.25" hidden="false" customHeight="true" outlineLevel="0" collapsed="false">
      <c r="A6" s="58"/>
      <c r="B6" s="110"/>
      <c r="C6" s="111" t="s">
        <v>267</v>
      </c>
      <c r="D6" s="111"/>
      <c r="E6" s="111" t="s">
        <v>268</v>
      </c>
      <c r="F6" s="111"/>
      <c r="G6" s="111"/>
      <c r="H6" s="111" t="s">
        <v>267</v>
      </c>
      <c r="I6" s="111"/>
      <c r="J6" s="111" t="s">
        <v>268</v>
      </c>
      <c r="K6" s="111"/>
      <c r="L6" s="111"/>
    </row>
    <row r="7" customFormat="false" ht="22.5" hidden="false" customHeight="false" outlineLevel="0" collapsed="false">
      <c r="A7" s="58"/>
      <c r="B7" s="110"/>
      <c r="C7" s="112" t="s">
        <v>269</v>
      </c>
      <c r="D7" s="112" t="n">
        <v>2017</v>
      </c>
      <c r="E7" s="112" t="n">
        <v>2016</v>
      </c>
      <c r="F7" s="112" t="n">
        <v>2017</v>
      </c>
      <c r="G7" s="111" t="s">
        <v>199</v>
      </c>
      <c r="H7" s="112" t="s">
        <v>269</v>
      </c>
      <c r="I7" s="112" t="n">
        <v>2017</v>
      </c>
      <c r="J7" s="112" t="n">
        <v>2016</v>
      </c>
      <c r="K7" s="112" t="n">
        <v>2017</v>
      </c>
      <c r="L7" s="111" t="s">
        <v>199</v>
      </c>
    </row>
    <row r="8" customFormat="false" ht="11.25" hidden="false" customHeight="false" outlineLevel="0" collapsed="false">
      <c r="A8" s="113"/>
      <c r="B8" s="114"/>
      <c r="C8" s="115"/>
      <c r="D8" s="50"/>
      <c r="E8" s="116"/>
      <c r="F8" s="117"/>
      <c r="G8" s="118"/>
      <c r="H8" s="116"/>
      <c r="I8" s="117"/>
      <c r="J8" s="116"/>
      <c r="K8" s="117"/>
      <c r="L8" s="118"/>
    </row>
    <row r="9" s="50" customFormat="true" ht="11.25" hidden="false" customHeight="false" outlineLevel="0" collapsed="false">
      <c r="A9" s="119"/>
      <c r="B9" s="120" t="s">
        <v>201</v>
      </c>
      <c r="C9" s="121" t="n">
        <v>54338</v>
      </c>
      <c r="D9" s="121" t="n">
        <v>55900</v>
      </c>
      <c r="E9" s="122" t="n">
        <v>26.367246904612</v>
      </c>
      <c r="F9" s="122" t="n">
        <v>26.9188817892652</v>
      </c>
      <c r="G9" s="123" t="n">
        <v>2.09212166385404</v>
      </c>
      <c r="H9" s="124" t="n">
        <v>45724</v>
      </c>
      <c r="I9" s="124" t="n">
        <v>48003</v>
      </c>
      <c r="J9" s="122" t="n">
        <v>22.1873458255084</v>
      </c>
      <c r="K9" s="122" t="n">
        <v>23.1160479880161</v>
      </c>
      <c r="L9" s="123" t="n">
        <v>4.18572897277298</v>
      </c>
    </row>
    <row r="10" s="50" customFormat="true" ht="11.25" hidden="false" customHeight="false" outlineLevel="0" collapsed="false">
      <c r="C10" s="84"/>
      <c r="D10" s="125"/>
      <c r="E10" s="126"/>
      <c r="F10" s="126"/>
      <c r="G10" s="127"/>
      <c r="H10" s="128"/>
      <c r="I10" s="128"/>
      <c r="J10" s="126"/>
      <c r="K10" s="126"/>
      <c r="L10" s="127"/>
    </row>
    <row r="11" s="50" customFormat="true" ht="11.25" hidden="false" customHeight="false" outlineLevel="0" collapsed="false">
      <c r="A11" s="65" t="s">
        <v>121</v>
      </c>
      <c r="B11" s="75" t="s">
        <v>120</v>
      </c>
      <c r="C11" s="78" t="n">
        <v>1696</v>
      </c>
      <c r="D11" s="78" t="n">
        <v>1703</v>
      </c>
      <c r="E11" s="129" t="n">
        <v>50.4917738004259</v>
      </c>
      <c r="F11" s="129" t="n">
        <v>50.4469576752099</v>
      </c>
      <c r="G11" s="130" t="n">
        <v>-0.0887592608514343</v>
      </c>
      <c r="H11" s="131" t="n">
        <v>1627</v>
      </c>
      <c r="I11" s="131" t="n">
        <v>1617</v>
      </c>
      <c r="J11" s="129" t="n">
        <v>48.4375683804793</v>
      </c>
      <c r="K11" s="129" t="n">
        <v>47.899430746221</v>
      </c>
      <c r="L11" s="130" t="n">
        <v>-1.11099225714892</v>
      </c>
    </row>
    <row r="12" s="50" customFormat="true" ht="12.75" hidden="false" customHeight="true" outlineLevel="0" collapsed="false">
      <c r="A12" s="65"/>
      <c r="B12" s="50" t="s">
        <v>270</v>
      </c>
      <c r="C12" s="70" t="n">
        <v>3331</v>
      </c>
      <c r="D12" s="70" t="n">
        <v>5042</v>
      </c>
      <c r="E12" s="126" t="n">
        <v>37.1611471783355</v>
      </c>
      <c r="F12" s="126" t="n">
        <v>55.8951539056767</v>
      </c>
      <c r="G12" s="127" t="n">
        <v>50.412885903218</v>
      </c>
      <c r="H12" s="132" t="n">
        <v>3163</v>
      </c>
      <c r="I12" s="132" t="n">
        <v>4743</v>
      </c>
      <c r="J12" s="126" t="n">
        <v>35.2869133969004</v>
      </c>
      <c r="K12" s="126" t="n">
        <v>52.5804670715241</v>
      </c>
      <c r="L12" s="127" t="n">
        <v>49.0084056945111</v>
      </c>
    </row>
    <row r="13" s="50" customFormat="true" ht="11.25" hidden="false" customHeight="false" outlineLevel="0" collapsed="false">
      <c r="A13" s="65"/>
      <c r="B13" s="50" t="s">
        <v>133</v>
      </c>
      <c r="C13" s="70" t="n">
        <v>1181</v>
      </c>
      <c r="D13" s="70" t="n">
        <v>1405</v>
      </c>
      <c r="E13" s="126" t="n">
        <v>29.7204341448279</v>
      </c>
      <c r="F13" s="126" t="n">
        <v>34.9819587705871</v>
      </c>
      <c r="G13" s="127" t="n">
        <v>17.7033908728243</v>
      </c>
      <c r="H13" s="132" t="n">
        <v>1177</v>
      </c>
      <c r="I13" s="132" t="n">
        <v>1386</v>
      </c>
      <c r="J13" s="126" t="n">
        <v>29.619772217157</v>
      </c>
      <c r="K13" s="126" t="n">
        <v>34.508893135967</v>
      </c>
      <c r="L13" s="127" t="n">
        <v>16.5062745350151</v>
      </c>
    </row>
    <row r="14" s="50" customFormat="true" ht="11.25" hidden="false" customHeight="false" outlineLevel="0" collapsed="false">
      <c r="A14" s="65"/>
      <c r="B14" s="50" t="s">
        <v>143</v>
      </c>
      <c r="C14" s="70" t="n">
        <v>2576</v>
      </c>
      <c r="D14" s="70" t="n">
        <v>2254</v>
      </c>
      <c r="E14" s="126" t="n">
        <v>38.4715618841806</v>
      </c>
      <c r="F14" s="126" t="n">
        <v>33.2508601852961</v>
      </c>
      <c r="G14" s="127" t="n">
        <v>-13.5702878780995</v>
      </c>
      <c r="H14" s="133" t="s">
        <v>174</v>
      </c>
      <c r="I14" s="133" t="s">
        <v>174</v>
      </c>
      <c r="J14" s="126" t="s">
        <v>174</v>
      </c>
      <c r="K14" s="126" t="s">
        <v>174</v>
      </c>
      <c r="L14" s="127" t="s">
        <v>174</v>
      </c>
    </row>
    <row r="15" s="50" customFormat="true" ht="11.25" hidden="false" customHeight="false" outlineLevel="0" collapsed="false">
      <c r="A15" s="65"/>
      <c r="B15" s="50" t="s">
        <v>271</v>
      </c>
      <c r="C15" s="70" t="n">
        <v>2071</v>
      </c>
      <c r="D15" s="70" t="n">
        <v>1816</v>
      </c>
      <c r="E15" s="126" t="n">
        <v>29.7812665910847</v>
      </c>
      <c r="F15" s="126" t="n">
        <v>25.9420084685801</v>
      </c>
      <c r="G15" s="127" t="n">
        <v>-12.8915206167017</v>
      </c>
      <c r="H15" s="132" t="n">
        <v>2071</v>
      </c>
      <c r="I15" s="132" t="n">
        <v>1816</v>
      </c>
      <c r="J15" s="126" t="n">
        <v>29.7812665910847</v>
      </c>
      <c r="K15" s="126" t="n">
        <v>25.9420084685801</v>
      </c>
      <c r="L15" s="127" t="n">
        <v>-12.8915206167017</v>
      </c>
    </row>
    <row r="16" s="50" customFormat="true" ht="11.25" hidden="false" customHeight="false" outlineLevel="0" collapsed="false">
      <c r="A16" s="65"/>
      <c r="B16" s="50" t="s">
        <v>272</v>
      </c>
      <c r="C16" s="70" t="n">
        <v>1086</v>
      </c>
      <c r="D16" s="70" t="n">
        <v>985</v>
      </c>
      <c r="E16" s="126" t="n">
        <v>32.8540255710807</v>
      </c>
      <c r="F16" s="126" t="n">
        <v>29.4509505630663</v>
      </c>
      <c r="G16" s="127" t="n">
        <v>-10.3581675269953</v>
      </c>
      <c r="H16" s="132" t="n">
        <v>1086</v>
      </c>
      <c r="I16" s="132" t="n">
        <v>924</v>
      </c>
      <c r="J16" s="126" t="n">
        <v>32.8540255710807</v>
      </c>
      <c r="K16" s="126" t="n">
        <v>27.6270845891099</v>
      </c>
      <c r="L16" s="127" t="n">
        <v>-15.9095906547651</v>
      </c>
    </row>
    <row r="17" s="50" customFormat="true" ht="11.25" hidden="false" customHeight="false" outlineLevel="0" collapsed="false">
      <c r="A17" s="65"/>
      <c r="B17" s="50" t="s">
        <v>123</v>
      </c>
      <c r="C17" s="70" t="n">
        <v>3649</v>
      </c>
      <c r="D17" s="70" t="n">
        <v>3820</v>
      </c>
      <c r="E17" s="126" t="n">
        <v>44.1088086584298</v>
      </c>
      <c r="F17" s="126" t="n">
        <v>45.657581525078</v>
      </c>
      <c r="G17" s="127" t="n">
        <v>3.51125526568075</v>
      </c>
      <c r="H17" s="132" t="n">
        <v>3531</v>
      </c>
      <c r="I17" s="132" t="n">
        <v>3664</v>
      </c>
      <c r="J17" s="126" t="n">
        <v>42.6824344677763</v>
      </c>
      <c r="K17" s="126" t="n">
        <v>43.7930310753627</v>
      </c>
      <c r="L17" s="127" t="n">
        <v>2.60199920982698</v>
      </c>
    </row>
    <row r="18" s="50" customFormat="true" ht="11.25" hidden="false" customHeight="false" outlineLevel="0" collapsed="false">
      <c r="A18" s="65"/>
      <c r="B18" s="50" t="s">
        <v>273</v>
      </c>
      <c r="C18" s="70" t="n">
        <v>1280</v>
      </c>
      <c r="D18" s="70" t="n">
        <v>1242</v>
      </c>
      <c r="E18" s="126" t="n">
        <v>32.0046806845501</v>
      </c>
      <c r="F18" s="126" t="n">
        <v>30.852865615152</v>
      </c>
      <c r="G18" s="127" t="n">
        <v>-3.59889567638821</v>
      </c>
      <c r="H18" s="132" t="n">
        <v>1248</v>
      </c>
      <c r="I18" s="132" t="n">
        <v>1207</v>
      </c>
      <c r="J18" s="126" t="n">
        <v>31.2045636674364</v>
      </c>
      <c r="K18" s="126" t="n">
        <v>29.9834209319553</v>
      </c>
      <c r="L18" s="127" t="n">
        <v>-3.9133466133206</v>
      </c>
    </row>
    <row r="19" s="50" customFormat="true" ht="11.25" hidden="false" customHeight="false" outlineLevel="0" collapsed="false">
      <c r="A19" s="65"/>
      <c r="B19" s="50" t="s">
        <v>274</v>
      </c>
      <c r="C19" s="70" t="n">
        <v>4277</v>
      </c>
      <c r="D19" s="70" t="n">
        <v>5139</v>
      </c>
      <c r="E19" s="126" t="n">
        <v>45.4500243136908</v>
      </c>
      <c r="F19" s="126" t="n">
        <v>54.2473947211025</v>
      </c>
      <c r="G19" s="127" t="n">
        <v>19.3561401566989</v>
      </c>
      <c r="H19" s="132" t="n">
        <v>4116</v>
      </c>
      <c r="I19" s="132" t="n">
        <v>4894</v>
      </c>
      <c r="J19" s="126" t="n">
        <v>43.7391396013915</v>
      </c>
      <c r="K19" s="126" t="n">
        <v>51.6611694425133</v>
      </c>
      <c r="L19" s="127" t="n">
        <v>18.1119928588393</v>
      </c>
    </row>
    <row r="20" s="50" customFormat="true" ht="11.25" hidden="false" customHeight="false" outlineLevel="0" collapsed="false">
      <c r="A20" s="65"/>
      <c r="B20" s="50" t="s">
        <v>275</v>
      </c>
      <c r="C20" s="70" t="n">
        <v>642</v>
      </c>
      <c r="D20" s="70" t="n">
        <v>597</v>
      </c>
      <c r="E20" s="126" t="n">
        <v>19.986426663512</v>
      </c>
      <c r="F20" s="126" t="n">
        <v>18.5446517628136</v>
      </c>
      <c r="G20" s="127" t="n">
        <v>-7.21377025003962</v>
      </c>
      <c r="H20" s="132" t="n">
        <v>642</v>
      </c>
      <c r="I20" s="132" t="n">
        <v>597</v>
      </c>
      <c r="J20" s="126" t="n">
        <v>19.986426663512</v>
      </c>
      <c r="K20" s="126" t="n">
        <v>18.5446517628136</v>
      </c>
      <c r="L20" s="127" t="n">
        <v>-7.21377025003962</v>
      </c>
    </row>
    <row r="21" s="50" customFormat="true" ht="11.25" hidden="false" customHeight="false" outlineLevel="0" collapsed="false">
      <c r="A21" s="65"/>
      <c r="B21" s="50" t="s">
        <v>135</v>
      </c>
      <c r="C21" s="70" t="n">
        <v>5042</v>
      </c>
      <c r="D21" s="70" t="n">
        <v>5346</v>
      </c>
      <c r="E21" s="126" t="n">
        <v>30.3077735772478</v>
      </c>
      <c r="F21" s="126" t="n">
        <v>31.9756807781539</v>
      </c>
      <c r="G21" s="127" t="n">
        <v>5.50323235276564</v>
      </c>
      <c r="H21" s="132" t="n">
        <v>4641</v>
      </c>
      <c r="I21" s="132" t="n">
        <v>4923</v>
      </c>
      <c r="J21" s="126" t="n">
        <v>27.8973377969074</v>
      </c>
      <c r="K21" s="126" t="n">
        <v>29.4456184943605</v>
      </c>
      <c r="L21" s="127" t="n">
        <v>5.54992275149921</v>
      </c>
    </row>
    <row r="22" s="50" customFormat="true" ht="11.25" hidden="false" customHeight="false" outlineLevel="0" collapsed="false">
      <c r="A22" s="65"/>
      <c r="B22" s="50" t="s">
        <v>129</v>
      </c>
      <c r="C22" s="70" t="n">
        <v>1748</v>
      </c>
      <c r="D22" s="70" t="n">
        <v>1863</v>
      </c>
      <c r="E22" s="126" t="n">
        <v>50.3021872242804</v>
      </c>
      <c r="F22" s="126" t="n">
        <v>53.1222813325224</v>
      </c>
      <c r="G22" s="127" t="n">
        <v>5.60630514070517</v>
      </c>
      <c r="H22" s="132" t="s">
        <v>174</v>
      </c>
      <c r="I22" s="132" t="s">
        <v>174</v>
      </c>
      <c r="J22" s="126" t="s">
        <v>174</v>
      </c>
      <c r="K22" s="126" t="s">
        <v>174</v>
      </c>
      <c r="L22" s="127" t="s">
        <v>174</v>
      </c>
    </row>
    <row r="23" s="50" customFormat="true" ht="11.25" hidden="false" customHeight="false" outlineLevel="0" collapsed="false">
      <c r="A23" s="65"/>
      <c r="B23" s="86" t="s">
        <v>145</v>
      </c>
      <c r="C23" s="89" t="n">
        <v>896</v>
      </c>
      <c r="D23" s="89" t="n">
        <v>990</v>
      </c>
      <c r="E23" s="134" t="n">
        <v>12.9656772764785</v>
      </c>
      <c r="F23" s="134" t="n">
        <v>14.1405118379652</v>
      </c>
      <c r="G23" s="135" t="n">
        <v>9.06111216895722</v>
      </c>
      <c r="H23" s="136" t="n">
        <v>860</v>
      </c>
      <c r="I23" s="136" t="n">
        <v>943</v>
      </c>
      <c r="J23" s="134" t="n">
        <v>12.4447348859057</v>
      </c>
      <c r="K23" s="134" t="n">
        <v>13.4691946092941</v>
      </c>
      <c r="L23" s="135" t="n">
        <v>8.23207350562918</v>
      </c>
    </row>
    <row r="24" s="50" customFormat="true" ht="11.25" hidden="false" customHeight="false" outlineLevel="0" collapsed="false">
      <c r="A24" s="93"/>
      <c r="C24" s="70"/>
      <c r="D24" s="70"/>
      <c r="E24" s="126"/>
      <c r="F24" s="126"/>
      <c r="G24" s="127"/>
      <c r="H24" s="132"/>
      <c r="I24" s="132"/>
      <c r="J24" s="126"/>
      <c r="K24" s="126"/>
      <c r="L24" s="127"/>
    </row>
    <row r="25" s="50" customFormat="true" ht="11.25" hidden="false" customHeight="false" outlineLevel="0" collapsed="false">
      <c r="A25" s="65" t="s">
        <v>148</v>
      </c>
      <c r="B25" s="75" t="s">
        <v>276</v>
      </c>
      <c r="C25" s="78" t="n">
        <v>354</v>
      </c>
      <c r="D25" s="78" t="n">
        <v>502</v>
      </c>
      <c r="E25" s="129" t="n">
        <v>43.3458595520683</v>
      </c>
      <c r="F25" s="129" t="n">
        <v>60.5097038520092</v>
      </c>
      <c r="G25" s="130" t="n">
        <v>39.5974251688865</v>
      </c>
      <c r="H25" s="131" t="n">
        <v>341</v>
      </c>
      <c r="I25" s="131" t="n">
        <v>482</v>
      </c>
      <c r="J25" s="129" t="n">
        <v>41.7540624498737</v>
      </c>
      <c r="K25" s="129" t="n">
        <v>58.0989586786224</v>
      </c>
      <c r="L25" s="130" t="n">
        <v>39.145643009877</v>
      </c>
    </row>
    <row r="26" s="50" customFormat="true" ht="11.25" hidden="false" customHeight="false" outlineLevel="0" collapsed="false">
      <c r="A26" s="65"/>
      <c r="B26" s="50" t="s">
        <v>277</v>
      </c>
      <c r="C26" s="70" t="n">
        <v>307</v>
      </c>
      <c r="D26" s="70" t="n">
        <v>352</v>
      </c>
      <c r="E26" s="126" t="n">
        <v>39.2435078838546</v>
      </c>
      <c r="F26" s="126" t="n">
        <v>44.1256477820594</v>
      </c>
      <c r="G26" s="127" t="n">
        <v>12.4406307220396</v>
      </c>
      <c r="H26" s="132" t="n">
        <v>308</v>
      </c>
      <c r="I26" s="132" t="n">
        <v>325</v>
      </c>
      <c r="J26" s="126" t="n">
        <v>39.3713368997629</v>
      </c>
      <c r="K26" s="126" t="n">
        <v>40.7410100260492</v>
      </c>
      <c r="L26" s="127" t="n">
        <v>3.47885856600045</v>
      </c>
    </row>
    <row r="27" s="50" customFormat="true" ht="11.25" hidden="false" customHeight="false" outlineLevel="0" collapsed="false">
      <c r="A27" s="65"/>
      <c r="B27" s="50" t="s">
        <v>158</v>
      </c>
      <c r="C27" s="70" t="n">
        <v>1023</v>
      </c>
      <c r="D27" s="70" t="n">
        <v>1119</v>
      </c>
      <c r="E27" s="126" t="n">
        <v>25.56434605878</v>
      </c>
      <c r="F27" s="126" t="n">
        <v>27.5370642979377</v>
      </c>
      <c r="G27" s="127" t="n">
        <v>7.71667788654509</v>
      </c>
      <c r="H27" s="132" t="n">
        <v>981</v>
      </c>
      <c r="I27" s="132" t="n">
        <v>1010</v>
      </c>
      <c r="J27" s="126" t="n">
        <v>24.5147834639914</v>
      </c>
      <c r="K27" s="126" t="n">
        <v>24.8547229141351</v>
      </c>
      <c r="L27" s="127" t="n">
        <v>1.38667123306635</v>
      </c>
    </row>
    <row r="28" s="50" customFormat="true" ht="11.25" hidden="false" customHeight="false" outlineLevel="0" collapsed="false">
      <c r="A28" s="65"/>
      <c r="B28" s="50" t="s">
        <v>160</v>
      </c>
      <c r="C28" s="70" t="n">
        <v>6310</v>
      </c>
      <c r="D28" s="70" t="n">
        <v>6008</v>
      </c>
      <c r="E28" s="126" t="n">
        <v>41.3050943517018</v>
      </c>
      <c r="F28" s="126" t="n">
        <v>39.1542295398459</v>
      </c>
      <c r="G28" s="127" t="n">
        <v>-5.20726279800224</v>
      </c>
      <c r="H28" s="132" t="n">
        <v>5964</v>
      </c>
      <c r="I28" s="132" t="n">
        <v>5648</v>
      </c>
      <c r="J28" s="126" t="n">
        <v>39.0401874347939</v>
      </c>
      <c r="K28" s="126" t="n">
        <v>36.8081039349284</v>
      </c>
      <c r="L28" s="127" t="n">
        <v>-5.71739954782139</v>
      </c>
    </row>
    <row r="29" s="50" customFormat="true" ht="11.25" hidden="false" customHeight="false" outlineLevel="0" collapsed="false">
      <c r="A29" s="65"/>
      <c r="B29" s="50" t="s">
        <v>147</v>
      </c>
      <c r="C29" s="70" t="n">
        <v>603</v>
      </c>
      <c r="D29" s="70" t="n">
        <v>504</v>
      </c>
      <c r="E29" s="126" t="n">
        <v>20.2538210193684</v>
      </c>
      <c r="F29" s="126" t="n">
        <v>16.5819801253124</v>
      </c>
      <c r="G29" s="127" t="n">
        <v>-18.1291267980729</v>
      </c>
      <c r="H29" s="132" t="n">
        <v>591</v>
      </c>
      <c r="I29" s="132" t="n">
        <v>498</v>
      </c>
      <c r="J29" s="126" t="n">
        <v>19.8507599045551</v>
      </c>
      <c r="K29" s="126" t="n">
        <v>16.3845756000111</v>
      </c>
      <c r="L29" s="127" t="n">
        <v>-17.4612172088621</v>
      </c>
      <c r="M29" s="95"/>
    </row>
    <row r="30" s="50" customFormat="true" ht="11.25" hidden="false" customHeight="false" outlineLevel="0" collapsed="false">
      <c r="A30" s="65"/>
      <c r="B30" s="50" t="s">
        <v>278</v>
      </c>
      <c r="C30" s="70" t="n">
        <v>4194</v>
      </c>
      <c r="D30" s="70" t="n">
        <v>3964</v>
      </c>
      <c r="E30" s="126" t="n">
        <v>19.9737493308746</v>
      </c>
      <c r="F30" s="126" t="n">
        <v>18.7693517509097</v>
      </c>
      <c r="G30" s="127" t="n">
        <v>-6.02990234839509</v>
      </c>
      <c r="H30" s="132" t="n">
        <v>4042</v>
      </c>
      <c r="I30" s="132" t="n">
        <v>3818</v>
      </c>
      <c r="J30" s="126" t="n">
        <v>19.2498556975191</v>
      </c>
      <c r="K30" s="126" t="n">
        <v>18.0780486844029</v>
      </c>
      <c r="L30" s="127" t="n">
        <v>-6.08735479127381</v>
      </c>
    </row>
    <row r="31" s="50" customFormat="true" ht="11.25" hidden="false" customHeight="false" outlineLevel="0" collapsed="false">
      <c r="A31" s="65"/>
      <c r="B31" s="50" t="s">
        <v>162</v>
      </c>
      <c r="C31" s="70" t="n">
        <v>2498</v>
      </c>
      <c r="D31" s="70" t="n">
        <v>2187</v>
      </c>
      <c r="E31" s="126" t="n">
        <v>22.2188224913544</v>
      </c>
      <c r="F31" s="126" t="n">
        <v>19.3182657338309</v>
      </c>
      <c r="G31" s="127" t="n">
        <v>-13.0545025896497</v>
      </c>
      <c r="H31" s="132" t="n">
        <v>1450</v>
      </c>
      <c r="I31" s="132" t="n">
        <v>2074</v>
      </c>
      <c r="J31" s="126" t="n">
        <v>12.8972348328518</v>
      </c>
      <c r="K31" s="126" t="n">
        <v>18.3201111714519</v>
      </c>
      <c r="L31" s="127" t="n">
        <v>42.0468139789691</v>
      </c>
    </row>
    <row r="32" s="50" customFormat="true" ht="11.25" hidden="false" customHeight="false" outlineLevel="0" collapsed="false">
      <c r="A32" s="65"/>
      <c r="B32" s="50" t="s">
        <v>279</v>
      </c>
      <c r="C32" s="70" t="n">
        <v>2856</v>
      </c>
      <c r="D32" s="70" t="n">
        <v>2865</v>
      </c>
      <c r="E32" s="126" t="n">
        <v>25.3045674035352</v>
      </c>
      <c r="F32" s="126" t="n">
        <v>25.3027163106255</v>
      </c>
      <c r="G32" s="127" t="n">
        <v>-0.00731525214467954</v>
      </c>
      <c r="H32" s="132" t="n">
        <v>2646</v>
      </c>
      <c r="I32" s="132" t="n">
        <v>2606</v>
      </c>
      <c r="J32" s="126" t="n">
        <v>23.4439374473929</v>
      </c>
      <c r="K32" s="126" t="n">
        <v>23.0153154294904</v>
      </c>
      <c r="L32" s="127" t="n">
        <v>-1.82828511151032</v>
      </c>
    </row>
    <row r="33" s="50" customFormat="true" ht="11.25" hidden="false" customHeight="false" outlineLevel="0" collapsed="false">
      <c r="A33" s="65"/>
      <c r="B33" s="86" t="s">
        <v>156</v>
      </c>
      <c r="C33" s="89" t="n">
        <v>3674</v>
      </c>
      <c r="D33" s="89" t="n">
        <v>3504</v>
      </c>
      <c r="E33" s="134" t="n">
        <v>8.21011108923883</v>
      </c>
      <c r="F33" s="134" t="n">
        <v>7.77028586801877</v>
      </c>
      <c r="G33" s="135" t="n">
        <v>-5.35711656565226</v>
      </c>
      <c r="H33" s="136" t="n">
        <v>3521</v>
      </c>
      <c r="I33" s="136" t="n">
        <v>3294</v>
      </c>
      <c r="J33" s="134" t="n">
        <v>7.86820934817908</v>
      </c>
      <c r="K33" s="134" t="n">
        <v>7.30460092729846</v>
      </c>
      <c r="L33" s="135" t="n">
        <v>-7.16310911339757</v>
      </c>
    </row>
    <row r="34" s="50" customFormat="true" ht="11.25" hidden="false" customHeight="false" outlineLevel="0" collapsed="false">
      <c r="A34" s="93"/>
      <c r="C34" s="70"/>
      <c r="D34" s="70"/>
      <c r="E34" s="126"/>
      <c r="F34" s="126"/>
      <c r="G34" s="127"/>
      <c r="H34" s="132"/>
      <c r="I34" s="132"/>
      <c r="J34" s="126"/>
      <c r="K34" s="126"/>
      <c r="L34" s="127"/>
    </row>
    <row r="35" s="50" customFormat="true" ht="11.25" hidden="false" customHeight="false" outlineLevel="0" collapsed="false">
      <c r="A35" s="65" t="s">
        <v>167</v>
      </c>
      <c r="B35" s="75" t="s">
        <v>280</v>
      </c>
      <c r="C35" s="131" t="n">
        <v>574</v>
      </c>
      <c r="D35" s="131" t="n">
        <v>530</v>
      </c>
      <c r="E35" s="129" t="n">
        <v>21.3988590754649</v>
      </c>
      <c r="F35" s="129" t="n">
        <v>19.5345110309172</v>
      </c>
      <c r="G35" s="129" t="s">
        <v>174</v>
      </c>
      <c r="H35" s="131" t="n">
        <v>574</v>
      </c>
      <c r="I35" s="131" t="n">
        <v>530</v>
      </c>
      <c r="J35" s="129" t="n">
        <v>21.3988590754649</v>
      </c>
      <c r="K35" s="129" t="n">
        <v>19.5345110309172</v>
      </c>
      <c r="L35" s="130" t="n">
        <v>-8.71237124359241</v>
      </c>
    </row>
    <row r="36" s="50" customFormat="true" ht="11.25" hidden="false" customHeight="false" outlineLevel="0" collapsed="false">
      <c r="A36" s="65"/>
      <c r="B36" s="50" t="s">
        <v>281</v>
      </c>
      <c r="C36" s="70" t="n">
        <v>545</v>
      </c>
      <c r="D36" s="70" t="n">
        <v>481</v>
      </c>
      <c r="E36" s="126" t="n">
        <v>30.4932805678352</v>
      </c>
      <c r="F36" s="126" t="n">
        <v>26.6365708488483</v>
      </c>
      <c r="G36" s="127" t="n">
        <v>-12.6477363116355</v>
      </c>
      <c r="H36" s="132" t="n">
        <v>535</v>
      </c>
      <c r="I36" s="132" t="n">
        <v>459</v>
      </c>
      <c r="J36" s="126" t="n">
        <v>29.9337708326456</v>
      </c>
      <c r="K36" s="126" t="n">
        <v>25.4182661530589</v>
      </c>
      <c r="L36" s="127" t="n">
        <v>-15.0849844639756</v>
      </c>
    </row>
    <row r="37" s="50" customFormat="true" ht="11.25" hidden="false" customHeight="false" outlineLevel="0" collapsed="false">
      <c r="A37" s="65"/>
      <c r="B37" s="86" t="s">
        <v>169</v>
      </c>
      <c r="C37" s="89" t="n">
        <v>1306</v>
      </c>
      <c r="D37" s="89" t="n">
        <v>1121</v>
      </c>
      <c r="E37" s="134" t="n">
        <v>57.6402199861505</v>
      </c>
      <c r="F37" s="134" t="n">
        <v>48.9922713708571</v>
      </c>
      <c r="G37" s="135" t="n">
        <v>-15.0033234039899</v>
      </c>
      <c r="H37" s="136" t="s">
        <v>174</v>
      </c>
      <c r="I37" s="136" t="s">
        <v>174</v>
      </c>
      <c r="J37" s="134" t="s">
        <v>174</v>
      </c>
      <c r="K37" s="134" t="s">
        <v>174</v>
      </c>
      <c r="L37" s="135" t="s">
        <v>174</v>
      </c>
    </row>
    <row r="38" s="50" customFormat="true" ht="11.25" hidden="false" customHeight="false" outlineLevel="0" collapsed="false">
      <c r="A38" s="93"/>
      <c r="C38" s="70"/>
      <c r="D38" s="70"/>
      <c r="E38" s="126"/>
      <c r="F38" s="126"/>
      <c r="G38" s="127"/>
      <c r="H38" s="132"/>
      <c r="I38" s="132"/>
      <c r="J38" s="126"/>
      <c r="K38" s="126"/>
      <c r="L38" s="127"/>
    </row>
    <row r="39" s="50" customFormat="true" ht="11.25" hidden="false" customHeight="false" outlineLevel="0" collapsed="false">
      <c r="A39" s="65" t="s">
        <v>175</v>
      </c>
      <c r="B39" s="75" t="s">
        <v>282</v>
      </c>
      <c r="C39" s="78" t="n">
        <v>192</v>
      </c>
      <c r="D39" s="78" t="n">
        <v>212</v>
      </c>
      <c r="E39" s="129" t="n">
        <v>37.3374508244381</v>
      </c>
      <c r="F39" s="129" t="n">
        <v>40.5636044972026</v>
      </c>
      <c r="G39" s="130" t="n">
        <v>8.6405300885001</v>
      </c>
      <c r="H39" s="78" t="n">
        <v>192</v>
      </c>
      <c r="I39" s="78" t="n">
        <v>212</v>
      </c>
      <c r="J39" s="129" t="n">
        <v>37.3374508244381</v>
      </c>
      <c r="K39" s="129" t="n">
        <v>40.5636044972026</v>
      </c>
      <c r="L39" s="130" t="n">
        <v>8.6405300885001</v>
      </c>
    </row>
    <row r="40" s="50" customFormat="true" ht="11.25" hidden="false" customHeight="false" outlineLevel="0" collapsed="false">
      <c r="A40" s="65"/>
      <c r="B40" s="86" t="s">
        <v>176</v>
      </c>
      <c r="C40" s="89" t="n">
        <v>427</v>
      </c>
      <c r="D40" s="89" t="n">
        <v>349</v>
      </c>
      <c r="E40" s="134" t="n">
        <v>27.8556620057903</v>
      </c>
      <c r="F40" s="134" t="n">
        <v>22.5133112371742</v>
      </c>
      <c r="G40" s="135" t="n">
        <v>-19.1786889412488</v>
      </c>
      <c r="H40" s="136" t="n">
        <v>417</v>
      </c>
      <c r="I40" s="136" t="n">
        <v>333</v>
      </c>
      <c r="J40" s="134" t="n">
        <v>27.2033045817671</v>
      </c>
      <c r="K40" s="134" t="n">
        <v>21.4811823552407</v>
      </c>
      <c r="L40" s="135" t="n">
        <v>-21.0346585258677</v>
      </c>
    </row>
    <row r="41" customFormat="false" ht="11.25" hidden="false" customHeight="false" outlineLevel="0" collapsed="false">
      <c r="B41" s="50"/>
      <c r="C41" s="84"/>
      <c r="D41" s="84"/>
      <c r="E41" s="137"/>
      <c r="F41" s="126"/>
      <c r="G41" s="138"/>
      <c r="H41" s="84"/>
      <c r="I41" s="84"/>
      <c r="J41" s="126"/>
      <c r="K41" s="126"/>
      <c r="L41" s="138"/>
    </row>
    <row r="42" customFormat="false" ht="11.25" hidden="false" customHeight="false" outlineLevel="0" collapsed="false">
      <c r="A42" s="139" t="s">
        <v>283</v>
      </c>
      <c r="C42" s="50"/>
      <c r="D42" s="50"/>
      <c r="E42" s="50"/>
      <c r="F42" s="50"/>
      <c r="G42" s="50"/>
      <c r="H42" s="50"/>
      <c r="I42" s="50"/>
      <c r="J42" s="50"/>
      <c r="K42" s="50"/>
      <c r="L42" s="50"/>
      <c r="M42" s="50"/>
    </row>
    <row r="43" customFormat="false" ht="11.25" hidden="false" customHeight="false" outlineLevel="0" collapsed="false">
      <c r="A43" s="140" t="s">
        <v>178</v>
      </c>
      <c r="C43" s="50"/>
      <c r="D43" s="50"/>
      <c r="E43" s="50"/>
      <c r="F43" s="50"/>
      <c r="G43" s="50"/>
      <c r="H43" s="50"/>
      <c r="I43" s="50"/>
      <c r="J43" s="50"/>
      <c r="K43" s="50"/>
      <c r="L43" s="50"/>
      <c r="M43" s="50"/>
    </row>
    <row r="44" customFormat="false" ht="33.75" hidden="false" customHeight="true" outlineLevel="0" collapsed="false">
      <c r="A44" s="141" t="s">
        <v>284</v>
      </c>
      <c r="B44" s="141"/>
      <c r="C44" s="141"/>
      <c r="D44" s="141"/>
      <c r="E44" s="141"/>
      <c r="F44" s="141"/>
      <c r="G44" s="141"/>
      <c r="H44" s="141"/>
      <c r="I44" s="141"/>
      <c r="J44" s="141"/>
      <c r="K44" s="141"/>
      <c r="L44" s="141"/>
      <c r="M44" s="142"/>
    </row>
    <row r="45" customFormat="false" ht="11.25" hidden="false" customHeight="false" outlineLevel="0" collapsed="false">
      <c r="A45" s="102" t="s">
        <v>285</v>
      </c>
      <c r="C45" s="100"/>
      <c r="D45" s="100"/>
      <c r="E45" s="100"/>
      <c r="F45" s="100"/>
      <c r="G45" s="100"/>
      <c r="H45" s="100"/>
      <c r="I45" s="100"/>
      <c r="K45" s="100"/>
      <c r="L45" s="100"/>
      <c r="M45" s="100"/>
    </row>
    <row r="46" customFormat="false" ht="11.25" hidden="false" customHeight="false" outlineLevel="0" collapsed="false">
      <c r="A46" s="102" t="s">
        <v>286</v>
      </c>
      <c r="C46" s="100"/>
      <c r="D46" s="100"/>
      <c r="E46" s="100"/>
      <c r="F46" s="100"/>
      <c r="G46" s="100"/>
      <c r="H46" s="100"/>
      <c r="I46" s="100"/>
      <c r="J46" s="100"/>
      <c r="K46" s="100"/>
      <c r="L46" s="100"/>
      <c r="M46" s="100"/>
    </row>
    <row r="47" customFormat="false" ht="11.25" hidden="false" customHeight="false" outlineLevel="0" collapsed="false">
      <c r="A47" s="50" t="s">
        <v>287</v>
      </c>
      <c r="C47" s="100"/>
      <c r="D47" s="100"/>
      <c r="E47" s="100"/>
      <c r="F47" s="100"/>
      <c r="G47" s="100"/>
      <c r="H47" s="100"/>
      <c r="I47" s="100"/>
      <c r="J47" s="100"/>
      <c r="K47" s="100"/>
      <c r="L47" s="100"/>
      <c r="M47" s="100"/>
    </row>
    <row r="48" customFormat="false" ht="22.7" hidden="false" customHeight="true" outlineLevel="0" collapsed="false">
      <c r="A48" s="99" t="s">
        <v>288</v>
      </c>
      <c r="B48" s="99"/>
      <c r="C48" s="99"/>
      <c r="D48" s="99"/>
      <c r="E48" s="99"/>
      <c r="F48" s="99"/>
      <c r="G48" s="99"/>
      <c r="H48" s="99"/>
      <c r="I48" s="99"/>
      <c r="J48" s="99"/>
      <c r="K48" s="99"/>
      <c r="L48" s="99"/>
      <c r="M48" s="100"/>
    </row>
    <row r="49" customFormat="false" ht="11.25" hidden="false" customHeight="false" outlineLevel="0" collapsed="false">
      <c r="A49" s="102" t="s">
        <v>289</v>
      </c>
      <c r="C49" s="100"/>
      <c r="D49" s="100"/>
      <c r="E49" s="100"/>
      <c r="F49" s="100"/>
      <c r="G49" s="100"/>
      <c r="H49" s="100"/>
      <c r="I49" s="100"/>
      <c r="J49" s="100"/>
      <c r="K49" s="100"/>
      <c r="L49" s="100"/>
      <c r="M49" s="100"/>
    </row>
    <row r="50" customFormat="false" ht="11.25" hidden="false" customHeight="false" outlineLevel="0" collapsed="false">
      <c r="A50" s="102" t="s">
        <v>290</v>
      </c>
      <c r="C50" s="100"/>
      <c r="D50" s="100"/>
      <c r="E50" s="100"/>
      <c r="F50" s="100"/>
      <c r="G50" s="100"/>
      <c r="H50" s="100"/>
      <c r="I50" s="100"/>
      <c r="J50" s="100"/>
      <c r="K50" s="100"/>
      <c r="L50" s="100"/>
      <c r="M50" s="100"/>
    </row>
    <row r="51" customFormat="false" ht="11.25" hidden="false" customHeight="false" outlineLevel="0" collapsed="false">
      <c r="A51" s="50" t="s">
        <v>291</v>
      </c>
      <c r="C51" s="143"/>
      <c r="D51" s="100"/>
      <c r="E51" s="100"/>
      <c r="F51" s="100"/>
      <c r="G51" s="100"/>
      <c r="H51" s="100"/>
      <c r="I51" s="143"/>
    </row>
    <row r="52" customFormat="false" ht="11.25" hidden="false" customHeight="false" outlineLevel="0" collapsed="false">
      <c r="A52" s="54" t="s">
        <v>292</v>
      </c>
      <c r="B52" s="50"/>
      <c r="D52" s="50"/>
      <c r="E52" s="50"/>
      <c r="F52" s="50"/>
      <c r="G52" s="50"/>
    </row>
    <row r="53" customFormat="false" ht="11.25" hidden="false" customHeight="false" outlineLevel="0" collapsed="false">
      <c r="A53" s="54" t="s">
        <v>293</v>
      </c>
    </row>
  </sheetData>
  <mergeCells count="14">
    <mergeCell ref="A5:A7"/>
    <mergeCell ref="B5:B7"/>
    <mergeCell ref="C5:G5"/>
    <mergeCell ref="H5:L5"/>
    <mergeCell ref="C6:D6"/>
    <mergeCell ref="E6:G6"/>
    <mergeCell ref="H6:I6"/>
    <mergeCell ref="J6:L6"/>
    <mergeCell ref="A11:A23"/>
    <mergeCell ref="A25:A33"/>
    <mergeCell ref="A35:A37"/>
    <mergeCell ref="A39:A40"/>
    <mergeCell ref="A44:L44"/>
    <mergeCell ref="A48:L48"/>
  </mergeCells>
  <hyperlinks>
    <hyperlink ref="L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0.85"/>
    <col collapsed="false" customWidth="true" hidden="false" outlineLevel="0" max="2" min="2" style="18" width="24.15"/>
    <col collapsed="false" customWidth="true" hidden="false" outlineLevel="0" max="1025" min="3" style="18" width="9.14"/>
  </cols>
  <sheetData>
    <row r="1" customFormat="false" ht="11.25" hidden="false" customHeight="false" outlineLevel="0" collapsed="false">
      <c r="A1" s="680" t="s">
        <v>855</v>
      </c>
      <c r="B1" s="652"/>
      <c r="C1" s="652"/>
      <c r="D1" s="652"/>
      <c r="E1" s="652"/>
      <c r="F1" s="652"/>
      <c r="G1" s="652"/>
      <c r="H1" s="652"/>
      <c r="I1" s="652"/>
      <c r="J1" s="623"/>
      <c r="N1" s="21" t="s">
        <v>108</v>
      </c>
    </row>
    <row r="2" customFormat="false" ht="11.25" hidden="false" customHeight="false" outlineLevel="0" collapsed="false">
      <c r="A2" s="652" t="s">
        <v>104</v>
      </c>
      <c r="B2" s="652"/>
      <c r="C2" s="652"/>
      <c r="D2" s="652"/>
      <c r="E2" s="652"/>
      <c r="F2" s="652"/>
      <c r="G2" s="652"/>
      <c r="H2" s="652"/>
      <c r="I2" s="652"/>
      <c r="J2" s="652"/>
    </row>
    <row r="3" customFormat="false" ht="11.25" hidden="false" customHeight="false" outlineLevel="0" collapsed="false">
      <c r="A3" s="625" t="s">
        <v>856</v>
      </c>
      <c r="B3" s="652"/>
      <c r="C3" s="652"/>
      <c r="D3" s="652"/>
      <c r="E3" s="652"/>
      <c r="F3" s="652"/>
      <c r="G3" s="652"/>
      <c r="H3" s="652"/>
      <c r="I3" s="652"/>
      <c r="J3" s="652"/>
    </row>
    <row r="4" customFormat="false" ht="11.25" hidden="false" customHeight="false" outlineLevel="0" collapsed="false">
      <c r="A4" s="652"/>
      <c r="B4" s="652"/>
      <c r="C4" s="652"/>
      <c r="D4" s="652"/>
      <c r="E4" s="652"/>
      <c r="F4" s="652"/>
      <c r="G4" s="652"/>
      <c r="H4" s="652"/>
      <c r="I4" s="652"/>
      <c r="J4" s="652"/>
    </row>
    <row r="5" customFormat="false" ht="11.25" hidden="false" customHeight="false" outlineLevel="0" collapsed="false">
      <c r="A5" s="681" t="s">
        <v>201</v>
      </c>
      <c r="B5" s="681"/>
      <c r="C5" s="655" t="n">
        <v>2011</v>
      </c>
      <c r="D5" s="655"/>
      <c r="E5" s="655" t="n">
        <v>2012</v>
      </c>
      <c r="F5" s="655"/>
      <c r="G5" s="682" t="n">
        <v>2013</v>
      </c>
      <c r="H5" s="682"/>
      <c r="I5" s="682" t="n">
        <v>2014</v>
      </c>
      <c r="J5" s="682"/>
      <c r="K5" s="682" t="n">
        <v>2015</v>
      </c>
      <c r="L5" s="682"/>
      <c r="M5" s="682" t="n">
        <v>2016</v>
      </c>
      <c r="N5" s="682"/>
    </row>
    <row r="6" customFormat="false" ht="11.25" hidden="false" customHeight="false" outlineLevel="0" collapsed="false">
      <c r="A6" s="681"/>
      <c r="B6" s="681"/>
      <c r="C6" s="655" t="s">
        <v>857</v>
      </c>
      <c r="D6" s="655" t="s">
        <v>858</v>
      </c>
      <c r="E6" s="655" t="s">
        <v>857</v>
      </c>
      <c r="F6" s="655" t="s">
        <v>858</v>
      </c>
      <c r="G6" s="682" t="s">
        <v>857</v>
      </c>
      <c r="H6" s="682" t="s">
        <v>858</v>
      </c>
      <c r="I6" s="682" t="s">
        <v>857</v>
      </c>
      <c r="J6" s="682" t="s">
        <v>858</v>
      </c>
      <c r="K6" s="682" t="s">
        <v>857</v>
      </c>
      <c r="L6" s="682" t="s">
        <v>858</v>
      </c>
      <c r="M6" s="682" t="s">
        <v>857</v>
      </c>
      <c r="N6" s="682" t="s">
        <v>858</v>
      </c>
    </row>
    <row r="7" customFormat="false" ht="11.25" hidden="false" customHeight="true" outlineLevel="0" collapsed="false">
      <c r="A7" s="654" t="s">
        <v>859</v>
      </c>
      <c r="B7" s="683" t="s">
        <v>841</v>
      </c>
      <c r="C7" s="684" t="n">
        <v>8415</v>
      </c>
      <c r="D7" s="685" t="n">
        <v>38.1165919282511</v>
      </c>
      <c r="E7" s="684" t="n">
        <v>8416</v>
      </c>
      <c r="F7" s="685" t="n">
        <v>38.7049300956586</v>
      </c>
      <c r="G7" s="637" t="n">
        <v>10051</v>
      </c>
      <c r="H7" s="638" t="n">
        <v>42.0315309664199</v>
      </c>
      <c r="I7" s="637" t="n">
        <v>11632</v>
      </c>
      <c r="J7" s="686" t="n">
        <v>44.4088115145268</v>
      </c>
      <c r="K7" s="522" t="n">
        <v>12724</v>
      </c>
      <c r="L7" s="687" t="n">
        <v>46.3905498031209</v>
      </c>
      <c r="M7" s="522" t="n">
        <v>12960</v>
      </c>
      <c r="N7" s="343" t="n">
        <v>46.6203820281305</v>
      </c>
    </row>
    <row r="8" customFormat="false" ht="11.25" hidden="false" customHeight="false" outlineLevel="0" collapsed="false">
      <c r="A8" s="654"/>
      <c r="B8" s="688" t="s">
        <v>842</v>
      </c>
      <c r="C8" s="689" t="n">
        <v>5863</v>
      </c>
      <c r="D8" s="690" t="n">
        <v>26.5570503238665</v>
      </c>
      <c r="E8" s="691" t="n">
        <v>5881</v>
      </c>
      <c r="F8" s="692" t="n">
        <v>27.0465415746873</v>
      </c>
      <c r="G8" s="634" t="n">
        <v>5933</v>
      </c>
      <c r="H8" s="635" t="n">
        <v>24.8107723832225</v>
      </c>
      <c r="I8" s="634" t="n">
        <v>6350</v>
      </c>
      <c r="J8" s="693" t="n">
        <v>24.2431183904096</v>
      </c>
      <c r="K8" s="128" t="n">
        <v>6666</v>
      </c>
      <c r="L8" s="181" t="n">
        <v>24.3036313256526</v>
      </c>
      <c r="M8" s="128" t="n">
        <v>6254</v>
      </c>
      <c r="N8" s="340" t="n">
        <v>22.4972121299327</v>
      </c>
    </row>
    <row r="9" customFormat="false" ht="11.25" hidden="false" customHeight="false" outlineLevel="0" collapsed="false">
      <c r="A9" s="654"/>
      <c r="B9" s="688" t="s">
        <v>843</v>
      </c>
      <c r="C9" s="689" t="n">
        <v>1852</v>
      </c>
      <c r="D9" s="690" t="n">
        <v>8.38882094487476</v>
      </c>
      <c r="E9" s="691" t="n">
        <v>1963</v>
      </c>
      <c r="F9" s="692" t="n">
        <v>9.02777777777778</v>
      </c>
      <c r="G9" s="634" t="n">
        <v>2206</v>
      </c>
      <c r="H9" s="635" t="n">
        <v>9.22510768201397</v>
      </c>
      <c r="I9" s="634" t="n">
        <v>2481</v>
      </c>
      <c r="J9" s="693" t="n">
        <v>9.47199633489864</v>
      </c>
      <c r="K9" s="128" t="n">
        <v>2788</v>
      </c>
      <c r="L9" s="181" t="n">
        <v>10.1647950998979</v>
      </c>
      <c r="M9" s="128" t="n">
        <v>2730</v>
      </c>
      <c r="N9" s="340" t="n">
        <v>9.8204971401849</v>
      </c>
    </row>
    <row r="10" customFormat="false" ht="11.25" hidden="false" customHeight="false" outlineLevel="0" collapsed="false">
      <c r="A10" s="654"/>
      <c r="B10" s="694" t="s">
        <v>860</v>
      </c>
      <c r="C10" s="689" t="n">
        <v>1148</v>
      </c>
      <c r="D10" s="690" t="n">
        <v>5.19998188159623</v>
      </c>
      <c r="E10" s="691" t="n">
        <v>1419</v>
      </c>
      <c r="F10" s="692" t="n">
        <v>6.52593818984547</v>
      </c>
      <c r="G10" s="634" t="n">
        <v>1218</v>
      </c>
      <c r="H10" s="635" t="n">
        <v>5.09346380629783</v>
      </c>
      <c r="I10" s="634" t="n">
        <v>1166</v>
      </c>
      <c r="J10" s="693" t="n">
        <v>4.45157103042798</v>
      </c>
      <c r="K10" s="128" t="n">
        <v>1071</v>
      </c>
      <c r="L10" s="181" t="n">
        <v>3.90476884935103</v>
      </c>
      <c r="M10" s="128" t="n">
        <v>1187</v>
      </c>
      <c r="N10" s="340" t="n">
        <v>4.2699377675456</v>
      </c>
    </row>
    <row r="11" customFormat="false" ht="11.25" hidden="false" customHeight="false" outlineLevel="0" collapsed="false">
      <c r="A11" s="654"/>
      <c r="B11" s="688" t="s">
        <v>844</v>
      </c>
      <c r="C11" s="689" t="n">
        <v>1244</v>
      </c>
      <c r="D11" s="690" t="n">
        <v>5.6348235720433</v>
      </c>
      <c r="E11" s="691" t="n">
        <v>923</v>
      </c>
      <c r="F11" s="692" t="n">
        <v>4.24484915378955</v>
      </c>
      <c r="G11" s="634" t="n">
        <v>856</v>
      </c>
      <c r="H11" s="635" t="n">
        <v>3.57964287207795</v>
      </c>
      <c r="I11" s="634" t="n">
        <v>865</v>
      </c>
      <c r="J11" s="693" t="n">
        <v>3.30240904058336</v>
      </c>
      <c r="K11" s="128" t="n">
        <v>783</v>
      </c>
      <c r="L11" s="181" t="n">
        <v>2.85474697389529</v>
      </c>
      <c r="M11" s="128" t="n">
        <v>894</v>
      </c>
      <c r="N11" s="340" t="n">
        <v>3.21594301953308</v>
      </c>
    </row>
    <row r="12" customFormat="false" ht="11.25" hidden="false" customHeight="false" outlineLevel="0" collapsed="false">
      <c r="A12" s="654"/>
      <c r="B12" s="688" t="s">
        <v>861</v>
      </c>
      <c r="C12" s="691" t="n">
        <v>661</v>
      </c>
      <c r="D12" s="690" t="n">
        <v>2.99406622276577</v>
      </c>
      <c r="E12" s="691" t="n">
        <v>582</v>
      </c>
      <c r="F12" s="690" t="n">
        <v>2.6766004415011</v>
      </c>
      <c r="G12" s="634" t="n">
        <v>747</v>
      </c>
      <c r="H12" s="635" t="n">
        <v>3.12382386149793</v>
      </c>
      <c r="I12" s="634" t="n">
        <v>912</v>
      </c>
      <c r="J12" s="693" t="n">
        <v>3.48184629481159</v>
      </c>
      <c r="K12" s="128" t="n">
        <v>739</v>
      </c>
      <c r="L12" s="181" t="n">
        <v>2.69432696514511</v>
      </c>
      <c r="M12" s="128" t="n">
        <v>795</v>
      </c>
      <c r="N12" s="340" t="n">
        <v>2.85981510126264</v>
      </c>
    </row>
    <row r="13" customFormat="false" ht="11.25" hidden="false" customHeight="false" outlineLevel="0" collapsed="false">
      <c r="A13" s="654"/>
      <c r="B13" s="688" t="s">
        <v>193</v>
      </c>
      <c r="C13" s="689" t="n">
        <v>430</v>
      </c>
      <c r="D13" s="690" t="n">
        <v>1.94772840512751</v>
      </c>
      <c r="E13" s="691" t="n">
        <v>476</v>
      </c>
      <c r="F13" s="692" t="n">
        <v>2.18910963944077</v>
      </c>
      <c r="G13" s="634" t="n">
        <v>485</v>
      </c>
      <c r="H13" s="635" t="n">
        <v>2.02818550579183</v>
      </c>
      <c r="I13" s="634" t="n">
        <v>558</v>
      </c>
      <c r="J13" s="693" t="n">
        <v>2.13034016722025</v>
      </c>
      <c r="K13" s="128" t="n">
        <v>634</v>
      </c>
      <c r="L13" s="181" t="n">
        <v>2.31150648971854</v>
      </c>
      <c r="M13" s="128" t="n">
        <v>690</v>
      </c>
      <c r="N13" s="340" t="n">
        <v>2.48210367279399</v>
      </c>
    </row>
    <row r="14" customFormat="false" ht="11.25" hidden="false" customHeight="false" outlineLevel="0" collapsed="false">
      <c r="A14" s="654"/>
      <c r="B14" s="688" t="s">
        <v>862</v>
      </c>
      <c r="C14" s="689" t="n">
        <v>516</v>
      </c>
      <c r="D14" s="690" t="n">
        <v>2.33727408615301</v>
      </c>
      <c r="E14" s="691" t="n">
        <v>591</v>
      </c>
      <c r="F14" s="692" t="n">
        <v>2.71799116997792</v>
      </c>
      <c r="G14" s="634" t="n">
        <v>572</v>
      </c>
      <c r="H14" s="635" t="n">
        <v>2.39200434909882</v>
      </c>
      <c r="I14" s="634" t="n">
        <v>492</v>
      </c>
      <c r="J14" s="693" t="n">
        <v>1.87836444851678</v>
      </c>
      <c r="K14" s="128" t="n">
        <v>451</v>
      </c>
      <c r="L14" s="181" t="n">
        <v>1.64430508968937</v>
      </c>
      <c r="M14" s="128" t="n">
        <v>535</v>
      </c>
      <c r="N14" s="340" t="n">
        <v>1.92452965934026</v>
      </c>
    </row>
    <row r="15" customFormat="false" ht="11.25" hidden="false" customHeight="false" outlineLevel="0" collapsed="false">
      <c r="A15" s="654"/>
      <c r="B15" s="688" t="s">
        <v>561</v>
      </c>
      <c r="C15" s="689" t="n">
        <v>231</v>
      </c>
      <c r="D15" s="690" t="n">
        <v>1.04633781763827</v>
      </c>
      <c r="E15" s="691" t="n">
        <v>315</v>
      </c>
      <c r="F15" s="692" t="n">
        <v>1.44867549668874</v>
      </c>
      <c r="G15" s="634" t="n">
        <v>288</v>
      </c>
      <c r="H15" s="635" t="n">
        <v>1.20436582611968</v>
      </c>
      <c r="I15" s="634" t="n">
        <v>334</v>
      </c>
      <c r="J15" s="693" t="n">
        <v>1.27514984919635</v>
      </c>
      <c r="K15" s="128" t="n">
        <v>344</v>
      </c>
      <c r="L15" s="181" t="n">
        <v>1.25419279568324</v>
      </c>
      <c r="M15" s="128" t="n">
        <v>321</v>
      </c>
      <c r="N15" s="340" t="n">
        <v>1.15471779560416</v>
      </c>
    </row>
    <row r="16" customFormat="false" ht="11.25" hidden="false" customHeight="false" outlineLevel="0" collapsed="false">
      <c r="A16" s="654"/>
      <c r="B16" s="688" t="s">
        <v>847</v>
      </c>
      <c r="C16" s="689" t="n">
        <v>105</v>
      </c>
      <c r="D16" s="690" t="n">
        <v>0.475608098926485</v>
      </c>
      <c r="E16" s="691" t="n">
        <v>110</v>
      </c>
      <c r="F16" s="692" t="n">
        <v>0.50588668138337</v>
      </c>
      <c r="G16" s="634" t="n">
        <v>125</v>
      </c>
      <c r="H16" s="635" t="n">
        <v>0.522728223142224</v>
      </c>
      <c r="I16" s="634" t="n">
        <v>194</v>
      </c>
      <c r="J16" s="693" t="n">
        <v>0.740655900431413</v>
      </c>
      <c r="K16" s="128" t="n">
        <v>187</v>
      </c>
      <c r="L16" s="181" t="n">
        <v>0.681785037188275</v>
      </c>
      <c r="M16" s="128" t="n">
        <v>281</v>
      </c>
      <c r="N16" s="340" t="n">
        <v>1.0108277276161</v>
      </c>
    </row>
    <row r="17" customFormat="false" ht="11.25" hidden="false" customHeight="false" outlineLevel="0" collapsed="false">
      <c r="A17" s="654"/>
      <c r="B17" s="694" t="s">
        <v>863</v>
      </c>
      <c r="C17" s="689" t="n">
        <v>269</v>
      </c>
      <c r="D17" s="690" t="n">
        <v>1.21846265344023</v>
      </c>
      <c r="E17" s="691" t="n">
        <v>237</v>
      </c>
      <c r="F17" s="692" t="n">
        <v>1.08995584988962</v>
      </c>
      <c r="G17" s="634" t="n">
        <v>421</v>
      </c>
      <c r="H17" s="635" t="n">
        <v>1.76054865554301</v>
      </c>
      <c r="I17" s="634" t="n">
        <v>325</v>
      </c>
      <c r="J17" s="693" t="n">
        <v>1.2407895239186</v>
      </c>
      <c r="K17" s="128" t="n">
        <v>229</v>
      </c>
      <c r="L17" s="181" t="n">
        <v>0.834913227358904</v>
      </c>
      <c r="M17" s="128" t="n">
        <v>248</v>
      </c>
      <c r="N17" s="340" t="n">
        <v>0.892118421525954</v>
      </c>
    </row>
    <row r="18" customFormat="false" ht="11.25" hidden="false" customHeight="false" outlineLevel="0" collapsed="false">
      <c r="A18" s="654"/>
      <c r="B18" s="688" t="s">
        <v>864</v>
      </c>
      <c r="C18" s="689" t="n">
        <v>288</v>
      </c>
      <c r="D18" s="690" t="n">
        <v>1.30452507134121</v>
      </c>
      <c r="E18" s="691" t="n">
        <v>178</v>
      </c>
      <c r="F18" s="692" t="n">
        <v>0.818616629874908</v>
      </c>
      <c r="G18" s="634" t="n">
        <v>237</v>
      </c>
      <c r="H18" s="635" t="n">
        <v>0.991092711077656</v>
      </c>
      <c r="I18" s="634" t="n">
        <v>239</v>
      </c>
      <c r="J18" s="693" t="n">
        <v>0.912457526820143</v>
      </c>
      <c r="K18" s="128" t="n">
        <v>167</v>
      </c>
      <c r="L18" s="181" t="n">
        <v>0.608866851392737</v>
      </c>
      <c r="M18" s="128" t="n">
        <v>210</v>
      </c>
      <c r="N18" s="340" t="n">
        <v>0.7554228569373</v>
      </c>
    </row>
    <row r="19" customFormat="false" ht="11.25" hidden="false" customHeight="false" outlineLevel="0" collapsed="false">
      <c r="A19" s="654"/>
      <c r="B19" s="688" t="s">
        <v>865</v>
      </c>
      <c r="C19" s="689" t="n">
        <v>164</v>
      </c>
      <c r="D19" s="690" t="n">
        <v>0.742854554513748</v>
      </c>
      <c r="E19" s="691" t="n">
        <v>151</v>
      </c>
      <c r="F19" s="692" t="n">
        <v>0.694444444444444</v>
      </c>
      <c r="G19" s="634" t="n">
        <v>154</v>
      </c>
      <c r="H19" s="635" t="n">
        <v>0.64400117091122</v>
      </c>
      <c r="I19" s="634" t="n">
        <v>162</v>
      </c>
      <c r="J19" s="693" t="n">
        <v>0.618485854999427</v>
      </c>
      <c r="K19" s="128" t="n">
        <v>157</v>
      </c>
      <c r="L19" s="181" t="n">
        <v>0.572407758494969</v>
      </c>
      <c r="M19" s="128" t="n">
        <v>149</v>
      </c>
      <c r="N19" s="340" t="n">
        <v>0.535990503255513</v>
      </c>
    </row>
    <row r="20" customFormat="false" ht="11.25" hidden="false" customHeight="false" outlineLevel="0" collapsed="false">
      <c r="A20" s="654"/>
      <c r="B20" s="688" t="s">
        <v>866</v>
      </c>
      <c r="C20" s="689" t="n">
        <v>75</v>
      </c>
      <c r="D20" s="690" t="n">
        <v>0.339720070661775</v>
      </c>
      <c r="E20" s="691" t="n">
        <v>69</v>
      </c>
      <c r="F20" s="692" t="n">
        <v>0.317328918322296</v>
      </c>
      <c r="G20" s="634" t="n">
        <v>125</v>
      </c>
      <c r="H20" s="635" t="n">
        <v>0.522728223142224</v>
      </c>
      <c r="I20" s="634" t="n">
        <v>127</v>
      </c>
      <c r="J20" s="693" t="n">
        <v>0.484862367808193</v>
      </c>
      <c r="K20" s="128" t="n">
        <v>107</v>
      </c>
      <c r="L20" s="181" t="n">
        <v>0.390112294006125</v>
      </c>
      <c r="M20" s="128" t="n">
        <v>149</v>
      </c>
      <c r="N20" s="340" t="n">
        <v>0.535990503255513</v>
      </c>
    </row>
    <row r="21" customFormat="false" ht="11.25" hidden="false" customHeight="false" outlineLevel="0" collapsed="false">
      <c r="A21" s="654"/>
      <c r="B21" s="688" t="s">
        <v>867</v>
      </c>
      <c r="C21" s="689" t="n">
        <v>543</v>
      </c>
      <c r="D21" s="690" t="n">
        <v>2.45957331159125</v>
      </c>
      <c r="E21" s="691" t="n">
        <v>177</v>
      </c>
      <c r="F21" s="692" t="n">
        <v>0.81401766004415</v>
      </c>
      <c r="G21" s="634" t="n">
        <v>233</v>
      </c>
      <c r="H21" s="635" t="n">
        <v>0.974365407937105</v>
      </c>
      <c r="I21" s="634" t="n">
        <v>179</v>
      </c>
      <c r="J21" s="693" t="n">
        <v>0.68338869163517</v>
      </c>
      <c r="K21" s="128" t="n">
        <v>117</v>
      </c>
      <c r="L21" s="181" t="n">
        <v>0.426571386903894</v>
      </c>
      <c r="M21" s="128" t="n">
        <v>140</v>
      </c>
      <c r="N21" s="340" t="n">
        <v>0.5036152379582</v>
      </c>
    </row>
    <row r="22" customFormat="false" ht="11.25" hidden="false" customHeight="false" outlineLevel="0" collapsed="false">
      <c r="A22" s="654"/>
      <c r="B22" s="688" t="s">
        <v>868</v>
      </c>
      <c r="C22" s="689" t="n">
        <v>78</v>
      </c>
      <c r="D22" s="690" t="n">
        <v>0.353308873488246</v>
      </c>
      <c r="E22" s="691" t="n">
        <v>108</v>
      </c>
      <c r="F22" s="692" t="n">
        <v>0.496688741721854</v>
      </c>
      <c r="G22" s="634" t="n">
        <v>105</v>
      </c>
      <c r="H22" s="635" t="n">
        <v>0.439091707439468</v>
      </c>
      <c r="I22" s="634" t="n">
        <v>59</v>
      </c>
      <c r="J22" s="693" t="n">
        <v>0.225251021265224</v>
      </c>
      <c r="K22" s="128" t="n">
        <v>112</v>
      </c>
      <c r="L22" s="181" t="n">
        <v>0.40834184045501</v>
      </c>
      <c r="M22" s="128" t="n">
        <v>84</v>
      </c>
      <c r="N22" s="340" t="n">
        <v>0.30216914277492</v>
      </c>
    </row>
    <row r="23" customFormat="false" ht="11.25" hidden="false" customHeight="false" outlineLevel="0" collapsed="false">
      <c r="A23" s="654"/>
      <c r="B23" s="688" t="s">
        <v>869</v>
      </c>
      <c r="C23" s="689" t="n">
        <v>76</v>
      </c>
      <c r="D23" s="690" t="n">
        <v>0.344249671603932</v>
      </c>
      <c r="E23" s="691" t="n">
        <v>48</v>
      </c>
      <c r="F23" s="692" t="n">
        <v>0.22075055187638</v>
      </c>
      <c r="G23" s="634" t="n">
        <v>57</v>
      </c>
      <c r="H23" s="635" t="n">
        <v>0.238364069752854</v>
      </c>
      <c r="I23" s="634" t="n">
        <v>43</v>
      </c>
      <c r="J23" s="693" t="n">
        <v>0.164165998549231</v>
      </c>
      <c r="K23" s="128" t="n">
        <v>58</v>
      </c>
      <c r="L23" s="181" t="n">
        <v>0.211462738807058</v>
      </c>
      <c r="M23" s="128" t="n">
        <v>69</v>
      </c>
      <c r="N23" s="340" t="n">
        <v>0.248210367279398</v>
      </c>
    </row>
    <row r="24" customFormat="false" ht="11.25" hidden="false" customHeight="false" outlineLevel="0" collapsed="false">
      <c r="A24" s="654"/>
      <c r="B24" s="688" t="s">
        <v>870</v>
      </c>
      <c r="C24" s="689" t="n">
        <v>9</v>
      </c>
      <c r="D24" s="690" t="n">
        <v>0.040766408479413</v>
      </c>
      <c r="E24" s="691" t="n">
        <v>25</v>
      </c>
      <c r="F24" s="692" t="n">
        <v>0.114974245768948</v>
      </c>
      <c r="G24" s="634" t="n">
        <v>36</v>
      </c>
      <c r="H24" s="635" t="n">
        <v>0.150545728264961</v>
      </c>
      <c r="I24" s="634" t="n">
        <v>39</v>
      </c>
      <c r="J24" s="693" t="n">
        <v>0.148894742870232</v>
      </c>
      <c r="K24" s="128" t="n">
        <v>42</v>
      </c>
      <c r="L24" s="181" t="n">
        <v>0.153128190170629</v>
      </c>
      <c r="M24" s="128" t="n">
        <v>62</v>
      </c>
      <c r="N24" s="340" t="n">
        <v>0.223029605381488</v>
      </c>
    </row>
    <row r="25" customFormat="false" ht="11.25" hidden="false" customHeight="false" outlineLevel="0" collapsed="false">
      <c r="A25" s="654"/>
      <c r="B25" s="688" t="s">
        <v>850</v>
      </c>
      <c r="C25" s="689" t="n">
        <v>53</v>
      </c>
      <c r="D25" s="690" t="n">
        <v>0.240068849934321</v>
      </c>
      <c r="E25" s="691" t="n">
        <v>46</v>
      </c>
      <c r="F25" s="692" t="n">
        <v>0.211552612214864</v>
      </c>
      <c r="G25" s="634" t="n">
        <v>25</v>
      </c>
      <c r="H25" s="635" t="n">
        <v>0.104545644628445</v>
      </c>
      <c r="I25" s="634" t="n">
        <v>25</v>
      </c>
      <c r="J25" s="693" t="n">
        <v>0.0954453479937388</v>
      </c>
      <c r="K25" s="128" t="n">
        <v>40</v>
      </c>
      <c r="L25" s="181" t="n">
        <v>0.145836371591075</v>
      </c>
      <c r="M25" s="128" t="n">
        <v>35</v>
      </c>
      <c r="N25" s="340" t="n">
        <v>0.12590380948955</v>
      </c>
    </row>
    <row r="26" customFormat="false" ht="11.25" hidden="false" customHeight="false" outlineLevel="0" collapsed="false">
      <c r="A26" s="654"/>
      <c r="B26" s="688" t="s">
        <v>871</v>
      </c>
      <c r="C26" s="689" t="n">
        <v>51</v>
      </c>
      <c r="D26" s="690" t="n">
        <v>0.231009648050007</v>
      </c>
      <c r="E26" s="691" t="n">
        <v>21</v>
      </c>
      <c r="F26" s="692" t="n">
        <v>0.0965783664459161</v>
      </c>
      <c r="G26" s="634" t="n">
        <v>36</v>
      </c>
      <c r="H26" s="635" t="n">
        <v>0.150545728264961</v>
      </c>
      <c r="I26" s="634" t="n">
        <v>10</v>
      </c>
      <c r="J26" s="693" t="n">
        <v>0.0381781391974955</v>
      </c>
      <c r="K26" s="128" t="n">
        <v>7</v>
      </c>
      <c r="L26" s="181" t="n">
        <v>0.0255213650284381</v>
      </c>
      <c r="M26" s="128" t="n">
        <v>3</v>
      </c>
      <c r="N26" s="340" t="n">
        <v>0.0107917550991043</v>
      </c>
    </row>
    <row r="27" customFormat="false" ht="11.25" hidden="false" customHeight="false" outlineLevel="0" collapsed="false">
      <c r="A27" s="654"/>
      <c r="B27" s="688" t="s">
        <v>872</v>
      </c>
      <c r="C27" s="689" t="n">
        <v>6</v>
      </c>
      <c r="D27" s="690" t="n">
        <v>0.027177605652942</v>
      </c>
      <c r="E27" s="691" t="n">
        <v>8</v>
      </c>
      <c r="F27" s="692" t="n">
        <v>0.0367917586460633</v>
      </c>
      <c r="G27" s="634" t="n">
        <v>3</v>
      </c>
      <c r="H27" s="635" t="n">
        <v>0.0125454773554134</v>
      </c>
      <c r="I27" s="634" t="n">
        <v>1</v>
      </c>
      <c r="J27" s="693" t="n">
        <v>0.00381781391974955</v>
      </c>
      <c r="K27" s="128" t="n">
        <v>5</v>
      </c>
      <c r="L27" s="181" t="n">
        <v>0.0182295464488844</v>
      </c>
      <c r="M27" s="128" t="n">
        <v>3</v>
      </c>
      <c r="N27" s="340" t="n">
        <v>0.0107917550991043</v>
      </c>
    </row>
    <row r="28" customFormat="false" ht="11.25" hidden="false" customHeight="false" outlineLevel="0" collapsed="false">
      <c r="A28" s="654"/>
      <c r="B28" s="695" t="s">
        <v>328</v>
      </c>
      <c r="C28" s="696" t="n">
        <v>22077</v>
      </c>
      <c r="D28" s="697" t="n">
        <v>100</v>
      </c>
      <c r="E28" s="698" t="n">
        <v>21744</v>
      </c>
      <c r="F28" s="697" t="n">
        <v>100</v>
      </c>
      <c r="G28" s="699" t="n">
        <v>23913</v>
      </c>
      <c r="H28" s="700" t="n">
        <v>100</v>
      </c>
      <c r="I28" s="699" t="n">
        <f aca="false">SUM(I7:I27)</f>
        <v>26193</v>
      </c>
      <c r="J28" s="701" t="n">
        <f aca="false">SUM(J7:J27)</f>
        <v>100</v>
      </c>
      <c r="K28" s="702" t="n">
        <v>27428</v>
      </c>
      <c r="L28" s="703" t="n">
        <v>100</v>
      </c>
      <c r="M28" s="702" t="n">
        <v>27799</v>
      </c>
      <c r="N28" s="703" t="n">
        <v>100</v>
      </c>
    </row>
    <row r="29" customFormat="false" ht="11.25" hidden="false" customHeight="false" outlineLevel="0" collapsed="false">
      <c r="A29" s="694"/>
      <c r="B29" s="688"/>
      <c r="C29" s="704"/>
      <c r="D29" s="705"/>
      <c r="E29" s="706"/>
      <c r="F29" s="705"/>
      <c r="G29" s="707"/>
      <c r="H29" s="708"/>
      <c r="I29" s="707"/>
      <c r="J29" s="709"/>
    </row>
    <row r="30" customFormat="false" ht="11.25" hidden="false" customHeight="false" outlineLevel="0" collapsed="false">
      <c r="A30" s="643" t="s">
        <v>853</v>
      </c>
      <c r="B30" s="710"/>
      <c r="C30" s="710"/>
      <c r="D30" s="710"/>
      <c r="E30" s="710"/>
      <c r="F30" s="710"/>
      <c r="G30" s="710"/>
      <c r="H30" s="710"/>
      <c r="I30" s="710"/>
      <c r="J30" s="710"/>
    </row>
  </sheetData>
  <mergeCells count="8">
    <mergeCell ref="A5:B6"/>
    <mergeCell ref="C5:D5"/>
    <mergeCell ref="E5:F5"/>
    <mergeCell ref="G5:H5"/>
    <mergeCell ref="I5:J5"/>
    <mergeCell ref="K5:L5"/>
    <mergeCell ref="M5:N5"/>
    <mergeCell ref="A7:A28"/>
  </mergeCells>
  <hyperlinks>
    <hyperlink ref="N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Q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6" min="1" style="18" width="9.14"/>
    <col collapsed="false" customWidth="true" hidden="false" outlineLevel="0" max="17" min="17" style="18" width="10.28"/>
    <col collapsed="false" customWidth="true" hidden="false" outlineLevel="0" max="1025" min="18" style="18" width="9.14"/>
  </cols>
  <sheetData>
    <row r="1" customFormat="false" ht="11.25" hidden="false" customHeight="false" outlineLevel="0" collapsed="false">
      <c r="A1" s="333" t="s">
        <v>873</v>
      </c>
      <c r="L1" s="21" t="s">
        <v>108</v>
      </c>
    </row>
    <row r="2" customFormat="false" ht="11.25" hidden="false" customHeight="false" outlineLevel="0" collapsed="false">
      <c r="A2" s="652" t="s">
        <v>106</v>
      </c>
      <c r="B2" s="652"/>
      <c r="C2" s="652"/>
      <c r="D2" s="652"/>
      <c r="E2" s="652"/>
      <c r="F2" s="652"/>
      <c r="G2" s="652"/>
      <c r="H2" s="652"/>
      <c r="I2" s="652"/>
      <c r="J2" s="652"/>
      <c r="K2" s="652"/>
      <c r="L2" s="652"/>
      <c r="M2" s="652"/>
      <c r="N2" s="652"/>
      <c r="O2" s="652"/>
      <c r="P2" s="652"/>
      <c r="Q2" s="652"/>
    </row>
    <row r="3" customFormat="false" ht="11.25" hidden="false" customHeight="false" outlineLevel="0" collapsed="false">
      <c r="A3" s="625" t="s">
        <v>874</v>
      </c>
      <c r="B3" s="652"/>
      <c r="C3" s="652"/>
      <c r="D3" s="652"/>
      <c r="E3" s="652"/>
      <c r="F3" s="652"/>
      <c r="G3" s="652"/>
      <c r="H3" s="652"/>
      <c r="I3" s="652"/>
      <c r="J3" s="652"/>
      <c r="K3" s="652"/>
      <c r="L3" s="652"/>
      <c r="M3" s="652"/>
      <c r="N3" s="652"/>
      <c r="O3" s="652"/>
      <c r="P3" s="652"/>
      <c r="Q3" s="652"/>
    </row>
    <row r="4" customFormat="false" ht="11.25" hidden="false" customHeight="false" outlineLevel="0" collapsed="false">
      <c r="A4" s="625"/>
      <c r="B4" s="652"/>
      <c r="C4" s="652"/>
      <c r="D4" s="652"/>
      <c r="E4" s="652"/>
      <c r="F4" s="652"/>
      <c r="G4" s="652"/>
      <c r="H4" s="652"/>
      <c r="I4" s="652"/>
      <c r="J4" s="652"/>
      <c r="K4" s="652"/>
      <c r="L4" s="652"/>
      <c r="M4" s="652"/>
      <c r="N4" s="652"/>
      <c r="O4" s="652"/>
      <c r="P4" s="652"/>
      <c r="Q4" s="652"/>
    </row>
    <row r="5" customFormat="false" ht="12" hidden="false" customHeight="true" outlineLevel="0" collapsed="false">
      <c r="A5" s="622"/>
      <c r="B5" s="711" t="n">
        <v>1996</v>
      </c>
      <c r="C5" s="711" t="n">
        <v>1999</v>
      </c>
      <c r="D5" s="711" t="n">
        <v>2002</v>
      </c>
      <c r="E5" s="711" t="n">
        <v>2004</v>
      </c>
      <c r="F5" s="711" t="n">
        <v>2006</v>
      </c>
      <c r="G5" s="711" t="n">
        <v>2007</v>
      </c>
      <c r="H5" s="711" t="n">
        <v>2008</v>
      </c>
      <c r="I5" s="711" t="n">
        <v>2009</v>
      </c>
      <c r="J5" s="711" t="n">
        <v>2010</v>
      </c>
      <c r="K5" s="711" t="n">
        <v>2011</v>
      </c>
      <c r="L5" s="711" t="n">
        <v>2012</v>
      </c>
      <c r="M5" s="711" t="n">
        <v>2013</v>
      </c>
      <c r="N5" s="711" t="n">
        <v>2014</v>
      </c>
      <c r="O5" s="711" t="n">
        <v>2015</v>
      </c>
      <c r="P5" s="711" t="n">
        <v>2016</v>
      </c>
      <c r="Q5" s="711" t="s">
        <v>199</v>
      </c>
    </row>
    <row r="6" customFormat="false" ht="12" hidden="false" customHeight="true" outlineLevel="0" collapsed="false">
      <c r="A6" s="712" t="s">
        <v>328</v>
      </c>
      <c r="B6" s="713" t="n">
        <v>4245</v>
      </c>
      <c r="C6" s="713" t="n">
        <v>8579</v>
      </c>
      <c r="D6" s="713" t="n">
        <v>9555</v>
      </c>
      <c r="E6" s="713" t="n">
        <v>13489</v>
      </c>
      <c r="F6" s="713" t="n">
        <v>15426</v>
      </c>
      <c r="G6" s="713" t="n">
        <v>16535</v>
      </c>
      <c r="H6" s="713" t="n">
        <v>16868</v>
      </c>
      <c r="I6" s="713" t="n">
        <v>16940</v>
      </c>
      <c r="J6" s="713" t="n">
        <v>17703</v>
      </c>
      <c r="K6" s="713" t="n">
        <v>19595</v>
      </c>
      <c r="L6" s="713" t="n">
        <v>20532</v>
      </c>
      <c r="M6" s="713" t="n">
        <v>23066</v>
      </c>
      <c r="N6" s="713" t="n">
        <v>24628</v>
      </c>
      <c r="O6" s="713" t="n">
        <v>26868</v>
      </c>
      <c r="P6" s="713" t="n">
        <v>26450</v>
      </c>
      <c r="Q6" s="714" t="n">
        <f aca="false">P6*100/B6-100</f>
        <v>523.085983510012</v>
      </c>
    </row>
    <row r="31" customFormat="false" ht="11.25" hidden="false" customHeight="true" outlineLevel="0" collapsed="false">
      <c r="A31" s="643" t="s">
        <v>853</v>
      </c>
      <c r="B31" s="715"/>
      <c r="C31" s="715"/>
      <c r="D31" s="715"/>
      <c r="E31" s="715"/>
      <c r="F31" s="715"/>
      <c r="G31" s="715"/>
      <c r="H31" s="715"/>
      <c r="I31" s="715"/>
      <c r="J31" s="715"/>
      <c r="K31" s="715"/>
      <c r="L31" s="715"/>
      <c r="M31" s="715"/>
      <c r="N31" s="715"/>
      <c r="O31" s="715"/>
      <c r="P31" s="715"/>
      <c r="Q31" s="715"/>
    </row>
  </sheetData>
  <hyperlinks>
    <hyperlink ref="L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M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7.14"/>
    <col collapsed="false" customWidth="true" hidden="false" outlineLevel="0" max="12" min="3" style="54" width="9.28"/>
    <col collapsed="false" customWidth="true" hidden="false" outlineLevel="0" max="13" min="13" style="50" width="9.71"/>
    <col collapsed="false" customWidth="true" hidden="false" outlineLevel="0" max="1025" min="14" style="54" width="9.14"/>
  </cols>
  <sheetData>
    <row r="1" customFormat="false" ht="11.25" hidden="false" customHeight="false" outlineLevel="0" collapsed="false">
      <c r="A1" s="20" t="s">
        <v>294</v>
      </c>
      <c r="C1" s="100"/>
      <c r="D1" s="100"/>
      <c r="E1" s="100"/>
      <c r="F1" s="100"/>
      <c r="G1" s="100"/>
      <c r="H1" s="100"/>
      <c r="I1" s="100"/>
      <c r="J1" s="100"/>
      <c r="K1" s="100"/>
      <c r="L1" s="21" t="s">
        <v>108</v>
      </c>
    </row>
    <row r="2" customFormat="false" ht="11.25" hidden="false" customHeight="false" outlineLevel="0" collapsed="false">
      <c r="A2" s="144" t="s">
        <v>13</v>
      </c>
      <c r="C2" s="100"/>
      <c r="D2" s="100"/>
      <c r="E2" s="100"/>
      <c r="F2" s="100"/>
      <c r="G2" s="100"/>
      <c r="H2" s="100"/>
      <c r="I2" s="100"/>
      <c r="J2" s="100"/>
      <c r="K2" s="100"/>
      <c r="L2" s="100"/>
      <c r="M2" s="102"/>
    </row>
    <row r="3" customFormat="false" ht="11.25" hidden="false" customHeight="false" outlineLevel="0" collapsed="false">
      <c r="A3" s="22" t="s">
        <v>262</v>
      </c>
      <c r="C3" s="100"/>
      <c r="D3" s="100"/>
      <c r="E3" s="100"/>
      <c r="F3" s="100"/>
      <c r="G3" s="100"/>
      <c r="H3" s="100"/>
      <c r="I3" s="100"/>
      <c r="J3" s="100"/>
      <c r="K3" s="100"/>
      <c r="L3" s="100"/>
      <c r="M3" s="145"/>
    </row>
    <row r="4" customFormat="false" ht="11.25" hidden="false" customHeight="false" outlineLevel="0" collapsed="false">
      <c r="B4" s="100"/>
      <c r="C4" s="100"/>
      <c r="D4" s="100"/>
      <c r="E4" s="100"/>
      <c r="F4" s="100"/>
      <c r="G4" s="100"/>
      <c r="H4" s="100"/>
      <c r="I4" s="100"/>
      <c r="J4" s="100"/>
      <c r="K4" s="100"/>
      <c r="L4" s="100"/>
      <c r="M4" s="102"/>
    </row>
    <row r="5" customFormat="false" ht="14.25" hidden="false" customHeight="true" outlineLevel="0" collapsed="false">
      <c r="A5" s="58" t="s">
        <v>263</v>
      </c>
      <c r="B5" s="110" t="s">
        <v>264</v>
      </c>
      <c r="C5" s="110" t="s">
        <v>265</v>
      </c>
      <c r="D5" s="110"/>
      <c r="E5" s="110"/>
      <c r="F5" s="110"/>
      <c r="G5" s="110"/>
      <c r="H5" s="110" t="s">
        <v>266</v>
      </c>
      <c r="I5" s="110"/>
      <c r="J5" s="110"/>
      <c r="K5" s="110"/>
      <c r="L5" s="110"/>
      <c r="M5" s="146"/>
    </row>
    <row r="6" customFormat="false" ht="15" hidden="false" customHeight="true" outlineLevel="0" collapsed="false">
      <c r="A6" s="58"/>
      <c r="B6" s="110"/>
      <c r="C6" s="110" t="s">
        <v>267</v>
      </c>
      <c r="D6" s="110"/>
      <c r="E6" s="110" t="s">
        <v>268</v>
      </c>
      <c r="F6" s="110"/>
      <c r="G6" s="147" t="s">
        <v>199</v>
      </c>
      <c r="H6" s="110" t="s">
        <v>267</v>
      </c>
      <c r="I6" s="110"/>
      <c r="J6" s="110" t="s">
        <v>268</v>
      </c>
      <c r="K6" s="110"/>
      <c r="L6" s="147" t="s">
        <v>199</v>
      </c>
      <c r="M6" s="148"/>
    </row>
    <row r="7" customFormat="false" ht="14.25" hidden="false" customHeight="true" outlineLevel="0" collapsed="false">
      <c r="A7" s="58"/>
      <c r="B7" s="110"/>
      <c r="C7" s="147" t="s">
        <v>295</v>
      </c>
      <c r="D7" s="147" t="n">
        <v>2017</v>
      </c>
      <c r="E7" s="147" t="n">
        <v>2016</v>
      </c>
      <c r="F7" s="147" t="n">
        <v>2017</v>
      </c>
      <c r="G7" s="147"/>
      <c r="H7" s="147" t="s">
        <v>295</v>
      </c>
      <c r="I7" s="147" t="n">
        <v>2017</v>
      </c>
      <c r="J7" s="147" t="n">
        <v>2016</v>
      </c>
      <c r="K7" s="147" t="n">
        <v>2017</v>
      </c>
      <c r="L7" s="147"/>
      <c r="M7" s="102"/>
    </row>
    <row r="8" s="50" customFormat="true" ht="11.25" hidden="false" customHeight="false" outlineLevel="0" collapsed="false">
      <c r="B8" s="114"/>
      <c r="C8" s="149"/>
      <c r="E8" s="149"/>
      <c r="G8" s="114"/>
      <c r="H8" s="114"/>
      <c r="I8" s="114"/>
      <c r="J8" s="114"/>
      <c r="K8" s="114"/>
      <c r="L8" s="114"/>
      <c r="M8" s="102"/>
    </row>
    <row r="9" s="50" customFormat="true" ht="11.25" hidden="false" customHeight="false" outlineLevel="0" collapsed="false">
      <c r="A9" s="120"/>
      <c r="B9" s="120" t="s">
        <v>201</v>
      </c>
      <c r="C9" s="150" t="n">
        <v>2660</v>
      </c>
      <c r="D9" s="150" t="n">
        <v>2460</v>
      </c>
      <c r="E9" s="122" t="n">
        <v>1.29075190044293</v>
      </c>
      <c r="F9" s="122" t="n">
        <v>1.18462342042205</v>
      </c>
      <c r="G9" s="151" t="n">
        <v>-8.22222148070916</v>
      </c>
      <c r="H9" s="152" t="n">
        <v>2527</v>
      </c>
      <c r="I9" s="152" t="n">
        <v>2333</v>
      </c>
      <c r="J9" s="122" t="n">
        <v>1.22621430542078</v>
      </c>
      <c r="K9" s="122" t="n">
        <v>1.12346603245717</v>
      </c>
      <c r="L9" s="151" t="n">
        <v>-8.37930796512386</v>
      </c>
      <c r="M9" s="97"/>
    </row>
    <row r="10" s="50" customFormat="true" ht="11.25" hidden="false" customHeight="false" outlineLevel="0" collapsed="false">
      <c r="B10" s="153"/>
      <c r="C10" s="72"/>
      <c r="D10" s="72"/>
      <c r="E10" s="126"/>
      <c r="F10" s="126"/>
      <c r="G10" s="138"/>
      <c r="H10" s="104"/>
      <c r="I10" s="104"/>
      <c r="J10" s="126"/>
      <c r="K10" s="126"/>
      <c r="L10" s="138"/>
      <c r="M10" s="97"/>
    </row>
    <row r="11" s="50" customFormat="true" ht="11.25" hidden="false" customHeight="false" outlineLevel="0" collapsed="false">
      <c r="A11" s="65" t="s">
        <v>121</v>
      </c>
      <c r="B11" s="75" t="s">
        <v>120</v>
      </c>
      <c r="C11" s="78" t="n">
        <v>61</v>
      </c>
      <c r="D11" s="79" t="n">
        <v>58</v>
      </c>
      <c r="E11" s="129" t="n">
        <v>1.81603667560494</v>
      </c>
      <c r="F11" s="129" t="n">
        <v>1.71809955675994</v>
      </c>
      <c r="G11" s="154" t="n">
        <v>-5.39290423814709</v>
      </c>
      <c r="H11" s="155" t="n">
        <v>57</v>
      </c>
      <c r="I11" s="155" t="n">
        <v>58</v>
      </c>
      <c r="J11" s="129" t="n">
        <v>1.69695230343413</v>
      </c>
      <c r="K11" s="129" t="n">
        <v>1.71809955675994</v>
      </c>
      <c r="L11" s="154" t="n">
        <v>1.24619020128118</v>
      </c>
      <c r="M11" s="156"/>
    </row>
    <row r="12" s="50" customFormat="true" ht="11.25" hidden="false" customHeight="false" outlineLevel="0" collapsed="false">
      <c r="A12" s="65"/>
      <c r="B12" s="50" t="s">
        <v>137</v>
      </c>
      <c r="C12" s="70" t="n">
        <v>88</v>
      </c>
      <c r="D12" s="84" t="n">
        <v>88</v>
      </c>
      <c r="E12" s="126" t="n">
        <v>0.981741504561249</v>
      </c>
      <c r="F12" s="126" t="n">
        <v>0.975560004700426</v>
      </c>
      <c r="G12" s="138" t="n">
        <v>-0.629646381670113</v>
      </c>
      <c r="H12" s="157" t="n">
        <v>88</v>
      </c>
      <c r="I12" s="157" t="n">
        <v>87</v>
      </c>
      <c r="J12" s="126" t="n">
        <v>0.981741504561249</v>
      </c>
      <c r="K12" s="126" t="n">
        <v>0.964474095556102</v>
      </c>
      <c r="L12" s="138" t="n">
        <v>-1.75885494551479</v>
      </c>
      <c r="M12" s="145"/>
    </row>
    <row r="13" s="50" customFormat="true" ht="11.25" hidden="false" customHeight="false" outlineLevel="0" collapsed="false">
      <c r="A13" s="65"/>
      <c r="B13" s="50" t="s">
        <v>133</v>
      </c>
      <c r="C13" s="70" t="n">
        <v>55</v>
      </c>
      <c r="D13" s="84" t="n">
        <v>44</v>
      </c>
      <c r="E13" s="126" t="n">
        <v>1.38410150547462</v>
      </c>
      <c r="F13" s="126" t="n">
        <v>1.09552041701483</v>
      </c>
      <c r="G13" s="138" t="n">
        <v>-20.8497055539897</v>
      </c>
      <c r="H13" s="157" t="n">
        <v>55</v>
      </c>
      <c r="I13" s="157" t="n">
        <v>41</v>
      </c>
      <c r="J13" s="126" t="n">
        <v>1.38410150547462</v>
      </c>
      <c r="K13" s="126" t="n">
        <v>1.02082584312745</v>
      </c>
      <c r="L13" s="138" t="n">
        <v>-26.246316538945</v>
      </c>
      <c r="M13" s="145"/>
    </row>
    <row r="14" s="50" customFormat="true" ht="11.25" hidden="false" customHeight="false" outlineLevel="0" collapsed="false">
      <c r="A14" s="65"/>
      <c r="B14" s="50" t="s">
        <v>143</v>
      </c>
      <c r="C14" s="70" t="n">
        <v>167</v>
      </c>
      <c r="D14" s="84" t="n">
        <v>102</v>
      </c>
      <c r="E14" s="126" t="n">
        <v>2.49408029295736</v>
      </c>
      <c r="F14" s="126" t="n">
        <v>1.50469731095839</v>
      </c>
      <c r="G14" s="138" t="n">
        <v>-39.6692514187589</v>
      </c>
      <c r="H14" s="157" t="n">
        <v>167</v>
      </c>
      <c r="I14" s="157" t="n">
        <v>102</v>
      </c>
      <c r="J14" s="126" t="n">
        <v>2.49408029295736</v>
      </c>
      <c r="K14" s="126" t="n">
        <v>1.50469731095839</v>
      </c>
      <c r="L14" s="138" t="n">
        <v>-39.6692514187589</v>
      </c>
      <c r="M14" s="145"/>
    </row>
    <row r="15" s="50" customFormat="true" ht="11.25" hidden="false" customHeight="false" outlineLevel="0" collapsed="false">
      <c r="A15" s="65"/>
      <c r="B15" s="50" t="s">
        <v>296</v>
      </c>
      <c r="C15" s="70" t="n">
        <v>113</v>
      </c>
      <c r="D15" s="84" t="n">
        <v>97</v>
      </c>
      <c r="E15" s="126" t="n">
        <v>1.62495563727309</v>
      </c>
      <c r="F15" s="126" t="n">
        <v>1.3856689545442</v>
      </c>
      <c r="G15" s="138" t="n">
        <v>-14.7257363364359</v>
      </c>
      <c r="H15" s="157" t="n">
        <v>113</v>
      </c>
      <c r="I15" s="157" t="n">
        <v>97</v>
      </c>
      <c r="J15" s="126" t="n">
        <v>1.62495563727309</v>
      </c>
      <c r="K15" s="126" t="n">
        <v>1.3856689545442</v>
      </c>
      <c r="L15" s="138" t="n">
        <v>-14.7257363364359</v>
      </c>
      <c r="M15" s="145"/>
    </row>
    <row r="16" s="50" customFormat="true" ht="11.25" hidden="false" customHeight="false" outlineLevel="0" collapsed="false">
      <c r="A16" s="65"/>
      <c r="B16" s="50" t="s">
        <v>141</v>
      </c>
      <c r="C16" s="70" t="n">
        <v>64</v>
      </c>
      <c r="D16" s="84" t="n">
        <v>50</v>
      </c>
      <c r="E16" s="126" t="n">
        <v>1.93614883660144</v>
      </c>
      <c r="F16" s="126" t="n">
        <v>1.49497210980032</v>
      </c>
      <c r="G16" s="138" t="n">
        <v>-22.7863022956194</v>
      </c>
      <c r="H16" s="157" t="n">
        <v>64</v>
      </c>
      <c r="I16" s="157" t="n">
        <v>50</v>
      </c>
      <c r="J16" s="126" t="n">
        <v>1.93614883660144</v>
      </c>
      <c r="K16" s="126" t="n">
        <v>1.49497210980032</v>
      </c>
      <c r="L16" s="138" t="n">
        <v>-22.7863022956194</v>
      </c>
      <c r="M16" s="145"/>
    </row>
    <row r="17" s="50" customFormat="true" ht="11.25" hidden="false" customHeight="false" outlineLevel="0" collapsed="false">
      <c r="A17" s="65"/>
      <c r="B17" s="50" t="s">
        <v>123</v>
      </c>
      <c r="C17" s="70" t="n">
        <v>224</v>
      </c>
      <c r="D17" s="84" t="n">
        <v>222</v>
      </c>
      <c r="E17" s="126" t="n">
        <v>2.70769337886771</v>
      </c>
      <c r="F17" s="126" t="n">
        <v>2.65339871690244</v>
      </c>
      <c r="G17" s="138" t="n">
        <v>-2.00519979067859</v>
      </c>
      <c r="H17" s="157" t="n">
        <v>218</v>
      </c>
      <c r="I17" s="157" t="n">
        <v>219</v>
      </c>
      <c r="J17" s="126" t="n">
        <v>2.63516587764804</v>
      </c>
      <c r="K17" s="126" t="n">
        <v>2.61754197748484</v>
      </c>
      <c r="L17" s="138" t="n">
        <v>-0.668796614007949</v>
      </c>
      <c r="M17" s="145"/>
    </row>
    <row r="18" s="50" customFormat="true" ht="11.25" hidden="false" customHeight="false" outlineLevel="0" collapsed="false">
      <c r="A18" s="65"/>
      <c r="B18" s="50" t="s">
        <v>139</v>
      </c>
      <c r="C18" s="70" t="n">
        <v>33</v>
      </c>
      <c r="D18" s="84" t="n">
        <v>38</v>
      </c>
      <c r="E18" s="126" t="n">
        <v>0.825120673898558</v>
      </c>
      <c r="F18" s="126" t="n">
        <v>0.943968513185004</v>
      </c>
      <c r="G18" s="138" t="n">
        <v>14.4036918533274</v>
      </c>
      <c r="H18" s="157" t="n">
        <v>33</v>
      </c>
      <c r="I18" s="157" t="n">
        <v>38</v>
      </c>
      <c r="J18" s="126" t="n">
        <v>0.825120673898558</v>
      </c>
      <c r="K18" s="126" t="n">
        <v>0.943968513185004</v>
      </c>
      <c r="L18" s="138" t="n">
        <v>14.4036918533274</v>
      </c>
      <c r="M18" s="145"/>
    </row>
    <row r="19" s="50" customFormat="true" ht="11.25" hidden="false" customHeight="false" outlineLevel="0" collapsed="false">
      <c r="A19" s="65"/>
      <c r="B19" s="50" t="s">
        <v>127</v>
      </c>
      <c r="C19" s="70" t="n">
        <v>169</v>
      </c>
      <c r="D19" s="84" t="n">
        <v>250</v>
      </c>
      <c r="E19" s="126" t="n">
        <v>1.7958976172583</v>
      </c>
      <c r="F19" s="126" t="n">
        <v>2.63900538631555</v>
      </c>
      <c r="G19" s="138" t="n">
        <v>46.9463159233087</v>
      </c>
      <c r="H19" s="157" t="n">
        <v>167</v>
      </c>
      <c r="I19" s="157" t="n">
        <v>244</v>
      </c>
      <c r="J19" s="126" t="n">
        <v>1.77464439101856</v>
      </c>
      <c r="K19" s="126" t="n">
        <v>2.57566925704398</v>
      </c>
      <c r="L19" s="138" t="n">
        <v>45.137204393139</v>
      </c>
      <c r="M19" s="145"/>
    </row>
    <row r="20" s="50" customFormat="true" ht="11.25" hidden="false" customHeight="false" outlineLevel="0" collapsed="false">
      <c r="A20" s="65"/>
      <c r="B20" s="50" t="s">
        <v>297</v>
      </c>
      <c r="C20" s="70" t="n">
        <v>49</v>
      </c>
      <c r="D20" s="84" t="n">
        <v>45</v>
      </c>
      <c r="E20" s="126" t="n">
        <v>1.52544377961384</v>
      </c>
      <c r="F20" s="126" t="n">
        <v>1.39783807257389</v>
      </c>
      <c r="G20" s="138" t="n">
        <v>-8.36515306203275</v>
      </c>
      <c r="H20" s="157" t="n">
        <v>49</v>
      </c>
      <c r="I20" s="157" t="n">
        <v>45</v>
      </c>
      <c r="J20" s="126" t="n">
        <v>1.52544377961384</v>
      </c>
      <c r="K20" s="126" t="n">
        <v>1.39783807257389</v>
      </c>
      <c r="L20" s="138" t="n">
        <v>-8.36515306203275</v>
      </c>
      <c r="M20" s="145"/>
    </row>
    <row r="21" s="50" customFormat="true" ht="11.25" hidden="false" customHeight="false" outlineLevel="0" collapsed="false">
      <c r="A21" s="65"/>
      <c r="B21" s="50" t="s">
        <v>135</v>
      </c>
      <c r="C21" s="70" t="n">
        <v>239</v>
      </c>
      <c r="D21" s="84" t="n">
        <v>237</v>
      </c>
      <c r="E21" s="126" t="n">
        <v>1.43664376933007</v>
      </c>
      <c r="F21" s="126" t="n">
        <v>1.41755262708987</v>
      </c>
      <c r="G21" s="138" t="n">
        <v>-1.32887098721076</v>
      </c>
      <c r="H21" s="157" t="n">
        <v>225</v>
      </c>
      <c r="I21" s="157" t="n">
        <v>217</v>
      </c>
      <c r="J21" s="126" t="n">
        <v>1.35248890418103</v>
      </c>
      <c r="K21" s="126" t="n">
        <v>1.29792793282069</v>
      </c>
      <c r="L21" s="138" t="n">
        <v>-4.03411600580803</v>
      </c>
      <c r="M21" s="145"/>
    </row>
    <row r="22" s="50" customFormat="true" ht="11.25" hidden="false" customHeight="false" outlineLevel="0" collapsed="false">
      <c r="A22" s="65"/>
      <c r="B22" s="50" t="s">
        <v>129</v>
      </c>
      <c r="C22" s="70" t="n">
        <v>48</v>
      </c>
      <c r="D22" s="84" t="n">
        <v>83</v>
      </c>
      <c r="E22" s="126" t="n">
        <v>1.38129575901914</v>
      </c>
      <c r="F22" s="126" t="n">
        <v>2.36669315652139</v>
      </c>
      <c r="G22" s="138" t="n">
        <v>71.3386246984486</v>
      </c>
      <c r="H22" s="157" t="s">
        <v>174</v>
      </c>
      <c r="I22" s="157" t="s">
        <v>174</v>
      </c>
      <c r="J22" s="126" t="s">
        <v>174</v>
      </c>
      <c r="K22" s="126" t="s">
        <v>174</v>
      </c>
      <c r="L22" s="138" t="s">
        <v>174</v>
      </c>
      <c r="M22" s="145"/>
    </row>
    <row r="23" s="50" customFormat="true" ht="11.25" hidden="false" customHeight="false" outlineLevel="0" collapsed="false">
      <c r="A23" s="65"/>
      <c r="B23" s="86" t="s">
        <v>145</v>
      </c>
      <c r="C23" s="89" t="n">
        <v>60</v>
      </c>
      <c r="D23" s="90" t="n">
        <v>61</v>
      </c>
      <c r="E23" s="134" t="n">
        <v>0.868237317621325</v>
      </c>
      <c r="F23" s="134" t="n">
        <v>0.871284062743308</v>
      </c>
      <c r="G23" s="158" t="n">
        <v>0.350911560715916</v>
      </c>
      <c r="H23" s="159" t="n">
        <v>57</v>
      </c>
      <c r="I23" s="159" t="n">
        <v>61</v>
      </c>
      <c r="J23" s="134" t="n">
        <v>0.824825451740259</v>
      </c>
      <c r="K23" s="134" t="n">
        <v>0.871284062743308</v>
      </c>
      <c r="L23" s="158" t="n">
        <v>5.6325384849641</v>
      </c>
      <c r="M23" s="145"/>
    </row>
    <row r="24" s="50" customFormat="true" ht="11.25" hidden="false" customHeight="false" outlineLevel="0" collapsed="false">
      <c r="A24" s="93"/>
      <c r="C24" s="70"/>
      <c r="D24" s="84"/>
      <c r="E24" s="126"/>
      <c r="F24" s="126"/>
      <c r="G24" s="138"/>
      <c r="H24" s="157"/>
      <c r="I24" s="157"/>
      <c r="J24" s="126"/>
      <c r="K24" s="126"/>
      <c r="L24" s="138"/>
      <c r="M24" s="145"/>
    </row>
    <row r="25" s="50" customFormat="true" ht="11.25" hidden="false" customHeight="false" outlineLevel="0" collapsed="false">
      <c r="A25" s="65" t="s">
        <v>148</v>
      </c>
      <c r="B25" s="75" t="s">
        <v>154</v>
      </c>
      <c r="C25" s="78" t="n">
        <v>13</v>
      </c>
      <c r="D25" s="160" t="n">
        <v>27</v>
      </c>
      <c r="E25" s="129" t="n">
        <v>1.5917971021946</v>
      </c>
      <c r="F25" s="129" t="n">
        <v>3.25450598407221</v>
      </c>
      <c r="G25" s="154" t="n">
        <v>104.454825277998</v>
      </c>
      <c r="H25" s="155" t="n">
        <v>13</v>
      </c>
      <c r="I25" s="155" t="n">
        <v>25</v>
      </c>
      <c r="J25" s="129" t="n">
        <v>1.5917971021946</v>
      </c>
      <c r="K25" s="129" t="n">
        <v>3.01343146673352</v>
      </c>
      <c r="L25" s="154" t="n">
        <v>89.310023405554</v>
      </c>
      <c r="M25" s="145"/>
    </row>
    <row r="26" s="50" customFormat="true" ht="11.25" hidden="false" customHeight="false" outlineLevel="0" collapsed="false">
      <c r="A26" s="65"/>
      <c r="B26" s="50" t="s">
        <v>164</v>
      </c>
      <c r="C26" s="70" t="n">
        <v>20</v>
      </c>
      <c r="D26" s="84" t="n">
        <v>17</v>
      </c>
      <c r="E26" s="126" t="n">
        <v>2.55658031816642</v>
      </c>
      <c r="F26" s="126" t="n">
        <v>2.13106821674719</v>
      </c>
      <c r="G26" s="138" t="n">
        <v>-16.643799468988</v>
      </c>
      <c r="H26" s="157" t="n">
        <v>19</v>
      </c>
      <c r="I26" s="157" t="n">
        <v>15</v>
      </c>
      <c r="J26" s="126" t="n">
        <v>2.4287513022581</v>
      </c>
      <c r="K26" s="126" t="n">
        <v>1.88035430889458</v>
      </c>
      <c r="L26" s="138" t="n">
        <v>-22.5793803117535</v>
      </c>
      <c r="M26" s="145"/>
    </row>
    <row r="27" s="50" customFormat="true" ht="11.25" hidden="false" customHeight="false" outlineLevel="0" collapsed="false">
      <c r="A27" s="65"/>
      <c r="B27" s="50" t="s">
        <v>158</v>
      </c>
      <c r="C27" s="70" t="n">
        <v>93</v>
      </c>
      <c r="D27" s="84" t="n">
        <v>76</v>
      </c>
      <c r="E27" s="126" t="n">
        <v>2.32403145988909</v>
      </c>
      <c r="F27" s="126" t="n">
        <v>1.87025637769729</v>
      </c>
      <c r="G27" s="138" t="n">
        <v>-19.5253416325722</v>
      </c>
      <c r="H27" s="157" t="n">
        <v>90</v>
      </c>
      <c r="I27" s="157" t="n">
        <v>76</v>
      </c>
      <c r="J27" s="126" t="n">
        <v>2.24906270311848</v>
      </c>
      <c r="K27" s="126" t="n">
        <v>1.87025637769729</v>
      </c>
      <c r="L27" s="138" t="n">
        <v>-16.8428530203246</v>
      </c>
      <c r="M27" s="145"/>
    </row>
    <row r="28" s="50" customFormat="true" ht="11.25" hidden="false" customHeight="false" outlineLevel="0" collapsed="false">
      <c r="A28" s="65"/>
      <c r="B28" s="50" t="s">
        <v>160</v>
      </c>
      <c r="C28" s="70" t="n">
        <v>211</v>
      </c>
      <c r="D28" s="84" t="n">
        <v>174</v>
      </c>
      <c r="E28" s="126" t="n">
        <v>1.38120046088892</v>
      </c>
      <c r="F28" s="126" t="n">
        <v>1.13396070904347</v>
      </c>
      <c r="G28" s="138" t="n">
        <v>-17.9003525445051</v>
      </c>
      <c r="H28" s="157" t="n">
        <v>209</v>
      </c>
      <c r="I28" s="157" t="n">
        <v>170</v>
      </c>
      <c r="J28" s="126" t="n">
        <v>1.36810851339234</v>
      </c>
      <c r="K28" s="126" t="n">
        <v>1.10789264676661</v>
      </c>
      <c r="L28" s="138" t="n">
        <v>-19.0201189509816</v>
      </c>
      <c r="M28" s="145"/>
    </row>
    <row r="29" s="50" customFormat="true" ht="11.25" hidden="false" customHeight="false" outlineLevel="0" collapsed="false">
      <c r="A29" s="65"/>
      <c r="B29" s="50" t="s">
        <v>147</v>
      </c>
      <c r="C29" s="70" t="n">
        <v>44</v>
      </c>
      <c r="D29" s="84" t="n">
        <v>36</v>
      </c>
      <c r="E29" s="126" t="n">
        <v>1.47789075431544</v>
      </c>
      <c r="F29" s="126" t="n">
        <v>1.18442715180803</v>
      </c>
      <c r="G29" s="138" t="n">
        <v>-19.8569212000616</v>
      </c>
      <c r="H29" s="157" t="n">
        <v>44</v>
      </c>
      <c r="I29" s="157" t="n">
        <v>36</v>
      </c>
      <c r="J29" s="126" t="n">
        <v>1.47789075431544</v>
      </c>
      <c r="K29" s="126" t="n">
        <v>1.18442715180803</v>
      </c>
      <c r="L29" s="138" t="n">
        <v>-19.8569212000616</v>
      </c>
      <c r="M29" s="145"/>
    </row>
    <row r="30" s="50" customFormat="true" ht="11.25" hidden="false" customHeight="false" outlineLevel="0" collapsed="false">
      <c r="A30" s="65"/>
      <c r="B30" s="50" t="s">
        <v>152</v>
      </c>
      <c r="C30" s="70" t="n">
        <v>116</v>
      </c>
      <c r="D30" s="70" t="n">
        <v>104</v>
      </c>
      <c r="E30" s="126" t="n">
        <v>0.552445141244983</v>
      </c>
      <c r="F30" s="126" t="n">
        <v>0.492435061073311</v>
      </c>
      <c r="G30" s="138" t="n">
        <v>-10.8626315431852</v>
      </c>
      <c r="H30" s="157" t="n">
        <v>112</v>
      </c>
      <c r="I30" s="157" t="n">
        <v>97</v>
      </c>
      <c r="J30" s="126" t="n">
        <v>0.533395308788259</v>
      </c>
      <c r="K30" s="126" t="n">
        <v>0.459290393501069</v>
      </c>
      <c r="L30" s="138" t="n">
        <v>-13.8930571878365</v>
      </c>
      <c r="M30" s="145"/>
    </row>
    <row r="31" s="50" customFormat="true" ht="11.25" hidden="false" customHeight="false" outlineLevel="0" collapsed="false">
      <c r="A31" s="65"/>
      <c r="B31" s="50" t="s">
        <v>162</v>
      </c>
      <c r="C31" s="70" t="n">
        <v>117</v>
      </c>
      <c r="D31" s="84" t="n">
        <v>67</v>
      </c>
      <c r="E31" s="126" t="n">
        <v>1.04067343134046</v>
      </c>
      <c r="F31" s="126" t="n">
        <v>0.591826156454809</v>
      </c>
      <c r="G31" s="138" t="n">
        <v>-43.130463541046</v>
      </c>
      <c r="H31" s="157" t="n">
        <v>83</v>
      </c>
      <c r="I31" s="157" t="n">
        <v>78</v>
      </c>
      <c r="J31" s="126" t="n">
        <v>0.738255511121864</v>
      </c>
      <c r="K31" s="126" t="n">
        <v>0.688991644827987</v>
      </c>
      <c r="L31" s="138" t="n">
        <v>-6.67301029951197</v>
      </c>
      <c r="M31" s="145"/>
    </row>
    <row r="32" s="50" customFormat="true" ht="11.25" hidden="false" customHeight="false" outlineLevel="0" collapsed="false">
      <c r="A32" s="65"/>
      <c r="B32" s="50" t="s">
        <v>150</v>
      </c>
      <c r="C32" s="70" t="n">
        <v>168</v>
      </c>
      <c r="D32" s="84" t="n">
        <v>124</v>
      </c>
      <c r="E32" s="126" t="n">
        <v>1.48850396491384</v>
      </c>
      <c r="F32" s="126" t="n">
        <v>1.09512629058205</v>
      </c>
      <c r="G32" s="138" t="n">
        <v>-26.4277209603913</v>
      </c>
      <c r="H32" s="157" t="n">
        <v>168</v>
      </c>
      <c r="I32" s="157" t="n">
        <v>124</v>
      </c>
      <c r="J32" s="126" t="n">
        <v>1.48850396491384</v>
      </c>
      <c r="K32" s="126" t="n">
        <v>1.09512629058205</v>
      </c>
      <c r="L32" s="138" t="n">
        <v>-26.4277209603913</v>
      </c>
      <c r="M32" s="145"/>
    </row>
    <row r="33" s="50" customFormat="true" ht="11.25" hidden="false" customHeight="false" outlineLevel="0" collapsed="false">
      <c r="A33" s="65"/>
      <c r="B33" s="86" t="s">
        <v>156</v>
      </c>
      <c r="C33" s="89" t="n">
        <v>361</v>
      </c>
      <c r="D33" s="90" t="n">
        <v>338</v>
      </c>
      <c r="E33" s="134" t="n">
        <v>0.806709336748835</v>
      </c>
      <c r="F33" s="134" t="n">
        <v>0.749530999826011</v>
      </c>
      <c r="G33" s="158" t="n">
        <v>-7.08784866098877</v>
      </c>
      <c r="H33" s="159" t="n">
        <v>352</v>
      </c>
      <c r="I33" s="159" t="n">
        <v>334</v>
      </c>
      <c r="J33" s="134" t="n">
        <v>0.786597469627673</v>
      </c>
      <c r="K33" s="134" t="n">
        <v>0.740660810478958</v>
      </c>
      <c r="L33" s="158" t="n">
        <v>-5.8399195169619</v>
      </c>
      <c r="M33" s="145"/>
    </row>
    <row r="34" s="50" customFormat="true" ht="11.25" hidden="false" customHeight="false" outlineLevel="0" collapsed="false">
      <c r="A34" s="93"/>
      <c r="C34" s="70"/>
      <c r="D34" s="84"/>
      <c r="E34" s="126"/>
      <c r="F34" s="126"/>
      <c r="G34" s="138"/>
      <c r="H34" s="157"/>
      <c r="I34" s="157"/>
      <c r="J34" s="126"/>
      <c r="K34" s="126"/>
      <c r="L34" s="138"/>
      <c r="M34" s="145"/>
    </row>
    <row r="35" s="50" customFormat="true" ht="11.25" hidden="false" customHeight="false" outlineLevel="0" collapsed="false">
      <c r="A35" s="65" t="s">
        <v>167</v>
      </c>
      <c r="B35" s="75" t="s">
        <v>298</v>
      </c>
      <c r="C35" s="78" t="n">
        <v>41</v>
      </c>
      <c r="D35" s="79" t="n">
        <v>23</v>
      </c>
      <c r="E35" s="129" t="n">
        <v>1.52848993396178</v>
      </c>
      <c r="F35" s="129" t="n">
        <v>0.847724063605842</v>
      </c>
      <c r="G35" s="154" t="n">
        <v>-44.538459510258</v>
      </c>
      <c r="H35" s="155" t="n">
        <v>41</v>
      </c>
      <c r="I35" s="155" t="n">
        <v>23</v>
      </c>
      <c r="J35" s="129" t="n">
        <v>1.52848993396178</v>
      </c>
      <c r="K35" s="129" t="n">
        <v>0.847724063605842</v>
      </c>
      <c r="L35" s="154" t="n">
        <v>-44.538459510258</v>
      </c>
      <c r="M35" s="145"/>
    </row>
    <row r="36" s="50" customFormat="true" ht="11.25" hidden="false" customHeight="false" outlineLevel="0" collapsed="false">
      <c r="A36" s="65"/>
      <c r="B36" s="50" t="s">
        <v>171</v>
      </c>
      <c r="C36" s="70" t="n">
        <v>35</v>
      </c>
      <c r="D36" s="84" t="n">
        <v>21</v>
      </c>
      <c r="E36" s="126" t="n">
        <v>1.95828407316373</v>
      </c>
      <c r="F36" s="126" t="n">
        <v>1.16292720961708</v>
      </c>
      <c r="G36" s="138" t="n">
        <v>-40.6149891349372</v>
      </c>
      <c r="H36" s="157" t="n">
        <v>34</v>
      </c>
      <c r="I36" s="157" t="n">
        <v>21</v>
      </c>
      <c r="J36" s="126" t="n">
        <v>1.90233309964477</v>
      </c>
      <c r="K36" s="126" t="n">
        <v>1.16292720961708</v>
      </c>
      <c r="L36" s="138" t="n">
        <v>-38.8683711683177</v>
      </c>
    </row>
    <row r="37" s="50" customFormat="true" ht="11.25" hidden="false" customHeight="false" outlineLevel="0" collapsed="false">
      <c r="A37" s="65"/>
      <c r="B37" s="86" t="s">
        <v>169</v>
      </c>
      <c r="C37" s="89" t="n">
        <v>49</v>
      </c>
      <c r="D37" s="90" t="n">
        <v>59</v>
      </c>
      <c r="E37" s="134" t="n">
        <v>2.16261162275756</v>
      </c>
      <c r="F37" s="134" t="n">
        <v>2.57854059846616</v>
      </c>
      <c r="G37" s="158" t="n">
        <v>19.2327171153482</v>
      </c>
      <c r="H37" s="159" t="n">
        <v>47</v>
      </c>
      <c r="I37" s="159" t="n">
        <v>57</v>
      </c>
      <c r="J37" s="134" t="n">
        <v>2.07434176060419</v>
      </c>
      <c r="K37" s="134" t="n">
        <v>2.49113244258595</v>
      </c>
      <c r="L37" s="158" t="n">
        <v>20.0926718006374</v>
      </c>
      <c r="M37" s="145"/>
    </row>
    <row r="38" s="50" customFormat="true" ht="11.25" hidden="false" customHeight="false" outlineLevel="0" collapsed="false">
      <c r="A38" s="93"/>
      <c r="C38" s="70"/>
      <c r="D38" s="84"/>
      <c r="E38" s="126"/>
      <c r="F38" s="126"/>
      <c r="G38" s="138"/>
      <c r="H38" s="157"/>
      <c r="I38" s="157"/>
      <c r="J38" s="126"/>
      <c r="K38" s="126"/>
      <c r="L38" s="138"/>
      <c r="M38" s="145"/>
    </row>
    <row r="39" s="50" customFormat="true" ht="11.25" hidden="false" customHeight="false" outlineLevel="0" collapsed="false">
      <c r="A39" s="65" t="s">
        <v>175</v>
      </c>
      <c r="B39" s="75" t="s">
        <v>299</v>
      </c>
      <c r="C39" s="78" t="n">
        <v>8</v>
      </c>
      <c r="D39" s="79" t="n">
        <v>7</v>
      </c>
      <c r="E39" s="129" t="n">
        <v>1.55572711768492</v>
      </c>
      <c r="F39" s="129" t="n">
        <v>1.33936429943594</v>
      </c>
      <c r="G39" s="154" t="n">
        <v>-13.9075044581698</v>
      </c>
      <c r="H39" s="78" t="n">
        <v>8</v>
      </c>
      <c r="I39" s="79" t="n">
        <v>7</v>
      </c>
      <c r="J39" s="129" t="n">
        <v>1.55572711768492</v>
      </c>
      <c r="K39" s="129" t="n">
        <v>1.33936429943594</v>
      </c>
      <c r="L39" s="154" t="n">
        <v>-13.9075044581698</v>
      </c>
      <c r="M39" s="145"/>
    </row>
    <row r="40" s="50" customFormat="true" ht="11.25" hidden="false" customHeight="false" outlineLevel="0" collapsed="false">
      <c r="A40" s="65"/>
      <c r="B40" s="86" t="s">
        <v>176</v>
      </c>
      <c r="C40" s="89" t="n">
        <v>14</v>
      </c>
      <c r="D40" s="90" t="n">
        <v>12</v>
      </c>
      <c r="E40" s="134" t="n">
        <v>0.91330039363247</v>
      </c>
      <c r="F40" s="134" t="n">
        <v>0.774096661450115</v>
      </c>
      <c r="G40" s="158" t="n">
        <v>-15.2418342478425</v>
      </c>
      <c r="H40" s="159" t="n">
        <v>14</v>
      </c>
      <c r="I40" s="159" t="n">
        <v>11</v>
      </c>
      <c r="J40" s="134" t="n">
        <v>0.91330039363247</v>
      </c>
      <c r="K40" s="134" t="n">
        <v>0.709588606329272</v>
      </c>
      <c r="L40" s="158" t="n">
        <v>-22.305014727189</v>
      </c>
      <c r="M40" s="145"/>
    </row>
    <row r="41" s="50" customFormat="true" ht="11.25" hidden="false" customHeight="false" outlineLevel="0" collapsed="false">
      <c r="B41" s="161"/>
      <c r="C41" s="162"/>
      <c r="D41" s="84"/>
      <c r="E41" s="163"/>
      <c r="F41" s="163"/>
      <c r="G41" s="138"/>
      <c r="J41" s="164"/>
      <c r="K41" s="164"/>
      <c r="L41" s="164"/>
      <c r="M41" s="145"/>
    </row>
    <row r="42" customFormat="false" ht="11.25" hidden="false" customHeight="false" outlineLevel="0" collapsed="false">
      <c r="A42" s="165" t="s">
        <v>300</v>
      </c>
      <c r="C42" s="50"/>
      <c r="D42" s="50"/>
      <c r="E42" s="50"/>
      <c r="F42" s="50"/>
      <c r="G42" s="50"/>
      <c r="H42" s="50"/>
      <c r="I42" s="50"/>
      <c r="J42" s="50"/>
      <c r="K42" s="50"/>
      <c r="L42" s="50"/>
    </row>
    <row r="43" s="54" customFormat="true" ht="11.25" hidden="false" customHeight="false" outlineLevel="0" collapsed="false">
      <c r="A43" s="140" t="s">
        <v>178</v>
      </c>
    </row>
    <row r="44" customFormat="false" ht="34.5" hidden="false" customHeight="true" outlineLevel="0" collapsed="false">
      <c r="A44" s="166" t="s">
        <v>284</v>
      </c>
      <c r="B44" s="166"/>
      <c r="C44" s="166"/>
      <c r="D44" s="166"/>
      <c r="E44" s="166"/>
      <c r="F44" s="166"/>
      <c r="G44" s="166"/>
      <c r="H44" s="166"/>
      <c r="I44" s="166"/>
      <c r="J44" s="166"/>
      <c r="K44" s="166"/>
      <c r="L44" s="166"/>
      <c r="M44" s="167"/>
    </row>
    <row r="45" s="54" customFormat="true" ht="11.25" hidden="false" customHeight="false" outlineLevel="0" collapsed="false">
      <c r="A45" s="100" t="s">
        <v>285</v>
      </c>
    </row>
    <row r="46" s="54" customFormat="true" ht="11.25" hidden="false" customHeight="false" outlineLevel="0" collapsed="false">
      <c r="A46" s="168" t="s">
        <v>286</v>
      </c>
    </row>
    <row r="47" s="54" customFormat="true" ht="11.25" hidden="false" customHeight="false" outlineLevel="0" collapsed="false">
      <c r="A47" s="102" t="s">
        <v>301</v>
      </c>
    </row>
    <row r="48" s="54" customFormat="true" ht="11.25" hidden="false" customHeight="false" outlineLevel="0" collapsed="false">
      <c r="A48" s="100" t="s">
        <v>302</v>
      </c>
    </row>
    <row r="49" customFormat="false" ht="11.25" hidden="false" customHeight="false" outlineLevel="0" collapsed="false">
      <c r="A49" s="54" t="s">
        <v>303</v>
      </c>
    </row>
  </sheetData>
  <mergeCells count="15">
    <mergeCell ref="A5:A7"/>
    <mergeCell ref="B5:B7"/>
    <mergeCell ref="C5:G5"/>
    <mergeCell ref="H5:L5"/>
    <mergeCell ref="C6:D6"/>
    <mergeCell ref="E6:F6"/>
    <mergeCell ref="G6:G7"/>
    <mergeCell ref="H6:I6"/>
    <mergeCell ref="J6:K6"/>
    <mergeCell ref="L6:L7"/>
    <mergeCell ref="A11:A23"/>
    <mergeCell ref="A25:A33"/>
    <mergeCell ref="A35:A37"/>
    <mergeCell ref="A39:A40"/>
    <mergeCell ref="A44:L44"/>
  </mergeCells>
  <hyperlinks>
    <hyperlink ref="L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true" hidden="false" outlineLevel="0" max="1" min="1" style="18" width="10"/>
    <col collapsed="false" customWidth="true" hidden="false" outlineLevel="0" max="2" min="2" style="18" width="14"/>
    <col collapsed="false" customWidth="true" hidden="false" outlineLevel="0" max="10" min="3" style="18" width="8.85"/>
    <col collapsed="false" customWidth="true" hidden="false" outlineLevel="0" max="11" min="11" style="18" width="11.28"/>
    <col collapsed="false" customWidth="true" hidden="false" outlineLevel="0" max="1025" min="12" style="18" width="8.85"/>
  </cols>
  <sheetData>
    <row r="1" customFormat="false" ht="11.25" hidden="false" customHeight="false" outlineLevel="0" collapsed="false">
      <c r="A1" s="20" t="s">
        <v>304</v>
      </c>
      <c r="K1" s="21" t="s">
        <v>108</v>
      </c>
      <c r="M1" s="169"/>
      <c r="N1" s="169"/>
      <c r="O1" s="169"/>
      <c r="P1" s="169"/>
      <c r="R1" s="169"/>
    </row>
    <row r="2" customFormat="false" ht="11.25" hidden="false" customHeight="false" outlineLevel="0" collapsed="false">
      <c r="A2" s="22" t="s">
        <v>15</v>
      </c>
      <c r="M2" s="169"/>
      <c r="N2" s="169"/>
      <c r="O2" s="169"/>
      <c r="P2" s="169"/>
      <c r="Q2" s="169"/>
      <c r="R2" s="169"/>
    </row>
    <row r="3" customFormat="false" ht="11.25" hidden="false" customHeight="false" outlineLevel="0" collapsed="false">
      <c r="A3" s="22" t="s">
        <v>305</v>
      </c>
      <c r="M3" s="169"/>
      <c r="N3" s="169"/>
      <c r="O3" s="169"/>
      <c r="P3" s="169"/>
      <c r="Q3" s="169"/>
      <c r="R3" s="169"/>
    </row>
    <row r="4" customFormat="false" ht="11.25" hidden="false" customHeight="false" outlineLevel="0" collapsed="false">
      <c r="A4" s="22"/>
      <c r="M4" s="169"/>
      <c r="N4" s="169"/>
      <c r="O4" s="169"/>
      <c r="P4" s="169"/>
      <c r="Q4" s="169"/>
      <c r="R4" s="169"/>
    </row>
    <row r="5" customFormat="false" ht="22.5" hidden="false" customHeight="false" outlineLevel="0" collapsed="false">
      <c r="A5" s="104"/>
      <c r="B5" s="170"/>
      <c r="C5" s="171" t="n">
        <v>2010</v>
      </c>
      <c r="D5" s="171" t="n">
        <v>2011</v>
      </c>
      <c r="E5" s="171" t="n">
        <v>2012</v>
      </c>
      <c r="F5" s="171" t="n">
        <v>2013</v>
      </c>
      <c r="G5" s="171" t="n">
        <v>2014</v>
      </c>
      <c r="H5" s="171" t="n">
        <v>2015</v>
      </c>
      <c r="I5" s="171" t="n">
        <v>2016</v>
      </c>
      <c r="J5" s="171" t="n">
        <v>2017</v>
      </c>
      <c r="K5" s="172" t="s">
        <v>306</v>
      </c>
      <c r="M5" s="169"/>
      <c r="N5" s="169"/>
      <c r="O5" s="169"/>
      <c r="P5" s="169"/>
      <c r="Q5" s="169"/>
      <c r="R5" s="169"/>
    </row>
    <row r="6" customFormat="false" ht="11.25" hidden="false" customHeight="false" outlineLevel="0" collapsed="false">
      <c r="A6" s="173" t="s">
        <v>201</v>
      </c>
      <c r="B6" s="174" t="s">
        <v>307</v>
      </c>
      <c r="C6" s="175" t="n">
        <v>1593</v>
      </c>
      <c r="D6" s="175" t="n">
        <v>1636</v>
      </c>
      <c r="E6" s="175" t="n">
        <v>1829</v>
      </c>
      <c r="F6" s="175" t="n">
        <v>1928</v>
      </c>
      <c r="G6" s="175" t="n">
        <v>2182</v>
      </c>
      <c r="H6" s="176" t="n">
        <v>2225</v>
      </c>
      <c r="I6" s="176" t="n">
        <v>2527</v>
      </c>
      <c r="J6" s="176" t="n">
        <v>2333</v>
      </c>
      <c r="K6" s="177" t="n">
        <f aca="false">(J6/C6-1)*100</f>
        <v>46.4532328939109</v>
      </c>
      <c r="M6" s="169"/>
      <c r="N6" s="169"/>
      <c r="O6" s="169"/>
      <c r="P6" s="169"/>
      <c r="Q6" s="169"/>
      <c r="R6" s="169"/>
    </row>
    <row r="7" customFormat="false" ht="11.25" hidden="false" customHeight="false" outlineLevel="0" collapsed="false">
      <c r="A7" s="173"/>
      <c r="B7" s="174" t="s">
        <v>308</v>
      </c>
      <c r="C7" s="178" t="n">
        <v>0.8148</v>
      </c>
      <c r="D7" s="178" t="n">
        <v>0.8288</v>
      </c>
      <c r="E7" s="178" t="n">
        <v>0.918</v>
      </c>
      <c r="F7" s="178" t="n">
        <v>0.959</v>
      </c>
      <c r="G7" s="178" t="n">
        <v>1.0761</v>
      </c>
      <c r="H7" s="178" t="n">
        <v>1.08828218980122</v>
      </c>
      <c r="I7" s="178" t="n">
        <v>1.22621430542078</v>
      </c>
      <c r="J7" s="178" t="n">
        <v>1.12346603245717</v>
      </c>
      <c r="K7" s="177" t="n">
        <f aca="false">(J7/C7-1)*100</f>
        <v>37.8824291184548</v>
      </c>
    </row>
    <row r="8" customFormat="false" ht="11.25" hidden="false" customHeight="false" outlineLevel="0" collapsed="false">
      <c r="A8" s="179"/>
      <c r="B8" s="170"/>
      <c r="C8" s="180"/>
      <c r="D8" s="180"/>
      <c r="E8" s="180"/>
      <c r="F8" s="180"/>
      <c r="G8" s="180"/>
      <c r="H8" s="180"/>
      <c r="I8" s="180"/>
      <c r="J8" s="180"/>
      <c r="K8" s="181"/>
    </row>
    <row r="9" customFormat="false" ht="11.25" hidden="false" customHeight="false" outlineLevel="0" collapsed="false">
      <c r="A9" s="165" t="s">
        <v>300</v>
      </c>
    </row>
  </sheetData>
  <mergeCells count="1">
    <mergeCell ref="A6:A7"/>
  </mergeCells>
  <hyperlinks>
    <hyperlink ref="K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M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7.14"/>
    <col collapsed="false" customWidth="true" hidden="false" outlineLevel="0" max="11" min="3" style="54" width="9.28"/>
    <col collapsed="false" customWidth="true" hidden="false" outlineLevel="0" max="12" min="12" style="54" width="9.14"/>
    <col collapsed="false" customWidth="true" hidden="false" outlineLevel="0" max="13" min="13" style="54" width="10.43"/>
    <col collapsed="false" customWidth="true" hidden="false" outlineLevel="0" max="1025" min="14" style="54" width="9.14"/>
  </cols>
  <sheetData>
    <row r="1" customFormat="false" ht="11.25" hidden="false" customHeight="false" outlineLevel="0" collapsed="false">
      <c r="A1" s="20" t="s">
        <v>309</v>
      </c>
      <c r="G1" s="21"/>
      <c r="H1" s="21"/>
      <c r="I1" s="21"/>
      <c r="J1" s="21"/>
      <c r="K1" s="21"/>
      <c r="L1" s="21" t="s">
        <v>108</v>
      </c>
      <c r="M1" s="21"/>
    </row>
    <row r="2" customFormat="false" ht="11.25" hidden="false" customHeight="false" outlineLevel="0" collapsed="false">
      <c r="A2" s="22" t="s">
        <v>310</v>
      </c>
      <c r="G2" s="182"/>
      <c r="H2" s="182"/>
      <c r="I2" s="182"/>
      <c r="J2" s="182"/>
      <c r="K2" s="182"/>
      <c r="L2" s="182"/>
      <c r="M2" s="182"/>
    </row>
    <row r="3" customFormat="false" ht="11.25" hidden="false" customHeight="false" outlineLevel="0" collapsed="false">
      <c r="A3" s="22" t="s">
        <v>311</v>
      </c>
      <c r="F3" s="183"/>
      <c r="G3" s="182"/>
      <c r="H3" s="182"/>
      <c r="I3" s="182"/>
      <c r="J3" s="182"/>
      <c r="K3" s="182"/>
      <c r="L3" s="182"/>
      <c r="M3" s="182"/>
    </row>
    <row r="4" customFormat="false" ht="11.25" hidden="false" customHeight="false" outlineLevel="0" collapsed="false">
      <c r="B4" s="100"/>
    </row>
    <row r="5" customFormat="false" ht="11.25" hidden="false" customHeight="true" outlineLevel="0" collapsed="false">
      <c r="A5" s="58" t="s">
        <v>263</v>
      </c>
      <c r="B5" s="110" t="s">
        <v>264</v>
      </c>
      <c r="C5" s="110" t="s">
        <v>265</v>
      </c>
      <c r="D5" s="110"/>
      <c r="E5" s="110"/>
      <c r="F5" s="110"/>
      <c r="G5" s="110"/>
      <c r="H5" s="110" t="s">
        <v>266</v>
      </c>
      <c r="I5" s="110"/>
      <c r="J5" s="110"/>
      <c r="K5" s="110"/>
      <c r="L5" s="110"/>
      <c r="M5" s="114"/>
    </row>
    <row r="6" customFormat="false" ht="15" hidden="false" customHeight="true" outlineLevel="0" collapsed="false">
      <c r="A6" s="58"/>
      <c r="B6" s="110"/>
      <c r="C6" s="110" t="s">
        <v>267</v>
      </c>
      <c r="D6" s="110"/>
      <c r="E6" s="110" t="s">
        <v>312</v>
      </c>
      <c r="F6" s="110"/>
      <c r="G6" s="147" t="s">
        <v>199</v>
      </c>
      <c r="H6" s="110" t="s">
        <v>267</v>
      </c>
      <c r="I6" s="110"/>
      <c r="J6" s="110" t="s">
        <v>312</v>
      </c>
      <c r="K6" s="110"/>
      <c r="L6" s="147" t="s">
        <v>313</v>
      </c>
      <c r="M6" s="114"/>
    </row>
    <row r="7" customFormat="false" ht="16.5" hidden="false" customHeight="true" outlineLevel="0" collapsed="false">
      <c r="A7" s="58"/>
      <c r="B7" s="110"/>
      <c r="C7" s="147" t="s">
        <v>295</v>
      </c>
      <c r="D7" s="147" t="n">
        <v>2017</v>
      </c>
      <c r="E7" s="147" t="n">
        <v>2016</v>
      </c>
      <c r="F7" s="147" t="n">
        <v>2017</v>
      </c>
      <c r="G7" s="147"/>
      <c r="H7" s="147" t="s">
        <v>295</v>
      </c>
      <c r="I7" s="147" t="n">
        <v>2017</v>
      </c>
      <c r="J7" s="147" t="n">
        <v>2016</v>
      </c>
      <c r="K7" s="147" t="n">
        <v>2017</v>
      </c>
      <c r="L7" s="147"/>
      <c r="M7" s="149"/>
    </row>
    <row r="8" s="50" customFormat="true" ht="11.25" hidden="false" customHeight="false" outlineLevel="0" collapsed="false">
      <c r="B8" s="114"/>
      <c r="C8" s="149"/>
      <c r="D8" s="114"/>
      <c r="E8" s="149"/>
      <c r="F8" s="114"/>
      <c r="G8" s="114"/>
      <c r="H8" s="114"/>
      <c r="I8" s="114"/>
      <c r="J8" s="114"/>
      <c r="K8" s="114"/>
      <c r="L8" s="114"/>
      <c r="M8" s="114"/>
    </row>
    <row r="9" s="50" customFormat="true" ht="11.25" hidden="false" customHeight="false" outlineLevel="0" collapsed="false">
      <c r="A9" s="120"/>
      <c r="B9" s="120" t="s">
        <v>201</v>
      </c>
      <c r="C9" s="121" t="n">
        <v>844</v>
      </c>
      <c r="D9" s="121" t="n">
        <v>955</v>
      </c>
      <c r="E9" s="122" t="n">
        <v>0.409546843599185</v>
      </c>
      <c r="F9" s="122" t="n">
        <v>0.459884295326445</v>
      </c>
      <c r="G9" s="151" t="n">
        <v>12.2910120085127</v>
      </c>
      <c r="H9" s="152" t="n">
        <v>709</v>
      </c>
      <c r="I9" s="152" t="n">
        <v>674</v>
      </c>
      <c r="J9" s="122" t="n">
        <v>0.344038758426329</v>
      </c>
      <c r="K9" s="122" t="n">
        <v>0.324567555026203</v>
      </c>
      <c r="L9" s="151" t="n">
        <v>-5.65959588076336</v>
      </c>
      <c r="M9" s="184"/>
    </row>
    <row r="10" s="50" customFormat="true" ht="11.25" hidden="false" customHeight="false" outlineLevel="0" collapsed="false">
      <c r="C10" s="84"/>
      <c r="D10" s="84"/>
      <c r="E10" s="126"/>
      <c r="F10" s="126"/>
      <c r="G10" s="138"/>
      <c r="H10" s="104"/>
      <c r="I10" s="104"/>
      <c r="J10" s="126"/>
      <c r="K10" s="126"/>
      <c r="L10" s="138"/>
      <c r="M10" s="184"/>
    </row>
    <row r="11" s="50" customFormat="true" ht="11.25" hidden="false" customHeight="false" outlineLevel="0" collapsed="false">
      <c r="A11" s="65" t="s">
        <v>121</v>
      </c>
      <c r="B11" s="75" t="s">
        <v>120</v>
      </c>
      <c r="C11" s="78" t="n">
        <v>9</v>
      </c>
      <c r="D11" s="78" t="n">
        <v>19</v>
      </c>
      <c r="E11" s="129" t="n">
        <v>0.267939837384336</v>
      </c>
      <c r="F11" s="129" t="n">
        <v>0.562825716869635</v>
      </c>
      <c r="G11" s="154" t="n">
        <v>110.056750934842</v>
      </c>
      <c r="H11" s="155" t="n">
        <v>9</v>
      </c>
      <c r="I11" s="155" t="n">
        <v>19</v>
      </c>
      <c r="J11" s="129" t="n">
        <v>0.267939837384336</v>
      </c>
      <c r="K11" s="129" t="n">
        <v>0.562825716869635</v>
      </c>
      <c r="L11" s="154" t="n">
        <v>110.056750934842</v>
      </c>
      <c r="M11" s="97"/>
    </row>
    <row r="12" s="50" customFormat="true" ht="11.25" hidden="false" customHeight="false" outlineLevel="0" collapsed="false">
      <c r="A12" s="65"/>
      <c r="B12" s="50" t="s">
        <v>314</v>
      </c>
      <c r="C12" s="70" t="n">
        <v>38</v>
      </c>
      <c r="D12" s="70" t="n">
        <v>41</v>
      </c>
      <c r="E12" s="126" t="n">
        <v>0.423933831515085</v>
      </c>
      <c r="F12" s="126" t="n">
        <v>0.454522274917244</v>
      </c>
      <c r="G12" s="138" t="n">
        <v>7.21538153556645</v>
      </c>
      <c r="H12" s="157" t="n">
        <v>34</v>
      </c>
      <c r="I12" s="157" t="n">
        <v>40</v>
      </c>
      <c r="J12" s="126" t="n">
        <v>0.379309217671392</v>
      </c>
      <c r="K12" s="126" t="n">
        <v>0.443436365772921</v>
      </c>
      <c r="L12" s="138" t="n">
        <v>16.9062983745057</v>
      </c>
      <c r="M12" s="97"/>
    </row>
    <row r="13" s="50" customFormat="true" ht="11.25" hidden="false" customHeight="false" outlineLevel="0" collapsed="false">
      <c r="A13" s="65"/>
      <c r="B13" s="50" t="s">
        <v>133</v>
      </c>
      <c r="C13" s="70" t="n">
        <v>16</v>
      </c>
      <c r="D13" s="70" t="n">
        <v>11</v>
      </c>
      <c r="E13" s="126" t="n">
        <v>0.402647710683527</v>
      </c>
      <c r="F13" s="126" t="n">
        <v>0.273880104253707</v>
      </c>
      <c r="G13" s="138" t="n">
        <v>-31.9802157104599</v>
      </c>
      <c r="H13" s="157" t="n">
        <v>16</v>
      </c>
      <c r="I13" s="157" t="n">
        <v>11</v>
      </c>
      <c r="J13" s="126" t="n">
        <v>0.402647710683527</v>
      </c>
      <c r="K13" s="126" t="n">
        <v>0.273880104253707</v>
      </c>
      <c r="L13" s="138" t="n">
        <v>-31.9802157104599</v>
      </c>
      <c r="M13" s="97"/>
    </row>
    <row r="14" s="50" customFormat="true" ht="11.25" hidden="false" customHeight="false" outlineLevel="0" collapsed="false">
      <c r="A14" s="65"/>
      <c r="B14" s="50" t="s">
        <v>143</v>
      </c>
      <c r="C14" s="70" t="n">
        <v>47</v>
      </c>
      <c r="D14" s="70" t="n">
        <v>44</v>
      </c>
      <c r="E14" s="126" t="n">
        <v>0.701926789035904</v>
      </c>
      <c r="F14" s="126" t="n">
        <v>0.649085114531069</v>
      </c>
      <c r="G14" s="138" t="n">
        <v>-7.52808915833132</v>
      </c>
      <c r="H14" s="157" t="n">
        <v>47</v>
      </c>
      <c r="I14" s="157" t="n">
        <v>44</v>
      </c>
      <c r="J14" s="126" t="n">
        <v>0.701926789035904</v>
      </c>
      <c r="K14" s="126" t="n">
        <v>0.649085114531069</v>
      </c>
      <c r="L14" s="138" t="n">
        <v>-7.52808915833132</v>
      </c>
      <c r="M14" s="97"/>
    </row>
    <row r="15" s="50" customFormat="true" ht="11.25" hidden="false" customHeight="false" outlineLevel="0" collapsed="false">
      <c r="A15" s="65"/>
      <c r="B15" s="50" t="s">
        <v>131</v>
      </c>
      <c r="C15" s="70" t="n">
        <v>31</v>
      </c>
      <c r="D15" s="70" t="n">
        <v>32</v>
      </c>
      <c r="E15" s="126" t="n">
        <v>0.445784289871378</v>
      </c>
      <c r="F15" s="126" t="n">
        <v>0.457127902530046</v>
      </c>
      <c r="G15" s="138" t="n">
        <v>2.54464163865902</v>
      </c>
      <c r="H15" s="157" t="n">
        <v>31</v>
      </c>
      <c r="I15" s="157" t="n">
        <v>32</v>
      </c>
      <c r="J15" s="126" t="n">
        <v>0.445784289871378</v>
      </c>
      <c r="K15" s="126" t="n">
        <v>0.457127902530046</v>
      </c>
      <c r="L15" s="138" t="n">
        <v>2.54464163865902</v>
      </c>
      <c r="M15" s="97"/>
    </row>
    <row r="16" s="50" customFormat="true" ht="11.25" hidden="false" customHeight="false" outlineLevel="0" collapsed="false">
      <c r="A16" s="65"/>
      <c r="B16" s="50" t="s">
        <v>141</v>
      </c>
      <c r="C16" s="70" t="n">
        <v>22</v>
      </c>
      <c r="D16" s="70" t="n">
        <v>18</v>
      </c>
      <c r="E16" s="126" t="n">
        <v>0.665551162581745</v>
      </c>
      <c r="F16" s="126" t="n">
        <v>0.538189959528115</v>
      </c>
      <c r="G16" s="138" t="n">
        <v>-19.1362002223214</v>
      </c>
      <c r="H16" s="157" t="n">
        <v>22</v>
      </c>
      <c r="I16" s="157" t="n">
        <v>18</v>
      </c>
      <c r="J16" s="126" t="n">
        <v>0.665551162581745</v>
      </c>
      <c r="K16" s="126" t="n">
        <v>0.538189959528115</v>
      </c>
      <c r="L16" s="138" t="n">
        <v>-19.1362002223214</v>
      </c>
      <c r="M16" s="97"/>
    </row>
    <row r="17" s="50" customFormat="true" ht="11.25" hidden="false" customHeight="false" outlineLevel="0" collapsed="false">
      <c r="A17" s="65"/>
      <c r="B17" s="50" t="s">
        <v>123</v>
      </c>
      <c r="C17" s="70" t="n">
        <v>53</v>
      </c>
      <c r="D17" s="70" t="n">
        <v>35</v>
      </c>
      <c r="E17" s="126" t="n">
        <v>0.640659594107092</v>
      </c>
      <c r="F17" s="126" t="n">
        <v>0.418328626538673</v>
      </c>
      <c r="G17" s="138" t="n">
        <v>-34.7034477612545</v>
      </c>
      <c r="H17" s="157" t="n">
        <v>53</v>
      </c>
      <c r="I17" s="157" t="n">
        <v>35</v>
      </c>
      <c r="J17" s="126" t="n">
        <v>0.640659594107092</v>
      </c>
      <c r="K17" s="126" t="n">
        <v>0.418328626538673</v>
      </c>
      <c r="L17" s="138" t="n">
        <v>-34.7034477612545</v>
      </c>
      <c r="M17" s="97"/>
    </row>
    <row r="18" s="50" customFormat="true" ht="11.25" hidden="false" customHeight="false" outlineLevel="0" collapsed="false">
      <c r="A18" s="65"/>
      <c r="B18" s="50" t="s">
        <v>139</v>
      </c>
      <c r="C18" s="70" t="n">
        <v>11</v>
      </c>
      <c r="D18" s="70" t="n">
        <v>6</v>
      </c>
      <c r="E18" s="126" t="n">
        <v>0.275040224632853</v>
      </c>
      <c r="F18" s="126" t="n">
        <v>0.14904765997658</v>
      </c>
      <c r="G18" s="138" t="n">
        <v>-45.8087775431607</v>
      </c>
      <c r="H18" s="157" t="n">
        <v>11</v>
      </c>
      <c r="I18" s="157" t="n">
        <v>6</v>
      </c>
      <c r="J18" s="126" t="n">
        <v>0.275040224632853</v>
      </c>
      <c r="K18" s="126" t="n">
        <v>0.14904765997658</v>
      </c>
      <c r="L18" s="138" t="n">
        <v>-45.8087775431607</v>
      </c>
      <c r="M18" s="97"/>
    </row>
    <row r="19" s="50" customFormat="true" ht="11.25" hidden="false" customHeight="false" outlineLevel="0" collapsed="false">
      <c r="A19" s="65"/>
      <c r="B19" s="50" t="s">
        <v>127</v>
      </c>
      <c r="C19" s="70" t="n">
        <v>34</v>
      </c>
      <c r="D19" s="70" t="n">
        <v>37</v>
      </c>
      <c r="E19" s="126" t="n">
        <v>0.361304846075634</v>
      </c>
      <c r="F19" s="126" t="n">
        <v>0.390572797174702</v>
      </c>
      <c r="G19" s="138" t="n">
        <v>8.10062511393517</v>
      </c>
      <c r="H19" s="157" t="n">
        <v>34</v>
      </c>
      <c r="I19" s="157" t="n">
        <v>37</v>
      </c>
      <c r="J19" s="126" t="n">
        <v>0.361304846075634</v>
      </c>
      <c r="K19" s="126" t="n">
        <v>0.390572797174702</v>
      </c>
      <c r="L19" s="138" t="n">
        <v>8.10062511393517</v>
      </c>
      <c r="M19" s="97"/>
    </row>
    <row r="20" s="50" customFormat="true" ht="11.25" hidden="false" customHeight="false" outlineLevel="0" collapsed="false">
      <c r="A20" s="65"/>
      <c r="B20" s="50" t="s">
        <v>125</v>
      </c>
      <c r="C20" s="70" t="n">
        <v>12</v>
      </c>
      <c r="D20" s="70" t="n">
        <v>9</v>
      </c>
      <c r="E20" s="126" t="n">
        <v>0.37357806847686</v>
      </c>
      <c r="F20" s="126" t="n">
        <v>0.279567614514778</v>
      </c>
      <c r="G20" s="138" t="n">
        <v>-25.1648750006601</v>
      </c>
      <c r="H20" s="157" t="n">
        <v>12</v>
      </c>
      <c r="I20" s="157" t="n">
        <v>9</v>
      </c>
      <c r="J20" s="126" t="n">
        <v>0.37357806847686</v>
      </c>
      <c r="K20" s="126" t="n">
        <v>0.279567614514778</v>
      </c>
      <c r="L20" s="138" t="n">
        <v>-25.1648750006601</v>
      </c>
      <c r="M20" s="97"/>
    </row>
    <row r="21" s="50" customFormat="true" ht="11.25" hidden="false" customHeight="false" outlineLevel="0" collapsed="false">
      <c r="A21" s="65"/>
      <c r="B21" s="50" t="s">
        <v>135</v>
      </c>
      <c r="C21" s="70" t="n">
        <v>56</v>
      </c>
      <c r="D21" s="70" t="n">
        <v>39</v>
      </c>
      <c r="E21" s="126" t="n">
        <v>0.336619460596167</v>
      </c>
      <c r="F21" s="126" t="n">
        <v>0.233268153824916</v>
      </c>
      <c r="G21" s="138" t="n">
        <v>-30.7027129650235</v>
      </c>
      <c r="H21" s="157" t="n">
        <v>55</v>
      </c>
      <c r="I21" s="157" t="n">
        <v>39</v>
      </c>
      <c r="J21" s="126" t="n">
        <v>0.330608398799807</v>
      </c>
      <c r="K21" s="126" t="n">
        <v>0.233268153824916</v>
      </c>
      <c r="L21" s="138" t="n">
        <v>-29.4427622916603</v>
      </c>
      <c r="M21" s="97"/>
    </row>
    <row r="22" s="50" customFormat="true" ht="11.25" hidden="false" customHeight="false" outlineLevel="0" collapsed="false">
      <c r="A22" s="65"/>
      <c r="B22" s="50" t="s">
        <v>129</v>
      </c>
      <c r="C22" s="70" t="n">
        <v>119</v>
      </c>
      <c r="D22" s="70" t="n">
        <v>301</v>
      </c>
      <c r="E22" s="126" t="n">
        <v>3.42446240256829</v>
      </c>
      <c r="F22" s="126" t="n">
        <v>8.58282698931253</v>
      </c>
      <c r="G22" s="138" t="n">
        <v>150.632828758043</v>
      </c>
      <c r="H22" s="157" t="s">
        <v>174</v>
      </c>
      <c r="I22" s="157" t="s">
        <v>174</v>
      </c>
      <c r="J22" s="126" t="s">
        <v>174</v>
      </c>
      <c r="K22" s="126" t="s">
        <v>174</v>
      </c>
      <c r="L22" s="138" t="s">
        <v>174</v>
      </c>
      <c r="M22" s="97"/>
    </row>
    <row r="23" s="50" customFormat="true" ht="11.25" hidden="false" customHeight="false" outlineLevel="0" collapsed="false">
      <c r="A23" s="65"/>
      <c r="B23" s="86" t="s">
        <v>145</v>
      </c>
      <c r="C23" s="89" t="n">
        <v>20</v>
      </c>
      <c r="D23" s="89" t="n">
        <v>30</v>
      </c>
      <c r="E23" s="134" t="n">
        <v>0.289412439207108</v>
      </c>
      <c r="F23" s="134" t="n">
        <v>0.428500358726217</v>
      </c>
      <c r="G23" s="158" t="n">
        <v>48.0587219748267</v>
      </c>
      <c r="H23" s="159" t="n">
        <v>20</v>
      </c>
      <c r="I23" s="159" t="n">
        <v>30</v>
      </c>
      <c r="J23" s="134" t="n">
        <v>0.289412439207108</v>
      </c>
      <c r="K23" s="134" t="n">
        <v>0.428500358726217</v>
      </c>
      <c r="L23" s="158" t="n">
        <v>48.0587219748267</v>
      </c>
      <c r="M23" s="97"/>
    </row>
    <row r="24" s="50" customFormat="true" ht="11.25" hidden="false" customHeight="false" outlineLevel="0" collapsed="false">
      <c r="A24" s="93"/>
      <c r="C24" s="70"/>
      <c r="D24" s="70"/>
      <c r="E24" s="126"/>
      <c r="F24" s="126"/>
      <c r="G24" s="138"/>
      <c r="H24" s="157"/>
      <c r="I24" s="157"/>
      <c r="J24" s="126"/>
      <c r="K24" s="126"/>
      <c r="L24" s="138"/>
      <c r="M24" s="97"/>
    </row>
    <row r="25" s="50" customFormat="true" ht="11.25" hidden="false" customHeight="false" outlineLevel="0" collapsed="false">
      <c r="A25" s="65" t="s">
        <v>148</v>
      </c>
      <c r="B25" s="75" t="s">
        <v>154</v>
      </c>
      <c r="C25" s="78" t="n">
        <v>1</v>
      </c>
      <c r="D25" s="78" t="n">
        <v>1</v>
      </c>
      <c r="E25" s="129" t="n">
        <v>0.122445930938046</v>
      </c>
      <c r="F25" s="129" t="n">
        <v>0.120537258669341</v>
      </c>
      <c r="G25" s="154" t="n">
        <v>-1.55878782911192</v>
      </c>
      <c r="H25" s="155" t="n">
        <v>1</v>
      </c>
      <c r="I25" s="155" t="n">
        <v>1</v>
      </c>
      <c r="J25" s="129" t="n">
        <v>0.122445930938046</v>
      </c>
      <c r="K25" s="129" t="n">
        <v>0.120537258669341</v>
      </c>
      <c r="L25" s="154" t="n">
        <v>-1.55878782911192</v>
      </c>
      <c r="M25" s="97"/>
    </row>
    <row r="26" s="50" customFormat="true" ht="11.25" hidden="false" customHeight="false" outlineLevel="0" collapsed="false">
      <c r="A26" s="65"/>
      <c r="B26" s="50" t="s">
        <v>164</v>
      </c>
      <c r="C26" s="70" t="n">
        <v>13</v>
      </c>
      <c r="D26" s="70" t="n">
        <v>8</v>
      </c>
      <c r="E26" s="126" t="n">
        <v>1.66177720680817</v>
      </c>
      <c r="F26" s="126" t="n">
        <v>1.00285563141044</v>
      </c>
      <c r="G26" s="138" t="n">
        <v>-39.6516195250591</v>
      </c>
      <c r="H26" s="157" t="n">
        <v>13</v>
      </c>
      <c r="I26" s="157" t="n">
        <v>7</v>
      </c>
      <c r="J26" s="126" t="n">
        <v>1.66177720680817</v>
      </c>
      <c r="K26" s="126" t="n">
        <v>0.877498677484136</v>
      </c>
      <c r="L26" s="138" t="n">
        <v>-47.1951670844268</v>
      </c>
      <c r="M26" s="97"/>
    </row>
    <row r="27" s="50" customFormat="true" ht="11.25" hidden="false" customHeight="false" outlineLevel="0" collapsed="false">
      <c r="A27" s="65"/>
      <c r="B27" s="50" t="s">
        <v>158</v>
      </c>
      <c r="C27" s="70" t="n">
        <v>36</v>
      </c>
      <c r="D27" s="70" t="n">
        <v>37</v>
      </c>
      <c r="E27" s="126" t="n">
        <v>0.89962508124739</v>
      </c>
      <c r="F27" s="126" t="n">
        <v>0.910519552299997</v>
      </c>
      <c r="G27" s="138" t="n">
        <v>1.21100125815756</v>
      </c>
      <c r="H27" s="157" t="n">
        <v>36</v>
      </c>
      <c r="I27" s="157" t="n">
        <v>37</v>
      </c>
      <c r="J27" s="126" t="n">
        <v>0.89962508124739</v>
      </c>
      <c r="K27" s="126" t="n">
        <v>0.910519552299997</v>
      </c>
      <c r="L27" s="138" t="n">
        <v>1.21100125815756</v>
      </c>
      <c r="M27" s="97"/>
    </row>
    <row r="28" s="50" customFormat="true" ht="11.25" hidden="false" customHeight="false" outlineLevel="0" collapsed="false">
      <c r="A28" s="65"/>
      <c r="B28" s="50" t="s">
        <v>160</v>
      </c>
      <c r="C28" s="70" t="n">
        <v>114</v>
      </c>
      <c r="D28" s="70" t="n">
        <v>65</v>
      </c>
      <c r="E28" s="126" t="n">
        <v>0.746241007304914</v>
      </c>
      <c r="F28" s="126" t="n">
        <v>0.423606011998999</v>
      </c>
      <c r="G28" s="138" t="n">
        <v>-43.234691225443</v>
      </c>
      <c r="H28" s="157" t="n">
        <v>114</v>
      </c>
      <c r="I28" s="157" t="n">
        <v>65</v>
      </c>
      <c r="J28" s="126" t="n">
        <v>0.746241007304914</v>
      </c>
      <c r="K28" s="126" t="n">
        <v>0.423606011998999</v>
      </c>
      <c r="L28" s="138" t="n">
        <v>-43.234691225443</v>
      </c>
      <c r="M28" s="97"/>
    </row>
    <row r="29" s="50" customFormat="true" ht="11.25" hidden="false" customHeight="false" outlineLevel="0" collapsed="false">
      <c r="A29" s="65"/>
      <c r="B29" s="50" t="s">
        <v>147</v>
      </c>
      <c r="C29" s="70" t="n">
        <v>5</v>
      </c>
      <c r="D29" s="70" t="n">
        <v>5</v>
      </c>
      <c r="E29" s="126" t="n">
        <v>0.167942131172209</v>
      </c>
      <c r="F29" s="126" t="n">
        <v>0.164503771084448</v>
      </c>
      <c r="G29" s="138" t="n">
        <v>-2.04734813340862</v>
      </c>
      <c r="H29" s="157" t="n">
        <v>5</v>
      </c>
      <c r="I29" s="157" t="n">
        <v>5</v>
      </c>
      <c r="J29" s="126" t="n">
        <v>0.167942131172209</v>
      </c>
      <c r="K29" s="126" t="n">
        <v>0.164503771084448</v>
      </c>
      <c r="L29" s="138" t="n">
        <v>-2.04734813340862</v>
      </c>
      <c r="M29" s="97"/>
    </row>
    <row r="30" s="50" customFormat="true" ht="11.25" hidden="false" customHeight="false" outlineLevel="0" collapsed="false">
      <c r="A30" s="65"/>
      <c r="B30" s="50" t="s">
        <v>152</v>
      </c>
      <c r="C30" s="70" t="n">
        <v>60</v>
      </c>
      <c r="D30" s="70" t="n">
        <v>66</v>
      </c>
      <c r="E30" s="126" t="n">
        <v>0.285747486850853</v>
      </c>
      <c r="F30" s="126" t="n">
        <v>0.31250686568114</v>
      </c>
      <c r="G30" s="138" t="n">
        <v>9.36469437586127</v>
      </c>
      <c r="H30" s="157" t="n">
        <v>60</v>
      </c>
      <c r="I30" s="157" t="n">
        <v>66</v>
      </c>
      <c r="J30" s="126" t="n">
        <v>0.285747486850853</v>
      </c>
      <c r="K30" s="126" t="n">
        <v>0.31250686568114</v>
      </c>
      <c r="L30" s="138" t="n">
        <v>9.36469437586127</v>
      </c>
      <c r="M30" s="97"/>
    </row>
    <row r="31" s="50" customFormat="true" ht="11.25" hidden="false" customHeight="false" outlineLevel="0" collapsed="false">
      <c r="A31" s="65"/>
      <c r="B31" s="50" t="s">
        <v>162</v>
      </c>
      <c r="C31" s="70" t="n">
        <v>60</v>
      </c>
      <c r="D31" s="70" t="n">
        <v>36</v>
      </c>
      <c r="E31" s="126" t="n">
        <v>0.533678682738697</v>
      </c>
      <c r="F31" s="126" t="n">
        <v>0.317996143766763</v>
      </c>
      <c r="G31" s="138" t="n">
        <v>-40.4143065758423</v>
      </c>
      <c r="H31" s="157" t="n">
        <v>49</v>
      </c>
      <c r="I31" s="157" t="n">
        <v>58</v>
      </c>
      <c r="J31" s="126" t="n">
        <v>0.435837590903269</v>
      </c>
      <c r="K31" s="126" t="n">
        <v>0.512327120513119</v>
      </c>
      <c r="L31" s="138" t="n">
        <v>17.5500074354132</v>
      </c>
      <c r="M31" s="97"/>
    </row>
    <row r="32" s="50" customFormat="true" ht="11.25" hidden="false" customHeight="false" outlineLevel="0" collapsed="false">
      <c r="A32" s="65"/>
      <c r="B32" s="50" t="s">
        <v>150</v>
      </c>
      <c r="C32" s="70" t="n">
        <v>27</v>
      </c>
      <c r="D32" s="70" t="n">
        <v>33</v>
      </c>
      <c r="E32" s="126" t="n">
        <v>0.239223851504009</v>
      </c>
      <c r="F32" s="126" t="n">
        <v>0.291444899912964</v>
      </c>
      <c r="G32" s="138" t="n">
        <v>21.8293652913951</v>
      </c>
      <c r="H32" s="157" t="n">
        <v>27</v>
      </c>
      <c r="I32" s="157" t="n">
        <v>33</v>
      </c>
      <c r="J32" s="126" t="n">
        <v>0.239223851504009</v>
      </c>
      <c r="K32" s="126" t="n">
        <v>0.291444899912964</v>
      </c>
      <c r="L32" s="138" t="n">
        <v>21.8293652913951</v>
      </c>
      <c r="M32" s="97"/>
    </row>
    <row r="33" s="50" customFormat="true" ht="11.25" hidden="false" customHeight="false" outlineLevel="0" collapsed="false">
      <c r="A33" s="65"/>
      <c r="B33" s="86" t="s">
        <v>315</v>
      </c>
      <c r="C33" s="89" t="n">
        <v>34</v>
      </c>
      <c r="D33" s="89" t="n">
        <v>49</v>
      </c>
      <c r="E33" s="134" t="n">
        <v>0.0759781646799457</v>
      </c>
      <c r="F33" s="134" t="n">
        <v>0.108659819501404</v>
      </c>
      <c r="G33" s="158" t="n">
        <v>43.0145357671223</v>
      </c>
      <c r="H33" s="159" t="n">
        <v>34</v>
      </c>
      <c r="I33" s="159" t="n">
        <v>49</v>
      </c>
      <c r="J33" s="134" t="n">
        <v>0.0759781646799457</v>
      </c>
      <c r="K33" s="134" t="n">
        <v>0.108659819501404</v>
      </c>
      <c r="L33" s="158" t="n">
        <v>43.0145357671223</v>
      </c>
      <c r="M33" s="97"/>
    </row>
    <row r="34" s="50" customFormat="true" ht="11.25" hidden="false" customHeight="false" outlineLevel="0" collapsed="false">
      <c r="A34" s="93"/>
      <c r="C34" s="70"/>
      <c r="D34" s="70"/>
      <c r="E34" s="126"/>
      <c r="F34" s="126"/>
      <c r="G34" s="138"/>
      <c r="H34" s="157"/>
      <c r="I34" s="157"/>
      <c r="J34" s="126"/>
      <c r="K34" s="126"/>
      <c r="L34" s="138"/>
      <c r="M34" s="97"/>
    </row>
    <row r="35" s="50" customFormat="true" ht="11.25" hidden="false" customHeight="false" outlineLevel="0" collapsed="false">
      <c r="A35" s="65" t="s">
        <v>167</v>
      </c>
      <c r="B35" s="75" t="s">
        <v>298</v>
      </c>
      <c r="C35" s="78" t="n">
        <v>7</v>
      </c>
      <c r="D35" s="78" t="n">
        <v>12</v>
      </c>
      <c r="E35" s="129" t="n">
        <v>0.260961696042255</v>
      </c>
      <c r="F35" s="129" t="n">
        <v>0.442290815794353</v>
      </c>
      <c r="G35" s="154" t="n">
        <v>69.4849560307643</v>
      </c>
      <c r="H35" s="155" t="n">
        <v>7</v>
      </c>
      <c r="I35" s="155" t="n">
        <v>12</v>
      </c>
      <c r="J35" s="129" t="n">
        <v>0.260961696042255</v>
      </c>
      <c r="K35" s="129" t="n">
        <v>0.442290815794353</v>
      </c>
      <c r="L35" s="154" t="n">
        <v>69.4849560307643</v>
      </c>
      <c r="M35" s="97"/>
    </row>
    <row r="36" s="50" customFormat="true" ht="11.25" hidden="false" customHeight="false" outlineLevel="0" collapsed="false">
      <c r="A36" s="65"/>
      <c r="B36" s="50" t="s">
        <v>171</v>
      </c>
      <c r="C36" s="70" t="n">
        <v>6</v>
      </c>
      <c r="D36" s="70" t="n">
        <v>6</v>
      </c>
      <c r="E36" s="126" t="n">
        <v>0.335705841113782</v>
      </c>
      <c r="F36" s="126" t="n">
        <v>0.33226491703345</v>
      </c>
      <c r="G36" s="138" t="n">
        <v>-1.024981891562</v>
      </c>
      <c r="H36" s="157" t="n">
        <v>6</v>
      </c>
      <c r="I36" s="157" t="n">
        <v>6</v>
      </c>
      <c r="J36" s="126" t="n">
        <v>0.335705841113782</v>
      </c>
      <c r="K36" s="126" t="n">
        <v>0.33226491703345</v>
      </c>
      <c r="L36" s="138" t="n">
        <v>-1.024981891562</v>
      </c>
      <c r="M36" s="97"/>
    </row>
    <row r="37" s="50" customFormat="true" ht="11.25" hidden="false" customHeight="false" outlineLevel="0" collapsed="false">
      <c r="A37" s="65"/>
      <c r="B37" s="86" t="s">
        <v>169</v>
      </c>
      <c r="C37" s="89" t="n">
        <v>1</v>
      </c>
      <c r="D37" s="89" t="n">
        <v>5</v>
      </c>
      <c r="E37" s="134" t="n">
        <v>0.0441349310766849</v>
      </c>
      <c r="F37" s="134" t="n">
        <v>0.218520389700522</v>
      </c>
      <c r="G37" s="158" t="n">
        <v>395.118910055259</v>
      </c>
      <c r="H37" s="159" t="n">
        <v>1</v>
      </c>
      <c r="I37" s="159" t="n">
        <v>5</v>
      </c>
      <c r="J37" s="134" t="n">
        <v>0.0441349310766849</v>
      </c>
      <c r="K37" s="134" t="n">
        <v>0.218520389700522</v>
      </c>
      <c r="L37" s="158" t="n">
        <v>395.118910055259</v>
      </c>
      <c r="M37" s="97"/>
    </row>
    <row r="38" s="50" customFormat="true" ht="11.25" hidden="false" customHeight="false" outlineLevel="0" collapsed="false">
      <c r="A38" s="93"/>
      <c r="C38" s="70"/>
      <c r="D38" s="70"/>
      <c r="E38" s="126"/>
      <c r="F38" s="126"/>
      <c r="G38" s="138"/>
      <c r="H38" s="157"/>
      <c r="I38" s="157"/>
      <c r="J38" s="126"/>
      <c r="K38" s="126"/>
      <c r="L38" s="138"/>
      <c r="M38" s="97"/>
    </row>
    <row r="39" s="50" customFormat="true" ht="11.25" hidden="false" customHeight="false" outlineLevel="0" collapsed="false">
      <c r="A39" s="65" t="s">
        <v>175</v>
      </c>
      <c r="B39" s="75" t="s">
        <v>299</v>
      </c>
      <c r="C39" s="78" t="n">
        <v>7</v>
      </c>
      <c r="D39" s="78" t="n">
        <v>5</v>
      </c>
      <c r="E39" s="129" t="n">
        <v>1.36126122797431</v>
      </c>
      <c r="F39" s="129" t="n">
        <v>0.956688785311383</v>
      </c>
      <c r="G39" s="154" t="n">
        <v>-29.7204118025876</v>
      </c>
      <c r="H39" s="78" t="n">
        <v>7</v>
      </c>
      <c r="I39" s="78" t="n">
        <v>5</v>
      </c>
      <c r="J39" s="129" t="n">
        <v>1.36126122797431</v>
      </c>
      <c r="K39" s="129" t="n">
        <v>0.956688785311383</v>
      </c>
      <c r="L39" s="154" t="n">
        <v>-29.7204118025876</v>
      </c>
      <c r="M39" s="185"/>
    </row>
    <row r="40" s="50" customFormat="true" ht="11.25" hidden="false" customHeight="false" outlineLevel="0" collapsed="false">
      <c r="A40" s="65"/>
      <c r="B40" s="86" t="s">
        <v>176</v>
      </c>
      <c r="C40" s="89" t="n">
        <v>5</v>
      </c>
      <c r="D40" s="89" t="n">
        <v>5</v>
      </c>
      <c r="E40" s="134" t="n">
        <v>0.326178712011596</v>
      </c>
      <c r="F40" s="134" t="n">
        <v>0.322540275604215</v>
      </c>
      <c r="G40" s="158" t="n">
        <v>-1.11547328914962</v>
      </c>
      <c r="H40" s="159" t="n">
        <v>5</v>
      </c>
      <c r="I40" s="159" t="n">
        <v>5</v>
      </c>
      <c r="J40" s="134" t="n">
        <v>0.326178712011596</v>
      </c>
      <c r="K40" s="134" t="n">
        <v>0.322540275604215</v>
      </c>
      <c r="L40" s="158" t="n">
        <v>-1.11547328914962</v>
      </c>
      <c r="M40" s="97"/>
    </row>
    <row r="41" s="50" customFormat="true" ht="11.25" hidden="false" customHeight="false" outlineLevel="0" collapsed="false">
      <c r="B41" s="186"/>
      <c r="C41" s="95"/>
      <c r="D41" s="95"/>
      <c r="E41" s="97"/>
      <c r="F41" s="97"/>
      <c r="G41" s="97"/>
      <c r="J41" s="97"/>
      <c r="K41" s="97"/>
      <c r="L41" s="97"/>
      <c r="M41" s="97"/>
    </row>
    <row r="42" customFormat="false" ht="11.25" hidden="false" customHeight="false" outlineLevel="0" collapsed="false">
      <c r="A42" s="165" t="s">
        <v>300</v>
      </c>
      <c r="C42" s="50"/>
      <c r="D42" s="50"/>
      <c r="E42" s="50"/>
      <c r="F42" s="50"/>
      <c r="G42" s="50"/>
      <c r="H42" s="50"/>
      <c r="I42" s="50"/>
      <c r="J42" s="50"/>
      <c r="K42" s="50"/>
      <c r="L42" s="50"/>
      <c r="M42" s="50"/>
    </row>
    <row r="43" customFormat="false" ht="11.25" hidden="false" customHeight="false" outlineLevel="0" collapsed="false">
      <c r="A43" s="140" t="s">
        <v>178</v>
      </c>
      <c r="C43" s="50"/>
      <c r="D43" s="50"/>
      <c r="E43" s="50"/>
      <c r="F43" s="50"/>
      <c r="G43" s="50"/>
      <c r="H43" s="50"/>
      <c r="I43" s="50"/>
      <c r="J43" s="50"/>
      <c r="K43" s="50"/>
      <c r="L43" s="50"/>
      <c r="M43" s="50"/>
    </row>
    <row r="44" customFormat="false" ht="33.75" hidden="false" customHeight="true" outlineLevel="0" collapsed="false">
      <c r="A44" s="166" t="s">
        <v>284</v>
      </c>
      <c r="B44" s="166"/>
      <c r="C44" s="166"/>
      <c r="D44" s="166"/>
      <c r="E44" s="166"/>
      <c r="F44" s="166"/>
      <c r="G44" s="166"/>
      <c r="H44" s="166"/>
      <c r="I44" s="166"/>
      <c r="J44" s="166"/>
      <c r="K44" s="166"/>
      <c r="L44" s="166"/>
      <c r="M44" s="187"/>
    </row>
    <row r="45" customFormat="false" ht="11.25" hidden="false" customHeight="false" outlineLevel="0" collapsed="false">
      <c r="A45" s="168" t="s">
        <v>316</v>
      </c>
      <c r="C45" s="167"/>
      <c r="D45" s="167"/>
      <c r="E45" s="167"/>
      <c r="F45" s="167"/>
    </row>
    <row r="46" customFormat="false" ht="11.25" hidden="false" customHeight="false" outlineLevel="0" collapsed="false">
      <c r="A46" s="100" t="s">
        <v>317</v>
      </c>
      <c r="C46" s="100"/>
      <c r="D46" s="114"/>
      <c r="E46" s="114"/>
      <c r="F46" s="114"/>
      <c r="G46" s="114"/>
      <c r="H46" s="114"/>
      <c r="I46" s="114"/>
      <c r="J46" s="114"/>
      <c r="K46" s="114"/>
      <c r="L46" s="114"/>
      <c r="M46" s="114"/>
    </row>
    <row r="47" s="108" customFormat="true" ht="11.25" hidden="false" customHeight="false" outlineLevel="0" collapsed="false">
      <c r="A47" s="102" t="s">
        <v>318</v>
      </c>
      <c r="B47" s="188"/>
      <c r="C47" s="99"/>
      <c r="D47" s="99"/>
      <c r="E47" s="99"/>
      <c r="F47" s="99"/>
      <c r="G47" s="99"/>
      <c r="H47" s="99"/>
      <c r="I47" s="99"/>
      <c r="J47" s="99"/>
      <c r="K47" s="99"/>
      <c r="L47" s="99"/>
      <c r="M47" s="99"/>
    </row>
    <row r="48" customFormat="false" ht="11.25" hidden="false" customHeight="false" outlineLevel="0" collapsed="false">
      <c r="A48" s="100" t="s">
        <v>319</v>
      </c>
    </row>
    <row r="49" customFormat="false" ht="11.25" hidden="false" customHeight="false" outlineLevel="0" collapsed="false">
      <c r="A49" s="54" t="s">
        <v>320</v>
      </c>
    </row>
    <row r="50" customFormat="false" ht="11.25" hidden="false" customHeight="false" outlineLevel="0" collapsed="false">
      <c r="A50" s="50" t="s">
        <v>321</v>
      </c>
    </row>
  </sheetData>
  <mergeCells count="15">
    <mergeCell ref="A5:A7"/>
    <mergeCell ref="B5:B7"/>
    <mergeCell ref="C5:G5"/>
    <mergeCell ref="H5:L5"/>
    <mergeCell ref="C6:D6"/>
    <mergeCell ref="E6:F6"/>
    <mergeCell ref="G6:G7"/>
    <mergeCell ref="H6:I6"/>
    <mergeCell ref="J6:K6"/>
    <mergeCell ref="L6:L7"/>
    <mergeCell ref="A11:A23"/>
    <mergeCell ref="A25:A33"/>
    <mergeCell ref="A35:A37"/>
    <mergeCell ref="A39:A40"/>
    <mergeCell ref="A44:L44"/>
  </mergeCells>
  <hyperlinks>
    <hyperlink ref="L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W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9" topLeftCell="C19" activePane="bottomRight" state="frozen"/>
      <selection pane="topLeft" activeCell="A1" activeCellId="0" sqref="A1"/>
      <selection pane="topRight" activeCell="C1" activeCellId="0" sqref="C1"/>
      <selection pane="bottomLeft" activeCell="A19" activeCellId="0" sqref="A19"/>
      <selection pane="bottomRight" activeCell="M31" activeCellId="0" sqref="M31"/>
    </sheetView>
  </sheetViews>
  <sheetFormatPr defaultRowHeight="11.25" zeroHeight="false" outlineLevelRow="0" outlineLevelCol="0"/>
  <cols>
    <col collapsed="false" customWidth="false" hidden="false" outlineLevel="0" max="1" min="1" style="54" width="11.43"/>
    <col collapsed="false" customWidth="true" hidden="false" outlineLevel="0" max="2" min="2" style="54" width="16.14"/>
    <col collapsed="false" customWidth="true" hidden="false" outlineLevel="0" max="23" min="3" style="54" width="7.71"/>
    <col collapsed="false" customWidth="true" hidden="false" outlineLevel="0" max="1025" min="24" style="54" width="9.14"/>
  </cols>
  <sheetData>
    <row r="1" customFormat="false" ht="11.25" hidden="false" customHeight="false" outlineLevel="0" collapsed="false">
      <c r="A1" s="20" t="s">
        <v>322</v>
      </c>
      <c r="C1" s="101"/>
      <c r="D1" s="101"/>
      <c r="E1" s="101"/>
      <c r="F1" s="101"/>
      <c r="G1" s="189"/>
      <c r="H1" s="189"/>
      <c r="I1" s="190"/>
      <c r="J1" s="190"/>
      <c r="K1" s="190"/>
      <c r="L1" s="190"/>
      <c r="M1" s="190"/>
      <c r="N1" s="190"/>
      <c r="W1" s="21" t="s">
        <v>108</v>
      </c>
    </row>
    <row r="2" customFormat="false" ht="11.25" hidden="false" customHeight="false" outlineLevel="0" collapsed="false">
      <c r="A2" s="22" t="s">
        <v>323</v>
      </c>
      <c r="C2" s="101"/>
      <c r="D2" s="101"/>
      <c r="E2" s="101"/>
      <c r="F2" s="101"/>
      <c r="G2" s="190"/>
      <c r="H2" s="190"/>
      <c r="I2" s="190"/>
      <c r="J2" s="190"/>
      <c r="K2" s="190"/>
      <c r="L2" s="190"/>
      <c r="M2" s="190"/>
      <c r="N2" s="190"/>
    </row>
    <row r="3" customFormat="false" ht="11.25" hidden="false" customHeight="false" outlineLevel="0" collapsed="false">
      <c r="A3" s="22" t="s">
        <v>311</v>
      </c>
      <c r="C3" s="101"/>
      <c r="D3" s="101"/>
      <c r="E3" s="101"/>
      <c r="F3" s="191"/>
      <c r="G3" s="192"/>
      <c r="H3" s="192"/>
      <c r="I3" s="192"/>
      <c r="J3" s="192"/>
      <c r="K3" s="192"/>
      <c r="L3" s="192"/>
      <c r="M3" s="192"/>
      <c r="N3" s="192"/>
      <c r="U3" s="193"/>
    </row>
    <row r="4" customFormat="false" ht="11.25" hidden="false" customHeight="false" outlineLevel="0" collapsed="false">
      <c r="B4" s="101"/>
      <c r="C4" s="101"/>
      <c r="D4" s="101"/>
      <c r="E4" s="194"/>
      <c r="F4" s="195"/>
      <c r="G4" s="189"/>
      <c r="H4" s="189"/>
      <c r="I4" s="189"/>
      <c r="J4" s="189"/>
      <c r="K4" s="196"/>
      <c r="L4" s="196"/>
      <c r="M4" s="190"/>
      <c r="N4" s="190"/>
    </row>
    <row r="5" customFormat="false" ht="35.45" hidden="false" customHeight="true" outlineLevel="0" collapsed="false">
      <c r="A5" s="58" t="s">
        <v>184</v>
      </c>
      <c r="B5" s="110" t="s">
        <v>185</v>
      </c>
      <c r="C5" s="197" t="s">
        <v>324</v>
      </c>
      <c r="D5" s="197"/>
      <c r="E5" s="197"/>
      <c r="F5" s="197"/>
      <c r="G5" s="197" t="s">
        <v>325</v>
      </c>
      <c r="H5" s="197"/>
      <c r="I5" s="197"/>
      <c r="J5" s="197"/>
      <c r="K5" s="197" t="s">
        <v>326</v>
      </c>
      <c r="L5" s="197"/>
      <c r="M5" s="197"/>
      <c r="N5" s="197"/>
      <c r="O5" s="197" t="s">
        <v>327</v>
      </c>
      <c r="P5" s="197"/>
      <c r="Q5" s="197"/>
      <c r="R5" s="197"/>
      <c r="S5" s="197" t="s">
        <v>328</v>
      </c>
      <c r="T5" s="197"/>
      <c r="U5" s="197"/>
      <c r="V5" s="197"/>
      <c r="W5" s="197"/>
    </row>
    <row r="6" customFormat="false" ht="13.7" hidden="false" customHeight="true" outlineLevel="0" collapsed="false">
      <c r="A6" s="58"/>
      <c r="B6" s="110"/>
      <c r="C6" s="110" t="s">
        <v>267</v>
      </c>
      <c r="D6" s="110"/>
      <c r="E6" s="110" t="s">
        <v>329</v>
      </c>
      <c r="F6" s="110"/>
      <c r="G6" s="110" t="s">
        <v>267</v>
      </c>
      <c r="H6" s="110"/>
      <c r="I6" s="110" t="s">
        <v>329</v>
      </c>
      <c r="J6" s="110"/>
      <c r="K6" s="110" t="s">
        <v>267</v>
      </c>
      <c r="L6" s="110"/>
      <c r="M6" s="110" t="s">
        <v>329</v>
      </c>
      <c r="N6" s="110"/>
      <c r="O6" s="110" t="s">
        <v>267</v>
      </c>
      <c r="P6" s="110"/>
      <c r="Q6" s="110" t="s">
        <v>329</v>
      </c>
      <c r="R6" s="110"/>
      <c r="S6" s="110" t="s">
        <v>267</v>
      </c>
      <c r="T6" s="110"/>
      <c r="U6" s="110" t="s">
        <v>329</v>
      </c>
      <c r="V6" s="110"/>
      <c r="W6" s="197" t="s">
        <v>199</v>
      </c>
    </row>
    <row r="7" customFormat="false" ht="15.75" hidden="false" customHeight="true" outlineLevel="0" collapsed="false">
      <c r="A7" s="58"/>
      <c r="B7" s="110"/>
      <c r="C7" s="59" t="s">
        <v>330</v>
      </c>
      <c r="D7" s="59" t="n">
        <v>2017</v>
      </c>
      <c r="E7" s="59" t="n">
        <v>2016</v>
      </c>
      <c r="F7" s="59" t="n">
        <v>2017</v>
      </c>
      <c r="G7" s="59" t="s">
        <v>330</v>
      </c>
      <c r="H7" s="59" t="n">
        <v>2017</v>
      </c>
      <c r="I7" s="59" t="n">
        <v>2016</v>
      </c>
      <c r="J7" s="59" t="n">
        <v>2017</v>
      </c>
      <c r="K7" s="59" t="s">
        <v>330</v>
      </c>
      <c r="L7" s="59" t="n">
        <v>2017</v>
      </c>
      <c r="M7" s="59" t="n">
        <v>2016</v>
      </c>
      <c r="N7" s="59" t="n">
        <v>2017</v>
      </c>
      <c r="O7" s="59" t="s">
        <v>330</v>
      </c>
      <c r="P7" s="59" t="n">
        <v>2017</v>
      </c>
      <c r="Q7" s="59" t="n">
        <v>2016</v>
      </c>
      <c r="R7" s="59" t="n">
        <v>2017</v>
      </c>
      <c r="S7" s="59" t="s">
        <v>330</v>
      </c>
      <c r="T7" s="59" t="n">
        <v>2017</v>
      </c>
      <c r="U7" s="59" t="n">
        <v>2016</v>
      </c>
      <c r="V7" s="59" t="n">
        <v>2017</v>
      </c>
      <c r="W7" s="197"/>
    </row>
    <row r="8" customFormat="false" ht="11.25" hidden="false" customHeight="false" outlineLevel="0" collapsed="false">
      <c r="A8" s="113"/>
      <c r="B8" s="198"/>
      <c r="D8" s="198"/>
      <c r="E8" s="198"/>
      <c r="F8" s="198"/>
      <c r="H8" s="198"/>
      <c r="I8" s="198"/>
      <c r="J8" s="198"/>
      <c r="L8" s="198"/>
      <c r="M8" s="198"/>
      <c r="N8" s="198"/>
      <c r="P8" s="198"/>
      <c r="Q8" s="198"/>
      <c r="R8" s="198"/>
      <c r="T8" s="198"/>
      <c r="U8" s="198"/>
      <c r="V8" s="198"/>
      <c r="W8" s="114"/>
    </row>
    <row r="9" s="50" customFormat="true" ht="11.25" hidden="false" customHeight="false" outlineLevel="0" collapsed="false">
      <c r="A9" s="119"/>
      <c r="B9" s="120" t="s">
        <v>201</v>
      </c>
      <c r="C9" s="199" t="n">
        <v>9</v>
      </c>
      <c r="D9" s="199" t="n">
        <v>10</v>
      </c>
      <c r="E9" s="200" t="n">
        <v>0.0765032896414546</v>
      </c>
      <c r="F9" s="200" t="n">
        <v>0.0850036551571718</v>
      </c>
      <c r="G9" s="199" t="n">
        <v>84</v>
      </c>
      <c r="H9" s="199" t="n">
        <v>67</v>
      </c>
      <c r="I9" s="200" t="n">
        <v>0.197531793212431</v>
      </c>
      <c r="J9" s="200" t="n">
        <v>0.157555120776582</v>
      </c>
      <c r="K9" s="199" t="n">
        <v>46</v>
      </c>
      <c r="L9" s="199" t="n">
        <v>34</v>
      </c>
      <c r="M9" s="200" t="n">
        <v>0.39101681372299</v>
      </c>
      <c r="N9" s="200" t="n">
        <v>0.289012427534384</v>
      </c>
      <c r="O9" s="199" t="n">
        <v>247</v>
      </c>
      <c r="P9" s="199" t="n">
        <v>256</v>
      </c>
      <c r="Q9" s="200" t="n">
        <v>0.580837534803221</v>
      </c>
      <c r="R9" s="200" t="n">
        <v>0.602001655504553</v>
      </c>
      <c r="S9" s="199" t="n">
        <v>386</v>
      </c>
      <c r="T9" s="201" t="n">
        <v>367</v>
      </c>
      <c r="U9" s="200" t="n">
        <v>0.711009596787563</v>
      </c>
      <c r="V9" s="200" t="n">
        <v>0.676011715080403</v>
      </c>
      <c r="W9" s="200" t="n">
        <v>-4.92227979274612</v>
      </c>
    </row>
    <row r="10" s="50" customFormat="true" ht="11.25" hidden="false" customHeight="false" outlineLevel="0" collapsed="false">
      <c r="B10" s="114"/>
      <c r="D10" s="72"/>
      <c r="E10" s="202"/>
      <c r="F10" s="202"/>
      <c r="H10" s="72"/>
      <c r="I10" s="202"/>
      <c r="J10" s="202"/>
      <c r="L10" s="72"/>
      <c r="M10" s="202"/>
      <c r="N10" s="202"/>
      <c r="P10" s="72"/>
      <c r="Q10" s="202"/>
      <c r="R10" s="202"/>
      <c r="T10" s="72"/>
      <c r="U10" s="202"/>
      <c r="V10" s="202"/>
      <c r="W10" s="202"/>
    </row>
    <row r="11" s="50" customFormat="true" ht="11.25" hidden="false" customHeight="false" outlineLevel="0" collapsed="false">
      <c r="A11" s="65" t="s">
        <v>121</v>
      </c>
      <c r="B11" s="75" t="s">
        <v>120</v>
      </c>
      <c r="C11" s="203" t="s">
        <v>202</v>
      </c>
      <c r="D11" s="204" t="s">
        <v>202</v>
      </c>
      <c r="E11" s="205" t="s">
        <v>202</v>
      </c>
      <c r="F11" s="205" t="s">
        <v>202</v>
      </c>
      <c r="G11" s="203" t="n">
        <v>2</v>
      </c>
      <c r="H11" s="206" t="s">
        <v>202</v>
      </c>
      <c r="I11" s="205" t="n">
        <v>0.28030833917309</v>
      </c>
      <c r="J11" s="205" t="s">
        <v>202</v>
      </c>
      <c r="K11" s="203" t="n">
        <v>1</v>
      </c>
      <c r="L11" s="207" t="s">
        <v>202</v>
      </c>
      <c r="M11" s="205" t="n">
        <v>0.458505272810637</v>
      </c>
      <c r="N11" s="205" t="s">
        <v>202</v>
      </c>
      <c r="O11" s="203" t="n">
        <v>7</v>
      </c>
      <c r="P11" s="206" t="n">
        <v>2</v>
      </c>
      <c r="Q11" s="205" t="n">
        <v>0.981079187105816</v>
      </c>
      <c r="R11" s="205" t="n">
        <v>0.28030833917309</v>
      </c>
      <c r="S11" s="203" t="n">
        <v>10</v>
      </c>
      <c r="T11" s="208" t="n">
        <v>2</v>
      </c>
      <c r="U11" s="205" t="n">
        <v>1.07342206955775</v>
      </c>
      <c r="V11" s="205" t="n">
        <v>0.21468441391155</v>
      </c>
      <c r="W11" s="205" t="n">
        <v>-80</v>
      </c>
    </row>
    <row r="12" s="50" customFormat="true" ht="11.25" hidden="false" customHeight="false" outlineLevel="0" collapsed="false">
      <c r="A12" s="65"/>
      <c r="B12" s="186" t="s">
        <v>137</v>
      </c>
      <c r="C12" s="96" t="s">
        <v>202</v>
      </c>
      <c r="D12" s="209" t="s">
        <v>202</v>
      </c>
      <c r="E12" s="202" t="s">
        <v>202</v>
      </c>
      <c r="F12" s="202" t="s">
        <v>202</v>
      </c>
      <c r="G12" s="96" t="n">
        <v>9</v>
      </c>
      <c r="H12" s="210" t="n">
        <v>2</v>
      </c>
      <c r="I12" s="202" t="n">
        <v>0.565113650634183</v>
      </c>
      <c r="J12" s="202" t="n">
        <v>0.125580811252041</v>
      </c>
      <c r="K12" s="96" t="n">
        <v>3</v>
      </c>
      <c r="L12" s="211" t="s">
        <v>202</v>
      </c>
      <c r="M12" s="202" t="n">
        <v>1.16459627329193</v>
      </c>
      <c r="N12" s="202" t="s">
        <v>202</v>
      </c>
      <c r="O12" s="96" t="n">
        <v>14</v>
      </c>
      <c r="P12" s="211" t="n">
        <v>23</v>
      </c>
      <c r="Q12" s="202" t="n">
        <v>0.879065678764285</v>
      </c>
      <c r="R12" s="202" t="n">
        <v>1.44417932939847</v>
      </c>
      <c r="S12" s="96" t="n">
        <v>26</v>
      </c>
      <c r="T12" s="212" t="n">
        <v>25</v>
      </c>
      <c r="U12" s="202" t="n">
        <v>1.40525348610961</v>
      </c>
      <c r="V12" s="202" t="n">
        <v>1.35120527510539</v>
      </c>
      <c r="W12" s="202" t="n">
        <v>-3.84615384615384</v>
      </c>
    </row>
    <row r="13" s="50" customFormat="true" ht="11.25" hidden="false" customHeight="false" outlineLevel="0" collapsed="false">
      <c r="A13" s="65"/>
      <c r="B13" s="186" t="s">
        <v>331</v>
      </c>
      <c r="C13" s="96" t="s">
        <v>202</v>
      </c>
      <c r="D13" s="213" t="n">
        <v>1</v>
      </c>
      <c r="E13" s="202" t="s">
        <v>202</v>
      </c>
      <c r="F13" s="202" t="n">
        <v>0.402414486921529</v>
      </c>
      <c r="G13" s="96" t="s">
        <v>202</v>
      </c>
      <c r="H13" s="210" t="s">
        <v>202</v>
      </c>
      <c r="I13" s="202" t="s">
        <v>202</v>
      </c>
      <c r="J13" s="202" t="s">
        <v>202</v>
      </c>
      <c r="K13" s="96" t="s">
        <v>202</v>
      </c>
      <c r="L13" s="210" t="s">
        <v>202</v>
      </c>
      <c r="M13" s="202" t="s">
        <v>202</v>
      </c>
      <c r="N13" s="202" t="s">
        <v>202</v>
      </c>
      <c r="O13" s="96" t="n">
        <v>4</v>
      </c>
      <c r="P13" s="210" t="n">
        <v>3</v>
      </c>
      <c r="Q13" s="202" t="n">
        <v>0.471087033329408</v>
      </c>
      <c r="R13" s="202" t="n">
        <v>0.353315274997056</v>
      </c>
      <c r="S13" s="96" t="n">
        <v>4</v>
      </c>
      <c r="T13" s="212" t="n">
        <v>4</v>
      </c>
      <c r="U13" s="202" t="n">
        <v>0.364431486880466</v>
      </c>
      <c r="V13" s="202" t="n">
        <v>0.364431486880466</v>
      </c>
      <c r="W13" s="202" t="s">
        <v>202</v>
      </c>
    </row>
    <row r="14" s="50" customFormat="true" ht="11.25" hidden="false" customHeight="false" outlineLevel="0" collapsed="false">
      <c r="A14" s="65"/>
      <c r="B14" s="186" t="s">
        <v>143</v>
      </c>
      <c r="C14" s="96" t="s">
        <v>202</v>
      </c>
      <c r="D14" s="213" t="s">
        <v>202</v>
      </c>
      <c r="E14" s="202" t="s">
        <v>202</v>
      </c>
      <c r="F14" s="202" t="s">
        <v>202</v>
      </c>
      <c r="G14" s="96" t="n">
        <v>4</v>
      </c>
      <c r="H14" s="210" t="s">
        <v>202</v>
      </c>
      <c r="I14" s="202" t="n">
        <v>0.334728033472803</v>
      </c>
      <c r="J14" s="202" t="s">
        <v>202</v>
      </c>
      <c r="K14" s="96" t="n">
        <v>2</v>
      </c>
      <c r="L14" s="210" t="s">
        <v>202</v>
      </c>
      <c r="M14" s="202" t="n">
        <v>0.658111220796315</v>
      </c>
      <c r="N14" s="202" t="s">
        <v>202</v>
      </c>
      <c r="O14" s="96" t="n">
        <v>8</v>
      </c>
      <c r="P14" s="211" t="n">
        <v>6</v>
      </c>
      <c r="Q14" s="202" t="n">
        <v>0.669456066945607</v>
      </c>
      <c r="R14" s="202" t="n">
        <v>0.502092050209205</v>
      </c>
      <c r="S14" s="96" t="n">
        <v>14</v>
      </c>
      <c r="T14" s="212" t="n">
        <v>6</v>
      </c>
      <c r="U14" s="202" t="n">
        <v>0.934018280072053</v>
      </c>
      <c r="V14" s="202" t="n">
        <v>0.400293548602308</v>
      </c>
      <c r="W14" s="202" t="n">
        <v>-57.1428571428571</v>
      </c>
    </row>
    <row r="15" s="50" customFormat="true" ht="11.25" hidden="false" customHeight="false" outlineLevel="0" collapsed="false">
      <c r="A15" s="65"/>
      <c r="B15" s="186" t="s">
        <v>131</v>
      </c>
      <c r="C15" s="96" t="s">
        <v>202</v>
      </c>
      <c r="D15" s="214" t="s">
        <v>202</v>
      </c>
      <c r="E15" s="202" t="s">
        <v>202</v>
      </c>
      <c r="F15" s="202" t="s">
        <v>202</v>
      </c>
      <c r="G15" s="96" t="n">
        <v>3</v>
      </c>
      <c r="H15" s="211" t="s">
        <v>202</v>
      </c>
      <c r="I15" s="202" t="n">
        <v>0.389155532494487</v>
      </c>
      <c r="J15" s="202" t="s">
        <v>202</v>
      </c>
      <c r="K15" s="96" t="s">
        <v>202</v>
      </c>
      <c r="L15" s="211" t="n">
        <v>1</v>
      </c>
      <c r="M15" s="202" t="s">
        <v>202</v>
      </c>
      <c r="N15" s="202" t="n">
        <v>0.491642084562439</v>
      </c>
      <c r="O15" s="96" t="n">
        <v>7</v>
      </c>
      <c r="P15" s="211" t="n">
        <v>2</v>
      </c>
      <c r="Q15" s="202" t="n">
        <v>0.90802957582047</v>
      </c>
      <c r="R15" s="202" t="n">
        <v>0.259437021662991</v>
      </c>
      <c r="S15" s="96" t="n">
        <v>10</v>
      </c>
      <c r="T15" s="212" t="n">
        <v>3</v>
      </c>
      <c r="U15" s="202" t="n">
        <v>1.02637791234733</v>
      </c>
      <c r="V15" s="202" t="n">
        <v>0.307913373704198</v>
      </c>
      <c r="W15" s="202" t="n">
        <v>-70</v>
      </c>
    </row>
    <row r="16" s="50" customFormat="true" ht="11.25" hidden="false" customHeight="false" outlineLevel="0" collapsed="false">
      <c r="A16" s="65"/>
      <c r="B16" s="186" t="s">
        <v>141</v>
      </c>
      <c r="C16" s="96" t="s">
        <v>202</v>
      </c>
      <c r="D16" s="213" t="s">
        <v>202</v>
      </c>
      <c r="E16" s="202" t="s">
        <v>202</v>
      </c>
      <c r="F16" s="202" t="s">
        <v>202</v>
      </c>
      <c r="G16" s="96" t="n">
        <v>1</v>
      </c>
      <c r="H16" s="211" t="n">
        <v>1</v>
      </c>
      <c r="I16" s="202" t="n">
        <v>0.151998784009728</v>
      </c>
      <c r="J16" s="202" t="n">
        <v>0.151998784009728</v>
      </c>
      <c r="K16" s="96" t="s">
        <v>202</v>
      </c>
      <c r="L16" s="210" t="s">
        <v>202</v>
      </c>
      <c r="M16" s="202" t="s">
        <v>202</v>
      </c>
      <c r="N16" s="202" t="s">
        <v>202</v>
      </c>
      <c r="O16" s="96" t="n">
        <v>4</v>
      </c>
      <c r="P16" s="211" t="n">
        <v>6</v>
      </c>
      <c r="Q16" s="202" t="n">
        <v>0.607995136038912</v>
      </c>
      <c r="R16" s="202" t="n">
        <v>0.911992704058368</v>
      </c>
      <c r="S16" s="96" t="n">
        <v>5</v>
      </c>
      <c r="T16" s="212" t="n">
        <v>7</v>
      </c>
      <c r="U16" s="202" t="n">
        <v>0.557724484104852</v>
      </c>
      <c r="V16" s="202" t="n">
        <v>0.780814277746793</v>
      </c>
      <c r="W16" s="202" t="n">
        <v>40</v>
      </c>
    </row>
    <row r="17" s="50" customFormat="true" ht="11.25" hidden="false" customHeight="false" outlineLevel="0" collapsed="false">
      <c r="A17" s="65"/>
      <c r="B17" s="186" t="s">
        <v>123</v>
      </c>
      <c r="C17" s="96" t="s">
        <v>202</v>
      </c>
      <c r="D17" s="214" t="n">
        <v>2</v>
      </c>
      <c r="E17" s="202" t="s">
        <v>202</v>
      </c>
      <c r="F17" s="202" t="n">
        <v>0.723065798987708</v>
      </c>
      <c r="G17" s="96" t="n">
        <v>6</v>
      </c>
      <c r="H17" s="211" t="n">
        <v>11</v>
      </c>
      <c r="I17" s="202" t="n">
        <v>0.376340713792887</v>
      </c>
      <c r="J17" s="202" t="n">
        <v>0.68995797528696</v>
      </c>
      <c r="K17" s="96" t="n">
        <v>2</v>
      </c>
      <c r="L17" s="210" t="n">
        <v>2</v>
      </c>
      <c r="M17" s="202" t="n">
        <v>0.723065798987708</v>
      </c>
      <c r="N17" s="202" t="n">
        <v>0.723065798987708</v>
      </c>
      <c r="O17" s="96" t="n">
        <v>15</v>
      </c>
      <c r="P17" s="211" t="n">
        <v>22</v>
      </c>
      <c r="Q17" s="202" t="n">
        <v>0.940851784482218</v>
      </c>
      <c r="R17" s="202" t="n">
        <v>1.37991595057392</v>
      </c>
      <c r="S17" s="96" t="n">
        <v>23</v>
      </c>
      <c r="T17" s="212" t="n">
        <v>37</v>
      </c>
      <c r="U17" s="202" t="n">
        <v>1.22935485595168</v>
      </c>
      <c r="V17" s="202" t="n">
        <v>1.97765781174836</v>
      </c>
      <c r="W17" s="202" t="n">
        <v>60.8695652173913</v>
      </c>
    </row>
    <row r="18" s="50" customFormat="true" ht="11.25" hidden="false" customHeight="false" outlineLevel="0" collapsed="false">
      <c r="A18" s="65"/>
      <c r="B18" s="186" t="s">
        <v>139</v>
      </c>
      <c r="C18" s="96" t="s">
        <v>202</v>
      </c>
      <c r="D18" s="214" t="n">
        <v>1</v>
      </c>
      <c r="E18" s="202" t="s">
        <v>202</v>
      </c>
      <c r="F18" s="202" t="n">
        <v>0.554938956714761</v>
      </c>
      <c r="G18" s="96" t="n">
        <v>3</v>
      </c>
      <c r="H18" s="211" t="s">
        <v>202</v>
      </c>
      <c r="I18" s="202" t="n">
        <v>0.323869156860628</v>
      </c>
      <c r="J18" s="202" t="s">
        <v>202</v>
      </c>
      <c r="K18" s="96" t="n">
        <v>2</v>
      </c>
      <c r="L18" s="211" t="s">
        <v>202</v>
      </c>
      <c r="M18" s="202" t="n">
        <v>1.10987791342952</v>
      </c>
      <c r="N18" s="202" t="s">
        <v>202</v>
      </c>
      <c r="O18" s="96" t="n">
        <v>2</v>
      </c>
      <c r="P18" s="211" t="n">
        <v>5</v>
      </c>
      <c r="Q18" s="202" t="n">
        <v>0.215912771240419</v>
      </c>
      <c r="R18" s="202" t="n">
        <v>0.539781928101047</v>
      </c>
      <c r="S18" s="96" t="n">
        <v>7</v>
      </c>
      <c r="T18" s="212" t="n">
        <v>6</v>
      </c>
      <c r="U18" s="202" t="n">
        <v>0.632625395390872</v>
      </c>
      <c r="V18" s="202" t="n">
        <v>0.542250338906462</v>
      </c>
      <c r="W18" s="202" t="n">
        <v>-14.2857142857143</v>
      </c>
    </row>
    <row r="19" s="50" customFormat="true" ht="11.25" hidden="false" customHeight="false" outlineLevel="0" collapsed="false">
      <c r="A19" s="65"/>
      <c r="B19" s="186" t="s">
        <v>127</v>
      </c>
      <c r="C19" s="96" t="s">
        <v>202</v>
      </c>
      <c r="D19" s="213" t="s">
        <v>202</v>
      </c>
      <c r="E19" s="202" t="s">
        <v>202</v>
      </c>
      <c r="F19" s="202" t="s">
        <v>202</v>
      </c>
      <c r="G19" s="96" t="s">
        <v>202</v>
      </c>
      <c r="H19" s="211" t="n">
        <v>2</v>
      </c>
      <c r="I19" s="202" t="s">
        <v>202</v>
      </c>
      <c r="J19" s="202" t="n">
        <v>0.103369857349597</v>
      </c>
      <c r="K19" s="96" t="n">
        <v>1</v>
      </c>
      <c r="L19" s="211" t="n">
        <v>6</v>
      </c>
      <c r="M19" s="202" t="n">
        <v>0.166251039068994</v>
      </c>
      <c r="N19" s="202" t="n">
        <v>0.997506234413965</v>
      </c>
      <c r="O19" s="96" t="n">
        <v>17</v>
      </c>
      <c r="P19" s="211" t="n">
        <v>16</v>
      </c>
      <c r="Q19" s="202" t="n">
        <v>0.878643787471573</v>
      </c>
      <c r="R19" s="202" t="n">
        <v>0.826958858796775</v>
      </c>
      <c r="S19" s="96" t="n">
        <v>18</v>
      </c>
      <c r="T19" s="212" t="n">
        <v>24</v>
      </c>
      <c r="U19" s="202" t="n">
        <v>0.709695225328234</v>
      </c>
      <c r="V19" s="202" t="n">
        <v>0.946260300437645</v>
      </c>
      <c r="W19" s="202" t="n">
        <v>33.3333333333333</v>
      </c>
    </row>
    <row r="20" s="50" customFormat="true" ht="11.25" hidden="false" customHeight="false" outlineLevel="0" collapsed="false">
      <c r="A20" s="65"/>
      <c r="B20" s="186" t="s">
        <v>125</v>
      </c>
      <c r="C20" s="96" t="s">
        <v>202</v>
      </c>
      <c r="D20" s="213" t="s">
        <v>202</v>
      </c>
      <c r="E20" s="202" t="s">
        <v>202</v>
      </c>
      <c r="F20" s="202" t="s">
        <v>202</v>
      </c>
      <c r="G20" s="96" t="s">
        <v>202</v>
      </c>
      <c r="H20" s="211" t="n">
        <v>1</v>
      </c>
      <c r="I20" s="202" t="s">
        <v>202</v>
      </c>
      <c r="J20" s="202" t="n">
        <v>0.187441424554827</v>
      </c>
      <c r="K20" s="96" t="s">
        <v>202</v>
      </c>
      <c r="L20" s="210" t="s">
        <v>202</v>
      </c>
      <c r="M20" s="202" t="s">
        <v>202</v>
      </c>
      <c r="N20" s="202" t="s">
        <v>202</v>
      </c>
      <c r="O20" s="96" t="n">
        <v>3</v>
      </c>
      <c r="P20" s="211" t="n">
        <v>4</v>
      </c>
      <c r="Q20" s="202" t="n">
        <v>0.56232427366448</v>
      </c>
      <c r="R20" s="202" t="n">
        <v>0.749765698219307</v>
      </c>
      <c r="S20" s="96" t="n">
        <v>3</v>
      </c>
      <c r="T20" s="212" t="n">
        <v>5</v>
      </c>
      <c r="U20" s="202" t="n">
        <v>0.436681222707424</v>
      </c>
      <c r="V20" s="202" t="n">
        <v>0.727802037845706</v>
      </c>
      <c r="W20" s="202" t="n">
        <v>66.6666666666667</v>
      </c>
    </row>
    <row r="21" s="50" customFormat="true" ht="11.25" hidden="false" customHeight="false" outlineLevel="0" collapsed="false">
      <c r="A21" s="65"/>
      <c r="B21" s="186" t="s">
        <v>135</v>
      </c>
      <c r="C21" s="96" t="n">
        <v>2</v>
      </c>
      <c r="D21" s="214" t="n">
        <v>1</v>
      </c>
      <c r="E21" s="202" t="n">
        <v>0.188910928497214</v>
      </c>
      <c r="F21" s="202" t="n">
        <v>0.0944554642486068</v>
      </c>
      <c r="G21" s="96" t="n">
        <v>25</v>
      </c>
      <c r="H21" s="211" t="n">
        <v>27</v>
      </c>
      <c r="I21" s="202" t="n">
        <v>0.54188793757451</v>
      </c>
      <c r="J21" s="202" t="n">
        <v>0.58523897258047</v>
      </c>
      <c r="K21" s="96" t="n">
        <v>5</v>
      </c>
      <c r="L21" s="211" t="n">
        <v>1</v>
      </c>
      <c r="M21" s="202" t="n">
        <v>0.472277321243034</v>
      </c>
      <c r="N21" s="202" t="n">
        <v>0.0944554642486068</v>
      </c>
      <c r="O21" s="96" t="n">
        <v>55</v>
      </c>
      <c r="P21" s="211" t="n">
        <v>75</v>
      </c>
      <c r="Q21" s="202" t="n">
        <v>1.19215346266392</v>
      </c>
      <c r="R21" s="202" t="n">
        <v>1.62566381272353</v>
      </c>
      <c r="S21" s="96" t="n">
        <v>87</v>
      </c>
      <c r="T21" s="212" t="n">
        <v>104</v>
      </c>
      <c r="U21" s="202" t="n">
        <v>1.5337964105638</v>
      </c>
      <c r="V21" s="202" t="n">
        <v>1.83350375515673</v>
      </c>
      <c r="W21" s="202" t="n">
        <v>19.5402298850575</v>
      </c>
    </row>
    <row r="22" s="50" customFormat="true" ht="11.25" hidden="false" customHeight="false" outlineLevel="0" collapsed="false">
      <c r="A22" s="65"/>
      <c r="B22" s="186" t="s">
        <v>129</v>
      </c>
      <c r="C22" s="96" t="s">
        <v>202</v>
      </c>
      <c r="D22" s="214" t="s">
        <v>202</v>
      </c>
      <c r="E22" s="202" t="s">
        <v>202</v>
      </c>
      <c r="F22" s="202" t="s">
        <v>202</v>
      </c>
      <c r="G22" s="96" t="n">
        <v>1</v>
      </c>
      <c r="H22" s="211" t="s">
        <v>202</v>
      </c>
      <c r="I22" s="202" t="n">
        <v>0.112032265292404</v>
      </c>
      <c r="J22" s="202" t="s">
        <v>202</v>
      </c>
      <c r="K22" s="96" t="n">
        <v>2</v>
      </c>
      <c r="L22" s="210" t="s">
        <v>202</v>
      </c>
      <c r="M22" s="202" t="n">
        <v>1.03680663556247</v>
      </c>
      <c r="N22" s="202" t="s">
        <v>202</v>
      </c>
      <c r="O22" s="96" t="n">
        <v>8</v>
      </c>
      <c r="P22" s="211" t="n">
        <v>18</v>
      </c>
      <c r="Q22" s="202" t="n">
        <v>0.896258122339234</v>
      </c>
      <c r="R22" s="202" t="n">
        <v>2.01658077526328</v>
      </c>
      <c r="S22" s="96" t="n">
        <v>11</v>
      </c>
      <c r="T22" s="212" t="n">
        <v>18</v>
      </c>
      <c r="U22" s="202" t="n">
        <v>1.01335789958544</v>
      </c>
      <c r="V22" s="202" t="n">
        <v>1.65822201750345</v>
      </c>
      <c r="W22" s="202" t="n">
        <v>63.6363636363637</v>
      </c>
    </row>
    <row r="23" s="50" customFormat="true" ht="11.25" hidden="false" customHeight="false" outlineLevel="0" collapsed="false">
      <c r="A23" s="65"/>
      <c r="B23" s="215" t="s">
        <v>145</v>
      </c>
      <c r="C23" s="216" t="s">
        <v>202</v>
      </c>
      <c r="D23" s="217" t="s">
        <v>202</v>
      </c>
      <c r="E23" s="218" t="s">
        <v>202</v>
      </c>
      <c r="F23" s="218" t="s">
        <v>202</v>
      </c>
      <c r="G23" s="216" t="n">
        <v>1</v>
      </c>
      <c r="H23" s="219" t="s">
        <v>202</v>
      </c>
      <c r="I23" s="218" t="n">
        <v>0.0865051903114187</v>
      </c>
      <c r="J23" s="218" t="s">
        <v>202</v>
      </c>
      <c r="K23" s="216" t="s">
        <v>202</v>
      </c>
      <c r="L23" s="219" t="s">
        <v>202</v>
      </c>
      <c r="M23" s="218" t="s">
        <v>202</v>
      </c>
      <c r="N23" s="218" t="s">
        <v>202</v>
      </c>
      <c r="O23" s="216" t="n">
        <v>1</v>
      </c>
      <c r="P23" s="220" t="n">
        <v>2</v>
      </c>
      <c r="Q23" s="218" t="n">
        <v>0.0865051903114187</v>
      </c>
      <c r="R23" s="218" t="n">
        <v>0.173010380622837</v>
      </c>
      <c r="S23" s="216" t="n">
        <v>2</v>
      </c>
      <c r="T23" s="221" t="n">
        <v>2</v>
      </c>
      <c r="U23" s="218" t="n">
        <v>0.135584028201478</v>
      </c>
      <c r="V23" s="218" t="n">
        <v>0.135584028201478</v>
      </c>
      <c r="W23" s="218" t="s">
        <v>202</v>
      </c>
    </row>
    <row r="24" s="50" customFormat="true" ht="11.25" hidden="false" customHeight="false" outlineLevel="0" collapsed="false">
      <c r="A24" s="93"/>
      <c r="B24" s="186"/>
      <c r="C24" s="96"/>
      <c r="D24" s="213"/>
      <c r="E24" s="202"/>
      <c r="F24" s="202"/>
      <c r="G24" s="96"/>
      <c r="H24" s="210"/>
      <c r="I24" s="202"/>
      <c r="J24" s="202"/>
      <c r="K24" s="96"/>
      <c r="L24" s="210"/>
      <c r="M24" s="202"/>
      <c r="N24" s="202"/>
      <c r="O24" s="96"/>
      <c r="P24" s="211"/>
      <c r="Q24" s="202"/>
      <c r="R24" s="202"/>
      <c r="S24" s="96"/>
      <c r="T24" s="212"/>
      <c r="U24" s="202"/>
      <c r="V24" s="202"/>
      <c r="W24" s="202"/>
    </row>
    <row r="25" s="50" customFormat="true" ht="11.25" hidden="false" customHeight="false" outlineLevel="0" collapsed="false">
      <c r="A25" s="65" t="s">
        <v>148</v>
      </c>
      <c r="B25" s="75" t="s">
        <v>154</v>
      </c>
      <c r="C25" s="203" t="s">
        <v>202</v>
      </c>
      <c r="D25" s="222" t="s">
        <v>202</v>
      </c>
      <c r="E25" s="205" t="s">
        <v>202</v>
      </c>
      <c r="F25" s="205" t="s">
        <v>202</v>
      </c>
      <c r="G25" s="203" t="n">
        <v>1</v>
      </c>
      <c r="H25" s="208" t="s">
        <v>202</v>
      </c>
      <c r="I25" s="205" t="n">
        <v>0.368731563421829</v>
      </c>
      <c r="J25" s="205" t="s">
        <v>202</v>
      </c>
      <c r="K25" s="203" t="n">
        <v>1</v>
      </c>
      <c r="L25" s="223" t="n">
        <v>1</v>
      </c>
      <c r="M25" s="205" t="n">
        <v>0.920810313075506</v>
      </c>
      <c r="N25" s="205" t="n">
        <v>0.920810313075506</v>
      </c>
      <c r="O25" s="203" t="n">
        <v>3</v>
      </c>
      <c r="P25" s="207" t="n">
        <v>1</v>
      </c>
      <c r="Q25" s="205" t="n">
        <v>1.10619469026549</v>
      </c>
      <c r="R25" s="205" t="n">
        <v>0.368731563421829</v>
      </c>
      <c r="S25" s="203" t="n">
        <v>5</v>
      </c>
      <c r="T25" s="208" t="n">
        <v>2</v>
      </c>
      <c r="U25" s="205" t="n">
        <v>1.31648235913639</v>
      </c>
      <c r="V25" s="205" t="n">
        <v>0.526592943654555</v>
      </c>
      <c r="W25" s="205" t="n">
        <v>-60</v>
      </c>
    </row>
    <row r="26" s="50" customFormat="true" ht="11.25" hidden="false" customHeight="false" outlineLevel="0" collapsed="false">
      <c r="A26" s="65"/>
      <c r="B26" s="186" t="s">
        <v>164</v>
      </c>
      <c r="C26" s="96" t="s">
        <v>202</v>
      </c>
      <c r="D26" s="209" t="s">
        <v>202</v>
      </c>
      <c r="E26" s="202" t="s">
        <v>202</v>
      </c>
      <c r="F26" s="202" t="s">
        <v>202</v>
      </c>
      <c r="G26" s="96" t="s">
        <v>202</v>
      </c>
      <c r="H26" s="212" t="s">
        <v>202</v>
      </c>
      <c r="I26" s="202" t="s">
        <v>202</v>
      </c>
      <c r="J26" s="202" t="s">
        <v>202</v>
      </c>
      <c r="K26" s="96" t="s">
        <v>202</v>
      </c>
      <c r="L26" s="212" t="s">
        <v>202</v>
      </c>
      <c r="M26" s="202" t="s">
        <v>202</v>
      </c>
      <c r="N26" s="202" t="s">
        <v>202</v>
      </c>
      <c r="O26" s="96" t="n">
        <v>1</v>
      </c>
      <c r="P26" s="212" t="n">
        <v>1</v>
      </c>
      <c r="Q26" s="202" t="n">
        <v>0.27027027027027</v>
      </c>
      <c r="R26" s="202" t="n">
        <v>0.27027027027027</v>
      </c>
      <c r="S26" s="96" t="n">
        <v>1</v>
      </c>
      <c r="T26" s="212" t="n">
        <v>1</v>
      </c>
      <c r="U26" s="202" t="n">
        <v>0.208246563931695</v>
      </c>
      <c r="V26" s="202" t="n">
        <v>0.208246563931695</v>
      </c>
      <c r="W26" s="202" t="s">
        <v>202</v>
      </c>
    </row>
    <row r="27" s="50" customFormat="true" ht="11.25" hidden="false" customHeight="false" outlineLevel="0" collapsed="false">
      <c r="A27" s="65"/>
      <c r="B27" s="50" t="s">
        <v>158</v>
      </c>
      <c r="C27" s="96" t="s">
        <v>202</v>
      </c>
      <c r="D27" s="213" t="s">
        <v>202</v>
      </c>
      <c r="E27" s="202" t="s">
        <v>202</v>
      </c>
      <c r="F27" s="202" t="s">
        <v>202</v>
      </c>
      <c r="G27" s="96" t="n">
        <v>1</v>
      </c>
      <c r="H27" s="210" t="n">
        <v>1</v>
      </c>
      <c r="I27" s="202" t="n">
        <v>0.110497237569061</v>
      </c>
      <c r="J27" s="202" t="n">
        <v>0.110497237569061</v>
      </c>
      <c r="K27" s="96" t="n">
        <v>1</v>
      </c>
      <c r="L27" s="210" t="s">
        <v>202</v>
      </c>
      <c r="M27" s="202" t="n">
        <v>0.441891294741494</v>
      </c>
      <c r="N27" s="202" t="s">
        <v>202</v>
      </c>
      <c r="O27" s="96" t="n">
        <v>7</v>
      </c>
      <c r="P27" s="211" t="n">
        <v>4</v>
      </c>
      <c r="Q27" s="202" t="n">
        <v>0.773480662983426</v>
      </c>
      <c r="R27" s="202" t="n">
        <v>0.441988950276243</v>
      </c>
      <c r="S27" s="96" t="n">
        <v>9</v>
      </c>
      <c r="T27" s="212" t="n">
        <v>5</v>
      </c>
      <c r="U27" s="202" t="n">
        <v>0.795544948289578</v>
      </c>
      <c r="V27" s="202" t="n">
        <v>0.441969415716433</v>
      </c>
      <c r="W27" s="202" t="n">
        <v>-44.4444444444444</v>
      </c>
    </row>
    <row r="28" s="50" customFormat="true" ht="11.25" hidden="false" customHeight="false" outlineLevel="0" collapsed="false">
      <c r="A28" s="65"/>
      <c r="B28" s="186" t="s">
        <v>160</v>
      </c>
      <c r="C28" s="96" t="n">
        <v>1</v>
      </c>
      <c r="D28" s="214" t="s">
        <v>202</v>
      </c>
      <c r="E28" s="202" t="n">
        <v>0.176678445229682</v>
      </c>
      <c r="F28" s="202" t="s">
        <v>202</v>
      </c>
      <c r="G28" s="96" t="n">
        <v>1</v>
      </c>
      <c r="H28" s="211" t="s">
        <v>202</v>
      </c>
      <c r="I28" s="202" t="n">
        <v>0.0322175327813396</v>
      </c>
      <c r="J28" s="202" t="s">
        <v>202</v>
      </c>
      <c r="K28" s="96" t="n">
        <v>1</v>
      </c>
      <c r="L28" s="211" t="n">
        <v>6</v>
      </c>
      <c r="M28" s="202" t="n">
        <v>0.176678445229682</v>
      </c>
      <c r="N28" s="202" t="n">
        <v>1.06007067137809</v>
      </c>
      <c r="O28" s="96" t="n">
        <v>12</v>
      </c>
      <c r="P28" s="211" t="n">
        <v>12</v>
      </c>
      <c r="Q28" s="202" t="n">
        <v>0.386610393376075</v>
      </c>
      <c r="R28" s="202" t="n">
        <v>0.386610393376075</v>
      </c>
      <c r="S28" s="96" t="n">
        <v>15</v>
      </c>
      <c r="T28" s="212" t="n">
        <v>18</v>
      </c>
      <c r="U28" s="202" t="n">
        <v>0.408730483119431</v>
      </c>
      <c r="V28" s="202" t="n">
        <v>0.490476579743317</v>
      </c>
      <c r="W28" s="202" t="n">
        <v>20</v>
      </c>
    </row>
    <row r="29" s="50" customFormat="true" ht="11.25" hidden="false" customHeight="false" outlineLevel="0" collapsed="false">
      <c r="A29" s="65"/>
      <c r="B29" s="186" t="s">
        <v>147</v>
      </c>
      <c r="C29" s="96" t="s">
        <v>202</v>
      </c>
      <c r="D29" s="213" t="s">
        <v>202</v>
      </c>
      <c r="E29" s="202" t="s">
        <v>202</v>
      </c>
      <c r="F29" s="202" t="s">
        <v>202</v>
      </c>
      <c r="G29" s="96" t="n">
        <v>1</v>
      </c>
      <c r="H29" s="211" t="s">
        <v>202</v>
      </c>
      <c r="I29" s="202" t="n">
        <v>0.0697107005925409</v>
      </c>
      <c r="J29" s="202" t="s">
        <v>202</v>
      </c>
      <c r="K29" s="96" t="s">
        <v>202</v>
      </c>
      <c r="L29" s="211" t="n">
        <v>1</v>
      </c>
      <c r="M29" s="202" t="s">
        <v>202</v>
      </c>
      <c r="N29" s="202" t="n">
        <v>0.218054949847362</v>
      </c>
      <c r="O29" s="96" t="n">
        <v>2</v>
      </c>
      <c r="P29" s="211" t="n">
        <v>1</v>
      </c>
      <c r="Q29" s="202" t="n">
        <v>0.139421401185082</v>
      </c>
      <c r="R29" s="202" t="n">
        <v>0.0697107005925409</v>
      </c>
      <c r="S29" s="96" t="n">
        <v>3</v>
      </c>
      <c r="T29" s="212" t="n">
        <v>2</v>
      </c>
      <c r="U29" s="202" t="n">
        <v>0.158470234007712</v>
      </c>
      <c r="V29" s="202" t="n">
        <v>0.105646822671808</v>
      </c>
      <c r="W29" s="202" t="n">
        <v>-33.3333333333333</v>
      </c>
    </row>
    <row r="30" s="50" customFormat="true" ht="11.25" hidden="false" customHeight="false" outlineLevel="0" collapsed="false">
      <c r="A30" s="65"/>
      <c r="B30" s="186" t="s">
        <v>152</v>
      </c>
      <c r="C30" s="96" t="n">
        <v>1</v>
      </c>
      <c r="D30" s="214" t="s">
        <v>202</v>
      </c>
      <c r="E30" s="202" t="n">
        <v>0.102627257799672</v>
      </c>
      <c r="F30" s="202" t="s">
        <v>202</v>
      </c>
      <c r="G30" s="96" t="n">
        <v>2</v>
      </c>
      <c r="H30" s="211" t="n">
        <v>6</v>
      </c>
      <c r="I30" s="202" t="n">
        <v>0.0474890181645494</v>
      </c>
      <c r="J30" s="202" t="n">
        <v>0.142467054493648</v>
      </c>
      <c r="K30" s="96" t="n">
        <v>2</v>
      </c>
      <c r="L30" s="211" t="n">
        <v>1</v>
      </c>
      <c r="M30" s="202" t="n">
        <v>0.205254515599343</v>
      </c>
      <c r="N30" s="202" t="n">
        <v>0.102627257799672</v>
      </c>
      <c r="O30" s="96" t="n">
        <v>6</v>
      </c>
      <c r="P30" s="211" t="n">
        <v>5</v>
      </c>
      <c r="Q30" s="202" t="n">
        <v>0.142467054493648</v>
      </c>
      <c r="R30" s="202" t="n">
        <v>0.118722545411374</v>
      </c>
      <c r="S30" s="96" t="n">
        <v>11</v>
      </c>
      <c r="T30" s="212" t="n">
        <v>12</v>
      </c>
      <c r="U30" s="202" t="n">
        <v>0.212113615765827</v>
      </c>
      <c r="V30" s="202" t="n">
        <v>0.231396671744538</v>
      </c>
      <c r="W30" s="202" t="n">
        <v>9.0909090909091</v>
      </c>
    </row>
    <row r="31" s="50" customFormat="true" ht="11.25" hidden="false" customHeight="false" outlineLevel="0" collapsed="false">
      <c r="A31" s="65"/>
      <c r="B31" s="186" t="s">
        <v>162</v>
      </c>
      <c r="C31" s="96" t="s">
        <v>202</v>
      </c>
      <c r="D31" s="214" t="s">
        <v>202</v>
      </c>
      <c r="E31" s="202" t="s">
        <v>202</v>
      </c>
      <c r="F31" s="202" t="s">
        <v>202</v>
      </c>
      <c r="G31" s="96" t="n">
        <v>1</v>
      </c>
      <c r="H31" s="211" t="n">
        <v>3</v>
      </c>
      <c r="I31" s="202" t="n">
        <v>0.0572573718866304</v>
      </c>
      <c r="J31" s="202" t="n">
        <v>0.171772115659891</v>
      </c>
      <c r="K31" s="96" t="n">
        <v>2</v>
      </c>
      <c r="L31" s="211" t="s">
        <v>202</v>
      </c>
      <c r="M31" s="202" t="n">
        <v>0.430200043020004</v>
      </c>
      <c r="N31" s="202" t="s">
        <v>202</v>
      </c>
      <c r="O31" s="96" t="n">
        <v>9</v>
      </c>
      <c r="P31" s="211" t="n">
        <v>6</v>
      </c>
      <c r="Q31" s="202" t="n">
        <v>0.515316346979674</v>
      </c>
      <c r="R31" s="202" t="n">
        <v>0.343544231319782</v>
      </c>
      <c r="S31" s="96" t="n">
        <v>12</v>
      </c>
      <c r="T31" s="212" t="n">
        <v>9</v>
      </c>
      <c r="U31" s="202" t="n">
        <v>0.542642669801935</v>
      </c>
      <c r="V31" s="202" t="n">
        <v>0.406982002351452</v>
      </c>
      <c r="W31" s="202" t="n">
        <v>-25</v>
      </c>
    </row>
    <row r="32" s="50" customFormat="true" ht="11.25" hidden="false" customHeight="false" outlineLevel="0" collapsed="false">
      <c r="A32" s="65"/>
      <c r="B32" s="186" t="s">
        <v>150</v>
      </c>
      <c r="C32" s="96" t="s">
        <v>202</v>
      </c>
      <c r="D32" s="214" t="n">
        <v>1</v>
      </c>
      <c r="E32" s="202" t="s">
        <v>202</v>
      </c>
      <c r="F32" s="202" t="n">
        <v>0.180505415162455</v>
      </c>
      <c r="G32" s="96" t="n">
        <v>3</v>
      </c>
      <c r="H32" s="211" t="n">
        <v>2</v>
      </c>
      <c r="I32" s="202" t="n">
        <v>0.147022788532223</v>
      </c>
      <c r="J32" s="202" t="n">
        <v>0.098015192354815</v>
      </c>
      <c r="K32" s="96" t="s">
        <v>202</v>
      </c>
      <c r="L32" s="210" t="s">
        <v>202</v>
      </c>
      <c r="M32" s="202" t="s">
        <v>202</v>
      </c>
      <c r="N32" s="202" t="s">
        <v>202</v>
      </c>
      <c r="O32" s="96" t="n">
        <v>8</v>
      </c>
      <c r="P32" s="211" t="n">
        <v>3</v>
      </c>
      <c r="Q32" s="202" t="n">
        <v>0.39206076941926</v>
      </c>
      <c r="R32" s="202" t="n">
        <v>0.147022788532223</v>
      </c>
      <c r="S32" s="96" t="n">
        <v>11</v>
      </c>
      <c r="T32" s="212" t="n">
        <v>6</v>
      </c>
      <c r="U32" s="202" t="n">
        <v>0.42397379071112</v>
      </c>
      <c r="V32" s="202" t="n">
        <v>0.231258431296974</v>
      </c>
      <c r="W32" s="202" t="n">
        <v>-45.4545454545455</v>
      </c>
    </row>
    <row r="33" s="50" customFormat="true" ht="11.25" hidden="false" customHeight="false" outlineLevel="0" collapsed="false">
      <c r="A33" s="65"/>
      <c r="B33" s="215" t="s">
        <v>156</v>
      </c>
      <c r="C33" s="216" t="n">
        <v>5</v>
      </c>
      <c r="D33" s="224" t="n">
        <v>4</v>
      </c>
      <c r="E33" s="218" t="n">
        <v>0.154904269161658</v>
      </c>
      <c r="F33" s="218" t="n">
        <v>0.123923415329327</v>
      </c>
      <c r="G33" s="216" t="n">
        <v>19</v>
      </c>
      <c r="H33" s="220" t="n">
        <v>11</v>
      </c>
      <c r="I33" s="218" t="n">
        <v>0.212342698763942</v>
      </c>
      <c r="J33" s="218" t="n">
        <v>0.122935246652809</v>
      </c>
      <c r="K33" s="216" t="n">
        <v>16</v>
      </c>
      <c r="L33" s="220" t="n">
        <v>11</v>
      </c>
      <c r="M33" s="218" t="n">
        <v>0.495693661317306</v>
      </c>
      <c r="N33" s="218" t="n">
        <v>0.340789392155648</v>
      </c>
      <c r="O33" s="216" t="n">
        <v>40</v>
      </c>
      <c r="P33" s="220" t="n">
        <v>34</v>
      </c>
      <c r="Q33" s="218" t="n">
        <v>0.447037260555667</v>
      </c>
      <c r="R33" s="218" t="n">
        <v>0.379981671472317</v>
      </c>
      <c r="S33" s="216" t="n">
        <v>80</v>
      </c>
      <c r="T33" s="221" t="n">
        <v>60</v>
      </c>
      <c r="U33" s="218" t="n">
        <v>0.657051808535103</v>
      </c>
      <c r="V33" s="218" t="n">
        <v>0.492788856401327</v>
      </c>
      <c r="W33" s="218" t="n">
        <v>-25</v>
      </c>
    </row>
    <row r="34" s="50" customFormat="true" ht="11.25" hidden="false" customHeight="false" outlineLevel="0" collapsed="false">
      <c r="A34" s="93"/>
      <c r="B34" s="186"/>
      <c r="C34" s="96"/>
      <c r="D34" s="214"/>
      <c r="E34" s="202"/>
      <c r="F34" s="202"/>
      <c r="G34" s="96"/>
      <c r="H34" s="211"/>
      <c r="I34" s="202"/>
      <c r="J34" s="202"/>
      <c r="K34" s="96"/>
      <c r="L34" s="211"/>
      <c r="M34" s="202"/>
      <c r="N34" s="202"/>
      <c r="O34" s="96"/>
      <c r="P34" s="211"/>
      <c r="Q34" s="202"/>
      <c r="R34" s="202"/>
      <c r="S34" s="96"/>
      <c r="T34" s="212"/>
      <c r="U34" s="202"/>
      <c r="V34" s="202"/>
      <c r="W34" s="202"/>
    </row>
    <row r="35" s="50" customFormat="true" ht="11.25" hidden="false" customHeight="false" outlineLevel="0" collapsed="false">
      <c r="A35" s="65" t="s">
        <v>167</v>
      </c>
      <c r="B35" s="225" t="s">
        <v>166</v>
      </c>
      <c r="C35" s="203" t="s">
        <v>202</v>
      </c>
      <c r="D35" s="226" t="s">
        <v>202</v>
      </c>
      <c r="E35" s="205" t="s">
        <v>202</v>
      </c>
      <c r="F35" s="205" t="s">
        <v>202</v>
      </c>
      <c r="G35" s="203" t="s">
        <v>202</v>
      </c>
      <c r="H35" s="203" t="s">
        <v>202</v>
      </c>
      <c r="I35" s="205" t="s">
        <v>202</v>
      </c>
      <c r="J35" s="205" t="s">
        <v>202</v>
      </c>
      <c r="K35" s="203" t="n">
        <v>2</v>
      </c>
      <c r="L35" s="206" t="n">
        <v>1</v>
      </c>
      <c r="M35" s="205" t="n">
        <v>1.03252452245741</v>
      </c>
      <c r="N35" s="205" t="n">
        <v>0.516262261228704</v>
      </c>
      <c r="O35" s="203" t="n">
        <v>2</v>
      </c>
      <c r="P35" s="203" t="s">
        <v>202</v>
      </c>
      <c r="Q35" s="205" t="n">
        <v>0.380589914367269</v>
      </c>
      <c r="R35" s="205" t="s">
        <v>202</v>
      </c>
      <c r="S35" s="203" t="n">
        <v>4</v>
      </c>
      <c r="T35" s="208" t="n">
        <v>1</v>
      </c>
      <c r="U35" s="205" t="n">
        <v>0.556173526140156</v>
      </c>
      <c r="V35" s="205" t="n">
        <v>0.139043381535039</v>
      </c>
      <c r="W35" s="205" t="n">
        <v>-75</v>
      </c>
    </row>
    <row r="36" s="50" customFormat="true" ht="11.25" hidden="false" customHeight="false" outlineLevel="0" collapsed="false">
      <c r="A36" s="65"/>
      <c r="B36" s="186" t="s">
        <v>171</v>
      </c>
      <c r="C36" s="96" t="s">
        <v>202</v>
      </c>
      <c r="D36" s="214" t="s">
        <v>202</v>
      </c>
      <c r="E36" s="202" t="s">
        <v>202</v>
      </c>
      <c r="F36" s="202" t="s">
        <v>202</v>
      </c>
      <c r="G36" s="96" t="s">
        <v>202</v>
      </c>
      <c r="H36" s="211" t="s">
        <v>202</v>
      </c>
      <c r="I36" s="202" t="s">
        <v>202</v>
      </c>
      <c r="J36" s="202" t="s">
        <v>202</v>
      </c>
      <c r="K36" s="96" t="s">
        <v>202</v>
      </c>
      <c r="L36" s="211" t="s">
        <v>202</v>
      </c>
      <c r="M36" s="202" t="s">
        <v>202</v>
      </c>
      <c r="N36" s="202" t="s">
        <v>202</v>
      </c>
      <c r="O36" s="96" t="n">
        <v>3</v>
      </c>
      <c r="P36" s="210" t="s">
        <v>202</v>
      </c>
      <c r="Q36" s="202" t="n">
        <v>0.576923076923077</v>
      </c>
      <c r="R36" s="202" t="s">
        <v>202</v>
      </c>
      <c r="S36" s="96" t="n">
        <v>3</v>
      </c>
      <c r="T36" s="212" t="s">
        <v>202</v>
      </c>
      <c r="U36" s="202" t="n">
        <v>0.39333945194703</v>
      </c>
      <c r="V36" s="202" t="s">
        <v>202</v>
      </c>
      <c r="W36" s="202" t="n">
        <v>-100</v>
      </c>
    </row>
    <row r="37" s="50" customFormat="true" ht="11.25" hidden="false" customHeight="false" outlineLevel="0" collapsed="false">
      <c r="A37" s="65"/>
      <c r="B37" s="215" t="s">
        <v>169</v>
      </c>
      <c r="C37" s="216" t="s">
        <v>202</v>
      </c>
      <c r="D37" s="224" t="s">
        <v>202</v>
      </c>
      <c r="E37" s="218" t="s">
        <v>202</v>
      </c>
      <c r="F37" s="218" t="s">
        <v>202</v>
      </c>
      <c r="G37" s="216" t="s">
        <v>202</v>
      </c>
      <c r="H37" s="221" t="s">
        <v>202</v>
      </c>
      <c r="I37" s="218" t="s">
        <v>202</v>
      </c>
      <c r="J37" s="218" t="s">
        <v>202</v>
      </c>
      <c r="K37" s="216" t="n">
        <v>2</v>
      </c>
      <c r="L37" s="219" t="n">
        <v>3</v>
      </c>
      <c r="M37" s="218" t="n">
        <v>1.53139356814701</v>
      </c>
      <c r="N37" s="218" t="n">
        <v>2.29709035222052</v>
      </c>
      <c r="O37" s="216" t="n">
        <v>6</v>
      </c>
      <c r="P37" s="221" t="n">
        <v>5</v>
      </c>
      <c r="Q37" s="218" t="n">
        <v>1.28755364806867</v>
      </c>
      <c r="R37" s="218" t="n">
        <v>1.07296137339056</v>
      </c>
      <c r="S37" s="216" t="n">
        <v>8</v>
      </c>
      <c r="T37" s="221" t="n">
        <v>8</v>
      </c>
      <c r="U37" s="218" t="n">
        <v>1.34093194770365</v>
      </c>
      <c r="V37" s="218" t="n">
        <v>1.34093194770365</v>
      </c>
      <c r="W37" s="218" t="s">
        <v>202</v>
      </c>
    </row>
    <row r="38" s="50" customFormat="true" ht="11.25" hidden="false" customHeight="false" outlineLevel="0" collapsed="false">
      <c r="A38" s="93"/>
      <c r="B38" s="186"/>
      <c r="C38" s="96"/>
      <c r="D38" s="214"/>
      <c r="E38" s="202"/>
      <c r="F38" s="202"/>
      <c r="G38" s="96"/>
      <c r="H38" s="212"/>
      <c r="I38" s="202"/>
      <c r="J38" s="202"/>
      <c r="K38" s="96"/>
      <c r="L38" s="210"/>
      <c r="M38" s="202"/>
      <c r="N38" s="202"/>
      <c r="O38" s="96"/>
      <c r="P38" s="212"/>
      <c r="Q38" s="202"/>
      <c r="R38" s="202"/>
      <c r="S38" s="96"/>
      <c r="T38" s="212"/>
      <c r="U38" s="202"/>
      <c r="V38" s="202"/>
      <c r="W38" s="202"/>
    </row>
    <row r="39" s="50" customFormat="true" ht="11.25" hidden="false" customHeight="false" outlineLevel="0" collapsed="false">
      <c r="A39" s="65" t="s">
        <v>175</v>
      </c>
      <c r="B39" s="225" t="s">
        <v>173</v>
      </c>
      <c r="C39" s="203" t="s">
        <v>202</v>
      </c>
      <c r="D39" s="226" t="s">
        <v>174</v>
      </c>
      <c r="E39" s="205" t="s">
        <v>202</v>
      </c>
      <c r="F39" s="205" t="s">
        <v>174</v>
      </c>
      <c r="G39" s="203" t="s">
        <v>174</v>
      </c>
      <c r="H39" s="207" t="s">
        <v>174</v>
      </c>
      <c r="I39" s="205" t="s">
        <v>174</v>
      </c>
      <c r="J39" s="205" t="s">
        <v>174</v>
      </c>
      <c r="K39" s="203" t="n">
        <v>1</v>
      </c>
      <c r="L39" s="208" t="s">
        <v>174</v>
      </c>
      <c r="M39" s="205" t="n">
        <v>1.16414435389988</v>
      </c>
      <c r="N39" s="205" t="s">
        <v>174</v>
      </c>
      <c r="O39" s="203" t="n">
        <v>3</v>
      </c>
      <c r="P39" s="207" t="s">
        <v>174</v>
      </c>
      <c r="Q39" s="205" t="n">
        <v>1.79748352306771</v>
      </c>
      <c r="R39" s="205" t="s">
        <v>174</v>
      </c>
      <c r="S39" s="203" t="n">
        <v>4</v>
      </c>
      <c r="T39" s="208" t="s">
        <v>174</v>
      </c>
      <c r="U39" s="205" t="n">
        <v>1.58227848101266</v>
      </c>
      <c r="V39" s="205" t="s">
        <v>174</v>
      </c>
      <c r="W39" s="205" t="s">
        <v>174</v>
      </c>
    </row>
    <row r="40" s="50" customFormat="true" ht="11.25" hidden="false" customHeight="false" outlineLevel="0" collapsed="false">
      <c r="A40" s="65"/>
      <c r="B40" s="86" t="s">
        <v>176</v>
      </c>
      <c r="C40" s="216" t="s">
        <v>202</v>
      </c>
      <c r="D40" s="224" t="s">
        <v>202</v>
      </c>
      <c r="E40" s="218" t="s">
        <v>202</v>
      </c>
      <c r="F40" s="218" t="s">
        <v>202</v>
      </c>
      <c r="G40" s="216" t="s">
        <v>202</v>
      </c>
      <c r="H40" s="221" t="s">
        <v>202</v>
      </c>
      <c r="I40" s="218" t="s">
        <v>202</v>
      </c>
      <c r="J40" s="218" t="s">
        <v>202</v>
      </c>
      <c r="K40" s="216" t="s">
        <v>202</v>
      </c>
      <c r="L40" s="221" t="s">
        <v>202</v>
      </c>
      <c r="M40" s="218" t="s">
        <v>202</v>
      </c>
      <c r="N40" s="218" t="s">
        <v>202</v>
      </c>
      <c r="O40" s="216" t="s">
        <v>202</v>
      </c>
      <c r="P40" s="220" t="s">
        <v>202</v>
      </c>
      <c r="Q40" s="218" t="s">
        <v>202</v>
      </c>
      <c r="R40" s="218" t="s">
        <v>202</v>
      </c>
      <c r="S40" s="216" t="s">
        <v>202</v>
      </c>
      <c r="T40" s="221" t="s">
        <v>202</v>
      </c>
      <c r="U40" s="218" t="s">
        <v>202</v>
      </c>
      <c r="V40" s="218" t="s">
        <v>202</v>
      </c>
      <c r="W40" s="218" t="s">
        <v>174</v>
      </c>
    </row>
    <row r="41" s="50" customFormat="true" ht="11.25" hidden="false" customHeight="false" outlineLevel="0" collapsed="false">
      <c r="B41" s="186"/>
      <c r="C41" s="213"/>
      <c r="D41" s="213"/>
      <c r="E41" s="202"/>
      <c r="F41" s="213"/>
      <c r="G41" s="210"/>
      <c r="H41" s="210"/>
      <c r="I41" s="202"/>
      <c r="J41" s="202"/>
      <c r="K41" s="210"/>
      <c r="L41" s="210"/>
      <c r="M41" s="202"/>
      <c r="N41" s="202"/>
      <c r="O41" s="227"/>
      <c r="P41" s="227"/>
      <c r="Q41" s="202"/>
      <c r="R41" s="202"/>
      <c r="S41" s="212"/>
      <c r="T41" s="212"/>
      <c r="U41" s="202"/>
      <c r="V41" s="202"/>
      <c r="W41" s="202"/>
    </row>
    <row r="42" customFormat="false" ht="11.25" hidden="false" customHeight="true" outlineLevel="0" collapsed="false">
      <c r="A42" s="228" t="s">
        <v>332</v>
      </c>
      <c r="B42" s="228"/>
      <c r="C42" s="228"/>
      <c r="D42" s="228"/>
      <c r="E42" s="228"/>
      <c r="F42" s="228"/>
      <c r="G42" s="228"/>
      <c r="H42" s="228"/>
      <c r="I42" s="228"/>
      <c r="J42" s="228"/>
      <c r="K42" s="228"/>
      <c r="L42" s="228"/>
      <c r="M42" s="228"/>
      <c r="N42" s="228"/>
      <c r="O42" s="228"/>
      <c r="P42" s="228"/>
      <c r="Q42" s="228"/>
      <c r="R42" s="228"/>
      <c r="S42" s="228"/>
      <c r="T42" s="228"/>
      <c r="U42" s="228"/>
    </row>
    <row r="43" customFormat="false" ht="11.25" hidden="false" customHeight="false" outlineLevel="0" collapsed="false">
      <c r="A43" s="229" t="s">
        <v>333</v>
      </c>
      <c r="B43" s="230"/>
      <c r="C43" s="230"/>
      <c r="D43" s="230"/>
      <c r="E43" s="230"/>
      <c r="F43" s="230"/>
      <c r="G43" s="230"/>
      <c r="H43" s="230"/>
      <c r="I43" s="230"/>
      <c r="J43" s="230"/>
      <c r="K43" s="230"/>
      <c r="L43" s="230"/>
      <c r="M43" s="230"/>
      <c r="N43" s="230"/>
    </row>
    <row r="44" customFormat="false" ht="11.25" hidden="false" customHeight="false" outlineLevel="0" collapsed="false">
      <c r="A44" s="100" t="s">
        <v>178</v>
      </c>
      <c r="B44" s="108"/>
      <c r="C44" s="108"/>
      <c r="D44" s="108"/>
      <c r="E44" s="108"/>
      <c r="F44" s="108"/>
      <c r="G44" s="108"/>
      <c r="H44" s="108"/>
      <c r="I44" s="108"/>
      <c r="J44" s="108"/>
      <c r="K44" s="108"/>
      <c r="L44" s="108"/>
      <c r="M44" s="108"/>
      <c r="N44" s="108"/>
    </row>
    <row r="45" customFormat="false" ht="11.25" hidden="false" customHeight="false" outlineLevel="0" collapsed="false">
      <c r="A45" s="54" t="s">
        <v>334</v>
      </c>
      <c r="B45" s="108"/>
      <c r="C45" s="108"/>
      <c r="D45" s="108"/>
      <c r="E45" s="108"/>
      <c r="F45" s="108"/>
      <c r="G45" s="108"/>
      <c r="H45" s="108"/>
      <c r="I45" s="108"/>
      <c r="J45" s="108"/>
      <c r="K45" s="108"/>
      <c r="L45" s="108"/>
      <c r="M45" s="108"/>
      <c r="N45" s="108"/>
      <c r="W45" s="231"/>
    </row>
    <row r="46" customFormat="false" ht="22.7" hidden="false" customHeight="true" outlineLevel="0" collapsed="false">
      <c r="A46" s="52" t="s">
        <v>219</v>
      </c>
      <c r="B46" s="52"/>
      <c r="C46" s="52"/>
      <c r="D46" s="52"/>
      <c r="E46" s="52"/>
      <c r="F46" s="52"/>
      <c r="G46" s="52"/>
      <c r="H46" s="52"/>
      <c r="I46" s="52"/>
      <c r="J46" s="52"/>
      <c r="K46" s="52"/>
      <c r="L46" s="52"/>
      <c r="M46" s="52"/>
      <c r="N46" s="52"/>
      <c r="O46" s="52"/>
      <c r="P46" s="52"/>
      <c r="Q46" s="52"/>
      <c r="R46" s="52"/>
      <c r="S46" s="52"/>
      <c r="T46" s="52"/>
      <c r="U46" s="52"/>
      <c r="V46" s="52"/>
      <c r="W46" s="52"/>
    </row>
    <row r="47" customFormat="false" ht="11.25" hidden="false" customHeight="false" outlineLevel="0" collapsed="false">
      <c r="A47" s="229" t="s">
        <v>335</v>
      </c>
      <c r="B47" s="108"/>
      <c r="C47" s="108"/>
      <c r="D47" s="108"/>
      <c r="E47" s="108"/>
      <c r="F47" s="108"/>
      <c r="G47" s="108"/>
      <c r="H47" s="108"/>
      <c r="I47" s="108"/>
      <c r="J47" s="108"/>
      <c r="K47" s="108"/>
      <c r="L47" s="108"/>
      <c r="M47" s="108"/>
      <c r="N47" s="108"/>
      <c r="U47" s="231"/>
      <c r="W47" s="231"/>
    </row>
    <row r="48" customFormat="false" ht="11.25" hidden="false" customHeight="false" outlineLevel="0" collapsed="false">
      <c r="A48" s="100" t="s">
        <v>336</v>
      </c>
      <c r="B48" s="108"/>
      <c r="C48" s="108"/>
      <c r="D48" s="108"/>
      <c r="E48" s="108"/>
      <c r="F48" s="108"/>
      <c r="G48" s="108"/>
      <c r="H48" s="108"/>
      <c r="I48" s="108"/>
      <c r="J48" s="108"/>
      <c r="K48" s="108"/>
      <c r="L48" s="108"/>
      <c r="M48" s="108"/>
      <c r="N48" s="108"/>
      <c r="Q48" s="193"/>
      <c r="U48" s="231"/>
      <c r="W48" s="231"/>
    </row>
    <row r="49" customFormat="false" ht="11.25" hidden="false" customHeight="false" outlineLevel="0" collapsed="false">
      <c r="A49" s="100" t="s">
        <v>337</v>
      </c>
      <c r="B49" s="100"/>
      <c r="C49" s="100"/>
      <c r="D49" s="100"/>
      <c r="E49" s="100"/>
      <c r="F49" s="100"/>
      <c r="G49" s="108"/>
      <c r="H49" s="108"/>
      <c r="I49" s="108"/>
      <c r="J49" s="108"/>
      <c r="K49" s="108"/>
      <c r="L49" s="108"/>
      <c r="M49" s="108"/>
      <c r="N49" s="108"/>
      <c r="Q49" s="193"/>
      <c r="U49" s="231"/>
      <c r="W49" s="231"/>
    </row>
    <row r="50" customFormat="false" ht="11.25" hidden="false" customHeight="false" outlineLevel="0" collapsed="false">
      <c r="A50" s="54" t="s">
        <v>338</v>
      </c>
    </row>
  </sheetData>
  <mergeCells count="24">
    <mergeCell ref="A5:A7"/>
    <mergeCell ref="B5:B7"/>
    <mergeCell ref="C5:F5"/>
    <mergeCell ref="G5:J5"/>
    <mergeCell ref="K5:N5"/>
    <mergeCell ref="O5:R5"/>
    <mergeCell ref="S5:W5"/>
    <mergeCell ref="C6:D6"/>
    <mergeCell ref="E6:F6"/>
    <mergeCell ref="G6:H6"/>
    <mergeCell ref="I6:J6"/>
    <mergeCell ref="K6:L6"/>
    <mergeCell ref="M6:N6"/>
    <mergeCell ref="O6:P6"/>
    <mergeCell ref="Q6:R6"/>
    <mergeCell ref="S6:T6"/>
    <mergeCell ref="U6:V6"/>
    <mergeCell ref="W6:W7"/>
    <mergeCell ref="A11:A23"/>
    <mergeCell ref="A25:A33"/>
    <mergeCell ref="A35:A37"/>
    <mergeCell ref="A39:A40"/>
    <mergeCell ref="A42:U42"/>
    <mergeCell ref="A46:W46"/>
  </mergeCells>
  <hyperlinks>
    <hyperlink ref="W1" location="Índice!A1" display="(Voltar ao índic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2018-08-08T21:31:16Z</dcterms:created>
  <dc:creator>Isabela Sobral;Samira Bueno</dc:creator>
  <dc:description/>
  <dc:language>pt-BR</dc:language>
  <cp:lastModifiedBy/>
  <cp:lastPrinted>2019-02-08T16:04:04Z</cp:lastPrinted>
  <dcterms:modified xsi:type="dcterms:W3CDTF">2019-04-20T10:53:25Z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