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khuong.nguyenbao\16. DGNS\"/>
    </mc:Choice>
  </mc:AlternateContent>
  <bookViews>
    <workbookView xWindow="0" yWindow="0" windowWidth="19200" windowHeight="7476" activeTab="2"/>
  </bookViews>
  <sheets>
    <sheet name="OMS Contribution Metrics" sheetId="1" r:id="rId1"/>
    <sheet name="DPB_DO Contr. Metrics" sheetId="2" r:id="rId2"/>
    <sheet name="Assessment for specialist" sheetId="3" r:id="rId3"/>
    <sheet name="Assessment for senior spec" sheetId="5" r:id="rId4"/>
  </sheets>
  <definedNames>
    <definedName name="_xlnm._FilterDatabase" localSheetId="1" hidden="1">'DPB_DO Contr. Metrics'!$A$7:$AO$24</definedName>
    <definedName name="_xlnm._FilterDatabase" localSheetId="0" hidden="1">'OMS Contribution Metrics'!$A$7:$AM$13</definedName>
  </definedNames>
  <calcPr calcId="162913"/>
</workbook>
</file>

<file path=xl/calcChain.xml><?xml version="1.0" encoding="utf-8"?>
<calcChain xmlns="http://schemas.openxmlformats.org/spreadsheetml/2006/main">
  <c r="G22" i="5" l="1"/>
  <c r="M19" i="5"/>
  <c r="M17" i="5"/>
  <c r="M16" i="5"/>
  <c r="M15" i="5"/>
  <c r="M14" i="5"/>
  <c r="M13" i="5"/>
  <c r="M12" i="5"/>
  <c r="M11" i="5"/>
  <c r="M10" i="5"/>
  <c r="M9" i="5"/>
  <c r="M8" i="5"/>
  <c r="R7" i="5"/>
  <c r="M7" i="5"/>
  <c r="R8" i="5" l="1"/>
  <c r="R13" i="5"/>
  <c r="J30" i="2"/>
  <c r="I30" i="2"/>
  <c r="G22" i="3" l="1"/>
  <c r="M7" i="3" l="1"/>
  <c r="M8" i="3" l="1"/>
  <c r="M14" i="3" l="1"/>
  <c r="M15" i="3"/>
  <c r="M9" i="3"/>
  <c r="M10" i="3"/>
  <c r="M11" i="3"/>
  <c r="M12" i="3"/>
  <c r="M16" i="3"/>
  <c r="M17" i="3"/>
  <c r="M19" i="3"/>
  <c r="M13" i="3"/>
  <c r="R7" i="3" l="1"/>
  <c r="R13" i="3"/>
  <c r="R8" i="3"/>
</calcChain>
</file>

<file path=xl/sharedStrings.xml><?xml version="1.0" encoding="utf-8"?>
<sst xmlns="http://schemas.openxmlformats.org/spreadsheetml/2006/main" count="271" uniqueCount="112">
  <si>
    <t>#</t>
  </si>
  <si>
    <t>Functions &amp; Contribution metrics</t>
  </si>
  <si>
    <t>Functions</t>
  </si>
  <si>
    <t>Contribution components</t>
  </si>
  <si>
    <t>No. of solution applied</t>
  </si>
  <si>
    <t>Quantitative</t>
  </si>
  <si>
    <t>Qualitative</t>
  </si>
  <si>
    <t>Service quality</t>
  </si>
  <si>
    <t>Measurement</t>
  </si>
  <si>
    <t>Mô tả</t>
  </si>
  <si>
    <t>Tiêu chí</t>
  </si>
  <si>
    <t>Chỉ tiêu</t>
  </si>
  <si>
    <t>Đo lường</t>
  </si>
  <si>
    <t>Tỉ trọng</t>
  </si>
  <si>
    <t>Tự đánh giá</t>
  </si>
  <si>
    <t>Manager:</t>
  </si>
  <si>
    <t>Mã NV:</t>
  </si>
  <si>
    <t>Họ tên:</t>
  </si>
  <si>
    <t>Khối/ Phòng, ban:</t>
  </si>
  <si>
    <t>Năm đánh giá:</t>
  </si>
  <si>
    <t>Kỳ đánh giá:</t>
  </si>
  <si>
    <t>Category</t>
  </si>
  <si>
    <t>Good</t>
  </si>
  <si>
    <t>Đánh giá</t>
  </si>
  <si>
    <t>Teamwork</t>
  </si>
  <si>
    <t>Manager level +1 đánh giá</t>
  </si>
  <si>
    <t>Giải thích/ dẫn chứng</t>
  </si>
  <si>
    <t>Score</t>
  </si>
  <si>
    <t>Manager  đánh giá</t>
  </si>
  <si>
    <t>Teamwork &amp; Personal</t>
  </si>
  <si>
    <t>Commitments on time</t>
  </si>
  <si>
    <t>Final score</t>
  </si>
  <si>
    <t>WORKFORCE MANAGEMENT - OMS</t>
  </si>
  <si>
    <t>Deposit, Payroll, Banca Technology Solution Development and Operation</t>
  </si>
  <si>
    <t>Deposit, Payroll, Banca Technology Solution Development and Operation Professional</t>
  </si>
  <si>
    <t>Deposit, Payroll, Banca Technology Solution Development and Operation Manager</t>
  </si>
  <si>
    <t>Job Position</t>
  </si>
  <si>
    <t>Applications, Software Solutions &amp; Systems Development</t>
  </si>
  <si>
    <t>No. of applications/solutions/systems developed</t>
  </si>
  <si>
    <t>Optimize Working Solutions/Improvements Proposal</t>
  </si>
  <si>
    <t>No. of solutions applied</t>
  </si>
  <si>
    <t>Support Services Maintenance &amp; Provision</t>
  </si>
  <si>
    <t>Related Investment Portfolio Software Planning</t>
  </si>
  <si>
    <t>New Software Solutions Development/Integration</t>
  </si>
  <si>
    <t>Systems Management &amp; Operation</t>
  </si>
  <si>
    <t>Working Processes Optimization</t>
  </si>
  <si>
    <t>People Management</t>
  </si>
  <si>
    <t>No. of automation tools applied</t>
  </si>
  <si>
    <t>Subordinate Productivity</t>
  </si>
  <si>
    <t>No. of enhancements/projects designed/ developed</t>
  </si>
  <si>
    <t>Quality of enhancements/projects designed/ developed</t>
  </si>
  <si>
    <t>No. of solutions/ innovation/ improvements proposed/ applied</t>
  </si>
  <si>
    <t>Quality of solutions/ innovation/ improvements applied</t>
  </si>
  <si>
    <t>WORKFORCE MANAGEMENT - DPB DO</t>
  </si>
  <si>
    <t>Personal development</t>
  </si>
  <si>
    <t>Outstanding efforts</t>
  </si>
  <si>
    <t>Đánh giá đề xuất/ tham mưu kế hoạch đầu tư mua sắm công nghệ/ phần mềm hàng năm</t>
  </si>
  <si>
    <t>Đánh giá số lượng/ chất lượng của các việc/ enhancement, BAU của bộ phận hoặc tham gia</t>
  </si>
  <si>
    <t>Đánh giá việc duy trì và đảm bảo tính ổn định các hệ thống, các dịch vụ của bộ phận cung cấp</t>
  </si>
  <si>
    <t>Đánh giá việc cải tiến quy trình/ công cụ áp dụng trong bộ phận</t>
  </si>
  <si>
    <t>Đánh giá việc phát triển đội ngũ</t>
  </si>
  <si>
    <t>% for specialist</t>
  </si>
  <si>
    <t>% for senior specialist</t>
  </si>
  <si>
    <t>No. of errors/incidents detected/handled/ resolved</t>
  </si>
  <si>
    <t>Đánh giá chất lượngcác giải pháp/ cải tiến / sáng tạo cá nhân đã đề xuất, triển khai áp dụng</t>
  </si>
  <si>
    <t>Liệt kê các giải pháp/ cải tiến / sáng tạo cá nhân đã đề xuất, triển khai áp dụng</t>
  </si>
  <si>
    <t>Liệt kê các functions/ enhancements/ projects cá nhân đã tham gia thiết kế/ phát triển</t>
  </si>
  <si>
    <t>Đánh giá chất lượng các  functions/ enhancements/ projects cá nhân đã tham gia thiết kế/ phát triển</t>
  </si>
  <si>
    <t>Internal customer services</t>
  </si>
  <si>
    <t xml:space="preserve">No. of support data, services supplied/ requests resolved </t>
  </si>
  <si>
    <t xml:space="preserve">Quality of support data, services supplied/  requests resolved </t>
  </si>
  <si>
    <t>Stability of services/systems owner</t>
  </si>
  <si>
    <t>Đánh giá phản ảnh của người dùng dịch vụ nội bộ</t>
  </si>
  <si>
    <t>Đánh giá ổn định về dịch vụ, hệ thống (ví dụ có xảy ra sự cố gián đoạn cung cấp dịch vụ hay không? Số lần, mức độ nghiêm trọng,.. )</t>
  </si>
  <si>
    <t>Đánh giá chất lượng dịch vụ, dữ liệu cung cấp hoặc request xử lý (ví dụ có request vi phạm SLA hay không, dữ liệu cung cấp không có kịp thời/chính xác hay không,..)</t>
  </si>
  <si>
    <t>Số lượng dịch vụ, dữ liệu cung cấp hoặc số lượng request xử lý (ví dụ ITSM request, kiểm toán, ..)</t>
  </si>
  <si>
    <t>Đánh giá chủ động việc lập kế hoạch cá nhân, hoàn thành công việc theo cam kết</t>
  </si>
  <si>
    <t>Đánh giá phát triển cá nhân (ví dụ học thêm được nghiệp vụ, tham gia đào tạo,..)</t>
  </si>
  <si>
    <t>Đánh giá nỗ lực cá nhân vượt trội (ví dụ nỗ lực hoàn thành công việc khó đúng thời hạn,..)</t>
  </si>
  <si>
    <t>Đánh giá khả năng hợp tác, chia sẻ kiến thức, hỗ trợ đồng nghiệp</t>
  </si>
  <si>
    <t>Quality of enhancements/ projects designed/ developed</t>
  </si>
  <si>
    <t>Assessment guide</t>
  </si>
  <si>
    <t>Outstanding</t>
  </si>
  <si>
    <t>Need Improvement</t>
  </si>
  <si>
    <t>Meet standard</t>
  </si>
  <si>
    <t>Optimize Working Solutions/Improvement&amp; Proposal</t>
  </si>
  <si>
    <t>Contribution metric #1</t>
  </si>
  <si>
    <t>Contribution metric #2</t>
  </si>
  <si>
    <t>Contribution metric #3</t>
  </si>
  <si>
    <t>BTS/ DPB -DO</t>
  </si>
  <si>
    <t>Hiệu suất và kết quả chỉ đáp ứng một phần yêu cầu của vị trí công việc và kỳ vọng của Cấp quản lý. CBNV cần phải có thêm hướng dẫn hoặc chỉ đạo sát sao của Cấp quản lý mới hoàn thành được yêu cầu công việc. Chưa có đóng góp vào kết quả của Block DPB, chưa thể hiện thái độ tích cực đối với các hoạt động chuyển đổi.</t>
  </si>
  <si>
    <t>Đáp ứng các yêu cầu của vị trí công việc và kỳ vọng cần thiết của cấp Quản lý. Đạt mức đóng góp tiêu chuẩn vào kết quả của Block DPB và có thái độ tích cực đối với các hoạt động chuyển đổi.</t>
  </si>
  <si>
    <t>Hoàn thành vượt trội hơn yêu cầu hoặc dự kiến.  Có đóng góp tích cực vào kết quả của Block DPB/Khối BTS và các hoạt động chuyển đổi</t>
  </si>
  <si>
    <t>Mức đóng góp vượt trội hoàn toàn, đạt thành tích công việc xuất sắc và đóng góp đáng kể vào kết quả của Block DPB/Khối BTS, đặc biệt là các hoạt động chuyển đổi.</t>
  </si>
  <si>
    <t xml:space="preserve">Liệt kê các lỗi, sự cố phát sinh cá nhân đã phát hiện, tham gia xử lý, khắc phục </t>
  </si>
  <si>
    <t>Applications, Software Solutions, Systems Development &amp; Operation</t>
  </si>
  <si>
    <t>PERSONAL CONTRIBUTION ASSESSMENT 2022</t>
  </si>
  <si>
    <t>Không</t>
  </si>
  <si>
    <t>Hệ thống Cash vẫn chưa golive và hệ thống TDI vẫn đang dần hoàn thiện</t>
  </si>
  <si>
    <t>Trao đổi hoạt động nhóm tốt</t>
  </si>
  <si>
    <t>Nguyễn Bảo Khương</t>
  </si>
  <si>
    <t>Hinh Nguyen Duc</t>
  </si>
  <si>
    <t>Năm</t>
  </si>
  <si>
    <t>Tunning job housekeeping EOC cần theo dõi thêm
Các mục tunning còn lại đang có kết quả tốt</t>
  </si>
  <si>
    <t>Hoàn thành việc trong hoặc trước thời hạn của các Task enhance và design trong các dự án, enhancement</t>
  </si>
  <si>
    <t>corebank mới module depo</t>
  </si>
  <si>
    <t>Nắm được tương đối tốt hệ thống với thời gian mới hoà nhập 1 năm</t>
  </si>
  <si>
    <t>- Dự án TD Invest đang trong giai đoạn Pilot
- Dự án Cash đang trong giai đoạn nước rút, dự kiến pilot vào đầu tháng 2
- Các enhancement của corebank và coreExtra đều đã hoàn thành ở mức tốt</t>
  </si>
  <si>
    <t>Tunning các api:
- Lấy sao kê giao dịch cho kênh Online, dùng view sta/stac thay cho lấy trực tiếp từ tran hist, đổi cách tính và lấy dữ liệu theo effective date thay vì tran date cho kênh WB
- Gây lock bảng khi tạo cif và gây deadlock khi cùng delete và insert vào 1 bảng của package VIB_CIF bằng cách commit autonomous và thay lệnh delete insert thành merge.
- Tunning luồng thu phí AS1 dùng bảng config riêng, hint thêm cache và parallel
- Tham gia Đề xuất và thực hiện tunning job housekeeping EOC thêm phương thức truncate partition và dùng bảng tạm, parallel để backup, delete dữ liệu</t>
  </si>
  <si>
    <t>Passed AZ-900 Certification,
 - Học thêm được cách sử dụng và deploy ELK, Kafka, Jmeter
 - Tiếp xúc thêm được các ngôn ngữ Javascript/ C# 
 - Biết cách sử dụng tốt Jira, confulence, trello để quản lý công việc</t>
  </si>
  <si>
    <t>Tham gia resolved các incidents
- Sửa lỗi các api kênh Online giao dịch âm tiền RwI do cách check balance sai trước khi lock tài khoản
- Sửa lỗi api ESB tạo CIF lỗi do bị lock bảng do bị wait trước khi commit</t>
  </si>
  <si>
    <t>Tham gia phát triển các api DB các dự án Cash Management (UAT),
- Phát triển các api thực hiện các chức năng quan trọng của BT như RwI có phí (không phí), R2R có phí (không phí), FX, Calc Fee, Get GL Info, ...
- Tham gia design luồng EOD cash
- Phát triển DB các api liên quan đến đóng/mở ngày chi nhánh, hệ thống Cash.
- Tham gia review đánh giá index, partition, tổ chức phân quyền, audit log tầng DB cho dự án Cash
 TD Investment (Pilot)
- Design và phát triển api chuyển nhượng sổ 528, đóng sổ 528 đơn, theo lô
- Tham gia, lên plan và phối hợp test performance dự án TDI
- Tham gia deploy ELK và vá lỗ hổng bảo mật API của dự án TDI
- Quản lý user và tổ chức phân quyền cho Web admin của TD investment
Tham gia các enhance của corebank, coreXtra
   - Sửa lỗi các api kênh Online giao dịch âm tiền RwI
   - Tham gia phát triển luồng thu phí mới AS1, sử dụng api chung cho cả kênh SMS và BOM thay vì riêng lẻ như trước đây và có thể config được ngày thu phí
   - Tham gia phát triển housekeeping cho coreX ở tầng DB, viết thủ tục dọn dẹp các bảng và đặt lịch chạy dọn dẹp các bảng theo các phương thức delete, drop partition. Đồng thời dùng thủ tục này thay thế luôn các công việc backup đầu tháng cho package
- Tham gia dev enhance luồng OF payroll mới, split danh sách chi lương ra và thực hiện song song chứ không thực hiện tuần tự dưới Symbol giúp giảm thời gian chi lương.
- Chỉnh sửa các api liên quan đến gây lock bảng liên quan đến cif như api tạo/ update thông tin cif
- Phát triển phần enhance house keeping EOC, bổ sung các phương thức truncate partition, delete dữ liệu từ bảng tạm, thêm xử lý parallel và gather
- Phát triển job gửi mail housekeeping corebank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</si>
</sst>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409]#,##0.00;[Red]&quot;-&quot;[$$-409]#,##0.00"/>
  </numFmts>
  <fonts count="16" x14ac:knownFonts="1">
    <font>
      <sz val="11"/>
      <color theme="1"/>
      <name val="Myriad Pro"/>
      <family val="2"/>
    </font>
    <font>
      <sz val="11"/>
      <color theme="1"/>
      <name val="Myriad Pro"/>
      <family val="2"/>
    </font>
    <font>
      <b/>
      <sz val="16"/>
      <color theme="1"/>
      <name val="Myriad Pro"/>
      <family val="2"/>
    </font>
    <font>
      <sz val="12"/>
      <color theme="1"/>
      <name val="Myriad Pro"/>
      <family val="2"/>
    </font>
    <font>
      <sz val="12"/>
      <color theme="0"/>
      <name val="Myriad Pro"/>
      <family val="2"/>
    </font>
    <font>
      <sz val="9"/>
      <color theme="1"/>
      <name val="Myriad Pro"/>
      <family val="2"/>
    </font>
    <font>
      <sz val="11"/>
      <color theme="1"/>
      <name val="Calibri"/>
      <family val="2"/>
      <scheme val="minor"/>
    </font>
    <font>
      <sz val="11"/>
      <color theme="1"/>
      <name val="Calibri"/>
      <family val="2"/>
      <charset val="163"/>
      <scheme val="minor"/>
    </font>
    <font>
      <sz val="9"/>
      <color theme="1"/>
      <name val="Calibri"/>
      <family val="2"/>
      <scheme val="minor"/>
    </font>
    <font>
      <sz val="12"/>
      <color theme="1"/>
      <name val="Calibri"/>
      <family val="2"/>
      <scheme val="minor"/>
    </font>
    <font>
      <b/>
      <sz val="12"/>
      <color theme="0"/>
      <name val="Myriad Pro"/>
      <family val="2"/>
    </font>
    <font>
      <b/>
      <sz val="11"/>
      <color theme="1"/>
      <name val="Myriad Pro"/>
      <family val="2"/>
    </font>
    <font>
      <b/>
      <sz val="18"/>
      <color theme="1"/>
      <name val="Myriad Pro"/>
      <family val="2"/>
    </font>
    <font>
      <b/>
      <sz val="12"/>
      <color theme="1"/>
      <name val="Myriad Pro"/>
      <family val="2"/>
    </font>
    <font>
      <sz val="14"/>
      <color theme="1"/>
      <name val="Myriad Pro"/>
      <family val="2"/>
    </font>
    <font>
      <sz val="11"/>
      <color theme="0"/>
      <name val="Myriad Pro"/>
      <family val="2"/>
    </font>
  </fonts>
  <fills count="7">
    <fill>
      <patternFill patternType="none"/>
    </fill>
    <fill>
      <patternFill patternType="gray125"/>
    </fill>
    <fill>
      <patternFill patternType="solid">
        <fgColor rgb="FF0070C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bgColor indexed="64"/>
      </patternFill>
    </fill>
    <fill>
      <patternFill patternType="solid">
        <fgColor theme="9" tint="-0.249977111117893"/>
        <bgColor indexed="64"/>
      </patternFill>
    </fill>
  </fills>
  <borders count="15">
    <border>
      <left/>
      <right/>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6">
    <xf numFmtId="0" fontId="0" fillId="0" borderId="0"/>
    <xf numFmtId="43" fontId="6" fillId="0" borderId="0" applyFont="0" applyFill="0" applyBorder="0" applyAlignment="0" applyProtection="0"/>
    <xf numFmtId="0" fontId="6" fillId="0" borderId="0"/>
    <xf numFmtId="0" fontId="1" fillId="0" borderId="0"/>
    <xf numFmtId="0" fontId="7" fillId="0" borderId="0"/>
    <xf numFmtId="0" fontId="1" fillId="0" borderId="0"/>
  </cellStyleXfs>
  <cellXfs count="128">
    <xf numFmtId="0" fontId="0" fillId="0" borderId="0" xfId="0"/>
    <xf numFmtId="164" fontId="0" fillId="0" borderId="0" xfId="0" applyNumberFormat="1" applyAlignment="1">
      <alignment horizontal="left"/>
    </xf>
    <xf numFmtId="0" fontId="0" fillId="0" borderId="0" xfId="0" applyAlignment="1">
      <alignment horizontal="left" indent="1"/>
    </xf>
    <xf numFmtId="164" fontId="2" fillId="0" borderId="0" xfId="0" applyNumberFormat="1" applyFont="1" applyAlignment="1">
      <alignment horizontal="left"/>
    </xf>
    <xf numFmtId="0" fontId="3" fillId="0" borderId="0" xfId="0" applyFont="1" applyAlignment="1">
      <alignment vertical="center"/>
    </xf>
    <xf numFmtId="0" fontId="4" fillId="2" borderId="1" xfId="0" applyFont="1" applyFill="1" applyBorder="1" applyAlignment="1">
      <alignment vertical="center"/>
    </xf>
    <xf numFmtId="0" fontId="4" fillId="2" borderId="2" xfId="0" applyFont="1" applyFill="1" applyBorder="1" applyAlignment="1">
      <alignment vertical="center"/>
    </xf>
    <xf numFmtId="0" fontId="4" fillId="2" borderId="1" xfId="0" applyFont="1" applyFill="1" applyBorder="1" applyAlignment="1">
      <alignment horizontal="left" vertical="center" indent="1"/>
    </xf>
    <xf numFmtId="0" fontId="4" fillId="2" borderId="3" xfId="0" applyFont="1" applyFill="1" applyBorder="1" applyAlignment="1">
      <alignment vertical="center"/>
    </xf>
    <xf numFmtId="0" fontId="0" fillId="0" borderId="0" xfId="0" applyFont="1"/>
    <xf numFmtId="164" fontId="0" fillId="3" borderId="4" xfId="0" applyNumberFormat="1" applyFont="1" applyFill="1" applyBorder="1" applyAlignment="1">
      <alignment horizontal="left"/>
    </xf>
    <xf numFmtId="0" fontId="0" fillId="3" borderId="5" xfId="0" applyFont="1" applyFill="1" applyBorder="1"/>
    <xf numFmtId="0" fontId="0" fillId="3" borderId="4" xfId="0" applyFill="1" applyBorder="1" applyAlignment="1">
      <alignment horizontal="left" indent="1"/>
    </xf>
    <xf numFmtId="0" fontId="0" fillId="3" borderId="0" xfId="0" applyFont="1" applyFill="1" applyBorder="1"/>
    <xf numFmtId="164" fontId="0" fillId="4" borderId="4" xfId="0" applyNumberFormat="1" applyFill="1" applyBorder="1" applyAlignment="1">
      <alignment horizontal="left"/>
    </xf>
    <xf numFmtId="0" fontId="0" fillId="4" borderId="5" xfId="0" applyFill="1" applyBorder="1"/>
    <xf numFmtId="0" fontId="0" fillId="4" borderId="4" xfId="0" applyFill="1" applyBorder="1" applyAlignment="1">
      <alignment horizontal="left" indent="1"/>
    </xf>
    <xf numFmtId="0" fontId="0" fillId="4" borderId="0" xfId="0" applyFill="1" applyBorder="1"/>
    <xf numFmtId="0" fontId="5" fillId="0" borderId="0" xfId="0" applyFont="1"/>
    <xf numFmtId="164" fontId="5" fillId="0" borderId="4" xfId="0" applyNumberFormat="1" applyFont="1" applyBorder="1" applyAlignment="1">
      <alignment horizontal="left"/>
    </xf>
    <xf numFmtId="0" fontId="5" fillId="0" borderId="5" xfId="0" applyFont="1" applyBorder="1"/>
    <xf numFmtId="0" fontId="5" fillId="0" borderId="8" xfId="0" applyFont="1" applyBorder="1"/>
    <xf numFmtId="0" fontId="5" fillId="0" borderId="7" xfId="0" applyFont="1" applyBorder="1"/>
    <xf numFmtId="164" fontId="5" fillId="0" borderId="6" xfId="0" applyNumberFormat="1" applyFont="1" applyBorder="1" applyAlignment="1">
      <alignment horizontal="left"/>
    </xf>
    <xf numFmtId="165" fontId="0" fillId="3" borderId="4" xfId="0" applyNumberFormat="1" applyFont="1" applyFill="1" applyBorder="1" applyAlignment="1">
      <alignment horizontal="left" indent="1"/>
    </xf>
    <xf numFmtId="165" fontId="0" fillId="3" borderId="0" xfId="0" applyNumberFormat="1" applyFont="1" applyFill="1" applyBorder="1"/>
    <xf numFmtId="0" fontId="5" fillId="0" borderId="5" xfId="0" applyFont="1" applyFill="1" applyBorder="1"/>
    <xf numFmtId="0" fontId="5" fillId="0" borderId="0" xfId="0" applyFont="1" applyFill="1"/>
    <xf numFmtId="164" fontId="5" fillId="0" borderId="4" xfId="0" applyNumberFormat="1" applyFont="1" applyFill="1" applyBorder="1" applyAlignment="1">
      <alignment horizontal="left"/>
    </xf>
    <xf numFmtId="0" fontId="5" fillId="5" borderId="5" xfId="0" applyFont="1" applyFill="1" applyBorder="1"/>
    <xf numFmtId="0" fontId="5" fillId="5" borderId="6" xfId="0" applyFont="1" applyFill="1" applyBorder="1" applyAlignment="1">
      <alignment horizontal="left" indent="1"/>
    </xf>
    <xf numFmtId="0" fontId="5" fillId="5" borderId="7" xfId="0" applyFont="1" applyFill="1" applyBorder="1"/>
    <xf numFmtId="0" fontId="4" fillId="2" borderId="0" xfId="0" applyFont="1" applyFill="1" applyBorder="1" applyAlignment="1">
      <alignment vertical="center"/>
    </xf>
    <xf numFmtId="0" fontId="5" fillId="5" borderId="0" xfId="0" applyFont="1" applyFill="1" applyBorder="1"/>
    <xf numFmtId="0" fontId="8" fillId="5" borderId="0" xfId="2" applyFont="1" applyFill="1" applyBorder="1"/>
    <xf numFmtId="0" fontId="0" fillId="0" borderId="0" xfId="0" applyBorder="1"/>
    <xf numFmtId="0" fontId="10" fillId="2" borderId="9" xfId="0" applyFont="1" applyFill="1" applyBorder="1"/>
    <xf numFmtId="0" fontId="10" fillId="6" borderId="9" xfId="0" applyFont="1" applyFill="1" applyBorder="1"/>
    <xf numFmtId="0" fontId="10" fillId="6" borderId="13" xfId="0" applyFont="1" applyFill="1" applyBorder="1" applyAlignment="1">
      <alignment horizontal="center" vertical="center"/>
    </xf>
    <xf numFmtId="0" fontId="11" fillId="0" borderId="0" xfId="0" applyFont="1"/>
    <xf numFmtId="0" fontId="10" fillId="6" borderId="13" xfId="0" applyFont="1" applyFill="1" applyBorder="1" applyAlignment="1">
      <alignment horizontal="left" vertical="center"/>
    </xf>
    <xf numFmtId="9" fontId="0" fillId="0" borderId="0" xfId="0" applyNumberFormat="1"/>
    <xf numFmtId="0" fontId="9" fillId="5" borderId="9" xfId="2" applyFont="1" applyFill="1" applyBorder="1" applyAlignment="1">
      <alignment horizontal="right" wrapText="1"/>
    </xf>
    <xf numFmtId="0" fontId="10" fillId="6" borderId="0" xfId="0" applyFont="1" applyFill="1" applyBorder="1" applyAlignment="1">
      <alignment horizontal="center" vertical="center"/>
    </xf>
    <xf numFmtId="0" fontId="8" fillId="5" borderId="5" xfId="2" applyFont="1" applyFill="1" applyBorder="1"/>
    <xf numFmtId="0" fontId="5" fillId="5" borderId="0" xfId="2" applyFont="1" applyFill="1"/>
    <xf numFmtId="0" fontId="5" fillId="5" borderId="5" xfId="2" applyFont="1" applyFill="1" applyBorder="1"/>
    <xf numFmtId="0" fontId="4" fillId="2" borderId="3" xfId="0" applyFont="1" applyFill="1" applyBorder="1" applyAlignment="1">
      <alignment horizontal="left" vertical="center" indent="1"/>
    </xf>
    <xf numFmtId="0" fontId="5" fillId="5" borderId="8" xfId="0" applyFont="1" applyFill="1" applyBorder="1" applyAlignment="1">
      <alignment horizontal="left" indent="1"/>
    </xf>
    <xf numFmtId="0" fontId="5" fillId="5" borderId="0" xfId="2" applyFont="1" applyFill="1" applyBorder="1"/>
    <xf numFmtId="0" fontId="4" fillId="2" borderId="5" xfId="0" applyFont="1" applyFill="1" applyBorder="1" applyAlignment="1">
      <alignment vertical="center"/>
    </xf>
    <xf numFmtId="0" fontId="5" fillId="0" borderId="4" xfId="0" applyFont="1" applyBorder="1"/>
    <xf numFmtId="0" fontId="8" fillId="4" borderId="5" xfId="2" applyFont="1" applyFill="1" applyBorder="1"/>
    <xf numFmtId="0" fontId="1" fillId="4" borderId="0" xfId="0" applyFont="1" applyFill="1" applyBorder="1"/>
    <xf numFmtId="0" fontId="1" fillId="0" borderId="9" xfId="0" applyFont="1" applyBorder="1"/>
    <xf numFmtId="0" fontId="1" fillId="5" borderId="9" xfId="2" applyFont="1" applyFill="1" applyBorder="1" applyAlignment="1">
      <alignment vertical="center"/>
    </xf>
    <xf numFmtId="0" fontId="0" fillId="5" borderId="9" xfId="2" applyFont="1" applyFill="1" applyBorder="1" applyAlignment="1">
      <alignment horizontal="left" vertical="center" wrapText="1"/>
    </xf>
    <xf numFmtId="0" fontId="0" fillId="5" borderId="9" xfId="2" applyFont="1" applyFill="1" applyBorder="1" applyAlignment="1">
      <alignment vertical="center"/>
    </xf>
    <xf numFmtId="165" fontId="0" fillId="3" borderId="5" xfId="0" applyNumberFormat="1" applyFont="1" applyFill="1" applyBorder="1"/>
    <xf numFmtId="0" fontId="10" fillId="2" borderId="14" xfId="0" applyFont="1" applyFill="1" applyBorder="1"/>
    <xf numFmtId="1" fontId="0" fillId="0" borderId="14" xfId="0" applyNumberFormat="1" applyBorder="1" applyAlignment="1">
      <alignment horizontal="right"/>
    </xf>
    <xf numFmtId="0" fontId="13" fillId="0" borderId="0" xfId="0" applyFont="1" applyFill="1" applyBorder="1"/>
    <xf numFmtId="0" fontId="14" fillId="0" borderId="0" xfId="0" applyFont="1" applyFill="1" applyBorder="1" applyAlignment="1">
      <alignment horizontal="left" vertical="center" wrapText="1"/>
    </xf>
    <xf numFmtId="9" fontId="3" fillId="0" borderId="0" xfId="0" applyNumberFormat="1" applyFont="1" applyFill="1" applyBorder="1" applyAlignment="1">
      <alignment horizontal="center" vertical="center"/>
    </xf>
    <xf numFmtId="0" fontId="0" fillId="0" borderId="0" xfId="0" applyNumberFormat="1" applyFill="1" applyBorder="1" applyAlignment="1">
      <alignment horizontal="center" vertical="center"/>
    </xf>
    <xf numFmtId="0" fontId="0" fillId="0" borderId="0" xfId="0" applyFill="1" applyBorder="1"/>
    <xf numFmtId="9" fontId="0" fillId="0" borderId="0" xfId="0" applyNumberFormat="1" applyFill="1" applyBorder="1"/>
    <xf numFmtId="0" fontId="0" fillId="5" borderId="9" xfId="2" applyFont="1" applyFill="1" applyBorder="1" applyAlignment="1">
      <alignment horizontal="left" vertical="center"/>
    </xf>
    <xf numFmtId="0" fontId="0" fillId="5" borderId="9" xfId="2" applyFont="1" applyFill="1" applyBorder="1"/>
    <xf numFmtId="0" fontId="0" fillId="0" borderId="9" xfId="0" applyFont="1" applyFill="1" applyBorder="1" applyAlignment="1">
      <alignment horizontal="left" vertical="center" wrapText="1"/>
    </xf>
    <xf numFmtId="0" fontId="0" fillId="0" borderId="3" xfId="0" applyBorder="1"/>
    <xf numFmtId="0" fontId="0" fillId="0" borderId="0" xfId="0" applyAlignment="1">
      <alignment horizontal="right"/>
    </xf>
    <xf numFmtId="0" fontId="5" fillId="5" borderId="0" xfId="2" applyFont="1" applyFill="1" applyBorder="1" applyAlignment="1">
      <alignment wrapText="1"/>
    </xf>
    <xf numFmtId="0" fontId="5" fillId="5" borderId="0" xfId="2" applyFont="1" applyFill="1" applyBorder="1" applyAlignment="1">
      <alignment horizontal="left" vertical="top"/>
    </xf>
    <xf numFmtId="0" fontId="5" fillId="5" borderId="0" xfId="2" applyFont="1" applyFill="1" applyBorder="1" applyAlignment="1">
      <alignment horizontal="left" vertical="top" wrapText="1"/>
    </xf>
    <xf numFmtId="0" fontId="8" fillId="5" borderId="0" xfId="2" applyFont="1" applyFill="1" applyBorder="1" applyAlignment="1">
      <alignment horizontal="left" vertical="top" wrapText="1"/>
    </xf>
    <xf numFmtId="0" fontId="5" fillId="5" borderId="0" xfId="2" applyFont="1" applyFill="1" applyAlignment="1">
      <alignment horizontal="left" vertical="top"/>
    </xf>
    <xf numFmtId="0" fontId="5" fillId="5" borderId="0" xfId="0" applyFont="1" applyFill="1" applyBorder="1" applyAlignment="1">
      <alignment horizontal="left" vertical="top"/>
    </xf>
    <xf numFmtId="0" fontId="5" fillId="0" borderId="0" xfId="0" applyFont="1" applyBorder="1"/>
    <xf numFmtId="0" fontId="5" fillId="5" borderId="4" xfId="0" applyFont="1" applyFill="1" applyBorder="1" applyAlignment="1">
      <alignment horizontal="left"/>
    </xf>
    <xf numFmtId="0" fontId="5" fillId="5" borderId="0" xfId="0" applyFont="1" applyFill="1" applyBorder="1" applyAlignment="1">
      <alignment horizontal="left" vertical="top" wrapText="1"/>
    </xf>
    <xf numFmtId="164" fontId="0" fillId="0" borderId="3" xfId="0" applyNumberFormat="1" applyBorder="1" applyAlignment="1">
      <alignment horizontal="left"/>
    </xf>
    <xf numFmtId="0" fontId="0" fillId="0" borderId="3" xfId="0" applyBorder="1" applyAlignment="1">
      <alignment horizontal="left" indent="1"/>
    </xf>
    <xf numFmtId="164" fontId="0" fillId="0" borderId="0" xfId="0" applyNumberFormat="1" applyBorder="1" applyAlignment="1">
      <alignment horizontal="left"/>
    </xf>
    <xf numFmtId="0" fontId="0" fillId="0" borderId="0" xfId="0" applyBorder="1" applyAlignment="1">
      <alignment horizontal="left" indent="1"/>
    </xf>
    <xf numFmtId="0" fontId="0" fillId="0" borderId="7" xfId="0" applyBorder="1"/>
    <xf numFmtId="0" fontId="8" fillId="5" borderId="0" xfId="2" applyFont="1" applyFill="1" applyBorder="1" applyAlignment="1">
      <alignment horizontal="right" vertical="center"/>
    </xf>
    <xf numFmtId="0" fontId="8" fillId="0" borderId="0" xfId="2" applyFont="1" applyFill="1" applyBorder="1"/>
    <xf numFmtId="0" fontId="8" fillId="0" borderId="5" xfId="2" applyFont="1" applyFill="1" applyBorder="1"/>
    <xf numFmtId="0" fontId="15" fillId="0" borderId="0" xfId="0" applyFont="1"/>
    <xf numFmtId="0" fontId="0" fillId="0" borderId="9" xfId="0" applyFont="1" applyBorder="1" applyAlignment="1">
      <alignment wrapText="1"/>
    </xf>
    <xf numFmtId="0" fontId="0" fillId="0" borderId="9" xfId="0" applyFont="1" applyBorder="1"/>
    <xf numFmtId="0" fontId="5" fillId="0" borderId="4" xfId="0" applyFont="1" applyBorder="1" applyAlignment="1">
      <alignment horizontal="left" vertical="top" wrapText="1"/>
    </xf>
    <xf numFmtId="0" fontId="5" fillId="0" borderId="0"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8" xfId="0" applyFont="1" applyBorder="1" applyAlignment="1">
      <alignment horizontal="left" vertical="top" wrapText="1"/>
    </xf>
    <xf numFmtId="0" fontId="5" fillId="0" borderId="7" xfId="0" applyFont="1" applyBorder="1" applyAlignment="1">
      <alignment horizontal="left" vertical="top" wrapText="1"/>
    </xf>
    <xf numFmtId="0" fontId="12" fillId="0" borderId="0" xfId="0" applyFont="1" applyAlignment="1">
      <alignment horizontal="left"/>
    </xf>
    <xf numFmtId="0" fontId="10" fillId="2" borderId="13" xfId="0" applyFont="1" applyFill="1" applyBorder="1" applyAlignment="1">
      <alignment horizontal="center" vertical="center"/>
    </xf>
    <xf numFmtId="0" fontId="10" fillId="2" borderId="14" xfId="0" applyFont="1" applyFill="1" applyBorder="1" applyAlignment="1">
      <alignment horizontal="center"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1" xfId="0" applyBorder="1" applyAlignment="1">
      <alignment horizontal="left" vertical="center"/>
    </xf>
    <xf numFmtId="0" fontId="11" fillId="5" borderId="10" xfId="2" applyFont="1" applyFill="1" applyBorder="1" applyAlignment="1">
      <alignment horizontal="left" vertical="center" wrapText="1"/>
    </xf>
    <xf numFmtId="0" fontId="11" fillId="5" borderId="12" xfId="2" applyFont="1" applyFill="1" applyBorder="1" applyAlignment="1">
      <alignment horizontal="left" vertical="center" wrapText="1"/>
    </xf>
    <xf numFmtId="0" fontId="11" fillId="5" borderId="10" xfId="2" applyFont="1" applyFill="1" applyBorder="1" applyAlignment="1">
      <alignment horizontal="left" vertical="center"/>
    </xf>
    <xf numFmtId="0" fontId="11" fillId="5" borderId="12" xfId="2" applyFont="1" applyFill="1" applyBorder="1" applyAlignment="1">
      <alignment horizontal="left" vertical="center"/>
    </xf>
    <xf numFmtId="0" fontId="11" fillId="5" borderId="11" xfId="2" applyFont="1" applyFill="1" applyBorder="1" applyAlignment="1">
      <alignment horizontal="left"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11" fillId="5" borderId="10" xfId="2" applyFont="1" applyFill="1" applyBorder="1" applyAlignment="1">
      <alignment horizontal="center" vertical="center" wrapText="1"/>
    </xf>
    <xf numFmtId="0" fontId="11" fillId="5" borderId="12" xfId="2" applyFont="1" applyFill="1" applyBorder="1" applyAlignment="1">
      <alignment horizontal="center" vertical="center" wrapText="1"/>
    </xf>
    <xf numFmtId="0" fontId="11" fillId="5" borderId="11" xfId="2" applyFont="1" applyFill="1" applyBorder="1" applyAlignment="1">
      <alignment horizontal="center" vertical="center" wrapText="1"/>
    </xf>
    <xf numFmtId="9" fontId="1" fillId="5" borderId="10" xfId="2" applyNumberFormat="1" applyFont="1" applyFill="1" applyBorder="1" applyAlignment="1">
      <alignment horizontal="center" vertical="center"/>
    </xf>
    <xf numFmtId="9" fontId="1" fillId="5" borderId="12" xfId="2" applyNumberFormat="1" applyFont="1" applyFill="1" applyBorder="1" applyAlignment="1">
      <alignment horizontal="center" vertical="center"/>
    </xf>
    <xf numFmtId="9" fontId="1" fillId="5" borderId="11" xfId="2"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2" xfId="0" applyFont="1" applyBorder="1" applyAlignment="1">
      <alignment horizontal="center" vertical="center"/>
    </xf>
    <xf numFmtId="0" fontId="1" fillId="0" borderId="11" xfId="0" applyFont="1" applyBorder="1" applyAlignment="1">
      <alignment horizontal="center" vertical="center"/>
    </xf>
    <xf numFmtId="37" fontId="9" fillId="5" borderId="10" xfId="2" applyNumberFormat="1" applyFont="1" applyFill="1" applyBorder="1" applyAlignment="1">
      <alignment horizontal="center" vertical="center" wrapText="1"/>
    </xf>
    <xf numFmtId="37" fontId="9" fillId="5" borderId="12" xfId="2" applyNumberFormat="1" applyFont="1" applyFill="1" applyBorder="1" applyAlignment="1">
      <alignment horizontal="center" vertical="center" wrapText="1"/>
    </xf>
    <xf numFmtId="37" fontId="9" fillId="5" borderId="11" xfId="2" applyNumberFormat="1" applyFont="1" applyFill="1" applyBorder="1" applyAlignment="1">
      <alignment horizontal="center" vertical="center" wrapText="1"/>
    </xf>
    <xf numFmtId="37" fontId="9" fillId="5" borderId="10" xfId="2" applyNumberFormat="1" applyFont="1" applyFill="1" applyBorder="1" applyAlignment="1">
      <alignment horizontal="left" vertical="center" wrapText="1"/>
    </xf>
    <xf numFmtId="37" fontId="9" fillId="5" borderId="12" xfId="2" applyNumberFormat="1" applyFont="1" applyFill="1" applyBorder="1" applyAlignment="1">
      <alignment horizontal="left" vertical="center" wrapText="1"/>
    </xf>
    <xf numFmtId="37" fontId="9" fillId="5" borderId="11" xfId="2" applyNumberFormat="1" applyFont="1" applyFill="1" applyBorder="1" applyAlignment="1">
      <alignment horizontal="left" vertical="center" wrapText="1"/>
    </xf>
    <xf numFmtId="0" fontId="0" fillId="0" borderId="9" xfId="0" quotePrefix="1" applyFont="1" applyBorder="1" applyAlignment="1">
      <alignment wrapText="1"/>
    </xf>
  </cellXfs>
  <cellStyles count="6">
    <cellStyle name="Comma 11 7 2" xfId="1"/>
    <cellStyle name="Normal" xfId="0" builtinId="0"/>
    <cellStyle name="Normal 10 6" xfId="2"/>
    <cellStyle name="Normal 10 9" xfId="3"/>
    <cellStyle name="Normal 145" xfId="4"/>
    <cellStyle name="Normal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zoomScale="90" zoomScaleNormal="90" workbookViewId="0">
      <pane xSplit="4" ySplit="6" topLeftCell="E7" activePane="bottomRight" state="frozen"/>
      <selection pane="topRight" activeCell="E1" sqref="E1"/>
      <selection pane="bottomLeft" activeCell="A6" sqref="A6"/>
      <selection pane="bottomRight" activeCell="E13" sqref="E13"/>
    </sheetView>
  </sheetViews>
  <sheetFormatPr defaultRowHeight="13.8" outlineLevelRow="1" outlineLevelCol="1" x14ac:dyDescent="0.25"/>
  <cols>
    <col min="1" max="1" width="3.6640625" customWidth="1"/>
    <col min="2" max="2" width="4.44140625" style="1" customWidth="1"/>
    <col min="3" max="3" width="16.109375" customWidth="1"/>
    <col min="4" max="4" width="1.109375" customWidth="1"/>
    <col min="5" max="5" width="48.88671875" style="2" customWidth="1" outlineLevel="1"/>
    <col min="6" max="6" width="39.21875" style="2" customWidth="1" outlineLevel="1"/>
    <col min="7" max="7" width="25.88671875" customWidth="1" outlineLevel="1"/>
    <col min="8" max="9" width="2.109375" customWidth="1"/>
  </cols>
  <sheetData>
    <row r="1" spans="1:8" x14ac:dyDescent="0.25">
      <c r="A1" s="1"/>
      <c r="B1"/>
      <c r="D1" s="2"/>
      <c r="E1"/>
      <c r="F1"/>
      <c r="H1" s="2"/>
    </row>
    <row r="2" spans="1:8" ht="21" x14ac:dyDescent="0.4">
      <c r="B2" s="3" t="s">
        <v>32</v>
      </c>
    </row>
    <row r="3" spans="1:8" ht="21" x14ac:dyDescent="0.4">
      <c r="B3" s="3" t="s">
        <v>33</v>
      </c>
    </row>
    <row r="5" spans="1:8" s="4" customFormat="1" ht="20.25" customHeight="1" x14ac:dyDescent="0.25">
      <c r="B5" s="5" t="s">
        <v>0</v>
      </c>
      <c r="C5" s="6" t="s">
        <v>36</v>
      </c>
      <c r="E5" s="7" t="s">
        <v>1</v>
      </c>
      <c r="F5" s="47"/>
      <c r="G5" s="6"/>
    </row>
    <row r="6" spans="1:8" s="9" customFormat="1" x14ac:dyDescent="0.25">
      <c r="B6" s="10"/>
      <c r="C6" s="11"/>
      <c r="E6" s="12" t="s">
        <v>2</v>
      </c>
      <c r="F6" s="13" t="s">
        <v>3</v>
      </c>
      <c r="G6" s="11" t="s">
        <v>8</v>
      </c>
    </row>
    <row r="7" spans="1:8" x14ac:dyDescent="0.25">
      <c r="B7" s="14">
        <v>1</v>
      </c>
      <c r="C7" s="15" t="s">
        <v>35</v>
      </c>
      <c r="E7" s="16"/>
      <c r="F7" s="17"/>
      <c r="G7" s="15"/>
    </row>
    <row r="8" spans="1:8" s="18" customFormat="1" ht="12" outlineLevel="1" x14ac:dyDescent="0.25">
      <c r="B8" s="19"/>
      <c r="C8" s="20"/>
      <c r="E8" s="45" t="s">
        <v>42</v>
      </c>
      <c r="F8" s="49" t="s">
        <v>7</v>
      </c>
      <c r="G8" s="46" t="s">
        <v>6</v>
      </c>
    </row>
    <row r="9" spans="1:8" s="18" customFormat="1" ht="12" outlineLevel="1" x14ac:dyDescent="0.25">
      <c r="B9" s="19"/>
      <c r="C9" s="20"/>
      <c r="E9" s="45" t="s">
        <v>43</v>
      </c>
      <c r="F9" s="49" t="s">
        <v>4</v>
      </c>
      <c r="G9" s="46" t="s">
        <v>5</v>
      </c>
    </row>
    <row r="10" spans="1:8" s="18" customFormat="1" ht="12" outlineLevel="1" x14ac:dyDescent="0.25">
      <c r="B10" s="19"/>
      <c r="C10" s="20"/>
      <c r="E10" s="45" t="s">
        <v>44</v>
      </c>
      <c r="F10" s="49" t="s">
        <v>7</v>
      </c>
      <c r="G10" s="46" t="s">
        <v>6</v>
      </c>
    </row>
    <row r="11" spans="1:8" s="18" customFormat="1" ht="12" outlineLevel="1" x14ac:dyDescent="0.25">
      <c r="B11" s="19"/>
      <c r="C11" s="20"/>
      <c r="E11" s="45" t="s">
        <v>45</v>
      </c>
      <c r="F11" s="49" t="s">
        <v>47</v>
      </c>
      <c r="G11" s="46" t="s">
        <v>5</v>
      </c>
    </row>
    <row r="12" spans="1:8" s="18" customFormat="1" ht="12" outlineLevel="1" x14ac:dyDescent="0.25">
      <c r="B12" s="19"/>
      <c r="C12" s="20"/>
      <c r="E12" s="45" t="s">
        <v>46</v>
      </c>
      <c r="F12" s="33" t="s">
        <v>48</v>
      </c>
      <c r="G12" s="29" t="s">
        <v>5</v>
      </c>
    </row>
    <row r="13" spans="1:8" x14ac:dyDescent="0.25">
      <c r="B13" s="14">
        <v>2</v>
      </c>
      <c r="C13" s="15" t="s">
        <v>34</v>
      </c>
      <c r="E13" s="16"/>
      <c r="F13" s="17"/>
      <c r="G13" s="15"/>
    </row>
    <row r="14" spans="1:8" s="27" customFormat="1" ht="12" outlineLevel="1" x14ac:dyDescent="0.25">
      <c r="B14" s="28"/>
      <c r="C14" s="26"/>
      <c r="E14" s="45" t="s">
        <v>37</v>
      </c>
      <c r="F14" s="49" t="s">
        <v>38</v>
      </c>
      <c r="G14" s="46" t="s">
        <v>5</v>
      </c>
    </row>
    <row r="15" spans="1:8" s="27" customFormat="1" ht="12" outlineLevel="1" x14ac:dyDescent="0.25">
      <c r="B15" s="28"/>
      <c r="C15" s="26"/>
      <c r="E15" s="45" t="s">
        <v>39</v>
      </c>
      <c r="F15" s="49" t="s">
        <v>40</v>
      </c>
      <c r="G15" s="46" t="s">
        <v>5</v>
      </c>
    </row>
    <row r="16" spans="1:8" s="27" customFormat="1" ht="12" outlineLevel="1" x14ac:dyDescent="0.25">
      <c r="B16" s="28"/>
      <c r="C16" s="26"/>
      <c r="E16" s="45" t="s">
        <v>41</v>
      </c>
      <c r="F16" s="49" t="s">
        <v>7</v>
      </c>
      <c r="G16" s="46" t="s">
        <v>6</v>
      </c>
    </row>
    <row r="17" spans="2:8" s="18" customFormat="1" ht="13.5" customHeight="1" x14ac:dyDescent="0.25">
      <c r="B17" s="23"/>
      <c r="C17" s="22"/>
      <c r="D17" s="21"/>
      <c r="E17" s="30"/>
      <c r="F17" s="48"/>
      <c r="G17" s="31"/>
      <c r="H17" s="21"/>
    </row>
  </sheetData>
  <pageMargins left="0.7" right="0.7" top="0.75" bottom="0.75" header="0.3" footer="0.3"/>
  <pageSetup paperSize="9" orientation="portrait" r:id="rId1"/>
  <headerFooter>
    <oddFooter>&amp;L
&amp;"Myriad Pro,Bold"&amp;12&amp;KC0C0C0Internal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5"/>
  <sheetViews>
    <sheetView showGridLines="0" zoomScaleNormal="100" workbookViewId="0">
      <pane xSplit="4" ySplit="6" topLeftCell="I7" activePane="bottomRight" state="frozen"/>
      <selection pane="topRight" activeCell="E1" sqref="E1"/>
      <selection pane="bottomLeft" activeCell="A6" sqref="A6"/>
      <selection pane="bottomRight" activeCell="C7" sqref="C7"/>
    </sheetView>
  </sheetViews>
  <sheetFormatPr defaultRowHeight="13.8" outlineLevelRow="2" outlineLevelCol="1" x14ac:dyDescent="0.25"/>
  <cols>
    <col min="1" max="1" width="3.6640625" customWidth="1"/>
    <col min="2" max="2" width="4.44140625" style="1" customWidth="1"/>
    <col min="3" max="3" width="32.44140625" customWidth="1"/>
    <col min="4" max="4" width="2.109375" customWidth="1"/>
    <col min="5" max="5" width="17" style="2" customWidth="1" outlineLevel="1"/>
    <col min="6" max="6" width="28.88671875" customWidth="1" outlineLevel="1"/>
    <col min="7" max="7" width="12.21875" customWidth="1" outlineLevel="1"/>
    <col min="8" max="8" width="27.77734375" customWidth="1" outlineLevel="1"/>
    <col min="9" max="9" width="12.88671875" customWidth="1" outlineLevel="1"/>
    <col min="10" max="10" width="15.44140625" customWidth="1" outlineLevel="1"/>
    <col min="11" max="11" width="2.109375" customWidth="1"/>
    <col min="12" max="12" width="27.44140625" customWidth="1" outlineLevel="1"/>
    <col min="13" max="13" width="25.33203125" customWidth="1" outlineLevel="1"/>
    <col min="14" max="14" width="24.88671875" customWidth="1" outlineLevel="1"/>
    <col min="15" max="15" width="24.44140625" customWidth="1" outlineLevel="1"/>
    <col min="16" max="16" width="9" collapsed="1"/>
  </cols>
  <sheetData>
    <row r="1" spans="1:15" x14ac:dyDescent="0.25">
      <c r="A1" s="1"/>
      <c r="B1"/>
      <c r="D1" s="2"/>
      <c r="E1"/>
      <c r="K1" s="2"/>
    </row>
    <row r="2" spans="1:15" ht="21" x14ac:dyDescent="0.4">
      <c r="B2" s="3" t="s">
        <v>53</v>
      </c>
    </row>
    <row r="3" spans="1:15" ht="21" x14ac:dyDescent="0.4">
      <c r="B3" s="3" t="s">
        <v>33</v>
      </c>
    </row>
    <row r="5" spans="1:15" s="4" customFormat="1" ht="20.25" customHeight="1" x14ac:dyDescent="0.25">
      <c r="B5" s="5" t="s">
        <v>0</v>
      </c>
      <c r="C5" s="6" t="s">
        <v>36</v>
      </c>
      <c r="E5" s="7" t="s">
        <v>1</v>
      </c>
      <c r="F5" s="8"/>
      <c r="G5" s="32"/>
      <c r="H5" s="32"/>
      <c r="I5" s="32"/>
      <c r="J5" s="50"/>
      <c r="L5" s="7" t="s">
        <v>81</v>
      </c>
      <c r="M5" s="8"/>
      <c r="N5" s="8"/>
      <c r="O5" s="6"/>
    </row>
    <row r="6" spans="1:15" s="9" customFormat="1" x14ac:dyDescent="0.25">
      <c r="B6" s="10"/>
      <c r="C6" s="11"/>
      <c r="E6" s="12" t="s">
        <v>2</v>
      </c>
      <c r="F6" s="13" t="s">
        <v>3</v>
      </c>
      <c r="G6" s="13" t="s">
        <v>8</v>
      </c>
      <c r="H6" s="13" t="s">
        <v>9</v>
      </c>
      <c r="I6" s="13" t="s">
        <v>61</v>
      </c>
      <c r="J6" s="11" t="s">
        <v>62</v>
      </c>
      <c r="L6" s="24" t="s">
        <v>83</v>
      </c>
      <c r="M6" s="25" t="s">
        <v>84</v>
      </c>
      <c r="N6" s="25" t="s">
        <v>22</v>
      </c>
      <c r="O6" s="58" t="s">
        <v>82</v>
      </c>
    </row>
    <row r="7" spans="1:15" x14ac:dyDescent="0.25">
      <c r="B7" s="14">
        <v>1</v>
      </c>
      <c r="C7" s="15" t="s">
        <v>35</v>
      </c>
      <c r="E7" s="16"/>
      <c r="F7" s="17"/>
      <c r="G7" s="17"/>
      <c r="H7" s="17"/>
      <c r="I7" s="17"/>
      <c r="J7" s="15"/>
      <c r="L7" s="16"/>
      <c r="M7" s="17"/>
      <c r="N7" s="17"/>
      <c r="O7" s="15"/>
    </row>
    <row r="8" spans="1:15" s="18" customFormat="1" ht="36" outlineLevel="1" x14ac:dyDescent="0.25">
      <c r="B8" s="19"/>
      <c r="C8" s="20"/>
      <c r="E8" s="76" t="s">
        <v>42</v>
      </c>
      <c r="F8" s="73" t="s">
        <v>7</v>
      </c>
      <c r="G8" s="73" t="s">
        <v>6</v>
      </c>
      <c r="H8" s="72" t="s">
        <v>56</v>
      </c>
      <c r="I8" s="86">
        <v>10</v>
      </c>
      <c r="J8" s="44"/>
      <c r="L8" s="92" t="s">
        <v>90</v>
      </c>
      <c r="M8" s="93" t="s">
        <v>91</v>
      </c>
      <c r="N8" s="93" t="s">
        <v>92</v>
      </c>
      <c r="O8" s="94" t="s">
        <v>93</v>
      </c>
    </row>
    <row r="9" spans="1:15" s="18" customFormat="1" ht="36" outlineLevel="1" x14ac:dyDescent="0.25">
      <c r="B9" s="19"/>
      <c r="C9" s="20"/>
      <c r="E9" s="76" t="s">
        <v>43</v>
      </c>
      <c r="F9" s="73" t="s">
        <v>4</v>
      </c>
      <c r="G9" s="73" t="s">
        <v>5</v>
      </c>
      <c r="H9" s="72" t="s">
        <v>57</v>
      </c>
      <c r="I9" s="86">
        <v>30</v>
      </c>
      <c r="J9" s="44"/>
      <c r="L9" s="92"/>
      <c r="M9" s="93"/>
      <c r="N9" s="93"/>
      <c r="O9" s="94"/>
    </row>
    <row r="10" spans="1:15" s="18" customFormat="1" ht="36" outlineLevel="1" x14ac:dyDescent="0.25">
      <c r="B10" s="19"/>
      <c r="C10" s="20"/>
      <c r="E10" s="76" t="s">
        <v>44</v>
      </c>
      <c r="F10" s="73" t="s">
        <v>7</v>
      </c>
      <c r="G10" s="73" t="s">
        <v>6</v>
      </c>
      <c r="H10" s="72" t="s">
        <v>58</v>
      </c>
      <c r="I10" s="86">
        <v>30</v>
      </c>
      <c r="J10" s="44"/>
      <c r="L10" s="92"/>
      <c r="M10" s="93"/>
      <c r="N10" s="93"/>
      <c r="O10" s="94"/>
    </row>
    <row r="11" spans="1:15" s="18" customFormat="1" ht="24" outlineLevel="1" x14ac:dyDescent="0.25">
      <c r="B11" s="19"/>
      <c r="C11" s="20"/>
      <c r="E11" s="76" t="s">
        <v>45</v>
      </c>
      <c r="F11" s="73" t="s">
        <v>47</v>
      </c>
      <c r="G11" s="73" t="s">
        <v>5</v>
      </c>
      <c r="H11" s="72" t="s">
        <v>59</v>
      </c>
      <c r="I11" s="86">
        <v>15</v>
      </c>
      <c r="J11" s="44"/>
      <c r="L11" s="92"/>
      <c r="M11" s="93"/>
      <c r="N11" s="93"/>
      <c r="O11" s="94"/>
    </row>
    <row r="12" spans="1:15" s="18" customFormat="1" ht="12" outlineLevel="1" x14ac:dyDescent="0.25">
      <c r="B12" s="19"/>
      <c r="C12" s="20"/>
      <c r="E12" s="76" t="s">
        <v>46</v>
      </c>
      <c r="F12" s="77" t="s">
        <v>48</v>
      </c>
      <c r="G12" s="73" t="s">
        <v>6</v>
      </c>
      <c r="H12" s="72" t="s">
        <v>60</v>
      </c>
      <c r="I12" s="86">
        <v>15</v>
      </c>
      <c r="J12" s="44"/>
      <c r="L12" s="92"/>
      <c r="M12" s="93"/>
      <c r="N12" s="93"/>
      <c r="O12" s="94"/>
    </row>
    <row r="13" spans="1:15" s="18" customFormat="1" x14ac:dyDescent="0.25">
      <c r="B13" s="14">
        <v>2</v>
      </c>
      <c r="C13" s="15" t="s">
        <v>34</v>
      </c>
      <c r="D13"/>
      <c r="E13" s="16"/>
      <c r="F13" s="17"/>
      <c r="G13" s="53"/>
      <c r="H13" s="17"/>
      <c r="I13" s="17"/>
      <c r="J13" s="52"/>
      <c r="L13" s="16"/>
      <c r="M13" s="17"/>
      <c r="N13" s="17"/>
      <c r="O13" s="15"/>
    </row>
    <row r="14" spans="1:15" s="18" customFormat="1" ht="12" outlineLevel="1" x14ac:dyDescent="0.25">
      <c r="B14" s="28"/>
      <c r="C14" s="26"/>
      <c r="D14" s="27"/>
      <c r="E14" s="45" t="s">
        <v>95</v>
      </c>
      <c r="F14" s="49"/>
      <c r="G14" s="49"/>
      <c r="H14" s="34"/>
      <c r="I14" s="87">
        <v>60</v>
      </c>
      <c r="J14" s="88">
        <v>55</v>
      </c>
      <c r="L14" s="92" t="s">
        <v>90</v>
      </c>
      <c r="M14" s="93" t="s">
        <v>91</v>
      </c>
      <c r="N14" s="93" t="s">
        <v>92</v>
      </c>
      <c r="O14" s="94" t="s">
        <v>93</v>
      </c>
    </row>
    <row r="15" spans="1:15" s="18" customFormat="1" ht="36" outlineLevel="2" x14ac:dyDescent="0.25">
      <c r="B15" s="28"/>
      <c r="C15" s="26"/>
      <c r="D15" s="27"/>
      <c r="E15" s="45"/>
      <c r="F15" s="74" t="s">
        <v>49</v>
      </c>
      <c r="G15" s="73" t="s">
        <v>5</v>
      </c>
      <c r="H15" s="72" t="s">
        <v>66</v>
      </c>
      <c r="I15" s="34"/>
      <c r="J15" s="44"/>
      <c r="L15" s="92"/>
      <c r="M15" s="93"/>
      <c r="N15" s="93"/>
      <c r="O15" s="94"/>
    </row>
    <row r="16" spans="1:15" s="18" customFormat="1" ht="36" outlineLevel="2" x14ac:dyDescent="0.25">
      <c r="B16" s="28"/>
      <c r="C16" s="26"/>
      <c r="D16" s="27"/>
      <c r="E16" s="45"/>
      <c r="F16" s="74" t="s">
        <v>50</v>
      </c>
      <c r="G16" s="73" t="s">
        <v>6</v>
      </c>
      <c r="H16" s="72" t="s">
        <v>67</v>
      </c>
      <c r="I16" s="34"/>
      <c r="J16" s="44"/>
      <c r="L16" s="92"/>
      <c r="M16" s="93"/>
      <c r="N16" s="93"/>
      <c r="O16" s="94"/>
    </row>
    <row r="17" spans="2:15" s="18" customFormat="1" ht="36" outlineLevel="2" x14ac:dyDescent="0.25">
      <c r="B17" s="28"/>
      <c r="C17" s="26"/>
      <c r="D17" s="27"/>
      <c r="E17" s="45"/>
      <c r="F17" s="74" t="s">
        <v>69</v>
      </c>
      <c r="G17" s="73" t="s">
        <v>5</v>
      </c>
      <c r="H17" s="74" t="s">
        <v>75</v>
      </c>
      <c r="I17" s="34"/>
      <c r="J17" s="44"/>
      <c r="L17" s="92"/>
      <c r="M17" s="93"/>
      <c r="N17" s="93"/>
      <c r="O17" s="94"/>
    </row>
    <row r="18" spans="2:15" s="18" customFormat="1" ht="60" outlineLevel="2" x14ac:dyDescent="0.25">
      <c r="B18" s="28"/>
      <c r="C18" s="26"/>
      <c r="D18" s="27"/>
      <c r="E18" s="45"/>
      <c r="F18" s="74" t="s">
        <v>70</v>
      </c>
      <c r="G18" s="73" t="s">
        <v>6</v>
      </c>
      <c r="H18" s="74" t="s">
        <v>74</v>
      </c>
      <c r="I18" s="34"/>
      <c r="J18" s="44"/>
      <c r="L18" s="92"/>
      <c r="M18" s="93"/>
      <c r="N18" s="93"/>
      <c r="O18" s="94"/>
    </row>
    <row r="19" spans="2:15" s="18" customFormat="1" ht="48" outlineLevel="2" x14ac:dyDescent="0.25">
      <c r="B19" s="28"/>
      <c r="C19" s="26"/>
      <c r="D19" s="27"/>
      <c r="E19" s="45"/>
      <c r="F19" s="74" t="s">
        <v>71</v>
      </c>
      <c r="G19" s="73" t="s">
        <v>6</v>
      </c>
      <c r="H19" s="74" t="s">
        <v>73</v>
      </c>
      <c r="I19" s="34"/>
      <c r="J19" s="44"/>
      <c r="L19" s="92"/>
      <c r="M19" s="93"/>
      <c r="N19" s="93"/>
      <c r="O19" s="94"/>
    </row>
    <row r="20" spans="2:15" s="18" customFormat="1" ht="24" outlineLevel="2" x14ac:dyDescent="0.25">
      <c r="B20" s="28"/>
      <c r="C20" s="26"/>
      <c r="D20" s="27"/>
      <c r="E20" s="45"/>
      <c r="F20" s="74" t="s">
        <v>68</v>
      </c>
      <c r="G20" s="73" t="s">
        <v>6</v>
      </c>
      <c r="H20" s="74" t="s">
        <v>72</v>
      </c>
      <c r="I20" s="34"/>
      <c r="J20" s="44"/>
      <c r="L20" s="92"/>
      <c r="M20" s="93"/>
      <c r="N20" s="93"/>
      <c r="O20" s="94"/>
    </row>
    <row r="21" spans="2:15" s="18" customFormat="1" ht="12" outlineLevel="1" x14ac:dyDescent="0.25">
      <c r="B21" s="28"/>
      <c r="C21" s="26"/>
      <c r="D21" s="27"/>
      <c r="E21" s="45" t="s">
        <v>39</v>
      </c>
      <c r="F21" s="74"/>
      <c r="G21" s="73"/>
      <c r="H21" s="72"/>
      <c r="I21" s="87">
        <v>25</v>
      </c>
      <c r="J21" s="88">
        <v>30</v>
      </c>
      <c r="L21" s="92"/>
      <c r="M21" s="93"/>
      <c r="N21" s="93"/>
      <c r="O21" s="94"/>
    </row>
    <row r="22" spans="2:15" s="18" customFormat="1" ht="36" customHeight="1" outlineLevel="2" x14ac:dyDescent="0.25">
      <c r="B22" s="28"/>
      <c r="C22" s="26"/>
      <c r="D22" s="27"/>
      <c r="E22" s="45"/>
      <c r="F22" s="74" t="s">
        <v>51</v>
      </c>
      <c r="G22" s="73" t="s">
        <v>5</v>
      </c>
      <c r="H22" s="74" t="s">
        <v>65</v>
      </c>
      <c r="I22" s="34"/>
      <c r="J22" s="44"/>
      <c r="L22" s="92"/>
      <c r="M22" s="93"/>
      <c r="N22" s="93"/>
      <c r="O22" s="94"/>
    </row>
    <row r="23" spans="2:15" s="18" customFormat="1" ht="36" outlineLevel="2" x14ac:dyDescent="0.25">
      <c r="B23" s="28"/>
      <c r="C23" s="26"/>
      <c r="D23" s="27"/>
      <c r="E23" s="45"/>
      <c r="F23" s="74" t="s">
        <v>52</v>
      </c>
      <c r="G23" s="73" t="s">
        <v>6</v>
      </c>
      <c r="H23" s="74" t="s">
        <v>64</v>
      </c>
      <c r="I23" s="34"/>
      <c r="J23" s="44"/>
      <c r="L23" s="92"/>
      <c r="M23" s="93"/>
      <c r="N23" s="93"/>
      <c r="O23" s="94"/>
    </row>
    <row r="24" spans="2:15" s="18" customFormat="1" ht="36" outlineLevel="2" x14ac:dyDescent="0.25">
      <c r="B24" s="28"/>
      <c r="C24" s="26"/>
      <c r="D24" s="27"/>
      <c r="E24" s="45"/>
      <c r="F24" s="74" t="s">
        <v>63</v>
      </c>
      <c r="G24" s="73" t="s">
        <v>5</v>
      </c>
      <c r="H24" s="74" t="s">
        <v>94</v>
      </c>
      <c r="I24" s="34"/>
      <c r="J24" s="44"/>
      <c r="L24" s="92"/>
      <c r="M24" s="93"/>
      <c r="N24" s="93"/>
      <c r="O24" s="94"/>
    </row>
    <row r="25" spans="2:15" s="18" customFormat="1" ht="12" outlineLevel="1" x14ac:dyDescent="0.25">
      <c r="B25" s="28"/>
      <c r="C25" s="26"/>
      <c r="D25" s="27"/>
      <c r="E25" s="45" t="s">
        <v>29</v>
      </c>
      <c r="F25" s="74"/>
      <c r="G25" s="73"/>
      <c r="H25" s="75"/>
      <c r="I25" s="87">
        <v>15</v>
      </c>
      <c r="J25" s="88">
        <v>15</v>
      </c>
      <c r="L25" s="92"/>
      <c r="M25" s="93"/>
      <c r="N25" s="93"/>
      <c r="O25" s="94"/>
    </row>
    <row r="26" spans="2:15" s="18" customFormat="1" ht="24" outlineLevel="2" x14ac:dyDescent="0.25">
      <c r="B26" s="28"/>
      <c r="C26" s="26"/>
      <c r="D26" s="27"/>
      <c r="E26" s="45"/>
      <c r="F26" s="74" t="s">
        <v>24</v>
      </c>
      <c r="G26" s="73" t="s">
        <v>6</v>
      </c>
      <c r="H26" s="74" t="s">
        <v>79</v>
      </c>
      <c r="I26" s="34"/>
      <c r="J26" s="44"/>
      <c r="L26" s="92"/>
      <c r="M26" s="93"/>
      <c r="N26" s="93"/>
      <c r="O26" s="94"/>
    </row>
    <row r="27" spans="2:15" s="18" customFormat="1" ht="36" outlineLevel="2" x14ac:dyDescent="0.25">
      <c r="B27" s="28"/>
      <c r="C27" s="26"/>
      <c r="D27" s="27"/>
      <c r="E27" s="45"/>
      <c r="F27" s="74" t="s">
        <v>30</v>
      </c>
      <c r="G27" s="73" t="s">
        <v>5</v>
      </c>
      <c r="H27" s="74" t="s">
        <v>76</v>
      </c>
      <c r="I27" s="34"/>
      <c r="J27" s="44"/>
      <c r="L27" s="92"/>
      <c r="M27" s="93"/>
      <c r="N27" s="93"/>
      <c r="O27" s="94"/>
    </row>
    <row r="28" spans="2:15" s="18" customFormat="1" ht="36" outlineLevel="2" x14ac:dyDescent="0.25">
      <c r="B28" s="28"/>
      <c r="C28" s="26"/>
      <c r="D28" s="27"/>
      <c r="E28" s="45"/>
      <c r="F28" s="74" t="s">
        <v>55</v>
      </c>
      <c r="G28" s="73" t="s">
        <v>6</v>
      </c>
      <c r="H28" s="74" t="s">
        <v>78</v>
      </c>
      <c r="I28" s="34"/>
      <c r="J28" s="44"/>
      <c r="L28" s="92"/>
      <c r="M28" s="93"/>
      <c r="N28" s="93"/>
      <c r="O28" s="94"/>
    </row>
    <row r="29" spans="2:15" s="18" customFormat="1" ht="32.25" customHeight="1" outlineLevel="2" x14ac:dyDescent="0.25">
      <c r="B29" s="19"/>
      <c r="C29" s="85"/>
      <c r="D29" s="78"/>
      <c r="E29" s="79"/>
      <c r="F29" s="80" t="s">
        <v>54</v>
      </c>
      <c r="G29" s="77" t="s">
        <v>5</v>
      </c>
      <c r="H29" s="80" t="s">
        <v>77</v>
      </c>
      <c r="I29" s="33"/>
      <c r="J29" s="29"/>
      <c r="K29" s="51"/>
      <c r="L29" s="95"/>
      <c r="M29" s="96"/>
      <c r="N29" s="96"/>
      <c r="O29" s="97"/>
    </row>
    <row r="30" spans="2:15" x14ac:dyDescent="0.25">
      <c r="B30" s="81"/>
      <c r="C30" s="70"/>
      <c r="D30" s="70"/>
      <c r="E30" s="82"/>
      <c r="F30" s="70"/>
      <c r="G30" s="70"/>
      <c r="H30" s="70"/>
      <c r="I30" s="70">
        <f>SUM(I14:I29)</f>
        <v>100</v>
      </c>
      <c r="J30" s="70">
        <f>SUM(J14:J29)</f>
        <v>100</v>
      </c>
      <c r="L30" s="70"/>
      <c r="M30" s="70"/>
      <c r="N30" s="70"/>
      <c r="O30" s="70"/>
    </row>
    <row r="31" spans="2:15" x14ac:dyDescent="0.25">
      <c r="B31" s="83"/>
      <c r="C31" s="35"/>
      <c r="D31" s="35"/>
      <c r="E31" s="84"/>
      <c r="F31" s="35"/>
      <c r="G31" s="35"/>
      <c r="H31" s="35"/>
      <c r="I31" s="35"/>
      <c r="J31" s="35"/>
    </row>
    <row r="32" spans="2:15" x14ac:dyDescent="0.25">
      <c r="G32" s="35"/>
      <c r="H32" s="35"/>
      <c r="I32" s="35"/>
      <c r="J32" s="35"/>
    </row>
    <row r="33" spans="7:10" x14ac:dyDescent="0.25">
      <c r="G33" s="35"/>
      <c r="H33" s="35"/>
      <c r="I33" s="35"/>
      <c r="J33" s="35"/>
    </row>
    <row r="34" spans="7:10" x14ac:dyDescent="0.25">
      <c r="G34" s="35"/>
      <c r="H34" s="35"/>
      <c r="I34" s="35"/>
      <c r="J34" s="35"/>
    </row>
    <row r="35" spans="7:10" x14ac:dyDescent="0.25">
      <c r="G35" s="35"/>
      <c r="H35" s="35"/>
      <c r="I35" s="35"/>
      <c r="J35" s="35"/>
    </row>
  </sheetData>
  <mergeCells count="8">
    <mergeCell ref="L8:L12"/>
    <mergeCell ref="M8:M12"/>
    <mergeCell ref="N8:N12"/>
    <mergeCell ref="O8:O12"/>
    <mergeCell ref="L14:L29"/>
    <mergeCell ref="M14:M29"/>
    <mergeCell ref="N14:N29"/>
    <mergeCell ref="O14:O29"/>
  </mergeCells>
  <pageMargins left="0.7" right="0.7" top="0.75" bottom="0.75" header="0.3" footer="0.3"/>
  <pageSetup paperSize="9" orientation="portrait" r:id="rId1"/>
  <headerFooter>
    <oddFooter>&amp;L
&amp;"Myriad Pro,Bold"&amp;12&amp;KC0C0C0Internal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4"/>
  <sheetViews>
    <sheetView showGridLines="0" tabSelected="1" topLeftCell="A4" zoomScale="85" zoomScaleNormal="85" workbookViewId="0">
      <selection activeCell="I7" sqref="I7"/>
    </sheetView>
  </sheetViews>
  <sheetFormatPr defaultRowHeight="13.8" x14ac:dyDescent="0.25"/>
  <cols>
    <col min="1" max="1" width="3.33203125" customWidth="1"/>
    <col min="2" max="2" width="15" customWidth="1"/>
    <col min="3" max="3" width="20.77734375" bestFit="1" customWidth="1"/>
    <col min="4" max="4" width="23.5546875" bestFit="1" customWidth="1"/>
    <col min="5" max="5" width="31.6640625" bestFit="1" customWidth="1"/>
    <col min="6" max="6" width="15.33203125" customWidth="1"/>
    <col min="7" max="7" width="12.88671875" customWidth="1"/>
    <col min="8" max="8" width="16.33203125" customWidth="1"/>
    <col min="9" max="9" width="97.44140625" bestFit="1" customWidth="1"/>
    <col min="10" max="10" width="17.88671875" bestFit="1" customWidth="1"/>
    <col min="11" max="11" width="24.21875" bestFit="1" customWidth="1"/>
    <col min="12" max="12" width="24.21875" customWidth="1"/>
    <col min="13" max="13" width="19.88671875" hidden="1" customWidth="1"/>
    <col min="15" max="15" width="28.88671875" customWidth="1"/>
    <col min="16" max="16" width="17.77734375" customWidth="1"/>
    <col min="17" max="17" width="23.109375" customWidth="1"/>
    <col min="18" max="18" width="23.88671875" hidden="1" customWidth="1"/>
  </cols>
  <sheetData>
    <row r="1" spans="2:18" ht="39" customHeight="1" x14ac:dyDescent="0.4">
      <c r="B1" s="98" t="s">
        <v>96</v>
      </c>
      <c r="C1" s="98"/>
      <c r="D1" s="98"/>
      <c r="E1" s="98"/>
      <c r="G1" s="89" t="s">
        <v>83</v>
      </c>
    </row>
    <row r="2" spans="2:18" x14ac:dyDescent="0.25">
      <c r="B2" s="39" t="s">
        <v>17</v>
      </c>
      <c r="C2" t="s">
        <v>100</v>
      </c>
      <c r="D2" s="39" t="s">
        <v>16</v>
      </c>
      <c r="E2">
        <v>37317</v>
      </c>
      <c r="F2" s="39"/>
      <c r="G2" s="89" t="s">
        <v>84</v>
      </c>
      <c r="O2" t="s">
        <v>83</v>
      </c>
    </row>
    <row r="3" spans="2:18" x14ac:dyDescent="0.25">
      <c r="B3" s="39" t="s">
        <v>18</v>
      </c>
      <c r="C3" s="71" t="s">
        <v>89</v>
      </c>
      <c r="D3" s="39" t="s">
        <v>15</v>
      </c>
      <c r="E3" t="s">
        <v>101</v>
      </c>
      <c r="G3" s="89" t="s">
        <v>22</v>
      </c>
      <c r="O3" t="s">
        <v>84</v>
      </c>
    </row>
    <row r="4" spans="2:18" x14ac:dyDescent="0.25">
      <c r="B4" s="39" t="s">
        <v>19</v>
      </c>
      <c r="C4">
        <v>2022</v>
      </c>
      <c r="D4" s="39" t="s">
        <v>20</v>
      </c>
      <c r="E4" t="s">
        <v>102</v>
      </c>
      <c r="G4" s="89" t="s">
        <v>82</v>
      </c>
      <c r="O4" t="s">
        <v>22</v>
      </c>
    </row>
    <row r="5" spans="2:18" ht="15.6" x14ac:dyDescent="0.25">
      <c r="H5" s="99" t="s">
        <v>14</v>
      </c>
      <c r="I5" s="100"/>
      <c r="J5" s="40" t="s">
        <v>28</v>
      </c>
      <c r="K5" s="38" t="s">
        <v>25</v>
      </c>
      <c r="L5" s="43"/>
      <c r="O5" t="s">
        <v>82</v>
      </c>
    </row>
    <row r="6" spans="2:18" ht="28.5" customHeight="1" x14ac:dyDescent="0.3">
      <c r="C6" s="36" t="s">
        <v>21</v>
      </c>
      <c r="D6" s="36" t="s">
        <v>10</v>
      </c>
      <c r="E6" s="36" t="s">
        <v>11</v>
      </c>
      <c r="F6" s="36" t="s">
        <v>12</v>
      </c>
      <c r="G6" s="36" t="s">
        <v>13</v>
      </c>
      <c r="H6" s="36" t="s">
        <v>23</v>
      </c>
      <c r="I6" s="36" t="s">
        <v>26</v>
      </c>
      <c r="J6" s="37" t="s">
        <v>23</v>
      </c>
      <c r="K6" s="37" t="s">
        <v>23</v>
      </c>
      <c r="L6" s="37" t="s">
        <v>31</v>
      </c>
      <c r="M6" s="36" t="s">
        <v>27</v>
      </c>
      <c r="O6" s="61"/>
      <c r="P6" s="61"/>
      <c r="Q6" s="61"/>
      <c r="R6" s="59" t="s">
        <v>27</v>
      </c>
    </row>
    <row r="7" spans="2:18" ht="333" customHeight="1" x14ac:dyDescent="0.3">
      <c r="C7" s="109" t="s">
        <v>86</v>
      </c>
      <c r="D7" s="112" t="s">
        <v>95</v>
      </c>
      <c r="E7" s="56" t="s">
        <v>49</v>
      </c>
      <c r="F7" s="57" t="s">
        <v>5</v>
      </c>
      <c r="G7" s="115">
        <v>0.55000000000000004</v>
      </c>
      <c r="H7" s="118" t="s">
        <v>82</v>
      </c>
      <c r="I7" s="90" t="s">
        <v>111</v>
      </c>
      <c r="J7" s="118"/>
      <c r="K7" s="118"/>
      <c r="L7" s="124"/>
      <c r="M7" s="42" t="str">
        <f t="shared" ref="M7:M13" si="0">IF($K7=$G$4,$H$4,IF($K7=$G$3,$H$3,IF($K7=$G$2,$H$2,IF($K7=$G$1,$H$1,""))))</f>
        <v/>
      </c>
      <c r="O7" s="62"/>
      <c r="P7" s="63"/>
      <c r="Q7" s="64"/>
      <c r="R7" s="60" t="str">
        <f>IF(IFERROR(SUM(M7:M8,#REF!,#REF!)/5,0),SUM(M7:M8,#REF!,#REF!)/5,"-")</f>
        <v>-</v>
      </c>
    </row>
    <row r="8" spans="2:18" ht="42" x14ac:dyDescent="0.3">
      <c r="C8" s="110"/>
      <c r="D8" s="113"/>
      <c r="E8" s="56" t="s">
        <v>80</v>
      </c>
      <c r="F8" s="57" t="s">
        <v>6</v>
      </c>
      <c r="G8" s="116"/>
      <c r="H8" s="119"/>
      <c r="I8" s="127" t="s">
        <v>107</v>
      </c>
      <c r="J8" s="119"/>
      <c r="K8" s="119"/>
      <c r="L8" s="125"/>
      <c r="M8" s="42" t="str">
        <f t="shared" si="0"/>
        <v/>
      </c>
      <c r="O8" s="62"/>
      <c r="P8" s="63"/>
      <c r="Q8" s="64"/>
      <c r="R8" s="60" t="str">
        <f>IF(IFERROR(SUM(M13:M15)/4,0),SUM(M13:M15)/4,"-")</f>
        <v>-</v>
      </c>
    </row>
    <row r="9" spans="2:18" ht="27.6" x14ac:dyDescent="0.3">
      <c r="C9" s="110"/>
      <c r="D9" s="113"/>
      <c r="E9" s="69" t="s">
        <v>69</v>
      </c>
      <c r="F9" s="57" t="s">
        <v>5</v>
      </c>
      <c r="G9" s="116"/>
      <c r="H9" s="119"/>
      <c r="I9" s="91" t="s">
        <v>97</v>
      </c>
      <c r="J9" s="119"/>
      <c r="K9" s="119"/>
      <c r="L9" s="125"/>
      <c r="M9" s="42" t="str">
        <f t="shared" si="0"/>
        <v/>
      </c>
    </row>
    <row r="10" spans="2:18" ht="27.6" x14ac:dyDescent="0.3">
      <c r="C10" s="110"/>
      <c r="D10" s="113"/>
      <c r="E10" s="69" t="s">
        <v>70</v>
      </c>
      <c r="F10" s="57" t="s">
        <v>6</v>
      </c>
      <c r="G10" s="116"/>
      <c r="H10" s="119"/>
      <c r="I10" s="91" t="s">
        <v>97</v>
      </c>
      <c r="J10" s="119"/>
      <c r="K10" s="119"/>
      <c r="L10" s="125"/>
      <c r="M10" s="42" t="str">
        <f t="shared" si="0"/>
        <v/>
      </c>
    </row>
    <row r="11" spans="2:18" ht="15.6" x14ac:dyDescent="0.3">
      <c r="C11" s="110"/>
      <c r="D11" s="113"/>
      <c r="E11" s="69" t="s">
        <v>71</v>
      </c>
      <c r="F11" s="57" t="s">
        <v>6</v>
      </c>
      <c r="G11" s="116"/>
      <c r="H11" s="119"/>
      <c r="I11" s="91" t="s">
        <v>98</v>
      </c>
      <c r="J11" s="119"/>
      <c r="K11" s="119"/>
      <c r="L11" s="125"/>
      <c r="M11" s="42" t="str">
        <f t="shared" si="0"/>
        <v/>
      </c>
    </row>
    <row r="12" spans="2:18" ht="15.6" x14ac:dyDescent="0.3">
      <c r="C12" s="111"/>
      <c r="D12" s="114"/>
      <c r="E12" s="56" t="s">
        <v>68</v>
      </c>
      <c r="F12" s="57" t="s">
        <v>6</v>
      </c>
      <c r="G12" s="117"/>
      <c r="H12" s="120"/>
      <c r="I12" s="91" t="s">
        <v>97</v>
      </c>
      <c r="J12" s="120"/>
      <c r="K12" s="120"/>
      <c r="L12" s="126"/>
      <c r="M12" s="42" t="str">
        <f t="shared" si="0"/>
        <v/>
      </c>
    </row>
    <row r="13" spans="2:18" ht="111" x14ac:dyDescent="0.3">
      <c r="C13" s="101" t="s">
        <v>87</v>
      </c>
      <c r="D13" s="104" t="s">
        <v>85</v>
      </c>
      <c r="E13" s="56" t="s">
        <v>51</v>
      </c>
      <c r="F13" s="68" t="s">
        <v>5</v>
      </c>
      <c r="G13" s="115">
        <v>0.3</v>
      </c>
      <c r="H13" s="118" t="s">
        <v>22</v>
      </c>
      <c r="I13" s="90" t="s">
        <v>108</v>
      </c>
      <c r="J13" s="118"/>
      <c r="K13" s="118"/>
      <c r="L13" s="121"/>
      <c r="M13" s="42" t="str">
        <f t="shared" si="0"/>
        <v/>
      </c>
      <c r="O13" s="62"/>
      <c r="P13" s="63"/>
      <c r="Q13" s="64"/>
      <c r="R13" s="60" t="str">
        <f>IF(IFERROR(SUM(M16:M19)/3,0),SUM(M16:M19)/3,"-")</f>
        <v>-</v>
      </c>
    </row>
    <row r="14" spans="2:18" ht="28.2" x14ac:dyDescent="0.3">
      <c r="C14" s="102"/>
      <c r="D14" s="105"/>
      <c r="E14" s="56" t="s">
        <v>52</v>
      </c>
      <c r="F14" s="57" t="s">
        <v>6</v>
      </c>
      <c r="G14" s="116"/>
      <c r="H14" s="119"/>
      <c r="I14" s="90" t="s">
        <v>103</v>
      </c>
      <c r="J14" s="119"/>
      <c r="K14" s="119"/>
      <c r="L14" s="122"/>
      <c r="M14" s="42" t="str">
        <f t="shared" ref="M14:M19" si="1">IF($K14=$G$4,$H$4,IF($K14=$G$3,$H$3,IF($K14=$G$2,$H$2,IF($K14=$G$1,$H$1,""))))</f>
        <v/>
      </c>
      <c r="O14" s="65"/>
      <c r="P14" s="66"/>
      <c r="Q14" s="65"/>
    </row>
    <row r="15" spans="2:18" ht="42" x14ac:dyDescent="0.3">
      <c r="C15" s="102"/>
      <c r="D15" s="105"/>
      <c r="E15" s="56" t="s">
        <v>63</v>
      </c>
      <c r="F15" s="57" t="s">
        <v>5</v>
      </c>
      <c r="G15" s="117"/>
      <c r="H15" s="120"/>
      <c r="I15" s="90" t="s">
        <v>110</v>
      </c>
      <c r="J15" s="120"/>
      <c r="K15" s="120"/>
      <c r="L15" s="123"/>
      <c r="M15" s="42" t="str">
        <f t="shared" si="1"/>
        <v/>
      </c>
    </row>
    <row r="16" spans="2:18" ht="15.6" x14ac:dyDescent="0.3">
      <c r="C16" s="101" t="s">
        <v>88</v>
      </c>
      <c r="D16" s="106" t="s">
        <v>29</v>
      </c>
      <c r="E16" s="67" t="s">
        <v>24</v>
      </c>
      <c r="F16" s="57" t="s">
        <v>6</v>
      </c>
      <c r="G16" s="115">
        <v>0.15</v>
      </c>
      <c r="H16" s="118" t="s">
        <v>22</v>
      </c>
      <c r="I16" s="91" t="s">
        <v>99</v>
      </c>
      <c r="J16" s="118"/>
      <c r="K16" s="118"/>
      <c r="L16" s="121"/>
      <c r="M16" s="42" t="str">
        <f t="shared" si="1"/>
        <v/>
      </c>
    </row>
    <row r="17" spans="3:13" ht="15.6" x14ac:dyDescent="0.3">
      <c r="C17" s="102"/>
      <c r="D17" s="107"/>
      <c r="E17" s="67" t="s">
        <v>30</v>
      </c>
      <c r="F17" s="55" t="s">
        <v>6</v>
      </c>
      <c r="G17" s="116"/>
      <c r="H17" s="119"/>
      <c r="I17" s="91" t="s">
        <v>104</v>
      </c>
      <c r="J17" s="119"/>
      <c r="K17" s="119"/>
      <c r="L17" s="122"/>
      <c r="M17" s="42" t="str">
        <f t="shared" si="1"/>
        <v/>
      </c>
    </row>
    <row r="18" spans="3:13" ht="15.6" x14ac:dyDescent="0.3">
      <c r="C18" s="102"/>
      <c r="D18" s="107"/>
      <c r="E18" s="67" t="s">
        <v>55</v>
      </c>
      <c r="F18" s="55" t="s">
        <v>6</v>
      </c>
      <c r="G18" s="116"/>
      <c r="H18" s="119"/>
      <c r="I18" s="91" t="s">
        <v>106</v>
      </c>
      <c r="J18" s="119"/>
      <c r="K18" s="119"/>
      <c r="L18" s="122"/>
      <c r="M18" s="42"/>
    </row>
    <row r="19" spans="3:13" ht="55.8" x14ac:dyDescent="0.3">
      <c r="C19" s="103"/>
      <c r="D19" s="108"/>
      <c r="E19" s="67" t="s">
        <v>54</v>
      </c>
      <c r="F19" s="57" t="s">
        <v>5</v>
      </c>
      <c r="G19" s="117"/>
      <c r="H19" s="120"/>
      <c r="I19" s="90" t="s">
        <v>109</v>
      </c>
      <c r="J19" s="120"/>
      <c r="K19" s="120"/>
      <c r="L19" s="123"/>
      <c r="M19" s="42" t="str">
        <f t="shared" si="1"/>
        <v/>
      </c>
    </row>
    <row r="22" spans="3:13" x14ac:dyDescent="0.25">
      <c r="G22" s="41">
        <f>SUM(G7:G19)</f>
        <v>1</v>
      </c>
    </row>
    <row r="24" spans="3:13" x14ac:dyDescent="0.25">
      <c r="I24" t="s">
        <v>105</v>
      </c>
    </row>
  </sheetData>
  <mergeCells count="23">
    <mergeCell ref="J16:J19"/>
    <mergeCell ref="K16:K19"/>
    <mergeCell ref="L16:L19"/>
    <mergeCell ref="J7:J12"/>
    <mergeCell ref="K7:K12"/>
    <mergeCell ref="L7:L12"/>
    <mergeCell ref="J13:J15"/>
    <mergeCell ref="K13:K15"/>
    <mergeCell ref="L13:L15"/>
    <mergeCell ref="B1:E1"/>
    <mergeCell ref="H5:I5"/>
    <mergeCell ref="C13:C15"/>
    <mergeCell ref="C16:C19"/>
    <mergeCell ref="D13:D15"/>
    <mergeCell ref="D16:D19"/>
    <mergeCell ref="C7:C12"/>
    <mergeCell ref="D7:D12"/>
    <mergeCell ref="G7:G12"/>
    <mergeCell ref="G13:G15"/>
    <mergeCell ref="G16:G19"/>
    <mergeCell ref="H7:H12"/>
    <mergeCell ref="H16:H19"/>
    <mergeCell ref="H13:H15"/>
  </mergeCells>
  <dataValidations count="1">
    <dataValidation type="list" allowBlank="1" showInputMessage="1" showErrorMessage="1" sqref="H16 K13 J13 H7 H13 J7 K7 J16 K16">
      <formula1>$G$1:$G$4</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2"/>
  <sheetViews>
    <sheetView showGridLines="0" zoomScale="90" zoomScaleNormal="90" workbookViewId="0">
      <selection activeCell="O3" sqref="O3"/>
    </sheetView>
  </sheetViews>
  <sheetFormatPr defaultRowHeight="13.8" x14ac:dyDescent="0.25"/>
  <cols>
    <col min="1" max="1" width="3.33203125" customWidth="1"/>
    <col min="2" max="2" width="15" customWidth="1"/>
    <col min="3" max="3" width="18.21875" customWidth="1"/>
    <col min="4" max="4" width="21" customWidth="1"/>
    <col min="5" max="5" width="24.77734375" customWidth="1"/>
    <col min="6" max="6" width="15.33203125" customWidth="1"/>
    <col min="7" max="7" width="12.88671875" customWidth="1"/>
    <col min="8" max="8" width="16.33203125" customWidth="1"/>
    <col min="9" max="9" width="31" customWidth="1"/>
    <col min="10" max="10" width="17.33203125" bestFit="1" customWidth="1"/>
    <col min="11" max="11" width="24.21875" bestFit="1" customWidth="1"/>
    <col min="12" max="12" width="24.21875" customWidth="1"/>
    <col min="13" max="13" width="19.88671875" hidden="1" customWidth="1"/>
    <col min="15" max="15" width="28.88671875" customWidth="1"/>
    <col min="16" max="16" width="17.77734375" customWidth="1"/>
    <col min="17" max="17" width="23.109375" customWidth="1"/>
    <col min="18" max="18" width="23.88671875" hidden="1" customWidth="1"/>
  </cols>
  <sheetData>
    <row r="1" spans="2:18" ht="39" customHeight="1" x14ac:dyDescent="0.4">
      <c r="B1" s="98" t="s">
        <v>96</v>
      </c>
      <c r="C1" s="98"/>
      <c r="D1" s="98"/>
      <c r="E1" s="98"/>
      <c r="G1" s="89" t="s">
        <v>83</v>
      </c>
    </row>
    <row r="2" spans="2:18" x14ac:dyDescent="0.25">
      <c r="B2" s="39" t="s">
        <v>17</v>
      </c>
      <c r="D2" s="39" t="s">
        <v>16</v>
      </c>
      <c r="F2" s="39"/>
      <c r="G2" s="89" t="s">
        <v>84</v>
      </c>
      <c r="O2" t="s">
        <v>83</v>
      </c>
    </row>
    <row r="3" spans="2:18" x14ac:dyDescent="0.25">
      <c r="B3" s="39" t="s">
        <v>18</v>
      </c>
      <c r="C3" s="71" t="s">
        <v>89</v>
      </c>
      <c r="D3" s="39" t="s">
        <v>15</v>
      </c>
      <c r="G3" s="89" t="s">
        <v>22</v>
      </c>
      <c r="O3" t="s">
        <v>84</v>
      </c>
    </row>
    <row r="4" spans="2:18" x14ac:dyDescent="0.25">
      <c r="B4" s="39" t="s">
        <v>19</v>
      </c>
      <c r="C4">
        <v>2022</v>
      </c>
      <c r="D4" s="39" t="s">
        <v>20</v>
      </c>
      <c r="G4" s="89" t="s">
        <v>82</v>
      </c>
      <c r="O4" t="s">
        <v>22</v>
      </c>
    </row>
    <row r="5" spans="2:18" ht="15.6" x14ac:dyDescent="0.25">
      <c r="H5" s="99" t="s">
        <v>14</v>
      </c>
      <c r="I5" s="100"/>
      <c r="J5" s="40" t="s">
        <v>28</v>
      </c>
      <c r="K5" s="38" t="s">
        <v>25</v>
      </c>
      <c r="L5" s="43"/>
      <c r="O5" t="s">
        <v>82</v>
      </c>
    </row>
    <row r="6" spans="2:18" ht="28.5" customHeight="1" x14ac:dyDescent="0.3">
      <c r="C6" s="36" t="s">
        <v>21</v>
      </c>
      <c r="D6" s="36" t="s">
        <v>10</v>
      </c>
      <c r="E6" s="36" t="s">
        <v>11</v>
      </c>
      <c r="F6" s="36" t="s">
        <v>12</v>
      </c>
      <c r="G6" s="36" t="s">
        <v>13</v>
      </c>
      <c r="H6" s="36" t="s">
        <v>23</v>
      </c>
      <c r="I6" s="36" t="s">
        <v>26</v>
      </c>
      <c r="J6" s="37" t="s">
        <v>23</v>
      </c>
      <c r="K6" s="37" t="s">
        <v>23</v>
      </c>
      <c r="L6" s="37" t="s">
        <v>31</v>
      </c>
      <c r="M6" s="36" t="s">
        <v>27</v>
      </c>
      <c r="O6" s="61"/>
      <c r="P6" s="61"/>
      <c r="Q6" s="61"/>
      <c r="R6" s="59" t="s">
        <v>27</v>
      </c>
    </row>
    <row r="7" spans="2:18" ht="41.4" x14ac:dyDescent="0.3">
      <c r="C7" s="109" t="s">
        <v>86</v>
      </c>
      <c r="D7" s="112" t="s">
        <v>95</v>
      </c>
      <c r="E7" s="56" t="s">
        <v>49</v>
      </c>
      <c r="F7" s="57" t="s">
        <v>5</v>
      </c>
      <c r="G7" s="115">
        <v>0.5</v>
      </c>
      <c r="H7" s="118" t="s">
        <v>22</v>
      </c>
      <c r="I7" s="54"/>
      <c r="J7" s="118"/>
      <c r="K7" s="118"/>
      <c r="L7" s="124"/>
      <c r="M7" s="42" t="str">
        <f t="shared" ref="M7:M13" si="0">IF($K7=$G$4,$H$4,IF($K7=$G$3,$H$3,IF($K7=$G$2,$H$2,IF($K7=$G$1,$H$1,""))))</f>
        <v/>
      </c>
      <c r="O7" s="62"/>
      <c r="P7" s="63"/>
      <c r="Q7" s="64"/>
      <c r="R7" s="60" t="str">
        <f>IF(IFERROR(SUM(M7:M8,#REF!,#REF!)/5,0),SUM(M7:M8,#REF!,#REF!)/5,"-")</f>
        <v>-</v>
      </c>
    </row>
    <row r="8" spans="2:18" ht="41.4" x14ac:dyDescent="0.3">
      <c r="C8" s="110"/>
      <c r="D8" s="113"/>
      <c r="E8" s="56" t="s">
        <v>80</v>
      </c>
      <c r="F8" s="57" t="s">
        <v>6</v>
      </c>
      <c r="G8" s="116"/>
      <c r="H8" s="119"/>
      <c r="I8" s="54"/>
      <c r="J8" s="119"/>
      <c r="K8" s="119"/>
      <c r="L8" s="125"/>
      <c r="M8" s="42" t="str">
        <f t="shared" si="0"/>
        <v/>
      </c>
      <c r="O8" s="62"/>
      <c r="P8" s="63"/>
      <c r="Q8" s="64"/>
      <c r="R8" s="60" t="str">
        <f>IF(IFERROR(SUM(M13:M15)/4,0),SUM(M13:M15)/4,"-")</f>
        <v>-</v>
      </c>
    </row>
    <row r="9" spans="2:18" ht="30" customHeight="1" x14ac:dyDescent="0.3">
      <c r="C9" s="110"/>
      <c r="D9" s="113"/>
      <c r="E9" s="69" t="s">
        <v>69</v>
      </c>
      <c r="F9" s="57" t="s">
        <v>5</v>
      </c>
      <c r="G9" s="116"/>
      <c r="H9" s="119"/>
      <c r="I9" s="54"/>
      <c r="J9" s="119"/>
      <c r="K9" s="119"/>
      <c r="L9" s="125"/>
      <c r="M9" s="42" t="str">
        <f t="shared" si="0"/>
        <v/>
      </c>
    </row>
    <row r="10" spans="2:18" ht="41.4" x14ac:dyDescent="0.3">
      <c r="C10" s="110"/>
      <c r="D10" s="113"/>
      <c r="E10" s="69" t="s">
        <v>70</v>
      </c>
      <c r="F10" s="57" t="s">
        <v>6</v>
      </c>
      <c r="G10" s="116"/>
      <c r="H10" s="119"/>
      <c r="I10" s="54"/>
      <c r="J10" s="119"/>
      <c r="K10" s="119"/>
      <c r="L10" s="125"/>
      <c r="M10" s="42" t="str">
        <f t="shared" si="0"/>
        <v/>
      </c>
    </row>
    <row r="11" spans="2:18" ht="27.6" x14ac:dyDescent="0.3">
      <c r="C11" s="110"/>
      <c r="D11" s="113"/>
      <c r="E11" s="69" t="s">
        <v>71</v>
      </c>
      <c r="F11" s="57" t="s">
        <v>6</v>
      </c>
      <c r="G11" s="116"/>
      <c r="H11" s="119"/>
      <c r="I11" s="54"/>
      <c r="J11" s="119"/>
      <c r="K11" s="119"/>
      <c r="L11" s="125"/>
      <c r="M11" s="42" t="str">
        <f t="shared" si="0"/>
        <v/>
      </c>
    </row>
    <row r="12" spans="2:18" ht="15.6" x14ac:dyDescent="0.3">
      <c r="C12" s="111"/>
      <c r="D12" s="114"/>
      <c r="E12" s="56" t="s">
        <v>68</v>
      </c>
      <c r="F12" s="57" t="s">
        <v>6</v>
      </c>
      <c r="G12" s="117"/>
      <c r="H12" s="120"/>
      <c r="I12" s="54"/>
      <c r="J12" s="120"/>
      <c r="K12" s="120"/>
      <c r="L12" s="126"/>
      <c r="M12" s="42" t="str">
        <f t="shared" si="0"/>
        <v/>
      </c>
    </row>
    <row r="13" spans="2:18" ht="41.4" x14ac:dyDescent="0.3">
      <c r="C13" s="101" t="s">
        <v>87</v>
      </c>
      <c r="D13" s="104" t="s">
        <v>85</v>
      </c>
      <c r="E13" s="56" t="s">
        <v>51</v>
      </c>
      <c r="F13" s="68" t="s">
        <v>5</v>
      </c>
      <c r="G13" s="115">
        <v>0.35</v>
      </c>
      <c r="H13" s="118" t="s">
        <v>84</v>
      </c>
      <c r="I13" s="54"/>
      <c r="J13" s="118"/>
      <c r="K13" s="118"/>
      <c r="L13" s="121"/>
      <c r="M13" s="42" t="str">
        <f t="shared" si="0"/>
        <v/>
      </c>
      <c r="O13" s="62"/>
      <c r="P13" s="63"/>
      <c r="Q13" s="64"/>
      <c r="R13" s="60" t="str">
        <f>IF(IFERROR(SUM(M16:M19)/3,0),SUM(M16:M19)/3,"-")</f>
        <v>-</v>
      </c>
    </row>
    <row r="14" spans="2:18" ht="41.4" x14ac:dyDescent="0.3">
      <c r="C14" s="102"/>
      <c r="D14" s="105"/>
      <c r="E14" s="56" t="s">
        <v>52</v>
      </c>
      <c r="F14" s="57" t="s">
        <v>6</v>
      </c>
      <c r="G14" s="116"/>
      <c r="H14" s="119"/>
      <c r="I14" s="54"/>
      <c r="J14" s="119"/>
      <c r="K14" s="119"/>
      <c r="L14" s="122"/>
      <c r="M14" s="42" t="str">
        <f t="shared" ref="M14:M19" si="1">IF($K14=$G$4,$H$4,IF($K14=$G$3,$H$3,IF($K14=$G$2,$H$2,IF($K14=$G$1,$H$1,""))))</f>
        <v/>
      </c>
      <c r="O14" s="65"/>
      <c r="P14" s="66"/>
      <c r="Q14" s="65"/>
    </row>
    <row r="15" spans="2:18" ht="27.6" x14ac:dyDescent="0.3">
      <c r="C15" s="102"/>
      <c r="D15" s="105"/>
      <c r="E15" s="56" t="s">
        <v>63</v>
      </c>
      <c r="F15" s="57" t="s">
        <v>5</v>
      </c>
      <c r="G15" s="117"/>
      <c r="H15" s="120"/>
      <c r="I15" s="54"/>
      <c r="J15" s="120"/>
      <c r="K15" s="120"/>
      <c r="L15" s="123"/>
      <c r="M15" s="42" t="str">
        <f t="shared" si="1"/>
        <v/>
      </c>
    </row>
    <row r="16" spans="2:18" ht="15.6" x14ac:dyDescent="0.3">
      <c r="C16" s="101" t="s">
        <v>88</v>
      </c>
      <c r="D16" s="106" t="s">
        <v>29</v>
      </c>
      <c r="E16" s="67" t="s">
        <v>24</v>
      </c>
      <c r="F16" s="57" t="s">
        <v>6</v>
      </c>
      <c r="G16" s="115">
        <v>0.15</v>
      </c>
      <c r="H16" s="118" t="s">
        <v>84</v>
      </c>
      <c r="I16" s="54"/>
      <c r="J16" s="118"/>
      <c r="K16" s="118"/>
      <c r="L16" s="121"/>
      <c r="M16" s="42" t="str">
        <f t="shared" si="1"/>
        <v/>
      </c>
    </row>
    <row r="17" spans="3:13" ht="15.6" x14ac:dyDescent="0.3">
      <c r="C17" s="102"/>
      <c r="D17" s="107"/>
      <c r="E17" s="67" t="s">
        <v>30</v>
      </c>
      <c r="F17" s="55" t="s">
        <v>6</v>
      </c>
      <c r="G17" s="116"/>
      <c r="H17" s="119"/>
      <c r="I17" s="54"/>
      <c r="J17" s="119"/>
      <c r="K17" s="119"/>
      <c r="L17" s="122"/>
      <c r="M17" s="42" t="str">
        <f t="shared" si="1"/>
        <v/>
      </c>
    </row>
    <row r="18" spans="3:13" ht="15.6" x14ac:dyDescent="0.3">
      <c r="C18" s="102"/>
      <c r="D18" s="107"/>
      <c r="E18" s="67" t="s">
        <v>55</v>
      </c>
      <c r="F18" s="55" t="s">
        <v>6</v>
      </c>
      <c r="G18" s="116"/>
      <c r="H18" s="119"/>
      <c r="I18" s="54"/>
      <c r="J18" s="119"/>
      <c r="K18" s="119"/>
      <c r="L18" s="122"/>
      <c r="M18" s="42"/>
    </row>
    <row r="19" spans="3:13" ht="15.6" x14ac:dyDescent="0.3">
      <c r="C19" s="103"/>
      <c r="D19" s="108"/>
      <c r="E19" s="67" t="s">
        <v>54</v>
      </c>
      <c r="F19" s="57" t="s">
        <v>5</v>
      </c>
      <c r="G19" s="117"/>
      <c r="H19" s="120"/>
      <c r="I19" s="54"/>
      <c r="J19" s="120"/>
      <c r="K19" s="120"/>
      <c r="L19" s="123"/>
      <c r="M19" s="42" t="str">
        <f t="shared" si="1"/>
        <v/>
      </c>
    </row>
    <row r="22" spans="3:13" x14ac:dyDescent="0.25">
      <c r="G22" s="41">
        <f>SUM(G7:G19)</f>
        <v>1</v>
      </c>
    </row>
  </sheetData>
  <mergeCells count="23">
    <mergeCell ref="L16:L19"/>
    <mergeCell ref="C16:C19"/>
    <mergeCell ref="D16:D19"/>
    <mergeCell ref="G16:G19"/>
    <mergeCell ref="H16:H19"/>
    <mergeCell ref="J16:J19"/>
    <mergeCell ref="K16:K19"/>
    <mergeCell ref="J7:J12"/>
    <mergeCell ref="K7:K12"/>
    <mergeCell ref="L7:L12"/>
    <mergeCell ref="C13:C15"/>
    <mergeCell ref="D13:D15"/>
    <mergeCell ref="G13:G15"/>
    <mergeCell ref="H13:H15"/>
    <mergeCell ref="J13:J15"/>
    <mergeCell ref="K13:K15"/>
    <mergeCell ref="L13:L15"/>
    <mergeCell ref="B1:E1"/>
    <mergeCell ref="H5:I5"/>
    <mergeCell ref="C7:C12"/>
    <mergeCell ref="D7:D12"/>
    <mergeCell ref="G7:G12"/>
    <mergeCell ref="H7:H12"/>
  </mergeCells>
  <dataValidations count="1">
    <dataValidation type="list" allowBlank="1" showInputMessage="1" showErrorMessage="1" sqref="H16 J13:K13 H7 H13 J7:K7 J16:K16">
      <formula1>$G$1:$G$4</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OMS Contribution Metrics</vt:lpstr>
      <vt:lpstr>DPB_DO Contr. Metrics</vt:lpstr>
      <vt:lpstr>Assessment for specialist</vt:lpstr>
      <vt:lpstr>Assessment for senior 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Tran Tuan (HR-HN)</dc:creator>
  <cp:lastModifiedBy>admin</cp:lastModifiedBy>
  <dcterms:created xsi:type="dcterms:W3CDTF">2018-09-12T02:48:00Z</dcterms:created>
  <dcterms:modified xsi:type="dcterms:W3CDTF">2022-12-12T07:08:11Z</dcterms:modified>
</cp:coreProperties>
</file>