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khuong.nguyenbao\16. DGNS\"/>
    </mc:Choice>
  </mc:AlternateContent>
  <bookViews>
    <workbookView xWindow="0" yWindow="0" windowWidth="19200" windowHeight="7470" firstSheet="1" activeTab="2"/>
  </bookViews>
  <sheets>
    <sheet name="OMS Contribution Metrics" sheetId="1" r:id="rId1"/>
    <sheet name="DPB_DO Contr. Metrics" sheetId="2" r:id="rId2"/>
    <sheet name="Assessment for specialist" sheetId="3" r:id="rId3"/>
    <sheet name="Assessment for senior spec" sheetId="5" r:id="rId4"/>
  </sheets>
  <definedNames>
    <definedName name="_xlnm._FilterDatabase" localSheetId="1" hidden="1">'DPB_DO Contr. Metrics'!$A$7:$AO$24</definedName>
    <definedName name="_xlnm._FilterDatabase" localSheetId="0" hidden="1">'OMS Contribution Metrics'!$A$7:$AM$13</definedName>
  </definedNames>
  <calcPr calcId="162913"/>
</workbook>
</file>

<file path=xl/calcChain.xml><?xml version="1.0" encoding="utf-8"?>
<calcChain xmlns="http://schemas.openxmlformats.org/spreadsheetml/2006/main">
  <c r="G22" i="5" l="1"/>
  <c r="M19" i="5"/>
  <c r="M17" i="5"/>
  <c r="M16" i="5"/>
  <c r="M15" i="5"/>
  <c r="M14" i="5"/>
  <c r="M13" i="5"/>
  <c r="M12" i="5"/>
  <c r="M11" i="5"/>
  <c r="M10" i="5"/>
  <c r="M9" i="5"/>
  <c r="M8" i="5"/>
  <c r="R7" i="5"/>
  <c r="M7" i="5"/>
  <c r="R8" i="5" l="1"/>
  <c r="R13" i="5"/>
  <c r="J30" i="2"/>
  <c r="I30" i="2"/>
  <c r="G22" i="3" l="1"/>
  <c r="M7" i="3" l="1"/>
  <c r="M8" i="3" l="1"/>
  <c r="M14" i="3" l="1"/>
  <c r="M15" i="3"/>
  <c r="M9" i="3"/>
  <c r="M10" i="3"/>
  <c r="M11" i="3"/>
  <c r="M12" i="3"/>
  <c r="M16" i="3"/>
  <c r="M17" i="3"/>
  <c r="M19" i="3"/>
  <c r="M13" i="3"/>
  <c r="R7" i="3" l="1"/>
  <c r="R13" i="3"/>
  <c r="R8" i="3"/>
</calcChain>
</file>

<file path=xl/sharedStrings.xml><?xml version="1.0" encoding="utf-8"?>
<sst xmlns="http://schemas.openxmlformats.org/spreadsheetml/2006/main" count="267" uniqueCount="108">
  <si>
    <t>#</t>
  </si>
  <si>
    <t>Functions &amp; Contribution metrics</t>
  </si>
  <si>
    <t>Functions</t>
  </si>
  <si>
    <t>Contribution components</t>
  </si>
  <si>
    <t>No. of solution applied</t>
  </si>
  <si>
    <t>Quantitative</t>
  </si>
  <si>
    <t>Qualitative</t>
  </si>
  <si>
    <t>Service quality</t>
  </si>
  <si>
    <t>Measurement</t>
  </si>
  <si>
    <t>Mô tả</t>
  </si>
  <si>
    <t>Tiêu chí</t>
  </si>
  <si>
    <t>Chỉ tiêu</t>
  </si>
  <si>
    <t>Đo lường</t>
  </si>
  <si>
    <t>Tỉ trọng</t>
  </si>
  <si>
    <t>Tự đánh giá</t>
  </si>
  <si>
    <t>Manager:</t>
  </si>
  <si>
    <t>Mã NV:</t>
  </si>
  <si>
    <t>Họ tên:</t>
  </si>
  <si>
    <t>Khối/ Phòng, ban:</t>
  </si>
  <si>
    <t>Năm đánh giá:</t>
  </si>
  <si>
    <t>Kỳ đánh giá:</t>
  </si>
  <si>
    <t>Category</t>
  </si>
  <si>
    <t>Good</t>
  </si>
  <si>
    <t>Đánh giá</t>
  </si>
  <si>
    <t>Teamwork</t>
  </si>
  <si>
    <t>Manager level +1 đánh giá</t>
  </si>
  <si>
    <t>Giải thích/ dẫn chứng</t>
  </si>
  <si>
    <t>Score</t>
  </si>
  <si>
    <t>Manager  đánh giá</t>
  </si>
  <si>
    <t>Teamwork &amp; Personal</t>
  </si>
  <si>
    <t>Commitments on time</t>
  </si>
  <si>
    <t>Final score</t>
  </si>
  <si>
    <t>WORKFORCE MANAGEMENT - OMS</t>
  </si>
  <si>
    <t>Deposit, Payroll, Banca Technology Solution Development and Operation</t>
  </si>
  <si>
    <t>Deposit, Payroll, Banca Technology Solution Development and Operation Professional</t>
  </si>
  <si>
    <t>Deposit, Payroll, Banca Technology Solution Development and Operation Manager</t>
  </si>
  <si>
    <t>Job Position</t>
  </si>
  <si>
    <t>Applications, Software Solutions &amp; Systems Development</t>
  </si>
  <si>
    <t>No. of applications/solutions/systems developed</t>
  </si>
  <si>
    <t>Optimize Working Solutions/Improvements Proposal</t>
  </si>
  <si>
    <t>No. of solutions applied</t>
  </si>
  <si>
    <t>Support Services Maintenance &amp; Provision</t>
  </si>
  <si>
    <t>Related Investment Portfolio Software Planning</t>
  </si>
  <si>
    <t>New Software Solutions Development/Integration</t>
  </si>
  <si>
    <t>Systems Management &amp; Operation</t>
  </si>
  <si>
    <t>Working Processes Optimization</t>
  </si>
  <si>
    <t>People Management</t>
  </si>
  <si>
    <t>No. of automation tools applied</t>
  </si>
  <si>
    <t>Subordinate Productivity</t>
  </si>
  <si>
    <t>No. of enhancements/projects designed/ developed</t>
  </si>
  <si>
    <t>Quality of enhancements/projects designed/ developed</t>
  </si>
  <si>
    <t>No. of solutions/ innovation/ improvements proposed/ applied</t>
  </si>
  <si>
    <t>Quality of solutions/ innovation/ improvements applied</t>
  </si>
  <si>
    <t>WORKFORCE MANAGEMENT - DPB DO</t>
  </si>
  <si>
    <t>Personal development</t>
  </si>
  <si>
    <t>Outstanding efforts</t>
  </si>
  <si>
    <t>Đánh giá đề xuất/ tham mưu kế hoạch đầu tư mua sắm công nghệ/ phần mềm hàng năm</t>
  </si>
  <si>
    <t>Đánh giá số lượng/ chất lượng của các việc/ enhancement, BAU của bộ phận hoặc tham gia</t>
  </si>
  <si>
    <t>Đánh giá việc duy trì và đảm bảo tính ổn định các hệ thống, các dịch vụ của bộ phận cung cấp</t>
  </si>
  <si>
    <t>Đánh giá việc cải tiến quy trình/ công cụ áp dụng trong bộ phận</t>
  </si>
  <si>
    <t>Đánh giá việc phát triển đội ngũ</t>
  </si>
  <si>
    <t>% for specialist</t>
  </si>
  <si>
    <t>% for senior specialist</t>
  </si>
  <si>
    <t>No. of errors/incidents detected/handled/ resolved</t>
  </si>
  <si>
    <t>Đánh giá chất lượngcác giải pháp/ cải tiến / sáng tạo cá nhân đã đề xuất, triển khai áp dụng</t>
  </si>
  <si>
    <t>Liệt kê các giải pháp/ cải tiến / sáng tạo cá nhân đã đề xuất, triển khai áp dụng</t>
  </si>
  <si>
    <t>Liệt kê các functions/ enhancements/ projects cá nhân đã tham gia thiết kế/ phát triển</t>
  </si>
  <si>
    <t>Đánh giá chất lượng các  functions/ enhancements/ projects cá nhân đã tham gia thiết kế/ phát triển</t>
  </si>
  <si>
    <t>Internal customer services</t>
  </si>
  <si>
    <t xml:space="preserve">No. of support data, services supplied/ requests resolved </t>
  </si>
  <si>
    <t xml:space="preserve">Quality of support data, services supplied/  requests resolved </t>
  </si>
  <si>
    <t>Stability of services/systems owner</t>
  </si>
  <si>
    <t>Đánh giá phản ảnh của người dùng dịch vụ nội bộ</t>
  </si>
  <si>
    <t>Đánh giá ổn định về dịch vụ, hệ thống (ví dụ có xảy ra sự cố gián đoạn cung cấp dịch vụ hay không? Số lần, mức độ nghiêm trọng,.. )</t>
  </si>
  <si>
    <t>Đánh giá chất lượng dịch vụ, dữ liệu cung cấp hoặc request xử lý (ví dụ có request vi phạm SLA hay không, dữ liệu cung cấp không có kịp thời/chính xác hay không,..)</t>
  </si>
  <si>
    <t>Số lượng dịch vụ, dữ liệu cung cấp hoặc số lượng request xử lý (ví dụ ITSM request, kiểm toán, ..)</t>
  </si>
  <si>
    <t>Đánh giá chủ động việc lập kế hoạch cá nhân, hoàn thành công việc theo cam kết</t>
  </si>
  <si>
    <t>Đánh giá phát triển cá nhân (ví dụ học thêm được nghiệp vụ, tham gia đào tạo,..)</t>
  </si>
  <si>
    <t>Đánh giá nỗ lực cá nhân vượt trội (ví dụ nỗ lực hoàn thành công việc khó đúng thời hạn,..)</t>
  </si>
  <si>
    <t>Đánh giá khả năng hợp tác, chia sẻ kiến thức, hỗ trợ đồng nghiệp</t>
  </si>
  <si>
    <t>Quality of enhancements/ projects designed/ developed</t>
  </si>
  <si>
    <t>Assessment guide</t>
  </si>
  <si>
    <t>Outstanding</t>
  </si>
  <si>
    <t>Need Improvement</t>
  </si>
  <si>
    <t>Meet standard</t>
  </si>
  <si>
    <t>Optimize Working Solutions/Improvement&amp; Proposal</t>
  </si>
  <si>
    <t>Contribution metric #1</t>
  </si>
  <si>
    <t>Contribution metric #2</t>
  </si>
  <si>
    <t>Contribution metric #3</t>
  </si>
  <si>
    <t>BTS/ DPB -DO</t>
  </si>
  <si>
    <t>Hiệu suất và kết quả chỉ đáp ứng một phần yêu cầu của vị trí công việc và kỳ vọng của Cấp quản lý. CBNV cần phải có thêm hướng dẫn hoặc chỉ đạo sát sao của Cấp quản lý mới hoàn thành được yêu cầu công việc. Chưa có đóng góp vào kết quả của Block DPB, chưa thể hiện thái độ tích cực đối với các hoạt động chuyển đổi.</t>
  </si>
  <si>
    <t>Đáp ứng các yêu cầu của vị trí công việc và kỳ vọng cần thiết của cấp Quản lý. Đạt mức đóng góp tiêu chuẩn vào kết quả của Block DPB và có thái độ tích cực đối với các hoạt động chuyển đổi.</t>
  </si>
  <si>
    <t>Hoàn thành vượt trội hơn yêu cầu hoặc dự kiến.  Có đóng góp tích cực vào kết quả của Block DPB/Khối BTS và các hoạt động chuyển đổi</t>
  </si>
  <si>
    <t>Mức đóng góp vượt trội hoàn toàn, đạt thành tích công việc xuất sắc và đóng góp đáng kể vào kết quả của Block DPB/Khối BTS, đặc biệt là các hoạt động chuyển đổi.</t>
  </si>
  <si>
    <t xml:space="preserve">Liệt kê các lỗi, sự cố phát sinh cá nhân đã phát hiện, tham gia xử lý, khắc phục </t>
  </si>
  <si>
    <t>Applications, Software Solutions, Systems Development &amp; Operation</t>
  </si>
  <si>
    <t>PERSONAL CONTRIBUTION ASSESSMENT 2023</t>
  </si>
  <si>
    <t>Nguyễn Đức Hinh</t>
  </si>
  <si>
    <t>Nguyễn Bảo Khương</t>
  </si>
  <si>
    <t>- Good</t>
  </si>
  <si>
    <t>- Non SLA</t>
  </si>
  <si>
    <t>- Không</t>
  </si>
  <si>
    <t>- 13 request ITSM resolved</t>
  </si>
  <si>
    <t>- Học thêm được các casestudy về dba_jobs, parrallel processing, bulk processing oracle
- Code được thêm ngôn ngữ golang, jbase
- Learn 4C model and 4L theory/MFM Template</t>
  </si>
  <si>
    <t>1. Tunning job 3445 - RB_MEMO.MEMO_END
 + Đánh lại index + tunning câu lệnh lấy danh sách memo, sử dụng bulk update theo batch thay vì update tuần tự. Thời gian trung bình giảm 3 phút.
2. Tunning job EOD 1955 - GL_EOD.UPD_POST
 + Thay insert tuần tự bằng insert theo lô, thêm parrallel, thời gian giảm hơn gấp 10 lần từ 15 phút còn khoảng 1-2 phút
3. Tunning các api cho dự án các sản phẩm idepo (get_saving_info, get restraint by cif/create tdi account/transfer tdi account)
 + Quy hoạch lại package + clean code, build lại luồng tradding, bỏ phần delete insert vào rb_signatory
4. Tunning api cho sản phẩm Hi-depo (batch_cif_transfer, batch_cif_close)
 + Thêm phần insert theo lô, tunning câu lệnh + dùng phương pháp select nowait để lọc sổ
 + Thêm sản phẩm 569 cho bộ api
5. Config các bảng house keeping EOC và CoreX
 + Đánh lại thứ tự house keeping, thêm bảng VIB_ES_INT vào dọn dẹp
6. Thêm cơ chế retry cho các api module cash (teller_transaction (Cash Deposit), internal_fund_transfer (Cheque Withdrawal), internal_transfer_r2r (Internal Fund Transfer, Fee Collection), foreign ccy buy/sel (fx_buy_and_sell))</t>
  </si>
  <si>
    <t>1. Sửa lỗi job drop partition house keeping coreX, cho phép drop partition vào đúng ngày high partition
2. Sửa lỗi các api IwR, R2R module Cash so tỷ giá của core thay vì phải lấy từ input
3. Sửa lỗi lưu sai mã giao dịch phí của TDI trên EOC
4. Sửa lỗi conflict khi thực hiện trading TD đồng thời trên CoreX và MyVib
5. Sửa lỗi phong toả âm tiền kênh tại quầy và online ở form RB51 và api remove_restraint
6. Tunning ngăn câu lệnh lock sequence, cho phép return lỗi nếu system lock sequence quá số giây quy định hoặc commit luôn để không bị lock DB.</t>
  </si>
  <si>
    <t>Good Overall: 
- Cash Management đã gần như thay thế BT
- Hi-depo vẫn mở thêm sổ thường xuyên, giao dịch hàng ngày cao
- i-1depo tăng hạn mức liên tục
- TD MSME hoàn thành mức tốt
- TD Online pilot thành công
- Enhance lock sequence hiệu quả, không còn cảnh báo gây lock
- TD Onwnership transfer hoạt động ổn định</t>
  </si>
  <si>
    <t>1. Triển khai Cash Management
 + Design luồng EOD Cash
  - Phối hợp với SDS/KM để apply luồng CDC
 + Dev luồng EOD Cash 
  - Bảng ca_core_sync_param, ca_audit_log, ca_process_log 
  - Job PKG_CA_EOD.AUTO_OPEN_CASH
  - Dev chức năng close/open/re-open ngày chi nhánh
 + Dev các api phía eoc: 
  - teller_transaction (Cash Deposit), internal_fund_transfer (Cheque Withdrawal), internal_transfer_r2r (Internal Fund Transfer, Fee Collection), foreign ccy buy/sel (fx_buy_and_sell), get_gl_info, calc_charges_tran, get_term_acct_info
2. Triển khai chức năng upload lãi suất trên CoreX thay thế cho EOC
 + Design luồng tích hợp coreX - ESB - EOC
  - Design bảng ở CoreX, EOC
  - Design API ở EOC
 + Dev Api ở EOC: validdate data, approve data 
3. Triển khai + vận hành sản phẩm Hi-depo liên kết Kafi
 + Design + Dev bộ api lấy thông tin/chuyển nhượng/tất toán sổ theo lô ban đầu cho TD 568, sau này enhance thêm sản phẩm CD 569 ở EOC.
 + Vận hành sản phẩm 568, 569 để mở sổ, phong toả tradding.
4. Triển khai + vận hành sản phẩm i-1depo liên kết AMC
 + Design + Dev api/job cho các luồng
  - Mở sổ (thêm config hạn mức tại quầy)
  - Tradding (mở cho tradding online + fix tại quầy để tránh xử lý cùng 1 sổ), api lấy danh sách sổ avail, thêm api lấy tradding date + lãi dự chi
  - Dev job hất sổ về Issuer, phân bổ lãi dự chi cho KH
  - Design + Dev luồng gửi mail cho KH sau khi thực hiện hất sổ + phân bổ lãi
 + Vận hành sản phẩm i-1depo (529-36M-1T), config hạn mức + khai báo job chạy.
5. Triển khai sản phẩm TD cho khách hàng MSME tại quầy
 + Design + Dev luồng mở sổ online cho phép quản lý với kỳ hạn gộp theo nhóm
 + Modify các api để đáp ứng theo logic mở kỳ hạn gộp (eoc.VIB_IBANK.get_acct_list, vibeoc.vib_iao.get_term_int_rate_eflex, vibeoc.vib_iao.get_saving_info, VIBEOC.VIB_IAO.get_td_acct_info)
6. Triển khai sản phẩm TD Online - WB:
 + Design + Dev luồng:
  - Mở sổ: Chỉnh sửa luồng mở insert acct_sweep đúng ngày mature (create_join_td_account)
  - Đóng sổ partial/full: Dev api lấy thông tin sổ trước khi rút partial/full, api rút partial/full online
7. Triển khai Spread rate enhancement_phase 2, dev các api ở EOC bao gồm:
 + API: calc_working_day: tính ngày làm việc cho KH vào campaign, add_spread_rate: add lãi suất cộng thêm, 
 + Job: start_spread_rate: Job chạy để enable lãi suất cộng thêm vào ngày future
8. Enhance lock sequence TNT của tạo tài khoản kênh online
 + Điều chỉnh các api mở sổ online và tại quầy, bao gồm cả CA, TD, Lucky number (VIB_IAO, VIB_ACCOUNT, VIB_TD).
9. Enhance luồng chuyển nhượng TD ownership_transfer
 + DEV Api mới thay thế api chuyển nhượng cũ tại quầy để thêm chuyển 3rd party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</si>
</sst>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
    <numFmt numFmtId="165" formatCode="[$$-409]#,##0.00;[Red]&quot;-&quot;[$$-409]#,##0.00"/>
  </numFmts>
  <fonts count="16" x14ac:knownFonts="1">
    <font>
      <sz val="11"/>
      <color theme="1"/>
      <name val="Myriad Pro"/>
      <family val="2"/>
    </font>
    <font>
      <sz val="11"/>
      <color theme="1"/>
      <name val="Myriad Pro"/>
      <family val="2"/>
    </font>
    <font>
      <b/>
      <sz val="16"/>
      <color theme="1"/>
      <name val="Myriad Pro"/>
      <family val="2"/>
    </font>
    <font>
      <sz val="12"/>
      <color theme="1"/>
      <name val="Myriad Pro"/>
      <family val="2"/>
    </font>
    <font>
      <sz val="12"/>
      <color theme="0"/>
      <name val="Myriad Pro"/>
      <family val="2"/>
    </font>
    <font>
      <sz val="9"/>
      <color theme="1"/>
      <name val="Myriad Pro"/>
      <family val="2"/>
    </font>
    <font>
      <sz val="11"/>
      <color theme="1"/>
      <name val="Calibri"/>
      <family val="2"/>
      <scheme val="minor"/>
    </font>
    <font>
      <sz val="11"/>
      <color theme="1"/>
      <name val="Calibri"/>
      <family val="2"/>
      <charset val="163"/>
      <scheme val="minor"/>
    </font>
    <font>
      <sz val="9"/>
      <color theme="1"/>
      <name val="Calibri"/>
      <family val="2"/>
      <scheme val="minor"/>
    </font>
    <font>
      <sz val="12"/>
      <color theme="1"/>
      <name val="Calibri"/>
      <family val="2"/>
      <scheme val="minor"/>
    </font>
    <font>
      <b/>
      <sz val="12"/>
      <color theme="0"/>
      <name val="Myriad Pro"/>
      <family val="2"/>
    </font>
    <font>
      <b/>
      <sz val="11"/>
      <color theme="1"/>
      <name val="Myriad Pro"/>
      <family val="2"/>
    </font>
    <font>
      <b/>
      <sz val="18"/>
      <color theme="1"/>
      <name val="Myriad Pro"/>
      <family val="2"/>
    </font>
    <font>
      <b/>
      <sz val="12"/>
      <color theme="1"/>
      <name val="Myriad Pro"/>
      <family val="2"/>
    </font>
    <font>
      <sz val="14"/>
      <color theme="1"/>
      <name val="Myriad Pro"/>
      <family val="2"/>
    </font>
    <font>
      <sz val="11"/>
      <color theme="0"/>
      <name val="Myriad Pro"/>
      <family val="2"/>
    </font>
  </fonts>
  <fills count="7">
    <fill>
      <patternFill patternType="none"/>
    </fill>
    <fill>
      <patternFill patternType="gray125"/>
    </fill>
    <fill>
      <patternFill patternType="solid">
        <fgColor rgb="FF0070C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bgColor indexed="64"/>
      </patternFill>
    </fill>
    <fill>
      <patternFill patternType="solid">
        <fgColor theme="9" tint="-0.249977111117893"/>
        <bgColor indexed="64"/>
      </patternFill>
    </fill>
  </fills>
  <borders count="15">
    <border>
      <left/>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6">
    <xf numFmtId="0" fontId="0" fillId="0" borderId="0"/>
    <xf numFmtId="43" fontId="6" fillId="0" borderId="0" applyFont="0" applyFill="0" applyBorder="0" applyAlignment="0" applyProtection="0"/>
    <xf numFmtId="0" fontId="6" fillId="0" borderId="0"/>
    <xf numFmtId="0" fontId="1" fillId="0" borderId="0"/>
    <xf numFmtId="0" fontId="7" fillId="0" borderId="0"/>
    <xf numFmtId="0" fontId="1" fillId="0" borderId="0"/>
  </cellStyleXfs>
  <cellXfs count="131">
    <xf numFmtId="0" fontId="0" fillId="0" borderId="0" xfId="0"/>
    <xf numFmtId="164" fontId="0" fillId="0" borderId="0" xfId="0" applyNumberFormat="1" applyAlignment="1">
      <alignment horizontal="left"/>
    </xf>
    <xf numFmtId="0" fontId="0" fillId="0" borderId="0" xfId="0" applyAlignment="1">
      <alignment horizontal="left" indent="1"/>
    </xf>
    <xf numFmtId="164" fontId="2" fillId="0" borderId="0" xfId="0" applyNumberFormat="1" applyFont="1" applyAlignment="1">
      <alignment horizontal="left"/>
    </xf>
    <xf numFmtId="0" fontId="3" fillId="0" borderId="0" xfId="0" applyFont="1" applyAlignment="1">
      <alignment vertical="center"/>
    </xf>
    <xf numFmtId="0" fontId="4" fillId="2" borderId="1" xfId="0" applyFont="1" applyFill="1" applyBorder="1" applyAlignment="1">
      <alignment vertical="center"/>
    </xf>
    <xf numFmtId="0" fontId="4" fillId="2" borderId="2" xfId="0" applyFont="1" applyFill="1" applyBorder="1" applyAlignment="1">
      <alignment vertical="center"/>
    </xf>
    <xf numFmtId="0" fontId="4" fillId="2" borderId="1" xfId="0" applyFont="1" applyFill="1" applyBorder="1" applyAlignment="1">
      <alignment horizontal="left" vertical="center" indent="1"/>
    </xf>
    <xf numFmtId="0" fontId="4" fillId="2" borderId="3" xfId="0" applyFont="1" applyFill="1" applyBorder="1" applyAlignment="1">
      <alignment vertical="center"/>
    </xf>
    <xf numFmtId="0" fontId="0" fillId="0" borderId="0" xfId="0" applyFont="1"/>
    <xf numFmtId="164" fontId="0" fillId="3" borderId="4" xfId="0" applyNumberFormat="1" applyFont="1" applyFill="1" applyBorder="1" applyAlignment="1">
      <alignment horizontal="left"/>
    </xf>
    <xf numFmtId="0" fontId="0" fillId="3" borderId="5" xfId="0" applyFont="1" applyFill="1" applyBorder="1"/>
    <xf numFmtId="0" fontId="0" fillId="3" borderId="4" xfId="0" applyFill="1" applyBorder="1" applyAlignment="1">
      <alignment horizontal="left" indent="1"/>
    </xf>
    <xf numFmtId="0" fontId="0" fillId="3" borderId="0" xfId="0" applyFont="1" applyFill="1" applyBorder="1"/>
    <xf numFmtId="164" fontId="0" fillId="4" borderId="4" xfId="0" applyNumberFormat="1" applyFill="1" applyBorder="1" applyAlignment="1">
      <alignment horizontal="left"/>
    </xf>
    <xf numFmtId="0" fontId="0" fillId="4" borderId="5" xfId="0" applyFill="1" applyBorder="1"/>
    <xf numFmtId="0" fontId="0" fillId="4" borderId="4" xfId="0" applyFill="1" applyBorder="1" applyAlignment="1">
      <alignment horizontal="left" indent="1"/>
    </xf>
    <xf numFmtId="0" fontId="0" fillId="4" borderId="0" xfId="0" applyFill="1" applyBorder="1"/>
    <xf numFmtId="0" fontId="5" fillId="0" borderId="0" xfId="0" applyFont="1"/>
    <xf numFmtId="164" fontId="5" fillId="0" borderId="4" xfId="0" applyNumberFormat="1" applyFont="1" applyBorder="1" applyAlignment="1">
      <alignment horizontal="left"/>
    </xf>
    <xf numFmtId="0" fontId="5" fillId="0" borderId="5" xfId="0" applyFont="1" applyBorder="1"/>
    <xf numFmtId="0" fontId="5" fillId="0" borderId="8" xfId="0" applyFont="1" applyBorder="1"/>
    <xf numFmtId="0" fontId="5" fillId="0" borderId="7" xfId="0" applyFont="1" applyBorder="1"/>
    <xf numFmtId="164" fontId="5" fillId="0" borderId="6" xfId="0" applyNumberFormat="1" applyFont="1" applyBorder="1" applyAlignment="1">
      <alignment horizontal="left"/>
    </xf>
    <xf numFmtId="165" fontId="0" fillId="3" borderId="4" xfId="0" applyNumberFormat="1" applyFont="1" applyFill="1" applyBorder="1" applyAlignment="1">
      <alignment horizontal="left" indent="1"/>
    </xf>
    <xf numFmtId="165" fontId="0" fillId="3" borderId="0" xfId="0" applyNumberFormat="1" applyFont="1" applyFill="1" applyBorder="1"/>
    <xf numFmtId="0" fontId="5" fillId="0" borderId="5" xfId="0" applyFont="1" applyFill="1" applyBorder="1"/>
    <xf numFmtId="0" fontId="5" fillId="0" borderId="0" xfId="0" applyFont="1" applyFill="1"/>
    <xf numFmtId="164" fontId="5" fillId="0" borderId="4" xfId="0" applyNumberFormat="1" applyFont="1" applyFill="1" applyBorder="1" applyAlignment="1">
      <alignment horizontal="left"/>
    </xf>
    <xf numFmtId="0" fontId="5" fillId="5" borderId="5" xfId="0" applyFont="1" applyFill="1" applyBorder="1"/>
    <xf numFmtId="0" fontId="5" fillId="5" borderId="6" xfId="0" applyFont="1" applyFill="1" applyBorder="1" applyAlignment="1">
      <alignment horizontal="left" indent="1"/>
    </xf>
    <xf numFmtId="0" fontId="5" fillId="5" borderId="7" xfId="0" applyFont="1" applyFill="1" applyBorder="1"/>
    <xf numFmtId="0" fontId="4" fillId="2" borderId="0" xfId="0" applyFont="1" applyFill="1" applyBorder="1" applyAlignment="1">
      <alignment vertical="center"/>
    </xf>
    <xf numFmtId="0" fontId="5" fillId="5" borderId="0" xfId="0" applyFont="1" applyFill="1" applyBorder="1"/>
    <xf numFmtId="0" fontId="8" fillId="5" borderId="0" xfId="2" applyFont="1" applyFill="1" applyBorder="1"/>
    <xf numFmtId="0" fontId="0" fillId="0" borderId="0" xfId="0" applyBorder="1"/>
    <xf numFmtId="0" fontId="10" fillId="2" borderId="9" xfId="0" applyFont="1" applyFill="1" applyBorder="1"/>
    <xf numFmtId="0" fontId="10" fillId="6" borderId="9" xfId="0" applyFont="1" applyFill="1" applyBorder="1"/>
    <xf numFmtId="0" fontId="10" fillId="6" borderId="13" xfId="0" applyFont="1" applyFill="1" applyBorder="1" applyAlignment="1">
      <alignment horizontal="center" vertical="center"/>
    </xf>
    <xf numFmtId="0" fontId="11" fillId="0" borderId="0" xfId="0" applyFont="1"/>
    <xf numFmtId="0" fontId="10" fillId="6" borderId="13" xfId="0" applyFont="1" applyFill="1" applyBorder="1" applyAlignment="1">
      <alignment horizontal="left" vertical="center"/>
    </xf>
    <xf numFmtId="9" fontId="0" fillId="0" borderId="0" xfId="0" applyNumberFormat="1"/>
    <xf numFmtId="0" fontId="9" fillId="5" borderId="9" xfId="2" applyFont="1" applyFill="1" applyBorder="1" applyAlignment="1">
      <alignment horizontal="right" wrapText="1"/>
    </xf>
    <xf numFmtId="0" fontId="10" fillId="6" borderId="0" xfId="0" applyFont="1" applyFill="1" applyBorder="1" applyAlignment="1">
      <alignment horizontal="center" vertical="center"/>
    </xf>
    <xf numFmtId="0" fontId="8" fillId="5" borderId="5" xfId="2" applyFont="1" applyFill="1" applyBorder="1"/>
    <xf numFmtId="0" fontId="5" fillId="5" borderId="0" xfId="2" applyFont="1" applyFill="1"/>
    <xf numFmtId="0" fontId="5" fillId="5" borderId="5" xfId="2" applyFont="1" applyFill="1" applyBorder="1"/>
    <xf numFmtId="0" fontId="4" fillId="2" borderId="3" xfId="0" applyFont="1" applyFill="1" applyBorder="1" applyAlignment="1">
      <alignment horizontal="left" vertical="center" indent="1"/>
    </xf>
    <xf numFmtId="0" fontId="5" fillId="5" borderId="8" xfId="0" applyFont="1" applyFill="1" applyBorder="1" applyAlignment="1">
      <alignment horizontal="left" indent="1"/>
    </xf>
    <xf numFmtId="0" fontId="5" fillId="5" borderId="0" xfId="2" applyFont="1" applyFill="1" applyBorder="1"/>
    <xf numFmtId="0" fontId="4" fillId="2" borderId="5" xfId="0" applyFont="1" applyFill="1" applyBorder="1" applyAlignment="1">
      <alignment vertical="center"/>
    </xf>
    <xf numFmtId="0" fontId="5" fillId="0" borderId="4" xfId="0" applyFont="1" applyBorder="1"/>
    <xf numFmtId="0" fontId="8" fillId="4" borderId="5" xfId="2" applyFont="1" applyFill="1" applyBorder="1"/>
    <xf numFmtId="0" fontId="1" fillId="4" borderId="0" xfId="0" applyFont="1" applyFill="1" applyBorder="1"/>
    <xf numFmtId="0" fontId="1" fillId="0" borderId="9" xfId="0" applyFont="1" applyBorder="1"/>
    <xf numFmtId="0" fontId="1" fillId="5" borderId="9" xfId="2" applyFont="1" applyFill="1" applyBorder="1" applyAlignment="1">
      <alignment vertical="center"/>
    </xf>
    <xf numFmtId="0" fontId="0" fillId="5" borderId="9" xfId="2" applyFont="1" applyFill="1" applyBorder="1" applyAlignment="1">
      <alignment horizontal="left" vertical="center" wrapText="1"/>
    </xf>
    <xf numFmtId="0" fontId="0" fillId="5" borderId="9" xfId="2" applyFont="1" applyFill="1" applyBorder="1" applyAlignment="1">
      <alignment vertical="center"/>
    </xf>
    <xf numFmtId="165" fontId="0" fillId="3" borderId="5" xfId="0" applyNumberFormat="1" applyFont="1" applyFill="1" applyBorder="1"/>
    <xf numFmtId="0" fontId="10" fillId="2" borderId="14" xfId="0" applyFont="1" applyFill="1" applyBorder="1"/>
    <xf numFmtId="1" fontId="0" fillId="0" borderId="14" xfId="0" applyNumberFormat="1" applyBorder="1" applyAlignment="1">
      <alignment horizontal="right"/>
    </xf>
    <xf numFmtId="0" fontId="13" fillId="0" borderId="0" xfId="0" applyFont="1" applyFill="1" applyBorder="1"/>
    <xf numFmtId="0" fontId="14" fillId="0" borderId="0" xfId="0" applyFont="1" applyFill="1" applyBorder="1" applyAlignment="1">
      <alignment horizontal="left" vertical="center" wrapText="1"/>
    </xf>
    <xf numFmtId="9" fontId="3" fillId="0" borderId="0" xfId="0" applyNumberFormat="1" applyFont="1" applyFill="1" applyBorder="1" applyAlignment="1">
      <alignment horizontal="center" vertical="center"/>
    </xf>
    <xf numFmtId="0" fontId="0" fillId="0" borderId="0" xfId="0" applyNumberFormat="1" applyFill="1" applyBorder="1" applyAlignment="1">
      <alignment horizontal="center" vertical="center"/>
    </xf>
    <xf numFmtId="0" fontId="0" fillId="0" borderId="0" xfId="0" applyFill="1" applyBorder="1"/>
    <xf numFmtId="9" fontId="0" fillId="0" borderId="0" xfId="0" applyNumberFormat="1" applyFill="1" applyBorder="1"/>
    <xf numFmtId="0" fontId="0" fillId="5" borderId="9" xfId="2" applyFont="1" applyFill="1" applyBorder="1" applyAlignment="1">
      <alignment horizontal="left" vertical="center"/>
    </xf>
    <xf numFmtId="0" fontId="0" fillId="5" borderId="9" xfId="2" applyFont="1" applyFill="1" applyBorder="1"/>
    <xf numFmtId="0" fontId="0" fillId="0" borderId="9" xfId="0" applyFont="1" applyFill="1" applyBorder="1" applyAlignment="1">
      <alignment horizontal="left" vertical="center" wrapText="1"/>
    </xf>
    <xf numFmtId="0" fontId="0" fillId="0" borderId="3" xfId="0" applyBorder="1"/>
    <xf numFmtId="0" fontId="0" fillId="0" borderId="0" xfId="0" applyAlignment="1">
      <alignment horizontal="right"/>
    </xf>
    <xf numFmtId="0" fontId="5" fillId="5" borderId="0" xfId="2" applyFont="1" applyFill="1" applyBorder="1" applyAlignment="1">
      <alignment wrapText="1"/>
    </xf>
    <xf numFmtId="0" fontId="5" fillId="5" borderId="0" xfId="2" applyFont="1" applyFill="1" applyBorder="1" applyAlignment="1">
      <alignment horizontal="left" vertical="top"/>
    </xf>
    <xf numFmtId="0" fontId="5" fillId="5" borderId="0" xfId="2" applyFont="1" applyFill="1" applyBorder="1" applyAlignment="1">
      <alignment horizontal="left" vertical="top" wrapText="1"/>
    </xf>
    <xf numFmtId="0" fontId="8" fillId="5" borderId="0" xfId="2" applyFont="1" applyFill="1" applyBorder="1" applyAlignment="1">
      <alignment horizontal="left" vertical="top" wrapText="1"/>
    </xf>
    <xf numFmtId="0" fontId="5" fillId="5" borderId="0" xfId="2" applyFont="1" applyFill="1" applyAlignment="1">
      <alignment horizontal="left" vertical="top"/>
    </xf>
    <xf numFmtId="0" fontId="5" fillId="5" borderId="0" xfId="0" applyFont="1" applyFill="1" applyBorder="1" applyAlignment="1">
      <alignment horizontal="left" vertical="top"/>
    </xf>
    <xf numFmtId="0" fontId="5" fillId="0" borderId="0" xfId="0" applyFont="1" applyBorder="1"/>
    <xf numFmtId="0" fontId="5" fillId="5" borderId="4" xfId="0" applyFont="1" applyFill="1" applyBorder="1" applyAlignment="1">
      <alignment horizontal="left"/>
    </xf>
    <xf numFmtId="0" fontId="5" fillId="5" borderId="0" xfId="0" applyFont="1" applyFill="1" applyBorder="1" applyAlignment="1">
      <alignment horizontal="left" vertical="top" wrapText="1"/>
    </xf>
    <xf numFmtId="164" fontId="0" fillId="0" borderId="3" xfId="0" applyNumberFormat="1" applyBorder="1" applyAlignment="1">
      <alignment horizontal="left"/>
    </xf>
    <xf numFmtId="0" fontId="0" fillId="0" borderId="3" xfId="0" applyBorder="1" applyAlignment="1">
      <alignment horizontal="left" indent="1"/>
    </xf>
    <xf numFmtId="164" fontId="0" fillId="0" borderId="0" xfId="0" applyNumberFormat="1" applyBorder="1" applyAlignment="1">
      <alignment horizontal="left"/>
    </xf>
    <xf numFmtId="0" fontId="0" fillId="0" borderId="0" xfId="0" applyBorder="1" applyAlignment="1">
      <alignment horizontal="left" indent="1"/>
    </xf>
    <xf numFmtId="0" fontId="0" fillId="0" borderId="7" xfId="0" applyBorder="1"/>
    <xf numFmtId="0" fontId="8" fillId="5" borderId="0" xfId="2" applyFont="1" applyFill="1" applyBorder="1" applyAlignment="1">
      <alignment horizontal="right" vertical="center"/>
    </xf>
    <xf numFmtId="0" fontId="8" fillId="0" borderId="0" xfId="2" applyFont="1" applyFill="1" applyBorder="1"/>
    <xf numFmtId="0" fontId="8" fillId="0" borderId="5" xfId="2" applyFont="1" applyFill="1" applyBorder="1"/>
    <xf numFmtId="0" fontId="15" fillId="0" borderId="0" xfId="0" applyFont="1"/>
    <xf numFmtId="0" fontId="0" fillId="0" borderId="0" xfId="0" applyAlignment="1">
      <alignment horizontal="right" indent="1"/>
    </xf>
    <xf numFmtId="0" fontId="0" fillId="0" borderId="9" xfId="0" quotePrefix="1" applyFont="1" applyBorder="1" applyAlignment="1">
      <alignment vertical="center" wrapText="1"/>
    </xf>
    <xf numFmtId="0" fontId="0" fillId="0" borderId="9" xfId="0" quotePrefix="1" applyFont="1" applyBorder="1" applyAlignment="1">
      <alignment vertical="center"/>
    </xf>
    <xf numFmtId="0" fontId="5" fillId="0" borderId="4" xfId="0" applyFont="1" applyBorder="1" applyAlignment="1">
      <alignment horizontal="left" vertical="top" wrapText="1"/>
    </xf>
    <xf numFmtId="0" fontId="5" fillId="0" borderId="0" xfId="0" applyFont="1" applyBorder="1" applyAlignment="1">
      <alignment horizontal="left" vertical="top" wrapText="1"/>
    </xf>
    <xf numFmtId="0" fontId="5" fillId="0" borderId="5" xfId="0" applyFont="1" applyBorder="1" applyAlignment="1">
      <alignment horizontal="left" vertical="top" wrapText="1"/>
    </xf>
    <xf numFmtId="0" fontId="5" fillId="0" borderId="6" xfId="0" applyFont="1" applyBorder="1" applyAlignment="1">
      <alignment horizontal="left" vertical="top" wrapText="1"/>
    </xf>
    <xf numFmtId="0" fontId="5" fillId="0" borderId="8" xfId="0" applyFont="1" applyBorder="1" applyAlignment="1">
      <alignment horizontal="left" vertical="top" wrapText="1"/>
    </xf>
    <xf numFmtId="0" fontId="5" fillId="0" borderId="7" xfId="0" applyFont="1" applyBorder="1" applyAlignment="1">
      <alignment horizontal="left" vertical="top" wrapText="1"/>
    </xf>
    <xf numFmtId="0" fontId="12" fillId="0" borderId="0" xfId="0" applyFont="1" applyAlignment="1">
      <alignment horizontal="left"/>
    </xf>
    <xf numFmtId="0" fontId="10" fillId="2" borderId="13" xfId="0" applyFont="1" applyFill="1" applyBorder="1" applyAlignment="1">
      <alignment horizontal="center" vertical="center"/>
    </xf>
    <xf numFmtId="0" fontId="10" fillId="2" borderId="14" xfId="0" applyFont="1" applyFill="1" applyBorder="1" applyAlignment="1">
      <alignment horizontal="center" vertical="center"/>
    </xf>
    <xf numFmtId="0" fontId="0" fillId="0" borderId="10" xfId="0" applyBorder="1" applyAlignment="1">
      <alignment horizontal="left" vertical="center"/>
    </xf>
    <xf numFmtId="0" fontId="0" fillId="0" borderId="12" xfId="0" applyBorder="1" applyAlignment="1">
      <alignment horizontal="left" vertical="center"/>
    </xf>
    <xf numFmtId="0" fontId="0" fillId="0" borderId="11" xfId="0" applyBorder="1" applyAlignment="1">
      <alignment horizontal="left" vertical="center"/>
    </xf>
    <xf numFmtId="0" fontId="11" fillId="5" borderId="10" xfId="2" applyFont="1" applyFill="1" applyBorder="1" applyAlignment="1">
      <alignment horizontal="left" vertical="center" wrapText="1"/>
    </xf>
    <xf numFmtId="0" fontId="11" fillId="5" borderId="12" xfId="2" applyFont="1" applyFill="1" applyBorder="1" applyAlignment="1">
      <alignment horizontal="left" vertical="center" wrapText="1"/>
    </xf>
    <xf numFmtId="0" fontId="11" fillId="5" borderId="10" xfId="2" applyFont="1" applyFill="1" applyBorder="1" applyAlignment="1">
      <alignment horizontal="left" vertical="center"/>
    </xf>
    <xf numFmtId="0" fontId="11" fillId="5" borderId="12" xfId="2" applyFont="1" applyFill="1" applyBorder="1" applyAlignment="1">
      <alignment horizontal="left" vertical="center"/>
    </xf>
    <xf numFmtId="0" fontId="11" fillId="5" borderId="11" xfId="2" applyFont="1" applyFill="1" applyBorder="1" applyAlignment="1">
      <alignment horizontal="left"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xf>
    <xf numFmtId="0" fontId="11" fillId="5" borderId="10" xfId="2" applyFont="1" applyFill="1" applyBorder="1" applyAlignment="1">
      <alignment horizontal="center" vertical="center" wrapText="1"/>
    </xf>
    <xf numFmtId="0" fontId="11" fillId="5" borderId="12" xfId="2" applyFont="1" applyFill="1" applyBorder="1" applyAlignment="1">
      <alignment horizontal="center" vertical="center" wrapText="1"/>
    </xf>
    <xf numFmtId="0" fontId="11" fillId="5" borderId="11" xfId="2" applyFont="1" applyFill="1" applyBorder="1" applyAlignment="1">
      <alignment horizontal="center" vertical="center" wrapText="1"/>
    </xf>
    <xf numFmtId="9" fontId="1" fillId="5" borderId="10" xfId="2" applyNumberFormat="1" applyFont="1" applyFill="1" applyBorder="1" applyAlignment="1">
      <alignment horizontal="center" vertical="center"/>
    </xf>
    <xf numFmtId="9" fontId="1" fillId="5" borderId="12" xfId="2" applyNumberFormat="1" applyFont="1" applyFill="1" applyBorder="1" applyAlignment="1">
      <alignment horizontal="center" vertical="center"/>
    </xf>
    <xf numFmtId="9" fontId="1" fillId="5" borderId="11" xfId="2" applyNumberFormat="1" applyFont="1" applyFill="1" applyBorder="1" applyAlignment="1">
      <alignment horizontal="center" vertic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11" xfId="0" applyFont="1" applyBorder="1" applyAlignment="1">
      <alignment horizontal="center" vertical="center"/>
    </xf>
    <xf numFmtId="37" fontId="9" fillId="5" borderId="10" xfId="2" applyNumberFormat="1" applyFont="1" applyFill="1" applyBorder="1" applyAlignment="1">
      <alignment horizontal="center" vertical="center" wrapText="1"/>
    </xf>
    <xf numFmtId="37" fontId="9" fillId="5" borderId="12" xfId="2" applyNumberFormat="1" applyFont="1" applyFill="1" applyBorder="1" applyAlignment="1">
      <alignment horizontal="center" vertical="center" wrapText="1"/>
    </xf>
    <xf numFmtId="37" fontId="9" fillId="5" borderId="11" xfId="2" applyNumberFormat="1" applyFont="1" applyFill="1" applyBorder="1" applyAlignment="1">
      <alignment horizontal="center" vertical="center" wrapText="1"/>
    </xf>
    <xf numFmtId="37" fontId="9" fillId="5" borderId="10" xfId="2" applyNumberFormat="1" applyFont="1" applyFill="1" applyBorder="1" applyAlignment="1">
      <alignment horizontal="left" vertical="center" wrapText="1"/>
    </xf>
    <xf numFmtId="37" fontId="9" fillId="5" borderId="12" xfId="2" applyNumberFormat="1" applyFont="1" applyFill="1" applyBorder="1" applyAlignment="1">
      <alignment horizontal="left" vertical="center" wrapText="1"/>
    </xf>
    <xf numFmtId="37" fontId="9" fillId="5" borderId="11" xfId="2" applyNumberFormat="1" applyFont="1" applyFill="1" applyBorder="1" applyAlignment="1">
      <alignment horizontal="left" vertical="center" wrapText="1"/>
    </xf>
    <xf numFmtId="0" fontId="1" fillId="0" borderId="10" xfId="0" applyFont="1" applyBorder="1" applyAlignment="1">
      <alignment horizontal="center"/>
    </xf>
    <xf numFmtId="0" fontId="1" fillId="0" borderId="12" xfId="0" applyFont="1" applyBorder="1" applyAlignment="1">
      <alignment horizontal="center"/>
    </xf>
    <xf numFmtId="0" fontId="1" fillId="0" borderId="11" xfId="0" applyFont="1" applyBorder="1" applyAlignment="1">
      <alignment horizontal="center"/>
    </xf>
  </cellXfs>
  <cellStyles count="6">
    <cellStyle name="Comma 11 7 2" xfId="1"/>
    <cellStyle name="Normal" xfId="0" builtinId="0"/>
    <cellStyle name="Normal 10 6" xfId="2"/>
    <cellStyle name="Normal 10 9" xfId="3"/>
    <cellStyle name="Normal 145" xfId="4"/>
    <cellStyle name="Normal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zoomScale="90" zoomScaleNormal="90" workbookViewId="0">
      <pane xSplit="4" ySplit="6" topLeftCell="E7" activePane="bottomRight" state="frozen"/>
      <selection pane="topRight" activeCell="E1" sqref="E1"/>
      <selection pane="bottomLeft" activeCell="A6" sqref="A6"/>
      <selection pane="bottomRight" activeCell="E13" sqref="E13"/>
    </sheetView>
  </sheetViews>
  <sheetFormatPr defaultRowHeight="15" outlineLevelRow="1" outlineLevelCol="1" x14ac:dyDescent="0.25"/>
  <cols>
    <col min="1" max="1" width="3.625" customWidth="1"/>
    <col min="2" max="2" width="4.5" style="1" customWidth="1"/>
    <col min="3" max="3" width="16.125" customWidth="1"/>
    <col min="4" max="4" width="1.125" customWidth="1"/>
    <col min="5" max="5" width="48.875" style="2" customWidth="1" outlineLevel="1"/>
    <col min="6" max="6" width="39.25" style="2" customWidth="1" outlineLevel="1"/>
    <col min="7" max="7" width="25.875" customWidth="1" outlineLevel="1"/>
    <col min="8" max="9" width="2.125" customWidth="1"/>
  </cols>
  <sheetData>
    <row r="1" spans="1:8" x14ac:dyDescent="0.25">
      <c r="A1" s="1"/>
      <c r="B1"/>
      <c r="D1" s="2"/>
      <c r="E1"/>
      <c r="F1"/>
      <c r="H1" s="2"/>
    </row>
    <row r="2" spans="1:8" ht="20.25" x14ac:dyDescent="0.3">
      <c r="B2" s="3" t="s">
        <v>32</v>
      </c>
    </row>
    <row r="3" spans="1:8" ht="20.25" x14ac:dyDescent="0.3">
      <c r="B3" s="3" t="s">
        <v>33</v>
      </c>
    </row>
    <row r="5" spans="1:8" s="4" customFormat="1" ht="20.25" customHeight="1" x14ac:dyDescent="0.25">
      <c r="B5" s="5" t="s">
        <v>0</v>
      </c>
      <c r="C5" s="6" t="s">
        <v>36</v>
      </c>
      <c r="E5" s="7" t="s">
        <v>1</v>
      </c>
      <c r="F5" s="47"/>
      <c r="G5" s="6"/>
    </row>
    <row r="6" spans="1:8" s="9" customFormat="1" x14ac:dyDescent="0.25">
      <c r="B6" s="10"/>
      <c r="C6" s="11"/>
      <c r="E6" s="12" t="s">
        <v>2</v>
      </c>
      <c r="F6" s="13" t="s">
        <v>3</v>
      </c>
      <c r="G6" s="11" t="s">
        <v>8</v>
      </c>
    </row>
    <row r="7" spans="1:8" x14ac:dyDescent="0.25">
      <c r="B7" s="14">
        <v>1</v>
      </c>
      <c r="C7" s="15" t="s">
        <v>35</v>
      </c>
      <c r="E7" s="16"/>
      <c r="F7" s="17"/>
      <c r="G7" s="15"/>
    </row>
    <row r="8" spans="1:8" s="18" customFormat="1" ht="12" outlineLevel="1" x14ac:dyDescent="0.2">
      <c r="B8" s="19"/>
      <c r="C8" s="20"/>
      <c r="E8" s="45" t="s">
        <v>42</v>
      </c>
      <c r="F8" s="49" t="s">
        <v>7</v>
      </c>
      <c r="G8" s="46" t="s">
        <v>6</v>
      </c>
    </row>
    <row r="9" spans="1:8" s="18" customFormat="1" ht="12" outlineLevel="1" x14ac:dyDescent="0.2">
      <c r="B9" s="19"/>
      <c r="C9" s="20"/>
      <c r="E9" s="45" t="s">
        <v>43</v>
      </c>
      <c r="F9" s="49" t="s">
        <v>4</v>
      </c>
      <c r="G9" s="46" t="s">
        <v>5</v>
      </c>
    </row>
    <row r="10" spans="1:8" s="18" customFormat="1" ht="12" outlineLevel="1" x14ac:dyDescent="0.2">
      <c r="B10" s="19"/>
      <c r="C10" s="20"/>
      <c r="E10" s="45" t="s">
        <v>44</v>
      </c>
      <c r="F10" s="49" t="s">
        <v>7</v>
      </c>
      <c r="G10" s="46" t="s">
        <v>6</v>
      </c>
    </row>
    <row r="11" spans="1:8" s="18" customFormat="1" ht="12" outlineLevel="1" x14ac:dyDescent="0.2">
      <c r="B11" s="19"/>
      <c r="C11" s="20"/>
      <c r="E11" s="45" t="s">
        <v>45</v>
      </c>
      <c r="F11" s="49" t="s">
        <v>47</v>
      </c>
      <c r="G11" s="46" t="s">
        <v>5</v>
      </c>
    </row>
    <row r="12" spans="1:8" s="18" customFormat="1" ht="12" outlineLevel="1" x14ac:dyDescent="0.2">
      <c r="B12" s="19"/>
      <c r="C12" s="20"/>
      <c r="E12" s="45" t="s">
        <v>46</v>
      </c>
      <c r="F12" s="33" t="s">
        <v>48</v>
      </c>
      <c r="G12" s="29" t="s">
        <v>5</v>
      </c>
    </row>
    <row r="13" spans="1:8" x14ac:dyDescent="0.25">
      <c r="B13" s="14">
        <v>2</v>
      </c>
      <c r="C13" s="15" t="s">
        <v>34</v>
      </c>
      <c r="E13" s="16"/>
      <c r="F13" s="17"/>
      <c r="G13" s="15"/>
    </row>
    <row r="14" spans="1:8" s="27" customFormat="1" ht="12" outlineLevel="1" x14ac:dyDescent="0.2">
      <c r="B14" s="28"/>
      <c r="C14" s="26"/>
      <c r="E14" s="45" t="s">
        <v>37</v>
      </c>
      <c r="F14" s="49" t="s">
        <v>38</v>
      </c>
      <c r="G14" s="46" t="s">
        <v>5</v>
      </c>
    </row>
    <row r="15" spans="1:8" s="27" customFormat="1" ht="12" outlineLevel="1" x14ac:dyDescent="0.2">
      <c r="B15" s="28"/>
      <c r="C15" s="26"/>
      <c r="E15" s="45" t="s">
        <v>39</v>
      </c>
      <c r="F15" s="49" t="s">
        <v>40</v>
      </c>
      <c r="G15" s="46" t="s">
        <v>5</v>
      </c>
    </row>
    <row r="16" spans="1:8" s="27" customFormat="1" ht="12" outlineLevel="1" x14ac:dyDescent="0.2">
      <c r="B16" s="28"/>
      <c r="C16" s="26"/>
      <c r="E16" s="45" t="s">
        <v>41</v>
      </c>
      <c r="F16" s="49" t="s">
        <v>7</v>
      </c>
      <c r="G16" s="46" t="s">
        <v>6</v>
      </c>
    </row>
    <row r="17" spans="2:8" s="18" customFormat="1" ht="13.5" customHeight="1" x14ac:dyDescent="0.2">
      <c r="B17" s="23"/>
      <c r="C17" s="22"/>
      <c r="D17" s="21"/>
      <c r="E17" s="30"/>
      <c r="F17" s="48"/>
      <c r="G17" s="31"/>
      <c r="H17" s="21"/>
    </row>
  </sheetData>
  <pageMargins left="0.7" right="0.7" top="0.75" bottom="0.75" header="0.3" footer="0.3"/>
  <pageSetup paperSize="9" orientation="portrait" r:id="rId1"/>
  <headerFooter>
    <oddFooter>&amp;L
&amp;"Myriad Pro,Bold"&amp;12&amp;KC0C0C0Internal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35"/>
  <sheetViews>
    <sheetView showGridLines="0" zoomScaleNormal="100" workbookViewId="0">
      <pane xSplit="4" ySplit="6" topLeftCell="F7" activePane="bottomRight" state="frozen"/>
      <selection pane="topRight" activeCell="E1" sqref="E1"/>
      <selection pane="bottomLeft" activeCell="A6" sqref="A6"/>
      <selection pane="bottomRight" activeCell="I32" sqref="I32"/>
    </sheetView>
  </sheetViews>
  <sheetFormatPr defaultRowHeight="15" outlineLevelRow="2" outlineLevelCol="1" x14ac:dyDescent="0.25"/>
  <cols>
    <col min="1" max="1" width="3.625" customWidth="1"/>
    <col min="2" max="2" width="4.5" style="1" customWidth="1"/>
    <col min="3" max="3" width="9.25" customWidth="1"/>
    <col min="4" max="4" width="2.125" customWidth="1"/>
    <col min="5" max="5" width="17" style="2" customWidth="1" outlineLevel="1"/>
    <col min="6" max="6" width="28.875" customWidth="1" outlineLevel="1"/>
    <col min="7" max="7" width="12.25" customWidth="1" outlineLevel="1"/>
    <col min="8" max="8" width="27.75" customWidth="1" outlineLevel="1"/>
    <col min="9" max="9" width="12.875" customWidth="1" outlineLevel="1"/>
    <col min="10" max="10" width="15.5" customWidth="1" outlineLevel="1"/>
    <col min="11" max="11" width="2.125" customWidth="1"/>
    <col min="12" max="12" width="27.5" customWidth="1" outlineLevel="1"/>
    <col min="13" max="13" width="25.375" customWidth="1" outlineLevel="1"/>
    <col min="14" max="14" width="24.875" customWidth="1" outlineLevel="1"/>
    <col min="15" max="15" width="24.5" customWidth="1" outlineLevel="1"/>
    <col min="16" max="16" width="9" collapsed="1"/>
  </cols>
  <sheetData>
    <row r="1" spans="1:15" x14ac:dyDescent="0.25">
      <c r="A1" s="1"/>
      <c r="B1"/>
      <c r="D1" s="2"/>
      <c r="E1"/>
      <c r="K1" s="2"/>
    </row>
    <row r="2" spans="1:15" ht="20.25" x14ac:dyDescent="0.3">
      <c r="B2" s="3" t="s">
        <v>53</v>
      </c>
    </row>
    <row r="3" spans="1:15" ht="20.25" x14ac:dyDescent="0.3">
      <c r="B3" s="3" t="s">
        <v>33</v>
      </c>
    </row>
    <row r="5" spans="1:15" s="4" customFormat="1" ht="20.25" customHeight="1" x14ac:dyDescent="0.25">
      <c r="B5" s="5" t="s">
        <v>0</v>
      </c>
      <c r="C5" s="6" t="s">
        <v>36</v>
      </c>
      <c r="E5" s="7" t="s">
        <v>1</v>
      </c>
      <c r="F5" s="8"/>
      <c r="G5" s="32"/>
      <c r="H5" s="32"/>
      <c r="I5" s="32"/>
      <c r="J5" s="50"/>
      <c r="L5" s="7" t="s">
        <v>81</v>
      </c>
      <c r="M5" s="8"/>
      <c r="N5" s="8"/>
      <c r="O5" s="6"/>
    </row>
    <row r="6" spans="1:15" s="9" customFormat="1" x14ac:dyDescent="0.25">
      <c r="B6" s="10"/>
      <c r="C6" s="11"/>
      <c r="E6" s="12" t="s">
        <v>2</v>
      </c>
      <c r="F6" s="13" t="s">
        <v>3</v>
      </c>
      <c r="G6" s="13" t="s">
        <v>8</v>
      </c>
      <c r="H6" s="13" t="s">
        <v>9</v>
      </c>
      <c r="I6" s="13" t="s">
        <v>61</v>
      </c>
      <c r="J6" s="11" t="s">
        <v>62</v>
      </c>
      <c r="L6" s="24" t="s">
        <v>83</v>
      </c>
      <c r="M6" s="25" t="s">
        <v>84</v>
      </c>
      <c r="N6" s="25" t="s">
        <v>22</v>
      </c>
      <c r="O6" s="58" t="s">
        <v>82</v>
      </c>
    </row>
    <row r="7" spans="1:15" x14ac:dyDescent="0.25">
      <c r="B7" s="14">
        <v>1</v>
      </c>
      <c r="C7" s="15" t="s">
        <v>35</v>
      </c>
      <c r="E7" s="16"/>
      <c r="F7" s="17"/>
      <c r="G7" s="17"/>
      <c r="H7" s="17"/>
      <c r="I7" s="17"/>
      <c r="J7" s="15"/>
      <c r="L7" s="16"/>
      <c r="M7" s="17"/>
      <c r="N7" s="17"/>
      <c r="O7" s="15"/>
    </row>
    <row r="8" spans="1:15" s="18" customFormat="1" ht="36" outlineLevel="1" x14ac:dyDescent="0.2">
      <c r="B8" s="19"/>
      <c r="C8" s="20"/>
      <c r="E8" s="76" t="s">
        <v>42</v>
      </c>
      <c r="F8" s="73" t="s">
        <v>7</v>
      </c>
      <c r="G8" s="73" t="s">
        <v>6</v>
      </c>
      <c r="H8" s="72" t="s">
        <v>56</v>
      </c>
      <c r="I8" s="86">
        <v>10</v>
      </c>
      <c r="J8" s="44"/>
      <c r="L8" s="93" t="s">
        <v>90</v>
      </c>
      <c r="M8" s="94" t="s">
        <v>91</v>
      </c>
      <c r="N8" s="94" t="s">
        <v>92</v>
      </c>
      <c r="O8" s="95" t="s">
        <v>93</v>
      </c>
    </row>
    <row r="9" spans="1:15" s="18" customFormat="1" ht="36" outlineLevel="1" x14ac:dyDescent="0.2">
      <c r="B9" s="19"/>
      <c r="C9" s="20"/>
      <c r="E9" s="76" t="s">
        <v>43</v>
      </c>
      <c r="F9" s="73" t="s">
        <v>4</v>
      </c>
      <c r="G9" s="73" t="s">
        <v>5</v>
      </c>
      <c r="H9" s="72" t="s">
        <v>57</v>
      </c>
      <c r="I9" s="86">
        <v>30</v>
      </c>
      <c r="J9" s="44"/>
      <c r="L9" s="93"/>
      <c r="M9" s="94"/>
      <c r="N9" s="94"/>
      <c r="O9" s="95"/>
    </row>
    <row r="10" spans="1:15" s="18" customFormat="1" ht="36" outlineLevel="1" x14ac:dyDescent="0.2">
      <c r="B10" s="19"/>
      <c r="C10" s="20"/>
      <c r="E10" s="76" t="s">
        <v>44</v>
      </c>
      <c r="F10" s="73" t="s">
        <v>7</v>
      </c>
      <c r="G10" s="73" t="s">
        <v>6</v>
      </c>
      <c r="H10" s="72" t="s">
        <v>58</v>
      </c>
      <c r="I10" s="86">
        <v>30</v>
      </c>
      <c r="J10" s="44"/>
      <c r="L10" s="93"/>
      <c r="M10" s="94"/>
      <c r="N10" s="94"/>
      <c r="O10" s="95"/>
    </row>
    <row r="11" spans="1:15" s="18" customFormat="1" ht="24" outlineLevel="1" x14ac:dyDescent="0.2">
      <c r="B11" s="19"/>
      <c r="C11" s="20"/>
      <c r="E11" s="76" t="s">
        <v>45</v>
      </c>
      <c r="F11" s="73" t="s">
        <v>47</v>
      </c>
      <c r="G11" s="73" t="s">
        <v>5</v>
      </c>
      <c r="H11" s="72" t="s">
        <v>59</v>
      </c>
      <c r="I11" s="86">
        <v>15</v>
      </c>
      <c r="J11" s="44"/>
      <c r="L11" s="93"/>
      <c r="M11" s="94"/>
      <c r="N11" s="94"/>
      <c r="O11" s="95"/>
    </row>
    <row r="12" spans="1:15" s="18" customFormat="1" ht="12" outlineLevel="1" x14ac:dyDescent="0.2">
      <c r="B12" s="19"/>
      <c r="C12" s="20"/>
      <c r="E12" s="76" t="s">
        <v>46</v>
      </c>
      <c r="F12" s="77" t="s">
        <v>48</v>
      </c>
      <c r="G12" s="73" t="s">
        <v>6</v>
      </c>
      <c r="H12" s="72" t="s">
        <v>60</v>
      </c>
      <c r="I12" s="86">
        <v>15</v>
      </c>
      <c r="J12" s="44"/>
      <c r="L12" s="93"/>
      <c r="M12" s="94"/>
      <c r="N12" s="94"/>
      <c r="O12" s="95"/>
    </row>
    <row r="13" spans="1:15" s="18" customFormat="1" x14ac:dyDescent="0.25">
      <c r="B13" s="14">
        <v>2</v>
      </c>
      <c r="C13" s="15" t="s">
        <v>34</v>
      </c>
      <c r="D13"/>
      <c r="E13" s="16"/>
      <c r="F13" s="17"/>
      <c r="G13" s="53"/>
      <c r="H13" s="17"/>
      <c r="I13" s="17"/>
      <c r="J13" s="52"/>
      <c r="L13" s="16"/>
      <c r="M13" s="17"/>
      <c r="N13" s="17"/>
      <c r="O13" s="15"/>
    </row>
    <row r="14" spans="1:15" s="18" customFormat="1" ht="12" outlineLevel="1" x14ac:dyDescent="0.2">
      <c r="B14" s="28"/>
      <c r="C14" s="26"/>
      <c r="D14" s="27"/>
      <c r="E14" s="45" t="s">
        <v>95</v>
      </c>
      <c r="F14" s="49"/>
      <c r="G14" s="49"/>
      <c r="H14" s="34"/>
      <c r="I14" s="87">
        <v>60</v>
      </c>
      <c r="J14" s="88">
        <v>55</v>
      </c>
      <c r="L14" s="93" t="s">
        <v>90</v>
      </c>
      <c r="M14" s="94" t="s">
        <v>91</v>
      </c>
      <c r="N14" s="94" t="s">
        <v>92</v>
      </c>
      <c r="O14" s="95" t="s">
        <v>93</v>
      </c>
    </row>
    <row r="15" spans="1:15" s="18" customFormat="1" ht="36" outlineLevel="2" x14ac:dyDescent="0.2">
      <c r="B15" s="28"/>
      <c r="C15" s="26"/>
      <c r="D15" s="27"/>
      <c r="E15" s="45"/>
      <c r="F15" s="74" t="s">
        <v>49</v>
      </c>
      <c r="G15" s="73" t="s">
        <v>5</v>
      </c>
      <c r="H15" s="72" t="s">
        <v>66</v>
      </c>
      <c r="I15" s="34"/>
      <c r="J15" s="44"/>
      <c r="L15" s="93"/>
      <c r="M15" s="94"/>
      <c r="N15" s="94"/>
      <c r="O15" s="95"/>
    </row>
    <row r="16" spans="1:15" s="18" customFormat="1" ht="36" outlineLevel="2" x14ac:dyDescent="0.2">
      <c r="B16" s="28"/>
      <c r="C16" s="26"/>
      <c r="D16" s="27"/>
      <c r="E16" s="45"/>
      <c r="F16" s="74" t="s">
        <v>50</v>
      </c>
      <c r="G16" s="73" t="s">
        <v>6</v>
      </c>
      <c r="H16" s="72" t="s">
        <v>67</v>
      </c>
      <c r="I16" s="34"/>
      <c r="J16" s="44"/>
      <c r="L16" s="93"/>
      <c r="M16" s="94"/>
      <c r="N16" s="94"/>
      <c r="O16" s="95"/>
    </row>
    <row r="17" spans="2:15" s="18" customFormat="1" ht="36" outlineLevel="2" x14ac:dyDescent="0.2">
      <c r="B17" s="28"/>
      <c r="C17" s="26"/>
      <c r="D17" s="27"/>
      <c r="E17" s="45"/>
      <c r="F17" s="74" t="s">
        <v>69</v>
      </c>
      <c r="G17" s="73" t="s">
        <v>5</v>
      </c>
      <c r="H17" s="74" t="s">
        <v>75</v>
      </c>
      <c r="I17" s="34"/>
      <c r="J17" s="44"/>
      <c r="L17" s="93"/>
      <c r="M17" s="94"/>
      <c r="N17" s="94"/>
      <c r="O17" s="95"/>
    </row>
    <row r="18" spans="2:15" s="18" customFormat="1" ht="60" outlineLevel="2" x14ac:dyDescent="0.2">
      <c r="B18" s="28"/>
      <c r="C18" s="26"/>
      <c r="D18" s="27"/>
      <c r="E18" s="45"/>
      <c r="F18" s="74" t="s">
        <v>70</v>
      </c>
      <c r="G18" s="73" t="s">
        <v>6</v>
      </c>
      <c r="H18" s="74" t="s">
        <v>74</v>
      </c>
      <c r="I18" s="34"/>
      <c r="J18" s="44"/>
      <c r="L18" s="93"/>
      <c r="M18" s="94"/>
      <c r="N18" s="94"/>
      <c r="O18" s="95"/>
    </row>
    <row r="19" spans="2:15" s="18" customFormat="1" ht="48" outlineLevel="2" x14ac:dyDescent="0.2">
      <c r="B19" s="28"/>
      <c r="C19" s="26"/>
      <c r="D19" s="27"/>
      <c r="E19" s="45"/>
      <c r="F19" s="74" t="s">
        <v>71</v>
      </c>
      <c r="G19" s="73" t="s">
        <v>6</v>
      </c>
      <c r="H19" s="74" t="s">
        <v>73</v>
      </c>
      <c r="I19" s="34"/>
      <c r="J19" s="44"/>
      <c r="L19" s="93"/>
      <c r="M19" s="94"/>
      <c r="N19" s="94"/>
      <c r="O19" s="95"/>
    </row>
    <row r="20" spans="2:15" s="18" customFormat="1" ht="24" outlineLevel="2" x14ac:dyDescent="0.2">
      <c r="B20" s="28"/>
      <c r="C20" s="26"/>
      <c r="D20" s="27"/>
      <c r="E20" s="45"/>
      <c r="F20" s="74" t="s">
        <v>68</v>
      </c>
      <c r="G20" s="73" t="s">
        <v>6</v>
      </c>
      <c r="H20" s="74" t="s">
        <v>72</v>
      </c>
      <c r="I20" s="34"/>
      <c r="J20" s="44"/>
      <c r="L20" s="93"/>
      <c r="M20" s="94"/>
      <c r="N20" s="94"/>
      <c r="O20" s="95"/>
    </row>
    <row r="21" spans="2:15" s="18" customFormat="1" ht="12" outlineLevel="1" x14ac:dyDescent="0.2">
      <c r="B21" s="28"/>
      <c r="C21" s="26"/>
      <c r="D21" s="27"/>
      <c r="E21" s="45" t="s">
        <v>39</v>
      </c>
      <c r="F21" s="74"/>
      <c r="G21" s="73"/>
      <c r="H21" s="72"/>
      <c r="I21" s="87">
        <v>25</v>
      </c>
      <c r="J21" s="88">
        <v>30</v>
      </c>
      <c r="L21" s="93"/>
      <c r="M21" s="94"/>
      <c r="N21" s="94"/>
      <c r="O21" s="95"/>
    </row>
    <row r="22" spans="2:15" s="18" customFormat="1" ht="36" customHeight="1" outlineLevel="2" x14ac:dyDescent="0.2">
      <c r="B22" s="28"/>
      <c r="C22" s="26"/>
      <c r="D22" s="27"/>
      <c r="E22" s="45"/>
      <c r="F22" s="74" t="s">
        <v>51</v>
      </c>
      <c r="G22" s="73" t="s">
        <v>5</v>
      </c>
      <c r="H22" s="74" t="s">
        <v>65</v>
      </c>
      <c r="I22" s="34"/>
      <c r="J22" s="44"/>
      <c r="L22" s="93"/>
      <c r="M22" s="94"/>
      <c r="N22" s="94"/>
      <c r="O22" s="95"/>
    </row>
    <row r="23" spans="2:15" s="18" customFormat="1" ht="36" outlineLevel="2" x14ac:dyDescent="0.2">
      <c r="B23" s="28"/>
      <c r="C23" s="26"/>
      <c r="D23" s="27"/>
      <c r="E23" s="45"/>
      <c r="F23" s="74" t="s">
        <v>52</v>
      </c>
      <c r="G23" s="73" t="s">
        <v>6</v>
      </c>
      <c r="H23" s="74" t="s">
        <v>64</v>
      </c>
      <c r="I23" s="34"/>
      <c r="J23" s="44"/>
      <c r="L23" s="93"/>
      <c r="M23" s="94"/>
      <c r="N23" s="94"/>
      <c r="O23" s="95"/>
    </row>
    <row r="24" spans="2:15" s="18" customFormat="1" ht="24" outlineLevel="2" x14ac:dyDescent="0.2">
      <c r="B24" s="28"/>
      <c r="C24" s="26"/>
      <c r="D24" s="27"/>
      <c r="E24" s="45"/>
      <c r="F24" s="74" t="s">
        <v>63</v>
      </c>
      <c r="G24" s="73" t="s">
        <v>5</v>
      </c>
      <c r="H24" s="74" t="s">
        <v>94</v>
      </c>
      <c r="I24" s="34"/>
      <c r="J24" s="44"/>
      <c r="L24" s="93"/>
      <c r="M24" s="94"/>
      <c r="N24" s="94"/>
      <c r="O24" s="95"/>
    </row>
    <row r="25" spans="2:15" s="18" customFormat="1" ht="12" outlineLevel="1" x14ac:dyDescent="0.2">
      <c r="B25" s="28"/>
      <c r="C25" s="26"/>
      <c r="D25" s="27"/>
      <c r="E25" s="45" t="s">
        <v>29</v>
      </c>
      <c r="F25" s="74"/>
      <c r="G25" s="73"/>
      <c r="H25" s="75"/>
      <c r="I25" s="87">
        <v>15</v>
      </c>
      <c r="J25" s="88">
        <v>15</v>
      </c>
      <c r="L25" s="93"/>
      <c r="M25" s="94"/>
      <c r="N25" s="94"/>
      <c r="O25" s="95"/>
    </row>
    <row r="26" spans="2:15" s="18" customFormat="1" ht="24" outlineLevel="2" x14ac:dyDescent="0.2">
      <c r="B26" s="28"/>
      <c r="C26" s="26"/>
      <c r="D26" s="27"/>
      <c r="E26" s="45"/>
      <c r="F26" s="74" t="s">
        <v>24</v>
      </c>
      <c r="G26" s="73" t="s">
        <v>6</v>
      </c>
      <c r="H26" s="74" t="s">
        <v>79</v>
      </c>
      <c r="I26" s="34"/>
      <c r="J26" s="44"/>
      <c r="L26" s="93"/>
      <c r="M26" s="94"/>
      <c r="N26" s="94"/>
      <c r="O26" s="95"/>
    </row>
    <row r="27" spans="2:15" s="18" customFormat="1" ht="36" outlineLevel="2" x14ac:dyDescent="0.2">
      <c r="B27" s="28"/>
      <c r="C27" s="26"/>
      <c r="D27" s="27"/>
      <c r="E27" s="45"/>
      <c r="F27" s="74" t="s">
        <v>30</v>
      </c>
      <c r="G27" s="73" t="s">
        <v>5</v>
      </c>
      <c r="H27" s="74" t="s">
        <v>76</v>
      </c>
      <c r="I27" s="34"/>
      <c r="J27" s="44"/>
      <c r="L27" s="93"/>
      <c r="M27" s="94"/>
      <c r="N27" s="94"/>
      <c r="O27" s="95"/>
    </row>
    <row r="28" spans="2:15" s="18" customFormat="1" ht="36" outlineLevel="2" x14ac:dyDescent="0.2">
      <c r="B28" s="28"/>
      <c r="C28" s="26"/>
      <c r="D28" s="27"/>
      <c r="E28" s="45"/>
      <c r="F28" s="74" t="s">
        <v>55</v>
      </c>
      <c r="G28" s="73" t="s">
        <v>6</v>
      </c>
      <c r="H28" s="74" t="s">
        <v>78</v>
      </c>
      <c r="I28" s="34"/>
      <c r="J28" s="44"/>
      <c r="L28" s="93"/>
      <c r="M28" s="94"/>
      <c r="N28" s="94"/>
      <c r="O28" s="95"/>
    </row>
    <row r="29" spans="2:15" s="18" customFormat="1" ht="32.25" customHeight="1" outlineLevel="2" x14ac:dyDescent="0.25">
      <c r="B29" s="19"/>
      <c r="C29" s="85"/>
      <c r="D29" s="78"/>
      <c r="E29" s="79"/>
      <c r="F29" s="80" t="s">
        <v>54</v>
      </c>
      <c r="G29" s="77" t="s">
        <v>5</v>
      </c>
      <c r="H29" s="80" t="s">
        <v>77</v>
      </c>
      <c r="I29" s="33"/>
      <c r="J29" s="29"/>
      <c r="K29" s="51"/>
      <c r="L29" s="96"/>
      <c r="M29" s="97"/>
      <c r="N29" s="97"/>
      <c r="O29" s="98"/>
    </row>
    <row r="30" spans="2:15" x14ac:dyDescent="0.25">
      <c r="B30" s="81"/>
      <c r="C30" s="70"/>
      <c r="D30" s="70"/>
      <c r="E30" s="82"/>
      <c r="F30" s="70"/>
      <c r="G30" s="70"/>
      <c r="H30" s="70"/>
      <c r="I30" s="70">
        <f>SUM(I14:I29)</f>
        <v>100</v>
      </c>
      <c r="J30" s="70">
        <f>SUM(J14:J29)</f>
        <v>100</v>
      </c>
      <c r="L30" s="70"/>
      <c r="M30" s="70"/>
      <c r="N30" s="70"/>
      <c r="O30" s="70"/>
    </row>
    <row r="31" spans="2:15" x14ac:dyDescent="0.25">
      <c r="B31" s="83"/>
      <c r="C31" s="35"/>
      <c r="D31" s="35"/>
      <c r="E31" s="84"/>
      <c r="F31" s="35"/>
      <c r="G31" s="35"/>
      <c r="H31" s="35"/>
      <c r="I31" s="35"/>
      <c r="J31" s="35"/>
    </row>
    <row r="32" spans="2:15" x14ac:dyDescent="0.25">
      <c r="G32" s="35"/>
      <c r="H32" s="35"/>
      <c r="I32" s="35"/>
      <c r="J32" s="35"/>
    </row>
    <row r="33" spans="7:10" x14ac:dyDescent="0.25">
      <c r="G33" s="35"/>
      <c r="H33" s="35"/>
      <c r="I33" s="35"/>
      <c r="J33" s="35"/>
    </row>
    <row r="34" spans="7:10" x14ac:dyDescent="0.25">
      <c r="G34" s="35"/>
      <c r="H34" s="35"/>
      <c r="I34" s="35"/>
      <c r="J34" s="35"/>
    </row>
    <row r="35" spans="7:10" x14ac:dyDescent="0.25">
      <c r="G35" s="35"/>
      <c r="H35" s="35"/>
      <c r="I35" s="35"/>
      <c r="J35" s="35"/>
    </row>
  </sheetData>
  <mergeCells count="8">
    <mergeCell ref="L8:L12"/>
    <mergeCell ref="M8:M12"/>
    <mergeCell ref="N8:N12"/>
    <mergeCell ref="O8:O12"/>
    <mergeCell ref="L14:L29"/>
    <mergeCell ref="M14:M29"/>
    <mergeCell ref="N14:N29"/>
    <mergeCell ref="O14:O29"/>
  </mergeCells>
  <pageMargins left="0.7" right="0.7" top="0.75" bottom="0.75" header="0.3" footer="0.3"/>
  <pageSetup paperSize="9" orientation="portrait" r:id="rId1"/>
  <headerFooter>
    <oddFooter>&amp;L
&amp;"Myriad Pro,Bold"&amp;12&amp;KC0C0C0Internal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2"/>
  <sheetViews>
    <sheetView showGridLines="0" tabSelected="1" zoomScale="70" zoomScaleNormal="70" workbookViewId="0">
      <selection activeCell="I19" sqref="I19"/>
    </sheetView>
  </sheetViews>
  <sheetFormatPr defaultRowHeight="15" x14ac:dyDescent="0.25"/>
  <cols>
    <col min="1" max="1" width="3.375" customWidth="1"/>
    <col min="2" max="2" width="15" customWidth="1"/>
    <col min="3" max="3" width="21.875" customWidth="1"/>
    <col min="4" max="4" width="24.5" customWidth="1"/>
    <col min="5" max="5" width="24.75" customWidth="1"/>
    <col min="6" max="6" width="15.375" customWidth="1"/>
    <col min="7" max="7" width="12.875" customWidth="1"/>
    <col min="8" max="8" width="16.375" customWidth="1"/>
    <col min="9" max="9" width="131.75" customWidth="1"/>
    <col min="10" max="10" width="17.375" bestFit="1" customWidth="1"/>
    <col min="11" max="11" width="24.25" bestFit="1" customWidth="1"/>
    <col min="12" max="12" width="24.25" customWidth="1"/>
    <col min="13" max="13" width="19.875" hidden="1" customWidth="1"/>
    <col min="15" max="15" width="28.875" customWidth="1"/>
    <col min="16" max="16" width="17.75" customWidth="1"/>
    <col min="17" max="17" width="23.125" customWidth="1"/>
    <col min="18" max="18" width="23.875" hidden="1" customWidth="1"/>
  </cols>
  <sheetData>
    <row r="1" spans="2:18" ht="39" customHeight="1" x14ac:dyDescent="0.35">
      <c r="B1" s="99" t="s">
        <v>96</v>
      </c>
      <c r="C1" s="99"/>
      <c r="D1" s="99"/>
      <c r="E1" s="99"/>
      <c r="G1" s="89" t="s">
        <v>83</v>
      </c>
    </row>
    <row r="2" spans="2:18" x14ac:dyDescent="0.25">
      <c r="B2" s="39" t="s">
        <v>17</v>
      </c>
      <c r="C2" s="71" t="s">
        <v>98</v>
      </c>
      <c r="D2" s="39" t="s">
        <v>16</v>
      </c>
      <c r="E2" s="90">
        <v>37317</v>
      </c>
      <c r="F2" s="39"/>
      <c r="G2" s="89" t="s">
        <v>84</v>
      </c>
      <c r="O2" t="s">
        <v>83</v>
      </c>
    </row>
    <row r="3" spans="2:18" x14ac:dyDescent="0.25">
      <c r="B3" s="39" t="s">
        <v>18</v>
      </c>
      <c r="C3" s="71" t="s">
        <v>89</v>
      </c>
      <c r="D3" s="39" t="s">
        <v>15</v>
      </c>
      <c r="E3" s="90" t="s">
        <v>97</v>
      </c>
      <c r="G3" s="89" t="s">
        <v>22</v>
      </c>
      <c r="O3" t="s">
        <v>84</v>
      </c>
    </row>
    <row r="4" spans="2:18" x14ac:dyDescent="0.25">
      <c r="B4" s="39" t="s">
        <v>19</v>
      </c>
      <c r="C4" s="71">
        <v>2023</v>
      </c>
      <c r="D4" s="39" t="s">
        <v>20</v>
      </c>
      <c r="E4" s="90"/>
      <c r="G4" s="89" t="s">
        <v>82</v>
      </c>
      <c r="O4" t="s">
        <v>22</v>
      </c>
    </row>
    <row r="5" spans="2:18" ht="15.75" x14ac:dyDescent="0.25">
      <c r="H5" s="100" t="s">
        <v>14</v>
      </c>
      <c r="I5" s="101"/>
      <c r="J5" s="40" t="s">
        <v>28</v>
      </c>
      <c r="K5" s="38" t="s">
        <v>25</v>
      </c>
      <c r="L5" s="43"/>
      <c r="O5" t="s">
        <v>82</v>
      </c>
    </row>
    <row r="6" spans="2:18" ht="23.25" customHeight="1" x14ac:dyDescent="0.25">
      <c r="C6" s="36" t="s">
        <v>21</v>
      </c>
      <c r="D6" s="36" t="s">
        <v>10</v>
      </c>
      <c r="E6" s="36" t="s">
        <v>11</v>
      </c>
      <c r="F6" s="36" t="s">
        <v>12</v>
      </c>
      <c r="G6" s="36" t="s">
        <v>13</v>
      </c>
      <c r="H6" s="36" t="s">
        <v>23</v>
      </c>
      <c r="I6" s="36" t="s">
        <v>26</v>
      </c>
      <c r="J6" s="37" t="s">
        <v>23</v>
      </c>
      <c r="K6" s="37" t="s">
        <v>23</v>
      </c>
      <c r="L6" s="37" t="s">
        <v>31</v>
      </c>
      <c r="M6" s="36" t="s">
        <v>27</v>
      </c>
      <c r="O6" s="61"/>
      <c r="P6" s="61"/>
      <c r="Q6" s="61"/>
      <c r="R6" s="59" t="s">
        <v>27</v>
      </c>
    </row>
    <row r="7" spans="2:18" ht="409.5" x14ac:dyDescent="0.25">
      <c r="C7" s="110" t="s">
        <v>86</v>
      </c>
      <c r="D7" s="113" t="s">
        <v>95</v>
      </c>
      <c r="E7" s="56" t="s">
        <v>49</v>
      </c>
      <c r="F7" s="57" t="s">
        <v>5</v>
      </c>
      <c r="G7" s="116">
        <v>0.6</v>
      </c>
      <c r="H7" s="119" t="s">
        <v>22</v>
      </c>
      <c r="I7" s="91" t="s">
        <v>107</v>
      </c>
      <c r="J7" s="119"/>
      <c r="K7" s="119"/>
      <c r="L7" s="125"/>
      <c r="M7" s="42" t="str">
        <f t="shared" ref="M7:M13" si="0">IF($K7=$G$4,$H$4,IF($K7=$G$3,$H$3,IF($K7=$G$2,$H$2,IF($K7=$G$1,$H$1,""))))</f>
        <v/>
      </c>
      <c r="O7" s="62"/>
      <c r="P7" s="63"/>
      <c r="Q7" s="64"/>
      <c r="R7" s="60" t="str">
        <f>IF(IFERROR(SUM(M7:M8,#REF!,#REF!)/5,0),SUM(M7:M8,#REF!,#REF!)/5,"-")</f>
        <v>-</v>
      </c>
    </row>
    <row r="8" spans="2:18" ht="157.5" customHeight="1" x14ac:dyDescent="0.25">
      <c r="C8" s="111"/>
      <c r="D8" s="114"/>
      <c r="E8" s="56" t="s">
        <v>80</v>
      </c>
      <c r="F8" s="57" t="s">
        <v>6</v>
      </c>
      <c r="G8" s="117"/>
      <c r="H8" s="120"/>
      <c r="I8" s="91" t="s">
        <v>106</v>
      </c>
      <c r="J8" s="120"/>
      <c r="K8" s="120"/>
      <c r="L8" s="126"/>
      <c r="M8" s="42" t="str">
        <f t="shared" si="0"/>
        <v/>
      </c>
      <c r="O8" s="62"/>
      <c r="P8" s="63"/>
      <c r="Q8" s="64"/>
      <c r="R8" s="60" t="str">
        <f>IF(IFERROR(SUM(M13:M15)/4,0),SUM(M13:M15)/4,"-")</f>
        <v>-</v>
      </c>
    </row>
    <row r="9" spans="2:18" ht="30" customHeight="1" x14ac:dyDescent="0.25">
      <c r="C9" s="111"/>
      <c r="D9" s="114"/>
      <c r="E9" s="69" t="s">
        <v>69</v>
      </c>
      <c r="F9" s="57" t="s">
        <v>5</v>
      </c>
      <c r="G9" s="117"/>
      <c r="H9" s="120"/>
      <c r="I9" s="92" t="s">
        <v>102</v>
      </c>
      <c r="J9" s="120"/>
      <c r="K9" s="120"/>
      <c r="L9" s="126"/>
      <c r="M9" s="42" t="str">
        <f t="shared" si="0"/>
        <v/>
      </c>
    </row>
    <row r="10" spans="2:18" ht="45" x14ac:dyDescent="0.25">
      <c r="C10" s="111"/>
      <c r="D10" s="114"/>
      <c r="E10" s="69" t="s">
        <v>70</v>
      </c>
      <c r="F10" s="57" t="s">
        <v>6</v>
      </c>
      <c r="G10" s="117"/>
      <c r="H10" s="120"/>
      <c r="I10" s="92" t="s">
        <v>100</v>
      </c>
      <c r="J10" s="120"/>
      <c r="K10" s="120"/>
      <c r="L10" s="126"/>
      <c r="M10" s="42" t="str">
        <f t="shared" si="0"/>
        <v/>
      </c>
    </row>
    <row r="11" spans="2:18" ht="30" x14ac:dyDescent="0.25">
      <c r="C11" s="111"/>
      <c r="D11" s="114"/>
      <c r="E11" s="69" t="s">
        <v>71</v>
      </c>
      <c r="F11" s="57" t="s">
        <v>6</v>
      </c>
      <c r="G11" s="117"/>
      <c r="H11" s="120"/>
      <c r="I11" s="92" t="s">
        <v>101</v>
      </c>
      <c r="J11" s="120"/>
      <c r="K11" s="120"/>
      <c r="L11" s="126"/>
      <c r="M11" s="42" t="str">
        <f t="shared" si="0"/>
        <v/>
      </c>
    </row>
    <row r="12" spans="2:18" ht="15.75" x14ac:dyDescent="0.25">
      <c r="C12" s="112"/>
      <c r="D12" s="115"/>
      <c r="E12" s="56" t="s">
        <v>68</v>
      </c>
      <c r="F12" s="57" t="s">
        <v>6</v>
      </c>
      <c r="G12" s="118"/>
      <c r="H12" s="121"/>
      <c r="I12" s="92" t="s">
        <v>101</v>
      </c>
      <c r="J12" s="121"/>
      <c r="K12" s="121"/>
      <c r="L12" s="127"/>
      <c r="M12" s="42" t="str">
        <f t="shared" si="0"/>
        <v/>
      </c>
    </row>
    <row r="13" spans="2:18" ht="244.5" customHeight="1" x14ac:dyDescent="0.25">
      <c r="C13" s="102" t="s">
        <v>87</v>
      </c>
      <c r="D13" s="105" t="s">
        <v>85</v>
      </c>
      <c r="E13" s="56" t="s">
        <v>51</v>
      </c>
      <c r="F13" s="68" t="s">
        <v>5</v>
      </c>
      <c r="G13" s="116">
        <v>0.25</v>
      </c>
      <c r="H13" s="119" t="s">
        <v>22</v>
      </c>
      <c r="I13" s="91" t="s">
        <v>104</v>
      </c>
      <c r="J13" s="119"/>
      <c r="K13" s="119"/>
      <c r="L13" s="122"/>
      <c r="M13" s="42" t="str">
        <f t="shared" si="0"/>
        <v/>
      </c>
      <c r="O13" s="62"/>
      <c r="P13" s="63"/>
      <c r="Q13" s="64"/>
      <c r="R13" s="60" t="str">
        <f>IF(IFERROR(SUM(M16:M19)/3,0),SUM(M16:M19)/3,"-")</f>
        <v>-</v>
      </c>
    </row>
    <row r="14" spans="2:18" ht="45" x14ac:dyDescent="0.25">
      <c r="C14" s="103"/>
      <c r="D14" s="106"/>
      <c r="E14" s="56" t="s">
        <v>52</v>
      </c>
      <c r="F14" s="57" t="s">
        <v>6</v>
      </c>
      <c r="G14" s="117"/>
      <c r="H14" s="120"/>
      <c r="I14" s="92" t="s">
        <v>99</v>
      </c>
      <c r="J14" s="120"/>
      <c r="K14" s="120"/>
      <c r="L14" s="123"/>
      <c r="M14" s="42" t="str">
        <f t="shared" ref="M14:M19" si="1">IF($K14=$G$4,$H$4,IF($K14=$G$3,$H$3,IF($K14=$G$2,$H$2,IF($K14=$G$1,$H$1,""))))</f>
        <v/>
      </c>
      <c r="O14" s="65"/>
      <c r="P14" s="66"/>
      <c r="Q14" s="65"/>
    </row>
    <row r="15" spans="2:18" ht="152.25" customHeight="1" x14ac:dyDescent="0.25">
      <c r="C15" s="103"/>
      <c r="D15" s="106"/>
      <c r="E15" s="56" t="s">
        <v>63</v>
      </c>
      <c r="F15" s="57" t="s">
        <v>5</v>
      </c>
      <c r="G15" s="118"/>
      <c r="H15" s="121"/>
      <c r="I15" s="91" t="s">
        <v>105</v>
      </c>
      <c r="J15" s="121"/>
      <c r="K15" s="121"/>
      <c r="L15" s="124"/>
      <c r="M15" s="42" t="str">
        <f t="shared" si="1"/>
        <v/>
      </c>
    </row>
    <row r="16" spans="2:18" ht="15.75" x14ac:dyDescent="0.25">
      <c r="C16" s="102" t="s">
        <v>88</v>
      </c>
      <c r="D16" s="107" t="s">
        <v>29</v>
      </c>
      <c r="E16" s="67" t="s">
        <v>24</v>
      </c>
      <c r="F16" s="57" t="s">
        <v>6</v>
      </c>
      <c r="G16" s="116">
        <v>0.15</v>
      </c>
      <c r="H16" s="119" t="s">
        <v>22</v>
      </c>
      <c r="I16" s="92" t="s">
        <v>99</v>
      </c>
      <c r="J16" s="119"/>
      <c r="K16" s="119"/>
      <c r="L16" s="122"/>
      <c r="M16" s="42" t="str">
        <f t="shared" si="1"/>
        <v/>
      </c>
    </row>
    <row r="17" spans="3:13" ht="15.75" x14ac:dyDescent="0.25">
      <c r="C17" s="103"/>
      <c r="D17" s="108"/>
      <c r="E17" s="67" t="s">
        <v>30</v>
      </c>
      <c r="F17" s="55" t="s">
        <v>6</v>
      </c>
      <c r="G17" s="117"/>
      <c r="H17" s="120"/>
      <c r="I17" s="92" t="s">
        <v>99</v>
      </c>
      <c r="J17" s="120"/>
      <c r="K17" s="120"/>
      <c r="L17" s="123"/>
      <c r="M17" s="42" t="str">
        <f t="shared" si="1"/>
        <v/>
      </c>
    </row>
    <row r="18" spans="3:13" ht="15.75" x14ac:dyDescent="0.25">
      <c r="C18" s="103"/>
      <c r="D18" s="108"/>
      <c r="E18" s="67" t="s">
        <v>55</v>
      </c>
      <c r="F18" s="55" t="s">
        <v>6</v>
      </c>
      <c r="G18" s="117"/>
      <c r="H18" s="120"/>
      <c r="I18" s="92" t="s">
        <v>99</v>
      </c>
      <c r="J18" s="120"/>
      <c r="K18" s="120"/>
      <c r="L18" s="123"/>
      <c r="M18" s="42"/>
    </row>
    <row r="19" spans="3:13" ht="45" x14ac:dyDescent="0.25">
      <c r="C19" s="104"/>
      <c r="D19" s="109"/>
      <c r="E19" s="67" t="s">
        <v>54</v>
      </c>
      <c r="F19" s="57" t="s">
        <v>5</v>
      </c>
      <c r="G19" s="118"/>
      <c r="H19" s="121"/>
      <c r="I19" s="91" t="s">
        <v>103</v>
      </c>
      <c r="J19" s="121"/>
      <c r="K19" s="121"/>
      <c r="L19" s="124"/>
      <c r="M19" s="42" t="str">
        <f t="shared" si="1"/>
        <v/>
      </c>
    </row>
    <row r="22" spans="3:13" x14ac:dyDescent="0.25">
      <c r="G22" s="41">
        <f>SUM(G7:G19)</f>
        <v>1</v>
      </c>
    </row>
  </sheetData>
  <mergeCells count="23">
    <mergeCell ref="J16:J19"/>
    <mergeCell ref="K16:K19"/>
    <mergeCell ref="L16:L19"/>
    <mergeCell ref="J7:J12"/>
    <mergeCell ref="K7:K12"/>
    <mergeCell ref="L7:L12"/>
    <mergeCell ref="J13:J15"/>
    <mergeCell ref="K13:K15"/>
    <mergeCell ref="L13:L15"/>
    <mergeCell ref="B1:E1"/>
    <mergeCell ref="H5:I5"/>
    <mergeCell ref="C13:C15"/>
    <mergeCell ref="C16:C19"/>
    <mergeCell ref="D13:D15"/>
    <mergeCell ref="D16:D19"/>
    <mergeCell ref="C7:C12"/>
    <mergeCell ref="D7:D12"/>
    <mergeCell ref="G7:G12"/>
    <mergeCell ref="G13:G15"/>
    <mergeCell ref="G16:G19"/>
    <mergeCell ref="H7:H12"/>
    <mergeCell ref="H16:H19"/>
    <mergeCell ref="H13:H15"/>
  </mergeCells>
  <dataValidations count="1">
    <dataValidation type="list" allowBlank="1" showInputMessage="1" showErrorMessage="1" sqref="H16 J13:K13 H7 H13 J7:K7 J16:K16">
      <formula1>$G$1:$G$4</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2"/>
  <sheetViews>
    <sheetView showGridLines="0" zoomScale="90" zoomScaleNormal="90" workbookViewId="0">
      <selection activeCell="G13" sqref="G13:G15"/>
    </sheetView>
  </sheetViews>
  <sheetFormatPr defaultRowHeight="15" x14ac:dyDescent="0.25"/>
  <cols>
    <col min="1" max="1" width="3.375" customWidth="1"/>
    <col min="2" max="2" width="15" customWidth="1"/>
    <col min="3" max="3" width="18.25" customWidth="1"/>
    <col min="4" max="4" width="21" customWidth="1"/>
    <col min="5" max="5" width="24.75" customWidth="1"/>
    <col min="6" max="6" width="15.375" customWidth="1"/>
    <col min="7" max="7" width="12.875" customWidth="1"/>
    <col min="8" max="8" width="16.375" customWidth="1"/>
    <col min="9" max="9" width="31" customWidth="1"/>
    <col min="10" max="10" width="17.375" bestFit="1" customWidth="1"/>
    <col min="11" max="11" width="24.25" bestFit="1" customWidth="1"/>
    <col min="12" max="12" width="24.25" customWidth="1"/>
    <col min="13" max="13" width="19.875" hidden="1" customWidth="1"/>
    <col min="15" max="15" width="28.875" customWidth="1"/>
    <col min="16" max="16" width="17.75" customWidth="1"/>
    <col min="17" max="17" width="23.125" customWidth="1"/>
    <col min="18" max="18" width="23.875" hidden="1" customWidth="1"/>
  </cols>
  <sheetData>
    <row r="1" spans="2:18" ht="39" customHeight="1" x14ac:dyDescent="0.35">
      <c r="B1" s="99" t="s">
        <v>96</v>
      </c>
      <c r="C1" s="99"/>
      <c r="D1" s="99"/>
      <c r="E1" s="99"/>
      <c r="G1" s="89" t="s">
        <v>83</v>
      </c>
    </row>
    <row r="2" spans="2:18" x14ac:dyDescent="0.25">
      <c r="B2" s="39" t="s">
        <v>17</v>
      </c>
      <c r="D2" s="39" t="s">
        <v>16</v>
      </c>
      <c r="F2" s="39"/>
      <c r="G2" s="89" t="s">
        <v>84</v>
      </c>
      <c r="O2" t="s">
        <v>83</v>
      </c>
    </row>
    <row r="3" spans="2:18" x14ac:dyDescent="0.25">
      <c r="B3" s="39" t="s">
        <v>18</v>
      </c>
      <c r="C3" s="71" t="s">
        <v>89</v>
      </c>
      <c r="D3" s="39" t="s">
        <v>15</v>
      </c>
      <c r="G3" s="89" t="s">
        <v>22</v>
      </c>
      <c r="O3" t="s">
        <v>84</v>
      </c>
    </row>
    <row r="4" spans="2:18" x14ac:dyDescent="0.25">
      <c r="B4" s="39" t="s">
        <v>19</v>
      </c>
      <c r="C4">
        <v>2022</v>
      </c>
      <c r="D4" s="39" t="s">
        <v>20</v>
      </c>
      <c r="G4" s="89" t="s">
        <v>82</v>
      </c>
      <c r="O4" t="s">
        <v>22</v>
      </c>
    </row>
    <row r="5" spans="2:18" ht="15.75" x14ac:dyDescent="0.25">
      <c r="H5" s="100" t="s">
        <v>14</v>
      </c>
      <c r="I5" s="101"/>
      <c r="J5" s="40" t="s">
        <v>28</v>
      </c>
      <c r="K5" s="38" t="s">
        <v>25</v>
      </c>
      <c r="L5" s="43"/>
      <c r="O5" t="s">
        <v>82</v>
      </c>
    </row>
    <row r="6" spans="2:18" ht="28.5" customHeight="1" x14ac:dyDescent="0.25">
      <c r="C6" s="36" t="s">
        <v>21</v>
      </c>
      <c r="D6" s="36" t="s">
        <v>10</v>
      </c>
      <c r="E6" s="36" t="s">
        <v>11</v>
      </c>
      <c r="F6" s="36" t="s">
        <v>12</v>
      </c>
      <c r="G6" s="36" t="s">
        <v>13</v>
      </c>
      <c r="H6" s="36" t="s">
        <v>23</v>
      </c>
      <c r="I6" s="36" t="s">
        <v>26</v>
      </c>
      <c r="J6" s="37" t="s">
        <v>23</v>
      </c>
      <c r="K6" s="37" t="s">
        <v>23</v>
      </c>
      <c r="L6" s="37" t="s">
        <v>31</v>
      </c>
      <c r="M6" s="36" t="s">
        <v>27</v>
      </c>
      <c r="O6" s="61"/>
      <c r="P6" s="61"/>
      <c r="Q6" s="61"/>
      <c r="R6" s="59" t="s">
        <v>27</v>
      </c>
    </row>
    <row r="7" spans="2:18" ht="45" x14ac:dyDescent="0.25">
      <c r="C7" s="110" t="s">
        <v>86</v>
      </c>
      <c r="D7" s="113" t="s">
        <v>95</v>
      </c>
      <c r="E7" s="56" t="s">
        <v>49</v>
      </c>
      <c r="F7" s="57" t="s">
        <v>5</v>
      </c>
      <c r="G7" s="116">
        <v>0.5</v>
      </c>
      <c r="H7" s="119" t="s">
        <v>22</v>
      </c>
      <c r="I7" s="54"/>
      <c r="J7" s="119"/>
      <c r="K7" s="119"/>
      <c r="L7" s="125"/>
      <c r="M7" s="42" t="str">
        <f t="shared" ref="M7:M13" si="0">IF($K7=$G$4,$H$4,IF($K7=$G$3,$H$3,IF($K7=$G$2,$H$2,IF($K7=$G$1,$H$1,""))))</f>
        <v/>
      </c>
      <c r="O7" s="62"/>
      <c r="P7" s="63"/>
      <c r="Q7" s="64"/>
      <c r="R7" s="60" t="str">
        <f>IF(IFERROR(SUM(M7:M8,#REF!,#REF!)/5,0),SUM(M7:M8,#REF!,#REF!)/5,"-")</f>
        <v>-</v>
      </c>
    </row>
    <row r="8" spans="2:18" ht="45" x14ac:dyDescent="0.25">
      <c r="C8" s="111"/>
      <c r="D8" s="114"/>
      <c r="E8" s="56" t="s">
        <v>80</v>
      </c>
      <c r="F8" s="57" t="s">
        <v>6</v>
      </c>
      <c r="G8" s="117"/>
      <c r="H8" s="120"/>
      <c r="I8" s="54"/>
      <c r="J8" s="120"/>
      <c r="K8" s="120"/>
      <c r="L8" s="126"/>
      <c r="M8" s="42" t="str">
        <f t="shared" si="0"/>
        <v/>
      </c>
      <c r="O8" s="62"/>
      <c r="P8" s="63"/>
      <c r="Q8" s="64"/>
      <c r="R8" s="60" t="str">
        <f>IF(IFERROR(SUM(M13:M15)/4,0),SUM(M13:M15)/4,"-")</f>
        <v>-</v>
      </c>
    </row>
    <row r="9" spans="2:18" ht="30" customHeight="1" x14ac:dyDescent="0.25">
      <c r="C9" s="111"/>
      <c r="D9" s="114"/>
      <c r="E9" s="69" t="s">
        <v>69</v>
      </c>
      <c r="F9" s="57" t="s">
        <v>5</v>
      </c>
      <c r="G9" s="117"/>
      <c r="H9" s="120"/>
      <c r="I9" s="54"/>
      <c r="J9" s="120"/>
      <c r="K9" s="120"/>
      <c r="L9" s="126"/>
      <c r="M9" s="42" t="str">
        <f t="shared" si="0"/>
        <v/>
      </c>
    </row>
    <row r="10" spans="2:18" ht="45" x14ac:dyDescent="0.25">
      <c r="C10" s="111"/>
      <c r="D10" s="114"/>
      <c r="E10" s="69" t="s">
        <v>70</v>
      </c>
      <c r="F10" s="57" t="s">
        <v>6</v>
      </c>
      <c r="G10" s="117"/>
      <c r="H10" s="120"/>
      <c r="I10" s="54"/>
      <c r="J10" s="120"/>
      <c r="K10" s="120"/>
      <c r="L10" s="126"/>
      <c r="M10" s="42" t="str">
        <f t="shared" si="0"/>
        <v/>
      </c>
    </row>
    <row r="11" spans="2:18" ht="30" x14ac:dyDescent="0.25">
      <c r="C11" s="111"/>
      <c r="D11" s="114"/>
      <c r="E11" s="69" t="s">
        <v>71</v>
      </c>
      <c r="F11" s="57" t="s">
        <v>6</v>
      </c>
      <c r="G11" s="117"/>
      <c r="H11" s="120"/>
      <c r="I11" s="54"/>
      <c r="J11" s="120"/>
      <c r="K11" s="120"/>
      <c r="L11" s="126"/>
      <c r="M11" s="42" t="str">
        <f t="shared" si="0"/>
        <v/>
      </c>
    </row>
    <row r="12" spans="2:18" ht="15.75" x14ac:dyDescent="0.25">
      <c r="C12" s="112"/>
      <c r="D12" s="115"/>
      <c r="E12" s="56" t="s">
        <v>68</v>
      </c>
      <c r="F12" s="57" t="s">
        <v>6</v>
      </c>
      <c r="G12" s="118"/>
      <c r="H12" s="121"/>
      <c r="I12" s="54"/>
      <c r="J12" s="121"/>
      <c r="K12" s="121"/>
      <c r="L12" s="127"/>
      <c r="M12" s="42" t="str">
        <f t="shared" si="0"/>
        <v/>
      </c>
    </row>
    <row r="13" spans="2:18" ht="45" x14ac:dyDescent="0.25">
      <c r="C13" s="102" t="s">
        <v>87</v>
      </c>
      <c r="D13" s="105" t="s">
        <v>85</v>
      </c>
      <c r="E13" s="56" t="s">
        <v>51</v>
      </c>
      <c r="F13" s="68" t="s">
        <v>5</v>
      </c>
      <c r="G13" s="116">
        <v>0.35</v>
      </c>
      <c r="H13" s="128"/>
      <c r="I13" s="54"/>
      <c r="J13" s="119"/>
      <c r="K13" s="119"/>
      <c r="L13" s="122"/>
      <c r="M13" s="42" t="str">
        <f t="shared" si="0"/>
        <v/>
      </c>
      <c r="O13" s="62"/>
      <c r="P13" s="63"/>
      <c r="Q13" s="64"/>
      <c r="R13" s="60" t="str">
        <f>IF(IFERROR(SUM(M16:M19)/3,0),SUM(M16:M19)/3,"-")</f>
        <v>-</v>
      </c>
    </row>
    <row r="14" spans="2:18" ht="45" x14ac:dyDescent="0.25">
      <c r="C14" s="103"/>
      <c r="D14" s="106"/>
      <c r="E14" s="56" t="s">
        <v>52</v>
      </c>
      <c r="F14" s="57" t="s">
        <v>6</v>
      </c>
      <c r="G14" s="117"/>
      <c r="H14" s="129"/>
      <c r="I14" s="54"/>
      <c r="J14" s="120"/>
      <c r="K14" s="120"/>
      <c r="L14" s="123"/>
      <c r="M14" s="42" t="str">
        <f t="shared" ref="M14:M19" si="1">IF($K14=$G$4,$H$4,IF($K14=$G$3,$H$3,IF($K14=$G$2,$H$2,IF($K14=$G$1,$H$1,""))))</f>
        <v/>
      </c>
      <c r="O14" s="65"/>
      <c r="P14" s="66"/>
      <c r="Q14" s="65"/>
    </row>
    <row r="15" spans="2:18" ht="30" x14ac:dyDescent="0.25">
      <c r="C15" s="103"/>
      <c r="D15" s="106"/>
      <c r="E15" s="56" t="s">
        <v>63</v>
      </c>
      <c r="F15" s="57" t="s">
        <v>5</v>
      </c>
      <c r="G15" s="118"/>
      <c r="H15" s="130"/>
      <c r="I15" s="54"/>
      <c r="J15" s="121"/>
      <c r="K15" s="121"/>
      <c r="L15" s="124"/>
      <c r="M15" s="42" t="str">
        <f t="shared" si="1"/>
        <v/>
      </c>
    </row>
    <row r="16" spans="2:18" ht="15.75" x14ac:dyDescent="0.25">
      <c r="C16" s="102" t="s">
        <v>88</v>
      </c>
      <c r="D16" s="107" t="s">
        <v>29</v>
      </c>
      <c r="E16" s="67" t="s">
        <v>24</v>
      </c>
      <c r="F16" s="57" t="s">
        <v>6</v>
      </c>
      <c r="G16" s="116">
        <v>0.15</v>
      </c>
      <c r="H16" s="119"/>
      <c r="I16" s="54"/>
      <c r="J16" s="119"/>
      <c r="K16" s="119"/>
      <c r="L16" s="122"/>
      <c r="M16" s="42" t="str">
        <f t="shared" si="1"/>
        <v/>
      </c>
    </row>
    <row r="17" spans="3:13" ht="15.75" x14ac:dyDescent="0.25">
      <c r="C17" s="103"/>
      <c r="D17" s="108"/>
      <c r="E17" s="67" t="s">
        <v>30</v>
      </c>
      <c r="F17" s="55" t="s">
        <v>6</v>
      </c>
      <c r="G17" s="117"/>
      <c r="H17" s="120"/>
      <c r="I17" s="54"/>
      <c r="J17" s="120"/>
      <c r="K17" s="120"/>
      <c r="L17" s="123"/>
      <c r="M17" s="42" t="str">
        <f t="shared" si="1"/>
        <v/>
      </c>
    </row>
    <row r="18" spans="3:13" ht="15.75" x14ac:dyDescent="0.25">
      <c r="C18" s="103"/>
      <c r="D18" s="108"/>
      <c r="E18" s="67" t="s">
        <v>55</v>
      </c>
      <c r="F18" s="55" t="s">
        <v>6</v>
      </c>
      <c r="G18" s="117"/>
      <c r="H18" s="120"/>
      <c r="I18" s="54"/>
      <c r="J18" s="120"/>
      <c r="K18" s="120"/>
      <c r="L18" s="123"/>
      <c r="M18" s="42"/>
    </row>
    <row r="19" spans="3:13" ht="15.75" x14ac:dyDescent="0.25">
      <c r="C19" s="104"/>
      <c r="D19" s="109"/>
      <c r="E19" s="67" t="s">
        <v>54</v>
      </c>
      <c r="F19" s="57" t="s">
        <v>5</v>
      </c>
      <c r="G19" s="118"/>
      <c r="H19" s="121"/>
      <c r="I19" s="54"/>
      <c r="J19" s="121"/>
      <c r="K19" s="121"/>
      <c r="L19" s="124"/>
      <c r="M19" s="42" t="str">
        <f t="shared" si="1"/>
        <v/>
      </c>
    </row>
    <row r="22" spans="3:13" x14ac:dyDescent="0.25">
      <c r="G22" s="41">
        <f>SUM(G7:G19)</f>
        <v>1</v>
      </c>
    </row>
  </sheetData>
  <mergeCells count="23">
    <mergeCell ref="L16:L19"/>
    <mergeCell ref="C16:C19"/>
    <mergeCell ref="D16:D19"/>
    <mergeCell ref="G16:G19"/>
    <mergeCell ref="H16:H19"/>
    <mergeCell ref="J16:J19"/>
    <mergeCell ref="K16:K19"/>
    <mergeCell ref="J7:J12"/>
    <mergeCell ref="K7:K12"/>
    <mergeCell ref="L7:L12"/>
    <mergeCell ref="C13:C15"/>
    <mergeCell ref="D13:D15"/>
    <mergeCell ref="G13:G15"/>
    <mergeCell ref="H13:H15"/>
    <mergeCell ref="J13:J15"/>
    <mergeCell ref="K13:K15"/>
    <mergeCell ref="L13:L15"/>
    <mergeCell ref="B1:E1"/>
    <mergeCell ref="H5:I5"/>
    <mergeCell ref="C7:C12"/>
    <mergeCell ref="D7:D12"/>
    <mergeCell ref="G7:G12"/>
    <mergeCell ref="H7:H12"/>
  </mergeCells>
  <dataValidations count="1">
    <dataValidation type="list" allowBlank="1" showInputMessage="1" showErrorMessage="1" sqref="H16 J13:K13 H7 H13 J7:K7 J16:K16">
      <formula1>$G$1:$G$4</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OMS Contribution Metrics</vt:lpstr>
      <vt:lpstr>DPB_DO Contr. Metrics</vt:lpstr>
      <vt:lpstr>Assessment for specialist</vt:lpstr>
      <vt:lpstr>Assessment for senior spec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 Tran Tuan (HR-HN)</dc:creator>
  <cp:lastModifiedBy>admin</cp:lastModifiedBy>
  <dcterms:created xsi:type="dcterms:W3CDTF">2018-09-12T02:48:00Z</dcterms:created>
  <dcterms:modified xsi:type="dcterms:W3CDTF">2023-12-22T07:15:51Z</dcterms:modified>
</cp:coreProperties>
</file>