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8800" windowHeight="12450" tabRatio="792"/>
  </bookViews>
  <sheets>
    <sheet name="表紙" sheetId="1" r:id="rId1"/>
    <sheet name="更新履歴" sheetId="2" r:id="rId2"/>
    <sheet name="規約・他" sheetId="3" r:id="rId3"/>
    <sheet name="一覧" sheetId="4" r:id="rId4"/>
    <sheet name="リレーション" sheetId="5" r:id="rId5"/>
    <sheet name="稟議情報" sheetId="6" r:id="rId6"/>
    <sheet name="稟議フォーム入力値情報" sheetId="22" r:id="rId7"/>
    <sheet name="稟議添付情報" sheetId="7" r:id="rId8"/>
    <sheet name="稟議経路ステップ情報" sheetId="20" r:id="rId9"/>
    <sheet name="経路ステップ選択ユーザ情報" sheetId="33" r:id="rId10"/>
    <sheet name="稟議審議情報" sheetId="19" r:id="rId11"/>
    <sheet name="稟議テンプレート情報" sheetId="9" r:id="rId12"/>
    <sheet name="稟議テンプレートフォーム情報" sheetId="34" r:id="rId13"/>
    <sheet name="稟議テンプレート添付情報" sheetId="10" r:id="rId14"/>
    <sheet name="経路テンプレートステップ情報" sheetId="25" r:id="rId15"/>
    <sheet name="経路テンプレート経路条件情報" sheetId="27" r:id="rId16"/>
    <sheet name="稟議テンプレートカテゴリ管理者" sheetId="35" r:id="rId17"/>
    <sheet name="稟議テンプレートカテゴリアクセス権限情報" sheetId="23" r:id="rId18"/>
    <sheet name="稟議テンプレートカテゴリ使用制限" sheetId="37" r:id="rId19"/>
    <sheet name="経路テンプレートステップユーザ情報" sheetId="11" r:id="rId20"/>
    <sheet name="経路テンプレート" sheetId="12" r:id="rId21"/>
    <sheet name="稟議個人設定" sheetId="14" r:id="rId22"/>
    <sheet name="稟議テンプレートカテゴリ" sheetId="15" r:id="rId23"/>
    <sheet name="稟議自動削除設定" sheetId="17" r:id="rId24"/>
    <sheet name="稟議管理者設定" sheetId="18" r:id="rId25"/>
    <sheet name="稟議代理人情報" sheetId="21" r:id="rId26"/>
    <sheet name="稟議ID情報" sheetId="31" r:id="rId27"/>
    <sheet name="複写用稟議経路ステップ情報" sheetId="38" r:id="rId28"/>
    <sheet name="複写用経路ステップ選択ユーザ情報" sheetId="39" r:id="rId29"/>
    <sheet name="雛形" sheetId="16" r:id="rId30"/>
  </sheets>
  <definedNames>
    <definedName name="_xlnm.Print_Area" localSheetId="3">一覧!$A$1:$AT$19</definedName>
    <definedName name="_xlnm.Print_Area" localSheetId="9">経路ステップ選択ユーザ情報!$A$1:$AT$42</definedName>
    <definedName name="_xlnm.Print_Area" localSheetId="20">経路テンプレート!$A$1:$AT$41</definedName>
    <definedName name="_xlnm.Print_Area" localSheetId="19">経路テンプレートステップユーザ情報!$A$1:$AT$42</definedName>
    <definedName name="_xlnm.Print_Area" localSheetId="14">経路テンプレートステップ情報!$A$1:$AT$43</definedName>
    <definedName name="_xlnm.Print_Area" localSheetId="15">経路テンプレート経路条件情報!$A$1:$AT$41</definedName>
    <definedName name="_xlnm.Print_Area" localSheetId="28">複写用経路ステップ選択ユーザ情報!$A$1:$AT$42</definedName>
    <definedName name="_xlnm.Print_Area" localSheetId="27">複写用稟議経路ステップ情報!$A$1:$AT$21</definedName>
    <definedName name="_xlnm.Print_Area" localSheetId="26">稟議ID情報!$A$1:$AT$38</definedName>
    <definedName name="_xlnm.Print_Area" localSheetId="12">稟議テンプレートフォーム情報!$A$1:$AT$40</definedName>
    <definedName name="_xlnm.Print_Area" localSheetId="13">稟議テンプレート添付情報!$A$1:$AT$41</definedName>
    <definedName name="_xlnm.Print_Area" localSheetId="6">稟議フォーム入力値情報!$A$1:$AT$41</definedName>
    <definedName name="_xlnm.Print_Area" localSheetId="24">稟議管理者設定!$A$1:$AT$41</definedName>
    <definedName name="_xlnm.Print_Area" localSheetId="8">稟議経路ステップ情報!$A$1:$AT$31</definedName>
    <definedName name="_xlnm.Print_Area" localSheetId="21">稟議個人設定!$A$1:$AT$41</definedName>
    <definedName name="_xlnm.Print_Area" localSheetId="23">稟議自動削除設定!$A$1:$AT$41</definedName>
    <definedName name="_xlnm.Print_Area" localSheetId="5">稟議情報!$A$1:$AT$41</definedName>
    <definedName name="_xlnm.Print_Area" localSheetId="10">稟議審議情報!$A$1:$AT$42</definedName>
    <definedName name="_xlnm.Print_Area" localSheetId="25">稟議代理人情報!$A$1:$AT$41</definedName>
    <definedName name="_xlnm.Print_Area" localSheetId="7">稟議添付情報!$A$1:$AT$41</definedName>
    <definedName name="_xlnm.Print_Titles" localSheetId="4">リレーション!$1:$4</definedName>
    <definedName name="_xlnm.Print_Titles" localSheetId="3">一覧!$1:$4</definedName>
    <definedName name="_xlnm.Print_Titles" localSheetId="2">規約・他!$1:$4</definedName>
    <definedName name="_xlnm.Print_Titles" localSheetId="9">経路ステップ選択ユーザ情報!$1:$10</definedName>
    <definedName name="_xlnm.Print_Titles" localSheetId="20">経路テンプレート!$1:$10</definedName>
    <definedName name="_xlnm.Print_Titles" localSheetId="19">経路テンプレートステップユーザ情報!$1:$10</definedName>
    <definedName name="_xlnm.Print_Titles" localSheetId="14">経路テンプレートステップ情報!$1:$10</definedName>
    <definedName name="_xlnm.Print_Titles" localSheetId="15">経路テンプレート経路条件情報!$1:$10</definedName>
    <definedName name="_xlnm.Print_Titles" localSheetId="1">更新履歴!$1:$4</definedName>
    <definedName name="_xlnm.Print_Titles" localSheetId="29">雛形!$1:$10</definedName>
    <definedName name="_xlnm.Print_Titles" localSheetId="28">複写用経路ステップ選択ユーザ情報!$1:$10</definedName>
    <definedName name="_xlnm.Print_Titles" localSheetId="27">複写用稟議経路ステップ情報!$1:$10</definedName>
    <definedName name="_xlnm.Print_Titles" localSheetId="26">稟議ID情報!$1:$10</definedName>
    <definedName name="_xlnm.Print_Titles" localSheetId="12">稟議テンプレートフォーム情報!$1:$10</definedName>
    <definedName name="_xlnm.Print_Titles" localSheetId="11">稟議テンプレート情報!$1:$10</definedName>
    <definedName name="_xlnm.Print_Titles" localSheetId="13">稟議テンプレート添付情報!$1:$10</definedName>
    <definedName name="_xlnm.Print_Titles" localSheetId="6">稟議フォーム入力値情報!$1:$10</definedName>
    <definedName name="_xlnm.Print_Titles" localSheetId="24">稟議管理者設定!$1:$10</definedName>
    <definedName name="_xlnm.Print_Titles" localSheetId="8">稟議経路ステップ情報!$1:$10</definedName>
    <definedName name="_xlnm.Print_Titles" localSheetId="21">稟議個人設定!$1:$10</definedName>
    <definedName name="_xlnm.Print_Titles" localSheetId="23">稟議自動削除設定!$1:$10</definedName>
    <definedName name="_xlnm.Print_Titles" localSheetId="5">稟議情報!$1:$10</definedName>
    <definedName name="_xlnm.Print_Titles" localSheetId="10">稟議審議情報!$1:$10</definedName>
    <definedName name="_xlnm.Print_Titles" localSheetId="25">稟議代理人情報!$1:$10</definedName>
    <definedName name="_xlnm.Print_Titles" localSheetId="7">稟議添付情報!$1:$10</definedName>
  </definedNames>
  <calcPr calcId="152511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16" i="14" l="1"/>
  <c r="AK7" i="39"/>
  <c r="H8" i="39"/>
  <c r="H7" i="39"/>
  <c r="A15" i="38"/>
  <c r="A16" i="38"/>
  <c r="A17" i="38"/>
  <c r="AK7" i="38"/>
  <c r="H8" i="38"/>
  <c r="H7" i="38"/>
  <c r="A41" i="39"/>
  <c r="A40" i="39"/>
  <c r="A39" i="39"/>
  <c r="A38" i="39"/>
  <c r="A37" i="39"/>
  <c r="A36" i="39"/>
  <c r="A35" i="39"/>
  <c r="A34" i="39"/>
  <c r="A33" i="39"/>
  <c r="A32" i="39"/>
  <c r="A31" i="39"/>
  <c r="A30" i="39"/>
  <c r="A29" i="39"/>
  <c r="A28" i="39"/>
  <c r="A27" i="39"/>
  <c r="A26" i="39"/>
  <c r="A25" i="39"/>
  <c r="A24" i="39"/>
  <c r="A23" i="39"/>
  <c r="A22" i="39"/>
  <c r="A21" i="39"/>
  <c r="A20" i="39"/>
  <c r="A19" i="39"/>
  <c r="A18" i="39"/>
  <c r="A17" i="39"/>
  <c r="A16" i="39"/>
  <c r="A12" i="39"/>
  <c r="A15" i="39"/>
  <c r="A14" i="39"/>
  <c r="A13" i="39"/>
  <c r="A11" i="39"/>
  <c r="AK8" i="39"/>
  <c r="AB6" i="39"/>
  <c r="AB8" i="39" s="1"/>
  <c r="N2" i="39"/>
  <c r="A20" i="38"/>
  <c r="A19" i="38"/>
  <c r="A18" i="38"/>
  <c r="A14" i="38"/>
  <c r="A13" i="38"/>
  <c r="A12" i="38"/>
  <c r="A11" i="38"/>
  <c r="AK8" i="38"/>
  <c r="AB6" i="38"/>
  <c r="AB8" i="38" s="1"/>
  <c r="N2" i="38"/>
  <c r="A34" i="4"/>
  <c r="A33" i="4"/>
  <c r="V34" i="4"/>
  <c r="V33" i="4"/>
  <c r="T33" i="4"/>
  <c r="T34" i="4"/>
  <c r="A26" i="6" l="1"/>
  <c r="A14" i="25"/>
  <c r="H7" i="37" l="1"/>
  <c r="H7" i="23"/>
  <c r="H8" i="37"/>
  <c r="AK8" i="37"/>
  <c r="AK7" i="37"/>
  <c r="AB6" i="37"/>
  <c r="AB8" i="37" s="1"/>
  <c r="N2" i="37"/>
  <c r="A31" i="4"/>
  <c r="H7" i="35"/>
  <c r="A29" i="4"/>
  <c r="A29" i="9"/>
  <c r="A16" i="9"/>
  <c r="A29" i="25"/>
  <c r="AK8" i="35"/>
  <c r="AB6" i="35"/>
  <c r="AB8" i="35" s="1"/>
  <c r="H7" i="20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11" i="34"/>
  <c r="AK7" i="34"/>
  <c r="H8" i="34"/>
  <c r="H7" i="34"/>
  <c r="AK8" i="34"/>
  <c r="AB6" i="34"/>
  <c r="AB8" i="34" s="1"/>
  <c r="N2" i="34"/>
  <c r="A24" i="4"/>
  <c r="A23" i="9"/>
  <c r="A24" i="9"/>
  <c r="H7" i="9"/>
  <c r="AK7" i="33"/>
  <c r="H7" i="33"/>
  <c r="H8" i="33"/>
  <c r="AK8" i="33"/>
  <c r="AB6" i="33"/>
  <c r="AB8" i="33" s="1"/>
  <c r="A32" i="4"/>
  <c r="A30" i="4"/>
  <c r="A28" i="4"/>
  <c r="A27" i="4"/>
  <c r="A26" i="4"/>
  <c r="A25" i="4"/>
  <c r="A23" i="4"/>
  <c r="A22" i="4"/>
  <c r="A14" i="4"/>
  <c r="A41" i="33"/>
  <c r="A40" i="33"/>
  <c r="A39" i="33"/>
  <c r="A38" i="33"/>
  <c r="A37" i="33"/>
  <c r="A36" i="33"/>
  <c r="A35" i="33"/>
  <c r="A34" i="33"/>
  <c r="A33" i="33"/>
  <c r="A32" i="33"/>
  <c r="A31" i="33"/>
  <c r="A30" i="33"/>
  <c r="A29" i="33"/>
  <c r="A28" i="33"/>
  <c r="A27" i="33"/>
  <c r="A26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N2" i="33"/>
  <c r="A14" i="19"/>
  <c r="AK7" i="31"/>
  <c r="H7" i="22"/>
  <c r="A12" i="3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H7" i="31"/>
  <c r="H8" i="31"/>
  <c r="AK8" i="31"/>
  <c r="AB6" i="31"/>
  <c r="AB8" i="31" s="1"/>
  <c r="N2" i="31"/>
  <c r="A16" i="25"/>
  <c r="A15" i="25"/>
  <c r="AK7" i="11"/>
  <c r="H8" i="11"/>
  <c r="H7" i="11"/>
  <c r="A12" i="27"/>
  <c r="AB6" i="11"/>
  <c r="AB8" i="11"/>
  <c r="AK8" i="11"/>
  <c r="A25" i="9"/>
  <c r="AK7" i="27"/>
  <c r="H7" i="27"/>
  <c r="H8" i="27"/>
  <c r="AB6" i="27"/>
  <c r="AB8" i="27" s="1"/>
  <c r="AK8" i="27"/>
  <c r="A11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12" i="20"/>
  <c r="A11" i="19"/>
  <c r="A12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13" i="19"/>
  <c r="AK7" i="20"/>
  <c r="AK7" i="9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1" i="27"/>
  <c r="N2" i="27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24" i="25"/>
  <c r="A25" i="25"/>
  <c r="A26" i="25"/>
  <c r="A31" i="25"/>
  <c r="A27" i="25"/>
  <c r="A28" i="25"/>
  <c r="A30" i="25"/>
  <c r="A33" i="25"/>
  <c r="A34" i="25"/>
  <c r="A20" i="25"/>
  <c r="A21" i="25"/>
  <c r="A23" i="25"/>
  <c r="A35" i="25"/>
  <c r="A36" i="25"/>
  <c r="A37" i="25"/>
  <c r="A22" i="25"/>
  <c r="A18" i="25"/>
  <c r="A38" i="25"/>
  <c r="A39" i="25"/>
  <c r="A40" i="25"/>
  <c r="A41" i="25"/>
  <c r="A42" i="25"/>
  <c r="A12" i="25"/>
  <c r="A13" i="25"/>
  <c r="A17" i="25"/>
  <c r="A19" i="25"/>
  <c r="A11" i="25"/>
  <c r="AK7" i="25"/>
  <c r="H7" i="25"/>
  <c r="H8" i="25"/>
  <c r="AK8" i="25"/>
  <c r="AB6" i="25"/>
  <c r="AB8" i="25" s="1"/>
  <c r="N2" i="25"/>
  <c r="A21" i="4"/>
  <c r="A26" i="9"/>
  <c r="A22" i="9"/>
  <c r="A40" i="9"/>
  <c r="A41" i="9"/>
  <c r="A12" i="9"/>
  <c r="A13" i="9"/>
  <c r="A14" i="9"/>
  <c r="A15" i="9"/>
  <c r="A27" i="9"/>
  <c r="A17" i="9"/>
  <c r="A18" i="9"/>
  <c r="A19" i="9"/>
  <c r="A20" i="9"/>
  <c r="A21" i="9"/>
  <c r="A28" i="9"/>
  <c r="A30" i="9"/>
  <c r="A31" i="9"/>
  <c r="A32" i="9"/>
  <c r="A33" i="9"/>
  <c r="A34" i="9"/>
  <c r="A35" i="9"/>
  <c r="A36" i="9"/>
  <c r="A37" i="9"/>
  <c r="A38" i="9"/>
  <c r="A39" i="9"/>
  <c r="A11" i="9"/>
  <c r="AK7" i="23"/>
  <c r="H8" i="23"/>
  <c r="AB6" i="7"/>
  <c r="AB8" i="7" s="1"/>
  <c r="AB6" i="20"/>
  <c r="AB8" i="20" s="1"/>
  <c r="AB6" i="19"/>
  <c r="AB8" i="19" s="1"/>
  <c r="AB6" i="9"/>
  <c r="AB8" i="9" s="1"/>
  <c r="AB6" i="10"/>
  <c r="AB8" i="10" s="1"/>
  <c r="AB6" i="12"/>
  <c r="AB8" i="12" s="1"/>
  <c r="AB6" i="14"/>
  <c r="AB8" i="14" s="1"/>
  <c r="AB6" i="15"/>
  <c r="AB8" i="15" s="1"/>
  <c r="AB6" i="17"/>
  <c r="AB8" i="17" s="1"/>
  <c r="AB6" i="18"/>
  <c r="AB8" i="18" s="1"/>
  <c r="AB6" i="21"/>
  <c r="AB8" i="21" s="1"/>
  <c r="AB6" i="22"/>
  <c r="AB8" i="22" s="1"/>
  <c r="AB6" i="23"/>
  <c r="AB8" i="23" s="1"/>
  <c r="AB6" i="6"/>
  <c r="AB8" i="6" s="1"/>
  <c r="AK8" i="23"/>
  <c r="N2" i="23"/>
  <c r="AK8" i="7"/>
  <c r="AK8" i="20"/>
  <c r="AK8" i="19"/>
  <c r="AK8" i="9"/>
  <c r="AK8" i="10"/>
  <c r="AK8" i="12"/>
  <c r="AK8" i="14"/>
  <c r="AK8" i="15"/>
  <c r="AK8" i="17"/>
  <c r="AK8" i="18"/>
  <c r="AK8" i="21"/>
  <c r="AK8" i="22"/>
  <c r="AK8" i="6"/>
  <c r="AK7" i="22"/>
  <c r="H8" i="22"/>
  <c r="A11" i="6"/>
  <c r="A12" i="6"/>
  <c r="A23" i="6"/>
  <c r="A13" i="6"/>
  <c r="A14" i="6"/>
  <c r="A15" i="6"/>
  <c r="A16" i="6"/>
  <c r="A17" i="6"/>
  <c r="A18" i="6"/>
  <c r="A19" i="6"/>
  <c r="A20" i="6"/>
  <c r="A21" i="6"/>
  <c r="A24" i="6"/>
  <c r="A25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22" i="6"/>
  <c r="A12" i="22"/>
  <c r="A13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11" i="22"/>
  <c r="N2" i="22"/>
  <c r="A12" i="4"/>
  <c r="A13" i="4"/>
  <c r="A11" i="4"/>
  <c r="AP6" i="4" s="1"/>
  <c r="A15" i="4"/>
  <c r="A16" i="4"/>
  <c r="A17" i="4"/>
  <c r="A18" i="4"/>
  <c r="A19" i="4"/>
  <c r="A20" i="4"/>
  <c r="AK7" i="21"/>
  <c r="H8" i="21"/>
  <c r="H7" i="21"/>
  <c r="N2" i="21"/>
  <c r="A12" i="2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H7" i="19"/>
  <c r="H8" i="19"/>
  <c r="H8" i="20"/>
  <c r="H7" i="6"/>
  <c r="H8" i="6"/>
  <c r="H7" i="7"/>
  <c r="AK7" i="7"/>
  <c r="H8" i="7"/>
  <c r="H8" i="9"/>
  <c r="H7" i="10"/>
  <c r="AK7" i="10"/>
  <c r="H8" i="10"/>
  <c r="H7" i="12"/>
  <c r="H8" i="12"/>
  <c r="N2" i="20"/>
  <c r="AK7" i="18"/>
  <c r="H8" i="18"/>
  <c r="H7" i="18"/>
  <c r="N2" i="18"/>
  <c r="H7" i="17"/>
  <c r="AK7" i="17"/>
  <c r="H8" i="17"/>
  <c r="A12" i="17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N2" i="17"/>
  <c r="N2" i="5"/>
  <c r="N2" i="3"/>
  <c r="R14" i="3"/>
  <c r="R15" i="3"/>
  <c r="R16" i="3"/>
  <c r="R17" i="3"/>
  <c r="R18" i="3"/>
  <c r="R19" i="3"/>
  <c r="R20" i="3"/>
  <c r="R21" i="3"/>
  <c r="R22" i="3"/>
  <c r="R23" i="3"/>
  <c r="R24" i="3"/>
  <c r="R25" i="3"/>
  <c r="N2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N2" i="2"/>
  <c r="N2" i="16"/>
  <c r="AB6" i="16"/>
  <c r="AB8" i="16" s="1"/>
  <c r="AK8" i="16"/>
  <c r="N2" i="15"/>
  <c r="N2" i="11"/>
  <c r="N2" i="9"/>
  <c r="N2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N2" i="14"/>
  <c r="H7" i="14"/>
  <c r="AK7" i="14"/>
  <c r="H8" i="14"/>
  <c r="A12" i="14"/>
  <c r="A13" i="14" s="1"/>
  <c r="A14" i="14" s="1"/>
  <c r="A15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N2" i="6"/>
  <c r="N2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T30" i="4"/>
  <c r="T17" i="4"/>
  <c r="V26" i="4"/>
  <c r="T25" i="4"/>
  <c r="T32" i="4"/>
  <c r="V24" i="4"/>
  <c r="T16" i="4"/>
  <c r="T12" i="4"/>
  <c r="T24" i="4"/>
  <c r="T20" i="4"/>
  <c r="T22" i="4"/>
  <c r="V15" i="4"/>
  <c r="V20" i="4"/>
  <c r="V16" i="4"/>
  <c r="T14" i="4"/>
  <c r="T11" i="4"/>
  <c r="V11" i="4"/>
  <c r="V12" i="4"/>
  <c r="V25" i="4"/>
  <c r="V23" i="4"/>
  <c r="T19" i="4"/>
  <c r="V28" i="4"/>
  <c r="T29" i="4"/>
  <c r="V31" i="4"/>
  <c r="T26" i="4"/>
  <c r="V14" i="4"/>
  <c r="T31" i="4"/>
  <c r="T27" i="4"/>
  <c r="V29" i="4"/>
  <c r="V27" i="4"/>
  <c r="T23" i="4"/>
  <c r="V30" i="4"/>
  <c r="V32" i="4"/>
  <c r="V18" i="4"/>
  <c r="V17" i="4"/>
  <c r="V21" i="4"/>
  <c r="V22" i="4"/>
  <c r="V19" i="4"/>
  <c r="T18" i="4"/>
  <c r="T21" i="4"/>
  <c r="T15" i="4"/>
  <c r="T28" i="4"/>
  <c r="V13" i="4"/>
  <c r="T13" i="4"/>
  <c r="T35" i="4" l="1"/>
  <c r="AP7" i="4" s="1"/>
  <c r="V35" i="4"/>
  <c r="AF8" i="4" s="1"/>
</calcChain>
</file>

<file path=xl/sharedStrings.xml><?xml version="1.0" encoding="utf-8"?>
<sst xmlns="http://schemas.openxmlformats.org/spreadsheetml/2006/main" count="2191" uniqueCount="634">
  <si>
    <t>DB設計書</t>
  </si>
  <si>
    <t>プロジェクト名称</t>
  </si>
  <si>
    <t>タイトル</t>
  </si>
  <si>
    <t>版</t>
  </si>
  <si>
    <t>作成者/日付</t>
  </si>
  <si>
    <t>更新者/日付</t>
  </si>
  <si>
    <t>更新履歴</t>
  </si>
  <si>
    <t>初版</t>
  </si>
  <si>
    <t>JTS</t>
  </si>
  <si>
    <t>NO</t>
  </si>
  <si>
    <t>日付</t>
  </si>
  <si>
    <t>テーブル名称</t>
  </si>
  <si>
    <t>更新者</t>
  </si>
  <si>
    <t>更新内容</t>
  </si>
  <si>
    <t>RNG_TEMPLATE</t>
  </si>
  <si>
    <t>ＪＴＳ</t>
  </si>
  <si>
    <t>表示順RTP_SORTフィールドを追加</t>
  </si>
  <si>
    <t>RNG_TEMPLATE_CHANNEL</t>
  </si>
  <si>
    <t>稟議テンプレート経路情報テーブルを追加</t>
  </si>
  <si>
    <t>稟議テンプレートカテゴリSIDフィールドを追加</t>
  </si>
  <si>
    <t>RNG_TEMPLATE_CATEGORY</t>
  </si>
  <si>
    <t>ＤＢ設計規約</t>
  </si>
  <si>
    <t>[　VARCHAR2とバイト数  ]</t>
  </si>
  <si>
    <t>VARCHAR2で日本語文字列等の2バイト文字列が入力される場合は「長さ*3」のバイト数となる。</t>
  </si>
  <si>
    <t>VARCHAR2で1バイト文字列のみ入力される場合は、長さをそのままバイト数とする。</t>
  </si>
  <si>
    <t>[　一般的な項目のタイプと桁数  ]</t>
  </si>
  <si>
    <t>以下に記す一般的なデータ項目は以下のタイプ、長さ、Byte数とする</t>
  </si>
  <si>
    <t>項目</t>
  </si>
  <si>
    <t>タイプ</t>
  </si>
  <si>
    <t>長さ</t>
  </si>
  <si>
    <t>byte</t>
  </si>
  <si>
    <t>コメント</t>
  </si>
  <si>
    <t>氏名 性</t>
  </si>
  <si>
    <t>VARCHAR2</t>
  </si>
  <si>
    <t>氏名 名</t>
  </si>
  <si>
    <t>ＴＥＬ</t>
  </si>
  <si>
    <t>ＦＡＸ</t>
  </si>
  <si>
    <t>都道府県(コード)</t>
  </si>
  <si>
    <t>NUMBER</t>
  </si>
  <si>
    <t>郵便番号上3桁</t>
  </si>
  <si>
    <t>郵便番号下4桁</t>
  </si>
  <si>
    <t>住所１</t>
  </si>
  <si>
    <t>住所２</t>
  </si>
  <si>
    <t>メールアドレス</t>
  </si>
  <si>
    <t>会社・学校名</t>
  </si>
  <si>
    <t>会社・学校名カナ</t>
  </si>
  <si>
    <t>登録者ID</t>
  </si>
  <si>
    <t>登録日時</t>
  </si>
  <si>
    <t>DATE</t>
  </si>
  <si>
    <t>更新者ID</t>
  </si>
  <si>
    <t>更新日時</t>
  </si>
  <si>
    <t>[　XXSIDの裁番方法  ]</t>
  </si>
  <si>
    <t>システム内部でのみ使用するユニークなIDはXXSIDという名称になっている。</t>
  </si>
  <si>
    <t>採番方法については裁判マスタを使用して行う</t>
  </si>
  <si>
    <t>開始番号は1からとする</t>
  </si>
  <si>
    <t>[　テーブルPrefix  ]</t>
  </si>
  <si>
    <t>CMN</t>
  </si>
  <si>
    <t>ユーザＩＤや各種マスタ等の共通で使用するデータ</t>
  </si>
  <si>
    <t>GS</t>
  </si>
  <si>
    <t>データ</t>
  </si>
  <si>
    <t>WRK</t>
  </si>
  <si>
    <t>ワークデータ</t>
  </si>
  <si>
    <t>一次的に仕様する場合等</t>
  </si>
  <si>
    <t>サブシステム名称</t>
  </si>
  <si>
    <t>--</t>
  </si>
  <si>
    <t>(テーブル一覧)</t>
  </si>
  <si>
    <t>DB基本情報</t>
  </si>
  <si>
    <t>DB名称</t>
  </si>
  <si>
    <t>DB製品名</t>
  </si>
  <si>
    <t>テーブル合計</t>
  </si>
  <si>
    <t>DB日本語名称</t>
  </si>
  <si>
    <t>DB製品バージョン</t>
  </si>
  <si>
    <t>フィールド数合計</t>
  </si>
  <si>
    <t>Maxサイズ(GB)</t>
  </si>
  <si>
    <t>FID</t>
  </si>
  <si>
    <t>テーブル日本語名称</t>
  </si>
  <si>
    <t>F数</t>
  </si>
  <si>
    <t>MaxSize(MB)</t>
  </si>
  <si>
    <t>RNG_RNDATA</t>
  </si>
  <si>
    <t>RNG</t>
  </si>
  <si>
    <t>稟議情報</t>
  </si>
  <si>
    <t>RNG_BIN</t>
  </si>
  <si>
    <t>RNB</t>
  </si>
  <si>
    <t>稟議添付情報</t>
  </si>
  <si>
    <t>稟議の添付ファイルの情報</t>
  </si>
  <si>
    <t>RTP</t>
  </si>
  <si>
    <t>稟議テンプレート情報</t>
  </si>
  <si>
    <t>RNG_TEMPLATE_BIN</t>
  </si>
  <si>
    <t>RTB</t>
  </si>
  <si>
    <t>稟議テンプレート添付情報</t>
  </si>
  <si>
    <t>稟議テンプレートの添付ファイルの情報</t>
  </si>
  <si>
    <t>RCT</t>
  </si>
  <si>
    <t>RNG_UCONF</t>
  </si>
  <si>
    <t>RUR</t>
  </si>
  <si>
    <t>稟議個人設定</t>
  </si>
  <si>
    <t>稟議に関する個人設定</t>
  </si>
  <si>
    <t>RTC</t>
  </si>
  <si>
    <t>稟議テンプレートカテゴリ</t>
  </si>
  <si>
    <t>稟議テンプレートのカテゴリ</t>
  </si>
  <si>
    <t>テーブルリレーション</t>
  </si>
  <si>
    <t>(テーブル設計)</t>
  </si>
  <si>
    <t>稟議</t>
  </si>
  <si>
    <t>テーブル基本情報</t>
  </si>
  <si>
    <t>テーブルオーナー</t>
  </si>
  <si>
    <t>ﾚｺｰﾄﾞ長(Byte)</t>
  </si>
  <si>
    <t>文字コード</t>
  </si>
  <si>
    <t>UTF-8</t>
  </si>
  <si>
    <t>最大件数</t>
  </si>
  <si>
    <t>フィールドID</t>
  </si>
  <si>
    <t>Maxｻｲｽﾞ(MB)</t>
  </si>
  <si>
    <t>フィールド数</t>
  </si>
  <si>
    <t>フィールド名</t>
  </si>
  <si>
    <t>名称</t>
  </si>
  <si>
    <t>Key</t>
  </si>
  <si>
    <t>not null</t>
  </si>
  <si>
    <t>RNG_SID</t>
  </si>
  <si>
    <t>稟議SID</t>
  </si>
  <si>
    <t>INTEGER</t>
  </si>
  <si>
    <t>○</t>
  </si>
  <si>
    <t>RNG_TITLE</t>
  </si>
  <si>
    <t>VARCHAR</t>
  </si>
  <si>
    <t>RNG_MAKEDATE</t>
  </si>
  <si>
    <t>作成日</t>
  </si>
  <si>
    <t>TIMESTAMP</t>
  </si>
  <si>
    <t>-</t>
  </si>
  <si>
    <t>RNG_APPLICATE</t>
  </si>
  <si>
    <t>申請者</t>
  </si>
  <si>
    <t>ユーザSID</t>
  </si>
  <si>
    <t>RNG_APPLDATE</t>
  </si>
  <si>
    <t>申請日</t>
  </si>
  <si>
    <t>RNG_STATUS</t>
  </si>
  <si>
    <t>状態</t>
  </si>
  <si>
    <t>RNG_COMPFLG</t>
  </si>
  <si>
    <t>完了フラグ</t>
  </si>
  <si>
    <t>0:未定 1:完了</t>
  </si>
  <si>
    <t>RNG_ADMCOMMENT</t>
  </si>
  <si>
    <t>管理者コメント</t>
  </si>
  <si>
    <t>RNG_AUID</t>
  </si>
  <si>
    <t>RNG_ADATE</t>
  </si>
  <si>
    <t>RNG_EUID</t>
  </si>
  <si>
    <t>RNG_EDATE</t>
  </si>
  <si>
    <t>BIN_SID</t>
  </si>
  <si>
    <t>バイナリーSID</t>
  </si>
  <si>
    <t>USR_SID</t>
  </si>
  <si>
    <t>経路順</t>
  </si>
  <si>
    <t>受信日</t>
  </si>
  <si>
    <t>確認日</t>
  </si>
  <si>
    <t>承認者種別</t>
  </si>
  <si>
    <t>RTP_SID</t>
  </si>
  <si>
    <t>稟議テンプレートSID</t>
  </si>
  <si>
    <t>RTP_TYPE</t>
  </si>
  <si>
    <t>テンプレート種別</t>
  </si>
  <si>
    <t>1:共有 2:個人</t>
  </si>
  <si>
    <t>テンプレート種別 = 1:共有の場合は未設定</t>
  </si>
  <si>
    <t>RTP_TITLE</t>
  </si>
  <si>
    <t>テンプレートタイトル</t>
  </si>
  <si>
    <t>RTP_RNG_TITLE</t>
  </si>
  <si>
    <t>稟議タイトル</t>
  </si>
  <si>
    <t>RTP_SORT</t>
  </si>
  <si>
    <t>表示順</t>
  </si>
  <si>
    <t>RTC_SID</t>
  </si>
  <si>
    <t>カテゴリSID</t>
  </si>
  <si>
    <t>0:承認者 1:最終確認者</t>
  </si>
  <si>
    <t>RCT_SID</t>
  </si>
  <si>
    <t>経路テンプレートSID</t>
  </si>
  <si>
    <t>RCT_NAME</t>
  </si>
  <si>
    <t>経路テンプレート名称</t>
  </si>
  <si>
    <t>RCT_AUID</t>
  </si>
  <si>
    <t>RCT_ADATE</t>
  </si>
  <si>
    <t>RCT_EUID</t>
  </si>
  <si>
    <t>RCT_EDATE</t>
  </si>
  <si>
    <t>RUR_SML_NTF</t>
  </si>
  <si>
    <t>0:通知する 1:通知しない</t>
  </si>
  <si>
    <t>RUR_VIEW_CNT</t>
  </si>
  <si>
    <t>1ページの最大表示件数</t>
  </si>
  <si>
    <t>稟議テンプレートカテゴリSID</t>
  </si>
  <si>
    <t>RTC_TYPE</t>
  </si>
  <si>
    <t>カテゴリ種別</t>
  </si>
  <si>
    <t>RTC_NAME</t>
  </si>
  <si>
    <t>カテゴリ名</t>
  </si>
  <si>
    <t>RTC_SORT</t>
  </si>
  <si>
    <t>RTC_AUID</t>
  </si>
  <si>
    <t>RTC_ADATE</t>
  </si>
  <si>
    <t>RTC_EUID</t>
  </si>
  <si>
    <t>RTC_EDATE</t>
  </si>
  <si>
    <t>RNG_BIN</t>
    <phoneticPr fontId="16"/>
  </si>
  <si>
    <t>稟議テンプレートカテゴリSIDテーブルを追加</t>
    <phoneticPr fontId="16"/>
  </si>
  <si>
    <t>バイナリSIDをBIGINTに変更</t>
    <rPh sb="15" eb="17">
      <t>ヘンコウ</t>
    </rPh>
    <phoneticPr fontId="16"/>
  </si>
  <si>
    <t>RNG_TEMPLATE_BIN</t>
    <phoneticPr fontId="16"/>
  </si>
  <si>
    <t>ＤＢ設計書(稟議)</t>
    <phoneticPr fontId="16"/>
  </si>
  <si>
    <t>TIMESTAMP</t>
    <phoneticPr fontId="16"/>
  </si>
  <si>
    <t>gsession</t>
    <phoneticPr fontId="16"/>
  </si>
  <si>
    <t>GroupSession</t>
    <phoneticPr fontId="16"/>
  </si>
  <si>
    <t>JTS</t>
    <phoneticPr fontId="16"/>
  </si>
  <si>
    <t>稟議管理者設定テーブルを追加</t>
    <rPh sb="0" eb="2">
      <t>リンギ</t>
    </rPh>
    <rPh sb="2" eb="5">
      <t>カンリシャ</t>
    </rPh>
    <rPh sb="5" eb="7">
      <t>セッテイ</t>
    </rPh>
    <rPh sb="12" eb="14">
      <t>ツイカ</t>
    </rPh>
    <phoneticPr fontId="16"/>
  </si>
  <si>
    <t>RNG_ADM_CONF</t>
    <phoneticPr fontId="16"/>
  </si>
  <si>
    <t>RAD</t>
    <phoneticPr fontId="16"/>
  </si>
  <si>
    <t>RAD_AUID</t>
  </si>
  <si>
    <t>RAD_ADATE</t>
  </si>
  <si>
    <t>RAD_EUID</t>
  </si>
  <si>
    <t>RAD_EDATE</t>
  </si>
  <si>
    <t>RNG_AUTODELETE</t>
    <phoneticPr fontId="16"/>
  </si>
  <si>
    <t>稟議自動削除設定</t>
  </si>
  <si>
    <t>稟議(関連情報を含む)の自動削除設定</t>
    <phoneticPr fontId="16"/>
  </si>
  <si>
    <t>完了 自動削除区分</t>
  </si>
  <si>
    <t>完了 自動削除 年</t>
  </si>
  <si>
    <t>完了 自動削除 月</t>
  </si>
  <si>
    <t>草稿 自動削除区分</t>
  </si>
  <si>
    <t>草稿 自動削除 年</t>
  </si>
  <si>
    <t>草稿 自動削除 月</t>
  </si>
  <si>
    <t>RAD_COMPLETE_YEAR</t>
  </si>
  <si>
    <t>RAD_COMPLETE_MONTH</t>
  </si>
  <si>
    <t>RAD_DRAFT_KBN</t>
  </si>
  <si>
    <t>RAD_DRAFT_YEAR</t>
  </si>
  <si>
    <t>RAD_DRAFT_MONTH</t>
  </si>
  <si>
    <t>0:削除しない 1:削除する</t>
    <rPh sb="2" eb="4">
      <t>サクジョ</t>
    </rPh>
    <rPh sb="10" eb="12">
      <t>サクジョ</t>
    </rPh>
    <phoneticPr fontId="16"/>
  </si>
  <si>
    <t>RAD_PENDING_KBN</t>
    <phoneticPr fontId="16"/>
  </si>
  <si>
    <t>RAD_PENDING_YEAR</t>
    <phoneticPr fontId="16"/>
  </si>
  <si>
    <t>申請中 自動削除区分</t>
    <rPh sb="0" eb="3">
      <t>シンセイチュウ</t>
    </rPh>
    <phoneticPr fontId="16"/>
  </si>
  <si>
    <t>申請中 自動削除 年</t>
    <phoneticPr fontId="16"/>
  </si>
  <si>
    <t>申請中 自動削除 月</t>
    <phoneticPr fontId="16"/>
  </si>
  <si>
    <t>RAD_PENDING_MONTH</t>
    <phoneticPr fontId="16"/>
  </si>
  <si>
    <t>RAD_COMPLETE_KBN</t>
    <phoneticPr fontId="16"/>
  </si>
  <si>
    <t>RAD_PENDING_DAY</t>
    <phoneticPr fontId="16"/>
  </si>
  <si>
    <t>申請中 自動削除 日</t>
    <rPh sb="9" eb="10">
      <t>ヒ</t>
    </rPh>
    <phoneticPr fontId="16"/>
  </si>
  <si>
    <t>RAD_COMPLETE_DAY</t>
    <phoneticPr fontId="16"/>
  </si>
  <si>
    <t>完了 自動削除 日</t>
    <rPh sb="8" eb="9">
      <t>ヒ</t>
    </rPh>
    <phoneticPr fontId="16"/>
  </si>
  <si>
    <t>RAD_DRAFT_DAY</t>
    <phoneticPr fontId="16"/>
  </si>
  <si>
    <t>草稿 自動削除 日</t>
    <rPh sb="8" eb="9">
      <t>ヒ</t>
    </rPh>
    <phoneticPr fontId="16"/>
  </si>
  <si>
    <t>RNG_ACONF</t>
    <phoneticPr fontId="16"/>
  </si>
  <si>
    <t>RAR</t>
    <phoneticPr fontId="16"/>
  </si>
  <si>
    <t>稟議管理者設定</t>
  </si>
  <si>
    <t>稟議に関する管理者設定</t>
    <rPh sb="6" eb="9">
      <t>カンリシャ</t>
    </rPh>
    <phoneticPr fontId="16"/>
  </si>
  <si>
    <t>RNG_ACONF</t>
    <phoneticPr fontId="16"/>
  </si>
  <si>
    <t>JTS</t>
    <phoneticPr fontId="16"/>
  </si>
  <si>
    <t>RAR_AUID</t>
    <phoneticPr fontId="16"/>
  </si>
  <si>
    <t>RAR_ADATE</t>
    <phoneticPr fontId="16"/>
  </si>
  <si>
    <t>RAR_EUID</t>
    <phoneticPr fontId="16"/>
  </si>
  <si>
    <t>RAR_EDATE</t>
    <phoneticPr fontId="16"/>
  </si>
  <si>
    <t>稟議削除権限</t>
    <rPh sb="0" eb="2">
      <t>リンギ</t>
    </rPh>
    <rPh sb="2" eb="4">
      <t>サクジョ</t>
    </rPh>
    <rPh sb="4" eb="6">
      <t>ケンゲン</t>
    </rPh>
    <phoneticPr fontId="16"/>
  </si>
  <si>
    <t>RAR_DEL_AUTH</t>
    <phoneticPr fontId="16"/>
  </si>
  <si>
    <t>0:管理者のみ 1:制限なし</t>
    <rPh sb="2" eb="5">
      <t>カンリシャ</t>
    </rPh>
    <rPh sb="10" eb="12">
      <t>セイゲン</t>
    </rPh>
    <phoneticPr fontId="16"/>
  </si>
  <si>
    <t>0:通知する 1:通知しない</t>
    <rPh sb="2" eb="4">
      <t>ツウチ</t>
    </rPh>
    <rPh sb="9" eb="11">
      <t>ツウチ</t>
    </rPh>
    <phoneticPr fontId="16"/>
  </si>
  <si>
    <t xml:space="preserve">0:各ユーザが設定 1:管理者が設定 </t>
    <rPh sb="2" eb="3">
      <t>カク</t>
    </rPh>
    <rPh sb="7" eb="9">
      <t>セッテイ</t>
    </rPh>
    <phoneticPr fontId="16"/>
  </si>
  <si>
    <t>RAR_SML_NTF</t>
    <phoneticPr fontId="16"/>
  </si>
  <si>
    <t>RAR_SML_NTF_KBN</t>
    <phoneticPr fontId="16"/>
  </si>
  <si>
    <t>BIGINT</t>
    <phoneticPr fontId="16"/>
  </si>
  <si>
    <t>ショートメール通知設定、ショートメール通知設定区分フィールド追加</t>
    <rPh sb="23" eb="25">
      <t>クブン</t>
    </rPh>
    <rPh sb="30" eb="32">
      <t>ツイカ</t>
    </rPh>
    <phoneticPr fontId="16"/>
  </si>
  <si>
    <t>GroupSession</t>
  </si>
  <si>
    <t>RSS</t>
    <phoneticPr fontId="18"/>
  </si>
  <si>
    <t>稟議経路ステップSID</t>
    <rPh sb="0" eb="2">
      <t>リンギ</t>
    </rPh>
    <rPh sb="2" eb="4">
      <t>ケイロ</t>
    </rPh>
    <phoneticPr fontId="18"/>
  </si>
  <si>
    <t>USR_SID</t>
    <phoneticPr fontId="18"/>
  </si>
  <si>
    <t>USR_SID_DAIRI</t>
    <phoneticPr fontId="18"/>
  </si>
  <si>
    <t>代理人ユーザSID</t>
    <rPh sb="0" eb="3">
      <t>ダイリニン</t>
    </rPh>
    <phoneticPr fontId="18"/>
  </si>
  <si>
    <t>RSS_STATUS</t>
    <phoneticPr fontId="18"/>
  </si>
  <si>
    <t>RSS_COMMENT</t>
    <phoneticPr fontId="18"/>
  </si>
  <si>
    <t>RSS_CHKDATE</t>
    <phoneticPr fontId="18"/>
  </si>
  <si>
    <t>RSS_AUID</t>
    <phoneticPr fontId="18"/>
  </si>
  <si>
    <t>RSS_ADATE</t>
    <phoneticPr fontId="18"/>
  </si>
  <si>
    <t>RSS_EUID</t>
    <phoneticPr fontId="18"/>
  </si>
  <si>
    <t>RSS_EDATE</t>
    <phoneticPr fontId="18"/>
  </si>
  <si>
    <t>RNG_SINGI</t>
    <phoneticPr fontId="16"/>
  </si>
  <si>
    <t>RNS</t>
    <phoneticPr fontId="16"/>
  </si>
  <si>
    <t>RKS</t>
    <phoneticPr fontId="16"/>
  </si>
  <si>
    <t>稟議審議情報</t>
    <rPh sb="2" eb="4">
      <t>シンギ</t>
    </rPh>
    <phoneticPr fontId="16"/>
  </si>
  <si>
    <t>稟議経路ステップ情報</t>
    <phoneticPr fontId="16"/>
  </si>
  <si>
    <t>稟議の経路ステップ情報</t>
    <phoneticPr fontId="16"/>
  </si>
  <si>
    <t>稟議の審議情報</t>
    <rPh sb="3" eb="5">
      <t>シンギ</t>
    </rPh>
    <phoneticPr fontId="16"/>
  </si>
  <si>
    <t>RNG_DAIRI_USER</t>
    <phoneticPr fontId="18"/>
  </si>
  <si>
    <t>USR_SID</t>
    <phoneticPr fontId="18"/>
  </si>
  <si>
    <t>USR_SID_DAIRI</t>
    <phoneticPr fontId="18"/>
  </si>
  <si>
    <t>RDU_START</t>
    <phoneticPr fontId="18"/>
  </si>
  <si>
    <t>開始日</t>
    <rPh sb="0" eb="3">
      <t>カイシビ</t>
    </rPh>
    <phoneticPr fontId="18"/>
  </si>
  <si>
    <t>RDU_END</t>
    <phoneticPr fontId="18"/>
  </si>
  <si>
    <t>終了日</t>
    <rPh sb="0" eb="3">
      <t>シュウリョウビ</t>
    </rPh>
    <phoneticPr fontId="18"/>
  </si>
  <si>
    <t>NULLの場合は無期限</t>
    <rPh sb="5" eb="7">
      <t>バアイ</t>
    </rPh>
    <rPh sb="8" eb="11">
      <t>ムキゲン</t>
    </rPh>
    <phoneticPr fontId="18"/>
  </si>
  <si>
    <t>RDU</t>
    <phoneticPr fontId="16"/>
  </si>
  <si>
    <t>稟議代理人情報</t>
  </si>
  <si>
    <t>代理人設定</t>
    <rPh sb="0" eb="3">
      <t>ダイリニン</t>
    </rPh>
    <phoneticPr fontId="16"/>
  </si>
  <si>
    <t>稟議フォーム入力値データ</t>
    <rPh sb="0" eb="2">
      <t>リンギ</t>
    </rPh>
    <rPh sb="6" eb="9">
      <t>ニュウリョクチ</t>
    </rPh>
    <phoneticPr fontId="16"/>
  </si>
  <si>
    <t>稟議テンプレートカテゴリ閲覧権限</t>
    <rPh sb="0" eb="2">
      <t>リンギ</t>
    </rPh>
    <rPh sb="12" eb="16">
      <t>エツランケンゲン</t>
    </rPh>
    <phoneticPr fontId="16"/>
  </si>
  <si>
    <t>RNG_FORMDATA</t>
    <phoneticPr fontId="18"/>
  </si>
  <si>
    <t>RFD</t>
    <phoneticPr fontId="16"/>
  </si>
  <si>
    <t>稟議フォーム入力値情報</t>
    <rPh sb="6" eb="9">
      <t>ニュウリョクチ</t>
    </rPh>
    <rPh sb="9" eb="11">
      <t>ジョウホウ</t>
    </rPh>
    <phoneticPr fontId="16"/>
  </si>
  <si>
    <t>RTP_SID</t>
    <phoneticPr fontId="16"/>
  </si>
  <si>
    <t>RTP_VER</t>
    <phoneticPr fontId="16"/>
  </si>
  <si>
    <t>テンプレートID</t>
    <phoneticPr fontId="16"/>
  </si>
  <si>
    <t>テンプレートバージョン</t>
    <phoneticPr fontId="16"/>
  </si>
  <si>
    <t>RFD_ROWNO</t>
    <phoneticPr fontId="16"/>
  </si>
  <si>
    <t>フォーム行番号</t>
    <rPh sb="4" eb="7">
      <t>ギョウバンゴウ</t>
    </rPh>
    <phoneticPr fontId="16"/>
  </si>
  <si>
    <t>行追加要素内の行番号</t>
    <rPh sb="0" eb="3">
      <t>ギョウツイカ</t>
    </rPh>
    <rPh sb="3" eb="5">
      <t>ヨウソ</t>
    </rPh>
    <rPh sb="7" eb="10">
      <t>ギョウバンゴウ</t>
    </rPh>
    <phoneticPr fontId="16"/>
  </si>
  <si>
    <t>RFD_VALUE</t>
    <phoneticPr fontId="16"/>
  </si>
  <si>
    <t>TEXT</t>
    <phoneticPr fontId="16"/>
  </si>
  <si>
    <t>入力値</t>
    <rPh sb="0" eb="3">
      <t>ニュウリョクチ</t>
    </rPh>
    <phoneticPr fontId="16"/>
  </si>
  <si>
    <t>RFD_AUID</t>
    <phoneticPr fontId="16"/>
  </si>
  <si>
    <t>RFD_ADATE</t>
    <phoneticPr fontId="16"/>
  </si>
  <si>
    <t>RFD_EUID</t>
    <phoneticPr fontId="16"/>
  </si>
  <si>
    <t>RFD_EDATE</t>
    <phoneticPr fontId="16"/>
  </si>
  <si>
    <t>RTA</t>
    <phoneticPr fontId="16"/>
  </si>
  <si>
    <t>RNG_TEMPLATECATEGORY_ACCESS</t>
    <phoneticPr fontId="16"/>
  </si>
  <si>
    <t>稟議テンプレートカテゴリアクセス権限情報</t>
    <rPh sb="18" eb="20">
      <t>ジョウホウ</t>
    </rPh>
    <phoneticPr fontId="16"/>
  </si>
  <si>
    <t>GRP_SID</t>
    <phoneticPr fontId="16"/>
  </si>
  <si>
    <t>グループSID</t>
    <phoneticPr fontId="16"/>
  </si>
  <si>
    <t>稟議テンプレートバージョン</t>
    <phoneticPr fontId="16"/>
  </si>
  <si>
    <t>RTP_VER</t>
    <phoneticPr fontId="16"/>
  </si>
  <si>
    <t>RTP_FORM</t>
    <phoneticPr fontId="16"/>
  </si>
  <si>
    <t>フォーム定義</t>
    <rPh sb="4" eb="6">
      <t>テイギ</t>
    </rPh>
    <phoneticPr fontId="16"/>
  </si>
  <si>
    <t>TEXT</t>
    <phoneticPr fontId="16"/>
  </si>
  <si>
    <t>稟議テンプレートの経路情報</t>
    <rPh sb="9" eb="11">
      <t>ケイロ</t>
    </rPh>
    <rPh sb="11" eb="13">
      <t>ジョウホウ</t>
    </rPh>
    <phoneticPr fontId="16"/>
  </si>
  <si>
    <t>RTK</t>
    <phoneticPr fontId="16"/>
  </si>
  <si>
    <t>RTK_SID</t>
    <phoneticPr fontId="16"/>
  </si>
  <si>
    <t>稟議テンプレート経路SID</t>
    <rPh sb="0" eb="10">
      <t>リンギケイロ</t>
    </rPh>
    <phoneticPr fontId="16"/>
  </si>
  <si>
    <t>RTK_NAME</t>
    <phoneticPr fontId="16"/>
  </si>
  <si>
    <t>稟議経路名</t>
    <rPh sb="0" eb="2">
      <t>リンギ</t>
    </rPh>
    <rPh sb="2" eb="4">
      <t>ケイロ</t>
    </rPh>
    <rPh sb="4" eb="5">
      <t>メイ</t>
    </rPh>
    <phoneticPr fontId="16"/>
  </si>
  <si>
    <t>RTK_TYPE</t>
    <phoneticPr fontId="16"/>
  </si>
  <si>
    <t>経路種別</t>
    <rPh sb="0" eb="2">
      <t>ケイロ</t>
    </rPh>
    <rPh sb="2" eb="4">
      <t>シュベツ</t>
    </rPh>
    <phoneticPr fontId="16"/>
  </si>
  <si>
    <t>0:任意指定,1:ユーザ・グループ指定,2:役職指定</t>
    <phoneticPr fontId="16"/>
  </si>
  <si>
    <t>3:ユーザ選択,4:グループ選択,5:上長指定</t>
  </si>
  <si>
    <t>RTK_OUTCONDITION</t>
    <phoneticPr fontId="16"/>
  </si>
  <si>
    <t>経路進行条件</t>
    <rPh sb="0" eb="2">
      <t>ケイロ</t>
    </rPh>
    <rPh sb="2" eb="4">
      <t>シンコウ</t>
    </rPh>
    <rPh sb="4" eb="6">
      <t>ジョウケン</t>
    </rPh>
    <phoneticPr fontId="16"/>
  </si>
  <si>
    <t>0:全員の審議,1:全員の承認,2:承認数,3:承認割合</t>
    <rPh sb="2" eb="4">
      <t>ゼンインガ</t>
    </rPh>
    <rPh sb="5" eb="7">
      <t>シンギ</t>
    </rPh>
    <rPh sb="10" eb="12">
      <t>ゼンイン</t>
    </rPh>
    <rPh sb="13" eb="15">
      <t>ショウニン</t>
    </rPh>
    <rPh sb="18" eb="20">
      <t>ショウニン</t>
    </rPh>
    <rPh sb="20" eb="21">
      <t>スウ</t>
    </rPh>
    <rPh sb="24" eb="26">
      <t>ショウニン</t>
    </rPh>
    <rPh sb="26" eb="28">
      <t>ワリアイ</t>
    </rPh>
    <phoneticPr fontId="16"/>
  </si>
  <si>
    <t>RTK_OUTCOND_BORDER</t>
    <phoneticPr fontId="16"/>
  </si>
  <si>
    <t>経路進行条件閾値</t>
    <rPh sb="0" eb="2">
      <t>ケイロ</t>
    </rPh>
    <rPh sb="2" eb="4">
      <t>シンコウ</t>
    </rPh>
    <rPh sb="4" eb="6">
      <t>ジョウケン</t>
    </rPh>
    <rPh sb="6" eb="8">
      <t>シキイチ</t>
    </rPh>
    <phoneticPr fontId="16"/>
  </si>
  <si>
    <t>RTK_NOUSER</t>
    <phoneticPr fontId="16"/>
  </si>
  <si>
    <t>審議無し進行許可フラグ</t>
    <rPh sb="0" eb="2">
      <t>シンギ</t>
    </rPh>
    <rPh sb="2" eb="3">
      <t>ナシ</t>
    </rPh>
    <rPh sb="4" eb="6">
      <t>シンコウ</t>
    </rPh>
    <rPh sb="6" eb="8">
      <t>キョカ</t>
    </rPh>
    <phoneticPr fontId="16"/>
  </si>
  <si>
    <t>0:該当ユーザがいない場合進行を許可する、1:許可しない</t>
    <rPh sb="2" eb="4">
      <t>ガイトウ</t>
    </rPh>
    <rPh sb="11" eb="13">
      <t>バアイ</t>
    </rPh>
    <rPh sb="13" eb="15">
      <t>シンコウ</t>
    </rPh>
    <rPh sb="16" eb="18">
      <t>キョカ</t>
    </rPh>
    <rPh sb="23" eb="25">
      <t>キョカシナイ</t>
    </rPh>
    <phoneticPr fontId="16"/>
  </si>
  <si>
    <t>RTK_ADDSTEP</t>
    <phoneticPr fontId="16"/>
  </si>
  <si>
    <t>任意経路追加フラグ</t>
    <rPh sb="0" eb="2">
      <t>ニンイ</t>
    </rPh>
    <rPh sb="2" eb="6">
      <t>ケイロツイカ</t>
    </rPh>
    <phoneticPr fontId="16"/>
  </si>
  <si>
    <t>0:任意経路の追加を許可する,1：許可しない</t>
    <rPh sb="2" eb="6">
      <t>ニンイケイロ</t>
    </rPh>
    <rPh sb="7" eb="9">
      <t>ツイカ</t>
    </rPh>
    <rPh sb="10" eb="12">
      <t>キョカス</t>
    </rPh>
    <rPh sb="17" eb="19">
      <t>キョカシナイ</t>
    </rPh>
    <phoneticPr fontId="16"/>
  </si>
  <si>
    <t>RTK_MULTISEL_FLG</t>
    <phoneticPr fontId="16"/>
  </si>
  <si>
    <t>RTK_KEIRO_SKIP</t>
    <phoneticPr fontId="16"/>
  </si>
  <si>
    <t>RTK_KEIRO_KOETU</t>
    <phoneticPr fontId="16"/>
  </si>
  <si>
    <t>0:後閲を許可する 1:後閲を許可しない</t>
    <rPh sb="5" eb="7">
      <t>キョカスル</t>
    </rPh>
    <rPh sb="15" eb="17">
      <t>キョカ</t>
    </rPh>
    <phoneticPr fontId="16"/>
  </si>
  <si>
    <t>経路スキップフラグ</t>
    <rPh sb="0" eb="2">
      <t>ケイロスキップ</t>
    </rPh>
    <phoneticPr fontId="16"/>
  </si>
  <si>
    <t>後閲許可フラグ</t>
    <rPh sb="0" eb="2">
      <t>コウエツ</t>
    </rPh>
    <rPh sb="2" eb="4">
      <t>キョカ</t>
    </rPh>
    <phoneticPr fontId="16"/>
  </si>
  <si>
    <t>RTK_BOSSSTEP_CNT</t>
    <phoneticPr fontId="16"/>
  </si>
  <si>
    <t>上長階層数</t>
    <rPh sb="0" eb="4">
      <t>ジョウチョウカイソウ</t>
    </rPh>
    <rPh sb="4" eb="5">
      <t>スウ</t>
    </rPh>
    <phoneticPr fontId="16"/>
  </si>
  <si>
    <t>RTK_BOSSSTEP_MASTCNT</t>
    <phoneticPr fontId="16"/>
  </si>
  <si>
    <t>必須上長階層数</t>
    <rPh sb="0" eb="2">
      <t>ヒッス</t>
    </rPh>
    <rPh sb="2" eb="6">
      <t>ジョウチョウカイソウ</t>
    </rPh>
    <rPh sb="6" eb="7">
      <t>スウ</t>
    </rPh>
    <phoneticPr fontId="16"/>
  </si>
  <si>
    <t>RTK_AUID</t>
    <phoneticPr fontId="16"/>
  </si>
  <si>
    <t>RTK_ADATE</t>
    <phoneticPr fontId="16"/>
  </si>
  <si>
    <t>RTK_EUID</t>
    <phoneticPr fontId="16"/>
  </si>
  <si>
    <t>RTK_EDATE</t>
    <phoneticPr fontId="16"/>
  </si>
  <si>
    <t>RTK_SID</t>
    <phoneticPr fontId="16"/>
  </si>
  <si>
    <t>GRP_SID</t>
    <phoneticPr fontId="16"/>
  </si>
  <si>
    <t>POS_SID</t>
    <phoneticPr fontId="16"/>
  </si>
  <si>
    <t>役職SID</t>
    <rPh sb="0" eb="2">
      <t>ヤクショク</t>
    </rPh>
    <phoneticPr fontId="16"/>
  </si>
  <si>
    <t>グループSID</t>
    <phoneticPr fontId="16"/>
  </si>
  <si>
    <t>0:審議者、1:最終確認者</t>
    <rPh sb="2" eb="5">
      <t>シンギシャ</t>
    </rPh>
    <rPh sb="8" eb="13">
      <t>サイシュウカクニンシャ</t>
    </rPh>
    <phoneticPr fontId="16"/>
  </si>
  <si>
    <t>稟議テンプレート経路SID</t>
    <rPh sb="0" eb="2">
      <t>リンギテンプレート</t>
    </rPh>
    <rPh sb="8" eb="10">
      <t>ケイロ</t>
    </rPh>
    <phoneticPr fontId="16"/>
  </si>
  <si>
    <t>経路進行条件 グループ</t>
    <rPh sb="0" eb="6">
      <t>ケイロシンコウジョウケン</t>
    </rPh>
    <phoneticPr fontId="16"/>
  </si>
  <si>
    <t>経路進行条件 役職</t>
    <rPh sb="0" eb="6">
      <t>ケイロシンコウジョウケン</t>
    </rPh>
    <rPh sb="7" eb="9">
      <t>ヤクショク</t>
    </rPh>
    <phoneticPr fontId="16"/>
  </si>
  <si>
    <t>RTK_SORT</t>
    <phoneticPr fontId="16"/>
  </si>
  <si>
    <t>RTK_LEVEL</t>
    <phoneticPr fontId="16"/>
  </si>
  <si>
    <t>ステップレベル</t>
    <phoneticPr fontId="16"/>
  </si>
  <si>
    <t>経路進行条件 フォーム 比較子</t>
    <rPh sb="0" eb="6">
      <t>ケイロシンコウジョウケン</t>
    </rPh>
    <rPh sb="12" eb="15">
      <t>ヒカクシ</t>
    </rPh>
    <phoneticPr fontId="16"/>
  </si>
  <si>
    <t>経路進行条件 フォーム 値</t>
    <rPh sb="0" eb="6">
      <t>ケイロシンコウジョウケン</t>
    </rPh>
    <rPh sb="12" eb="13">
      <t>アタイ</t>
    </rPh>
    <phoneticPr fontId="16"/>
  </si>
  <si>
    <t>経路進行条件 フォーム フォームID</t>
    <rPh sb="0" eb="6">
      <t>ケイロシンコウジョウケン</t>
    </rPh>
    <phoneticPr fontId="16"/>
  </si>
  <si>
    <t>利用可能比較子 =,&gt;,&lt;,&lt;=,&gt;=,&lt;&gt;</t>
    <rPh sb="0" eb="4">
      <t>リヨウカノウ</t>
    </rPh>
    <rPh sb="4" eb="7">
      <t>ヒカクシ</t>
    </rPh>
    <phoneticPr fontId="16"/>
  </si>
  <si>
    <t>RKS_SID</t>
    <phoneticPr fontId="18"/>
  </si>
  <si>
    <t>RKS_SORT</t>
    <phoneticPr fontId="16"/>
  </si>
  <si>
    <t>RKS_STATUS</t>
    <phoneticPr fontId="16"/>
  </si>
  <si>
    <t xml:space="preserve">0:未設定 1:確認中 2:承認 3:否認 </t>
    <phoneticPr fontId="18"/>
  </si>
  <si>
    <t>4:確認 5:再申請 6:後閲</t>
    <phoneticPr fontId="16"/>
  </si>
  <si>
    <t>審議種別</t>
    <rPh sb="0" eb="2">
      <t>シンギ</t>
    </rPh>
    <rPh sb="2" eb="4">
      <t>シュベツ</t>
    </rPh>
    <phoneticPr fontId="16"/>
  </si>
  <si>
    <t>0:審議者、1:最終確認者、2：申請</t>
    <rPh sb="2" eb="5">
      <t>シンギシャ</t>
    </rPh>
    <rPh sb="8" eb="13">
      <t>サイシュウカクニンシャ</t>
    </rPh>
    <rPh sb="16" eb="18">
      <t>シンセイ</t>
    </rPh>
    <phoneticPr fontId="16"/>
  </si>
  <si>
    <t>RKS_ROLL_TYPE</t>
    <phoneticPr fontId="16"/>
  </si>
  <si>
    <t>RTK_ROLL_TYPE</t>
    <phoneticPr fontId="16"/>
  </si>
  <si>
    <t>RKS_RCVDATE</t>
    <phoneticPr fontId="16"/>
  </si>
  <si>
    <t>RKS_CHKDATE</t>
    <phoneticPr fontId="16"/>
  </si>
  <si>
    <t>RKS_AUID</t>
    <phoneticPr fontId="16"/>
  </si>
  <si>
    <t>RKS_ADATE</t>
    <phoneticPr fontId="16"/>
  </si>
  <si>
    <t>RKS_EUID</t>
    <phoneticPr fontId="16"/>
  </si>
  <si>
    <t>RKS_EDATE</t>
    <phoneticPr fontId="16"/>
  </si>
  <si>
    <t>RKC</t>
    <phoneticPr fontId="16"/>
  </si>
  <si>
    <t>稟議テンプレート経路の利用条件情報</t>
    <rPh sb="0" eb="2">
      <t>リンギ</t>
    </rPh>
    <rPh sb="8" eb="10">
      <t>ケイロ</t>
    </rPh>
    <rPh sb="11" eb="13">
      <t>リヨウ</t>
    </rPh>
    <rPh sb="13" eb="15">
      <t>ジョウケン</t>
    </rPh>
    <rPh sb="15" eb="17">
      <t>ジョウホウ</t>
    </rPh>
    <phoneticPr fontId="16"/>
  </si>
  <si>
    <t>RNG_ID</t>
    <phoneticPr fontId="16"/>
  </si>
  <si>
    <t>申請ID</t>
    <rPh sb="0" eb="2">
      <t>シンセイ</t>
    </rPh>
    <phoneticPr fontId="16"/>
  </si>
  <si>
    <t>RNG_TEMPLATE_KEIRO_USER</t>
    <phoneticPr fontId="16"/>
  </si>
  <si>
    <t>RNG_TEMPLATE_KEIRO_CONDITION</t>
    <phoneticPr fontId="16"/>
  </si>
  <si>
    <t>RKU</t>
    <phoneticPr fontId="16"/>
  </si>
  <si>
    <t>経路テンプレートの情報</t>
    <phoneticPr fontId="16"/>
  </si>
  <si>
    <t>経路テンプレートステップ情報</t>
    <rPh sb="0" eb="2">
      <t>ケイロ</t>
    </rPh>
    <rPh sb="12" eb="14">
      <t>ジョウホウ</t>
    </rPh>
    <phoneticPr fontId="16"/>
  </si>
  <si>
    <t>経路テンプレートSID</t>
    <rPh sb="0" eb="2">
      <t>ケイロ</t>
    </rPh>
    <phoneticPr fontId="16"/>
  </si>
  <si>
    <t>ユーザSID</t>
    <phoneticPr fontId="16"/>
  </si>
  <si>
    <t>USR_SID</t>
    <phoneticPr fontId="16"/>
  </si>
  <si>
    <t>DB設計書</t>
    <phoneticPr fontId="16"/>
  </si>
  <si>
    <t>RCT_SID</t>
    <phoneticPr fontId="16"/>
  </si>
  <si>
    <t>経路テンプレートステップユーザ情報</t>
    <rPh sb="0" eb="2">
      <t>ケイロ</t>
    </rPh>
    <rPh sb="15" eb="17">
      <t>ジョウホウ</t>
    </rPh>
    <phoneticPr fontId="16"/>
  </si>
  <si>
    <t>経路テンプレート経路条件情報</t>
    <rPh sb="0" eb="2">
      <t>ケイロ</t>
    </rPh>
    <rPh sb="8" eb="10">
      <t>ケイロ</t>
    </rPh>
    <rPh sb="10" eb="12">
      <t>ジョウケン</t>
    </rPh>
    <rPh sb="12" eb="14">
      <t>ジョウホウ</t>
    </rPh>
    <phoneticPr fontId="16"/>
  </si>
  <si>
    <t>経路進行条件 稟議テンプレートSID</t>
    <rPh sb="0" eb="6">
      <t>ケイロシンコウジョウケン</t>
    </rPh>
    <rPh sb="7" eb="9">
      <t>リンギ</t>
    </rPh>
    <phoneticPr fontId="16"/>
  </si>
  <si>
    <t>RTP_IDFORMAT_SID</t>
    <phoneticPr fontId="16"/>
  </si>
  <si>
    <t>採番フォーマットSID</t>
    <rPh sb="0" eb="2">
      <t>saibann</t>
    </rPh>
    <phoneticPr fontId="16"/>
  </si>
  <si>
    <t>RCT_SID</t>
    <phoneticPr fontId="16"/>
  </si>
  <si>
    <t>RTP_AUID</t>
    <phoneticPr fontId="16"/>
  </si>
  <si>
    <t>RTP_ADATE</t>
    <phoneticPr fontId="16"/>
  </si>
  <si>
    <t>RTP_EUID</t>
    <phoneticPr fontId="16"/>
  </si>
  <si>
    <t>RTP_EDATE</t>
    <phoneticPr fontId="16"/>
  </si>
  <si>
    <t>RTC_SID</t>
    <phoneticPr fontId="16"/>
  </si>
  <si>
    <t>RCT_USR_SID</t>
    <phoneticPr fontId="16"/>
  </si>
  <si>
    <t>経路テンプレートユーザSID</t>
    <rPh sb="0" eb="2">
      <t>ケイロ</t>
    </rPh>
    <phoneticPr fontId="16"/>
  </si>
  <si>
    <t>稟議テンプレートカテゴリ</t>
    <phoneticPr fontId="16"/>
  </si>
  <si>
    <t>稟議テンプレート経路情報</t>
    <rPh sb="0" eb="2">
      <t>リンギ</t>
    </rPh>
    <rPh sb="8" eb="10">
      <t>ケイロ</t>
    </rPh>
    <rPh sb="10" eb="12">
      <t>ジョウホウ</t>
    </rPh>
    <phoneticPr fontId="16"/>
  </si>
  <si>
    <t>RTP_VER</t>
  </si>
  <si>
    <t>稟議テンプレートSID</t>
    <rPh sb="0" eb="2">
      <t>リンギ</t>
    </rPh>
    <phoneticPr fontId="16"/>
  </si>
  <si>
    <t>論議テンプレートバージョン</t>
    <rPh sb="0" eb="2">
      <t>ロンギ</t>
    </rPh>
    <phoneticPr fontId="16"/>
  </si>
  <si>
    <t>紐づく経路テンプレートがある場合設定</t>
    <rPh sb="0" eb="1">
      <t>ヒモヅク</t>
    </rPh>
    <rPh sb="3" eb="5">
      <t>ケイロテンプレート</t>
    </rPh>
    <rPh sb="14" eb="16">
      <t>バアイ</t>
    </rPh>
    <rPh sb="16" eb="18">
      <t>セッテイ</t>
    </rPh>
    <phoneticPr fontId="16"/>
  </si>
  <si>
    <t>稟議テンプレートに直接紐づく場合設定</t>
    <rPh sb="0" eb="2">
      <t>リンギテンプレート</t>
    </rPh>
    <rPh sb="9" eb="11">
      <t>チョクセツ</t>
    </rPh>
    <rPh sb="11" eb="12">
      <t>ヒモヅク</t>
    </rPh>
    <rPh sb="14" eb="16">
      <t>バアイ</t>
    </rPh>
    <rPh sb="16" eb="18">
      <t>セッテイ</t>
    </rPh>
    <phoneticPr fontId="16"/>
  </si>
  <si>
    <t>1:共有 2:個人</t>
    <rPh sb="2" eb="4">
      <t>キョウユウ</t>
    </rPh>
    <phoneticPr fontId="16"/>
  </si>
  <si>
    <t>紐づく経路テンプレートがある場合のみ設定</t>
    <rPh sb="0" eb="1">
      <t>ヒモヅク</t>
    </rPh>
    <rPh sb="3" eb="5">
      <t>ケイロ</t>
    </rPh>
    <rPh sb="14" eb="16">
      <t>バアイ</t>
    </rPh>
    <rPh sb="18" eb="20">
      <t>セッテイ</t>
    </rPh>
    <phoneticPr fontId="16"/>
  </si>
  <si>
    <t>RAR_SML_JUSIN_KBN</t>
    <phoneticPr fontId="16"/>
  </si>
  <si>
    <t>ショートメール通知設定（申請稟議）</t>
    <rPh sb="7" eb="9">
      <t>ツウチ</t>
    </rPh>
    <rPh sb="9" eb="11">
      <t>セッテイ</t>
    </rPh>
    <rPh sb="12" eb="14">
      <t>シンセイリング</t>
    </rPh>
    <rPh sb="14" eb="16">
      <t>リンギ</t>
    </rPh>
    <phoneticPr fontId="16"/>
  </si>
  <si>
    <t>RUR_SML_JUSIN</t>
    <phoneticPr fontId="16"/>
  </si>
  <si>
    <t>稟議ID情報</t>
    <rPh sb="4" eb="6">
      <t>ジョウホウ</t>
    </rPh>
    <phoneticPr fontId="16"/>
  </si>
  <si>
    <t>RID</t>
    <phoneticPr fontId="16"/>
  </si>
  <si>
    <t>稟議それぞれ又はテンプレートごとのID情報</t>
    <rPh sb="0" eb="2">
      <t>リンギ</t>
    </rPh>
    <rPh sb="6" eb="7">
      <t>マタ</t>
    </rPh>
    <rPh sb="19" eb="21">
      <t>ジョウホウ</t>
    </rPh>
    <phoneticPr fontId="16"/>
  </si>
  <si>
    <t>RNG_ID</t>
    <phoneticPr fontId="16"/>
  </si>
  <si>
    <t>JTS</t>
    <phoneticPr fontId="16"/>
  </si>
  <si>
    <t>稟議IDテーブル追加</t>
    <rPh sb="0" eb="2">
      <t>リンギ</t>
    </rPh>
    <rPh sb="8" eb="10">
      <t>ツイカ</t>
    </rPh>
    <phoneticPr fontId="16"/>
  </si>
  <si>
    <t>RID_FORMAT</t>
    <phoneticPr fontId="18"/>
  </si>
  <si>
    <t>稟議IDフォーマット</t>
    <rPh sb="0" eb="2">
      <t>リンギ</t>
    </rPh>
    <phoneticPr fontId="18"/>
  </si>
  <si>
    <t>RID_INIT</t>
    <phoneticPr fontId="16"/>
  </si>
  <si>
    <t>採番初期値</t>
    <rPh sb="0" eb="2">
      <t>サイバン</t>
    </rPh>
    <rPh sb="2" eb="5">
      <t>ショキチ</t>
    </rPh>
    <phoneticPr fontId="16"/>
  </si>
  <si>
    <t>INTEGER</t>
    <phoneticPr fontId="16"/>
  </si>
  <si>
    <t>INTEGER</t>
    <phoneticPr fontId="16"/>
  </si>
  <si>
    <t>-</t>
    <phoneticPr fontId="16"/>
  </si>
  <si>
    <t>○</t>
    <phoneticPr fontId="16"/>
  </si>
  <si>
    <t>0:テンプレート毎に設定　1:許可する　2:許可しない</t>
    <rPh sb="8" eb="9">
      <t>ゴト</t>
    </rPh>
    <rPh sb="10" eb="12">
      <t>セッテイ</t>
    </rPh>
    <rPh sb="15" eb="17">
      <t>キョカ</t>
    </rPh>
    <rPh sb="22" eb="24">
      <t>キョカ</t>
    </rPh>
    <phoneticPr fontId="16"/>
  </si>
  <si>
    <t>RID_MANUAL</t>
    <phoneticPr fontId="16"/>
  </si>
  <si>
    <t>手動設定</t>
    <rPh sb="0" eb="2">
      <t>シュドウ</t>
    </rPh>
    <rPh sb="2" eb="4">
      <t>セッテイ</t>
    </rPh>
    <phoneticPr fontId="16"/>
  </si>
  <si>
    <t>VARCHAR</t>
    <phoneticPr fontId="16"/>
  </si>
  <si>
    <t>RID_SID</t>
    <phoneticPr fontId="18"/>
  </si>
  <si>
    <t>申請SID</t>
    <rPh sb="0" eb="2">
      <t>シンセイ</t>
    </rPh>
    <phoneticPr fontId="16"/>
  </si>
  <si>
    <t>SID</t>
    <phoneticPr fontId="16"/>
  </si>
  <si>
    <t>0:全稟議で統一　1:テンプレート毎に設定 2:使用しない</t>
    <rPh sb="2" eb="3">
      <t>ゼン</t>
    </rPh>
    <rPh sb="3" eb="5">
      <t>リンギ</t>
    </rPh>
    <rPh sb="6" eb="8">
      <t>トウイツ</t>
    </rPh>
    <rPh sb="17" eb="18">
      <t>ゴト</t>
    </rPh>
    <rPh sb="19" eb="21">
      <t>セッテイ</t>
    </rPh>
    <rPh sb="24" eb="26">
      <t>シヨウ</t>
    </rPh>
    <phoneticPr fontId="16"/>
  </si>
  <si>
    <t>申請ID設定</t>
    <rPh sb="0" eb="2">
      <t>シンセイ</t>
    </rPh>
    <rPh sb="4" eb="6">
      <t>セッテイ</t>
    </rPh>
    <phoneticPr fontId="16"/>
  </si>
  <si>
    <t>INTEGER</t>
    <phoneticPr fontId="16"/>
  </si>
  <si>
    <t>○</t>
    <phoneticPr fontId="16"/>
  </si>
  <si>
    <t>RAR_RNGID</t>
    <phoneticPr fontId="16"/>
  </si>
  <si>
    <t>RAR_RNGID_DEF_SID</t>
    <phoneticPr fontId="16"/>
  </si>
  <si>
    <t>デフォルト申請IDSID</t>
    <rPh sb="5" eb="7">
      <t>シンセイ</t>
    </rPh>
    <phoneticPr fontId="16"/>
  </si>
  <si>
    <t>INTEGER</t>
    <phoneticPr fontId="16"/>
  </si>
  <si>
    <t>-</t>
    <phoneticPr fontId="16"/>
  </si>
  <si>
    <t>申請IDのSID</t>
    <rPh sb="0" eb="2">
      <t>シンセイ</t>
    </rPh>
    <phoneticPr fontId="16"/>
  </si>
  <si>
    <r>
      <t>経路テンプレート経路ステップ</t>
    </r>
    <r>
      <rPr>
        <sz val="10"/>
        <rFont val="Calibri"/>
        <family val="2"/>
      </rPr>
      <t>SID</t>
    </r>
  </si>
  <si>
    <t>RTK_SID</t>
  </si>
  <si>
    <t>RTK_SID</t>
    <phoneticPr fontId="16"/>
  </si>
  <si>
    <t>-1:テンプレート上の経路ではない任意追加経路</t>
    <rPh sb="11" eb="13">
      <t>ケイロデハナイ</t>
    </rPh>
    <rPh sb="17" eb="19">
      <t>ニンイ</t>
    </rPh>
    <rPh sb="19" eb="21">
      <t>ツイカ</t>
    </rPh>
    <rPh sb="21" eb="23">
      <t>ケイロ</t>
    </rPh>
    <phoneticPr fontId="16"/>
  </si>
  <si>
    <t>複数選択フラグ</t>
    <rPh sb="0" eb="2">
      <t>フクスウ</t>
    </rPh>
    <rPh sb="2" eb="4">
      <t>センタク</t>
    </rPh>
    <phoneticPr fontId="16"/>
  </si>
  <si>
    <t>RKU_TYPE</t>
    <phoneticPr fontId="16"/>
  </si>
  <si>
    <t>RKU_AUID</t>
    <phoneticPr fontId="16"/>
  </si>
  <si>
    <t>RKU_ADATE</t>
    <phoneticPr fontId="16"/>
  </si>
  <si>
    <t>RKU_EUID</t>
    <phoneticPr fontId="16"/>
  </si>
  <si>
    <t>RKU_EDATE</t>
    <phoneticPr fontId="16"/>
  </si>
  <si>
    <t>RKC_IFTEMPLATE</t>
    <phoneticPr fontId="16"/>
  </si>
  <si>
    <t>RKC_IFGROUP</t>
    <phoneticPr fontId="16"/>
  </si>
  <si>
    <t>RKC_IFPOS</t>
    <phoneticPr fontId="16"/>
  </si>
  <si>
    <t>RKC_IFFORM</t>
    <phoneticPr fontId="16"/>
  </si>
  <si>
    <t>RKC_IFFORM_OPR</t>
    <phoneticPr fontId="16"/>
  </si>
  <si>
    <t>RKC_IFFORM_VALUE</t>
    <phoneticPr fontId="16"/>
  </si>
  <si>
    <t>後閲指示ユーザ</t>
    <rPh sb="1" eb="2">
      <t>エツ</t>
    </rPh>
    <rPh sb="2" eb="4">
      <t>コウエツシジ</t>
    </rPh>
    <phoneticPr fontId="16"/>
  </si>
  <si>
    <t>USR_SID_KOETU</t>
    <phoneticPr fontId="18"/>
  </si>
  <si>
    <t>稟議経路ステップSID</t>
  </si>
  <si>
    <t>RNG_KEIROSTEP_SELECT</t>
    <phoneticPr fontId="16"/>
  </si>
  <si>
    <t>RSS</t>
    <phoneticPr fontId="16"/>
  </si>
  <si>
    <t>申請に選択した経路の選択情報</t>
    <rPh sb="0" eb="2">
      <t>sinnsei</t>
    </rPh>
    <rPh sb="3" eb="5">
      <t>センタクシタ</t>
    </rPh>
    <rPh sb="7" eb="9">
      <t>ケイロ</t>
    </rPh>
    <rPh sb="10" eb="12">
      <t>センタクジョウタイ</t>
    </rPh>
    <rPh sb="12" eb="14">
      <t>ジョウホウ</t>
    </rPh>
    <phoneticPr fontId="16"/>
  </si>
  <si>
    <t>経路ステップ選択ユーザ情報</t>
    <phoneticPr fontId="16"/>
  </si>
  <si>
    <t>RKS_SID</t>
    <phoneticPr fontId="16"/>
  </si>
  <si>
    <t>RTP_MAXVER_KBN</t>
  </si>
  <si>
    <t>RTP_JKBN</t>
  </si>
  <si>
    <t>最新バージョンフラグ</t>
    <rPh sb="0" eb="2">
      <t>サイシン</t>
    </rPh>
    <phoneticPr fontId="16"/>
  </si>
  <si>
    <t>論理削除フラグ</t>
    <rPh sb="0" eb="4">
      <t>ロンリサクジョ</t>
    </rPh>
    <phoneticPr fontId="16"/>
  </si>
  <si>
    <t>RTP_VER</t>
    <phoneticPr fontId="16"/>
  </si>
  <si>
    <t>稟議テンプレートバージョン</t>
    <rPh sb="0" eb="2">
      <t>リンギ</t>
    </rPh>
    <phoneticPr fontId="16"/>
  </si>
  <si>
    <t>RID_RESET</t>
    <phoneticPr fontId="16"/>
  </si>
  <si>
    <t>採番リセット設定</t>
    <rPh sb="0" eb="2">
      <t>サイバン</t>
    </rPh>
    <rPh sb="6" eb="8">
      <t>セッテイ</t>
    </rPh>
    <phoneticPr fontId="16"/>
  </si>
  <si>
    <t>INTEGER</t>
    <phoneticPr fontId="16"/>
  </si>
  <si>
    <t>-</t>
    <phoneticPr fontId="16"/>
  </si>
  <si>
    <t>〇</t>
    <phoneticPr fontId="16"/>
  </si>
  <si>
    <t>0:リセットしない　1:年  2:月  3:日</t>
    <rPh sb="12" eb="13">
      <t>ネン</t>
    </rPh>
    <rPh sb="17" eb="18">
      <t>ツキ</t>
    </rPh>
    <rPh sb="22" eb="23">
      <t>ヒ</t>
    </rPh>
    <phoneticPr fontId="16"/>
  </si>
  <si>
    <t>RFD_SID</t>
    <phoneticPr fontId="16"/>
  </si>
  <si>
    <t>RNG_TEMPLATE_FORM</t>
    <phoneticPr fontId="16"/>
  </si>
  <si>
    <t>RTF</t>
    <phoneticPr fontId="16"/>
  </si>
  <si>
    <t>稟議テンプレート内フォーム要素情報</t>
    <rPh sb="0" eb="2">
      <t>リンギテンプレート</t>
    </rPh>
    <rPh sb="8" eb="9">
      <t>ナイ</t>
    </rPh>
    <rPh sb="13" eb="15">
      <t>ヨウソ</t>
    </rPh>
    <rPh sb="15" eb="17">
      <t>ジョウホウ</t>
    </rPh>
    <phoneticPr fontId="16"/>
  </si>
  <si>
    <t>稟議テンプレートフォーム情報</t>
    <rPh sb="0" eb="2">
      <t>リンギ</t>
    </rPh>
    <rPh sb="12" eb="14">
      <t>ジョウホウ</t>
    </rPh>
    <phoneticPr fontId="16"/>
  </si>
  <si>
    <t>RTF_SID</t>
    <phoneticPr fontId="16"/>
  </si>
  <si>
    <t>稟議テンプレートフォームSID</t>
    <rPh sb="0" eb="2">
      <t>リンギ</t>
    </rPh>
    <phoneticPr fontId="16"/>
  </si>
  <si>
    <t>RTF_ID</t>
    <phoneticPr fontId="16"/>
  </si>
  <si>
    <t>稟議テンプレートフォームID</t>
    <rPh sb="0" eb="2">
      <t>リンギ</t>
    </rPh>
    <phoneticPr fontId="16"/>
  </si>
  <si>
    <t>RTF_TITLE</t>
    <phoneticPr fontId="16"/>
  </si>
  <si>
    <t>稟議テンプレートフォーム表示名</t>
    <rPh sb="0" eb="2">
      <t>リンギ</t>
    </rPh>
    <rPh sb="12" eb="14">
      <t>ヒョウジ</t>
    </rPh>
    <rPh sb="14" eb="15">
      <t>メイ</t>
    </rPh>
    <phoneticPr fontId="16"/>
  </si>
  <si>
    <t>RTF_REQUIRE</t>
    <phoneticPr fontId="16"/>
  </si>
  <si>
    <t>稟議テンプレートフォーム必須フラグ</t>
    <rPh sb="0" eb="2">
      <t>リンギ</t>
    </rPh>
    <rPh sb="12" eb="14">
      <t>ヒッスフラグ</t>
    </rPh>
    <phoneticPr fontId="16"/>
  </si>
  <si>
    <t>RTF_TYPE</t>
    <phoneticPr fontId="16"/>
  </si>
  <si>
    <t>稟議テンプレートフォームタイプ</t>
    <rPh sb="0" eb="2">
      <t>リンギ</t>
    </rPh>
    <phoneticPr fontId="16"/>
  </si>
  <si>
    <t>RID_ZERO</t>
    <phoneticPr fontId="16"/>
  </si>
  <si>
    <t>0埋め桁数</t>
    <rPh sb="1" eb="2">
      <t>ウ</t>
    </rPh>
    <rPh sb="3" eb="5">
      <t>ケタスウ</t>
    </rPh>
    <phoneticPr fontId="16"/>
  </si>
  <si>
    <t>INTEGER</t>
    <phoneticPr fontId="16"/>
  </si>
  <si>
    <t>-</t>
    <phoneticPr fontId="16"/>
  </si>
  <si>
    <t>〇</t>
    <phoneticPr fontId="16"/>
  </si>
  <si>
    <t>フォームSID</t>
    <phoneticPr fontId="16"/>
  </si>
  <si>
    <t>RTP_IDMANUAL</t>
    <phoneticPr fontId="16"/>
  </si>
  <si>
    <t>　1:許可する　2:許可しない</t>
    <rPh sb="3" eb="5">
      <t>キョカ</t>
    </rPh>
    <rPh sb="10" eb="12">
      <t>キョカ</t>
    </rPh>
    <phoneticPr fontId="16"/>
  </si>
  <si>
    <t>手動採番許可</t>
    <rPh sb="0" eb="2">
      <t>シュドウサイバン</t>
    </rPh>
    <rPh sb="2" eb="4">
      <t>saibann</t>
    </rPh>
    <rPh sb="4" eb="6">
      <t>キョカ</t>
    </rPh>
    <phoneticPr fontId="16"/>
  </si>
  <si>
    <t>RID_TITLE</t>
    <phoneticPr fontId="16"/>
  </si>
  <si>
    <t>タイトル</t>
    <phoneticPr fontId="16"/>
  </si>
  <si>
    <t>汎用(テンプレート未使用なら)稟議は0</t>
    <rPh sb="0" eb="2">
      <t>ハンヨウ</t>
    </rPh>
    <rPh sb="9" eb="12">
      <t>ミシヨウ</t>
    </rPh>
    <rPh sb="15" eb="17">
      <t>リンギ</t>
    </rPh>
    <phoneticPr fontId="16"/>
  </si>
  <si>
    <t>汎用(テンプレート未使用なら)稟議は0</t>
    <rPh sb="0" eb="2">
      <t>ハンヨウ</t>
    </rPh>
    <rPh sb="15" eb="17">
      <t>リンギ</t>
    </rPh>
    <phoneticPr fontId="16"/>
  </si>
  <si>
    <t>RKS_BELONG_SID</t>
    <phoneticPr fontId="16"/>
  </si>
  <si>
    <t>関連経路ステップSID</t>
    <rPh sb="0" eb="2">
      <t>カンレン</t>
    </rPh>
    <rPh sb="2" eb="4">
      <t>ケイロステップ</t>
    </rPh>
    <phoneticPr fontId="16"/>
  </si>
  <si>
    <t>稟議SID</t>
    <phoneticPr fontId="16"/>
  </si>
  <si>
    <t>RAR_OVERLAP</t>
    <phoneticPr fontId="16"/>
  </si>
  <si>
    <t>申請ID重複設定</t>
    <rPh sb="0" eb="2">
      <t>シンセイ</t>
    </rPh>
    <rPh sb="4" eb="6">
      <t>チョウフク</t>
    </rPh>
    <rPh sb="6" eb="8">
      <t>セッテイ</t>
    </rPh>
    <phoneticPr fontId="16"/>
  </si>
  <si>
    <t>〇</t>
    <phoneticPr fontId="16"/>
  </si>
  <si>
    <t>存在しない場合は-1</t>
    <rPh sb="0" eb="2">
      <t>ソンザイ</t>
    </rPh>
    <rPh sb="5" eb="7">
      <t>バアイ</t>
    </rPh>
    <phoneticPr fontId="16"/>
  </si>
  <si>
    <t>RKS_KEIRO_KOETU</t>
    <phoneticPr fontId="16"/>
  </si>
  <si>
    <t>RNG_TEMPLATECATEGORY_ADM</t>
    <phoneticPr fontId="16"/>
  </si>
  <si>
    <t>USR_SID</t>
    <phoneticPr fontId="16"/>
  </si>
  <si>
    <t>GRP_SID</t>
    <phoneticPr fontId="16"/>
  </si>
  <si>
    <t>グループSID</t>
    <phoneticPr fontId="16"/>
  </si>
  <si>
    <t>RKS_KOETU_SIZI</t>
    <phoneticPr fontId="16"/>
  </si>
  <si>
    <t>後閲指示可能フラグ</t>
    <rPh sb="0" eb="2">
      <t>コウエツ</t>
    </rPh>
    <rPh sb="2" eb="4">
      <t>シジ</t>
    </rPh>
    <rPh sb="4" eb="6">
      <t>カノウ</t>
    </rPh>
    <phoneticPr fontId="16"/>
  </si>
  <si>
    <t>RTK_KOETU_SIZI</t>
    <phoneticPr fontId="16"/>
  </si>
  <si>
    <t>後閲指示フラグ</t>
    <rPh sb="0" eb="2">
      <t>コウエツ</t>
    </rPh>
    <rPh sb="2" eb="4">
      <t>シジ</t>
    </rPh>
    <phoneticPr fontId="16"/>
  </si>
  <si>
    <t>RTK_JKBN</t>
    <phoneticPr fontId="16"/>
  </si>
  <si>
    <t>論理削除フラグ</t>
    <rPh sb="0" eb="2">
      <t>ロンリ</t>
    </rPh>
    <rPh sb="2" eb="4">
      <t>サクジョ</t>
    </rPh>
    <phoneticPr fontId="16"/>
  </si>
  <si>
    <t>0:削除されていない 9:削除済み</t>
    <rPh sb="2" eb="4">
      <t>サクジョ</t>
    </rPh>
    <rPh sb="13" eb="15">
      <t>サクジョ</t>
    </rPh>
    <rPh sb="15" eb="16">
      <t>ズ</t>
    </rPh>
    <phoneticPr fontId="16"/>
  </si>
  <si>
    <t>申請者が審議者の場合、次の経路から開始するか</t>
    <rPh sb="0" eb="2">
      <t>シンセイシャ</t>
    </rPh>
    <rPh sb="3" eb="6">
      <t>シンギシャ</t>
    </rPh>
    <rPh sb="7" eb="9">
      <t>バアイ</t>
    </rPh>
    <rPh sb="10" eb="11">
      <t>ツギノ</t>
    </rPh>
    <rPh sb="12" eb="14">
      <t>ケイロ</t>
    </rPh>
    <rPh sb="16" eb="18">
      <t>カイシ</t>
    </rPh>
    <phoneticPr fontId="16"/>
  </si>
  <si>
    <t>0：開始しない,1：開始する</t>
    <rPh sb="10" eb="12">
      <t>カイシスル</t>
    </rPh>
    <phoneticPr fontId="16"/>
  </si>
  <si>
    <t>RKS_SID</t>
    <phoneticPr fontId="16"/>
  </si>
  <si>
    <t>経路ステップSID</t>
    <rPh sb="0" eb="2">
      <t>ケイロステップ</t>
    </rPh>
    <phoneticPr fontId="16"/>
  </si>
  <si>
    <t>0:申請時添付 ユーザSID：確認時添付</t>
    <rPh sb="2" eb="7">
      <t>シンセイジテンプ</t>
    </rPh>
    <rPh sb="15" eb="18">
      <t>カクニンジ</t>
    </rPh>
    <rPh sb="18" eb="20">
      <t>テンプ</t>
    </rPh>
    <phoneticPr fontId="16"/>
  </si>
  <si>
    <t>4:確認 5:再申請 6:後閲 7:スキップ</t>
    <phoneticPr fontId="16"/>
  </si>
  <si>
    <t>0:草稿 1:申請中 2:決裁 3:却下 4:強制完了</t>
    <rPh sb="23" eb="25">
      <t>キョウセイ</t>
    </rPh>
    <rPh sb="25" eb="27">
      <t>カンリョウ</t>
    </rPh>
    <phoneticPr fontId="16"/>
  </si>
  <si>
    <t>RTP_SPEC_VER</t>
  </si>
  <si>
    <t>稟議テンプレート仕様バージョン</t>
    <rPh sb="0" eb="2">
      <t>リンギ</t>
    </rPh>
    <rPh sb="8" eb="10">
      <t>シヨウ</t>
    </rPh>
    <phoneticPr fontId="16"/>
  </si>
  <si>
    <t>0:V4.7.2以前 1:4.8.0以後</t>
    <rPh sb="8" eb="10">
      <t>イゼン</t>
    </rPh>
    <rPh sb="18" eb="20">
      <t>イゴ</t>
    </rPh>
    <phoneticPr fontId="16"/>
  </si>
  <si>
    <t>0:許可する　1:許可しない</t>
    <rPh sb="2" eb="4">
      <t>キョカ</t>
    </rPh>
    <rPh sb="9" eb="11">
      <t>キョカ</t>
    </rPh>
    <phoneticPr fontId="16"/>
  </si>
  <si>
    <t>RTK_OWNSINGI</t>
    <phoneticPr fontId="16"/>
  </si>
  <si>
    <t>申請者の自己審議の許可</t>
    <rPh sb="0" eb="3">
      <t>シンセイシャ</t>
    </rPh>
    <rPh sb="4" eb="8">
      <t>ジコシンギ</t>
    </rPh>
    <rPh sb="9" eb="11">
      <t>キョカ</t>
    </rPh>
    <phoneticPr fontId="16"/>
  </si>
  <si>
    <t>0：許可しない 1：許可する</t>
    <rPh sb="2" eb="4">
      <t>キョカシナイ</t>
    </rPh>
    <rPh sb="10" eb="12">
      <t>キョカスtル</t>
    </rPh>
    <phoneticPr fontId="16"/>
  </si>
  <si>
    <t>RFD_ID</t>
    <phoneticPr fontId="16"/>
  </si>
  <si>
    <t>VARCHAR</t>
    <phoneticPr fontId="16"/>
  </si>
  <si>
    <t>RKS_ADDSTEP</t>
    <phoneticPr fontId="16"/>
  </si>
  <si>
    <t>RTP_BIKO</t>
    <phoneticPr fontId="16"/>
  </si>
  <si>
    <t>テンプレート備考</t>
    <rPh sb="6" eb="8">
      <t>ビコウ</t>
    </rPh>
    <phoneticPr fontId="16"/>
  </si>
  <si>
    <t>1：コメント 2：テキスト入力 3：テキスト入力(複数行)</t>
    <phoneticPr fontId="16"/>
  </si>
  <si>
    <t xml:space="preserve">4:日付入力  5：数値入力  6：ラジオボタン  </t>
    <phoneticPr fontId="16"/>
  </si>
  <si>
    <t xml:space="preserve">7：コンボボックス  8：チェックボックス </t>
    <phoneticPr fontId="16"/>
  </si>
  <si>
    <t xml:space="preserve">9：自動計算（合計） 10：自動計算（その他） </t>
    <phoneticPr fontId="16"/>
  </si>
  <si>
    <t>11：ユーザ選択 12：グループ選択 13：ブロック 14：表</t>
    <phoneticPr fontId="16"/>
  </si>
  <si>
    <t>RKC_ORID</t>
    <phoneticPr fontId="16"/>
  </si>
  <si>
    <t>RTA_KBN</t>
    <phoneticPr fontId="16"/>
  </si>
  <si>
    <t>RCT_JKBN</t>
    <phoneticPr fontId="16"/>
  </si>
  <si>
    <t>RTC_USE_LIMIT</t>
    <phoneticPr fontId="16"/>
  </si>
  <si>
    <t>RTC_LIMIT_TYPE</t>
    <phoneticPr fontId="16"/>
  </si>
  <si>
    <t>経路テンプレート</t>
    <phoneticPr fontId="16"/>
  </si>
  <si>
    <t>稟議テンプレートカテゴリ管理者</t>
    <rPh sb="12" eb="15">
      <t>カンリシャ</t>
    </rPh>
    <phoneticPr fontId="16"/>
  </si>
  <si>
    <t>稟議テンプレートカテゴリ管理者</t>
    <rPh sb="12" eb="15">
      <t>カンリシャ</t>
    </rPh>
    <phoneticPr fontId="16"/>
  </si>
  <si>
    <t>稟議テンプレートカテゴリ管理者情報</t>
    <rPh sb="0" eb="2">
      <t>リンギ</t>
    </rPh>
    <rPh sb="12" eb="15">
      <t>カンリシャ</t>
    </rPh>
    <rPh sb="15" eb="17">
      <t>ジョウホウ</t>
    </rPh>
    <phoneticPr fontId="16"/>
  </si>
  <si>
    <t>RNG_TEMPLATECATEGORY_USE</t>
    <phoneticPr fontId="16"/>
  </si>
  <si>
    <t>稟議テンプレートカテゴリユーザ情報</t>
    <rPh sb="0" eb="2">
      <t>リンギ</t>
    </rPh>
    <rPh sb="15" eb="17">
      <t>ジョウホウ</t>
    </rPh>
    <phoneticPr fontId="16"/>
  </si>
  <si>
    <t>稟議テンプレートカテゴリ使用制限</t>
    <rPh sb="12" eb="14">
      <t>シヨウ</t>
    </rPh>
    <rPh sb="14" eb="16">
      <t>セイゲン</t>
    </rPh>
    <phoneticPr fontId="16"/>
  </si>
  <si>
    <t>フォームID</t>
    <phoneticPr fontId="16"/>
  </si>
  <si>
    <t>承認者経路追加可能フラグ</t>
    <rPh sb="0" eb="2">
      <t>ショウニン</t>
    </rPh>
    <rPh sb="2" eb="3">
      <t>シャ</t>
    </rPh>
    <rPh sb="3" eb="5">
      <t>ケイロ</t>
    </rPh>
    <rPh sb="5" eb="7">
      <t>ツイカ</t>
    </rPh>
    <rPh sb="7" eb="9">
      <t>カノウ</t>
    </rPh>
    <phoneticPr fontId="16"/>
  </si>
  <si>
    <t>0:経路追加を許可しない 1:許可する</t>
    <rPh sb="2" eb="4">
      <t>ケイロ</t>
    </rPh>
    <rPh sb="4" eb="6">
      <t>ツイカ</t>
    </rPh>
    <rPh sb="7" eb="9">
      <t>キョカ</t>
    </rPh>
    <rPh sb="15" eb="17">
      <t>キョカ</t>
    </rPh>
    <phoneticPr fontId="16"/>
  </si>
  <si>
    <t>or条件識別用ID</t>
    <rPh sb="2" eb="4">
      <t>ジョウケン</t>
    </rPh>
    <rPh sb="4" eb="7">
      <t>シキベツヨウ</t>
    </rPh>
    <phoneticPr fontId="16"/>
  </si>
  <si>
    <t>カテゴリ制限使用フラグ</t>
    <rPh sb="4" eb="6">
      <t>セイゲン</t>
    </rPh>
    <rPh sb="6" eb="8">
      <t>シヨウ</t>
    </rPh>
    <phoneticPr fontId="16"/>
  </si>
  <si>
    <t>0: 制限しない 1:制限する</t>
    <rPh sb="3" eb="5">
      <t>セイゲン</t>
    </rPh>
    <rPh sb="11" eb="13">
      <t>セイゲン</t>
    </rPh>
    <phoneticPr fontId="16"/>
  </si>
  <si>
    <t>カテゴリ制限種別</t>
    <rPh sb="4" eb="6">
      <t>セイゲン</t>
    </rPh>
    <rPh sb="6" eb="8">
      <t>シュベツ</t>
    </rPh>
    <phoneticPr fontId="16"/>
  </si>
  <si>
    <t>0: 使用制限するユーザを指定</t>
    <rPh sb="3" eb="5">
      <t>シヨウ</t>
    </rPh>
    <rPh sb="5" eb="7">
      <t>セイゲン</t>
    </rPh>
    <rPh sb="13" eb="15">
      <t>シテイ</t>
    </rPh>
    <phoneticPr fontId="16"/>
  </si>
  <si>
    <t>1:使用許可するユーザを指定</t>
    <phoneticPr fontId="16"/>
  </si>
  <si>
    <t>RCT_VER</t>
    <phoneticPr fontId="16"/>
  </si>
  <si>
    <t>経路テンプレートバージョン</t>
    <rPh sb="0" eb="2">
      <t>ケイロ</t>
    </rPh>
    <phoneticPr fontId="16"/>
  </si>
  <si>
    <t>RCT_VER</t>
    <phoneticPr fontId="16"/>
  </si>
  <si>
    <t>経路テンプレートバージョン</t>
    <rPh sb="0" eb="2">
      <t>ケイロ</t>
    </rPh>
    <phoneticPr fontId="16"/>
  </si>
  <si>
    <t>RNG_CHANNEL_TEMPLATE</t>
    <phoneticPr fontId="16"/>
  </si>
  <si>
    <t>RNG_TEMPLATE_KEIRO</t>
    <phoneticPr fontId="16"/>
  </si>
  <si>
    <t>RNG_KEIRO_STEP</t>
    <phoneticPr fontId="16"/>
  </si>
  <si>
    <t>RNG_KEIRO_STEP</t>
    <phoneticPr fontId="16"/>
  </si>
  <si>
    <t>稟議経路テンプレートバージョンフィールドを追加</t>
    <rPh sb="0" eb="2">
      <t>リンギ</t>
    </rPh>
    <rPh sb="2" eb="4">
      <t>ケイロ</t>
    </rPh>
    <rPh sb="21" eb="23">
      <t>ツイカ</t>
    </rPh>
    <phoneticPr fontId="16"/>
  </si>
  <si>
    <t>RNG_RNDATA</t>
    <phoneticPr fontId="16"/>
  </si>
  <si>
    <t>関連経路ステップSIDフィールドを削除</t>
    <rPh sb="0" eb="2">
      <t>カンレン</t>
    </rPh>
    <rPh sb="2" eb="4">
      <t>ケイロ</t>
    </rPh>
    <rPh sb="17" eb="19">
      <t>サクジョ</t>
    </rPh>
    <phoneticPr fontId="16"/>
  </si>
  <si>
    <t>稟議管理者設定テーブルに汎用稟議テンプレート使用フラグのフィールドを追加</t>
    <rPh sb="0" eb="2">
      <t>リンギ</t>
    </rPh>
    <rPh sb="2" eb="5">
      <t>カンリシャ</t>
    </rPh>
    <rPh sb="5" eb="7">
      <t>セッテイ</t>
    </rPh>
    <rPh sb="12" eb="14">
      <t>ハンヨウ</t>
    </rPh>
    <rPh sb="14" eb="16">
      <t>リンギ</t>
    </rPh>
    <rPh sb="22" eb="24">
      <t>シヨウ</t>
    </rPh>
    <rPh sb="34" eb="36">
      <t>ツイカ</t>
    </rPh>
    <phoneticPr fontId="16"/>
  </si>
  <si>
    <t>汎用稟議テンプレート使用フラグ</t>
    <rPh sb="0" eb="2">
      <t>ハンヨウ</t>
    </rPh>
    <rPh sb="2" eb="4">
      <t>リンギ</t>
    </rPh>
    <rPh sb="10" eb="12">
      <t>シヨウ</t>
    </rPh>
    <phoneticPr fontId="16"/>
  </si>
  <si>
    <t>RAR_HANYO_FLG</t>
    <phoneticPr fontId="16"/>
  </si>
  <si>
    <t>0:使用しない　1:使用する</t>
    <rPh sb="2" eb="4">
      <t>シヨウ</t>
    </rPh>
    <rPh sb="10" eb="12">
      <t>シヨウ</t>
    </rPh>
    <phoneticPr fontId="16"/>
  </si>
  <si>
    <t>JTS</t>
    <phoneticPr fontId="16"/>
  </si>
  <si>
    <t>汎用稟議テンプレート使用設定フィールド追加</t>
    <rPh sb="0" eb="4">
      <t>ハンヨウリンギ</t>
    </rPh>
    <rPh sb="10" eb="12">
      <t>シヨウ</t>
    </rPh>
    <rPh sb="12" eb="14">
      <t>セッテイ</t>
    </rPh>
    <rPh sb="19" eb="21">
      <t>ツイカ</t>
    </rPh>
    <phoneticPr fontId="16"/>
  </si>
  <si>
    <r>
      <t>R</t>
    </r>
    <r>
      <rPr>
        <sz val="11"/>
        <rFont val="ＭＳ Ｐゴシック"/>
        <family val="3"/>
        <charset val="128"/>
      </rPr>
      <t>NG_TEMPLATE_FORM</t>
    </r>
    <phoneticPr fontId="16"/>
  </si>
  <si>
    <r>
      <t>J</t>
    </r>
    <r>
      <rPr>
        <sz val="11"/>
        <rFont val="ＭＳ Ｐゴシック"/>
        <family val="3"/>
        <charset val="128"/>
      </rPr>
      <t>TS</t>
    </r>
    <phoneticPr fontId="16"/>
  </si>
  <si>
    <t>15：添付</t>
    <rPh sb="3" eb="5">
      <t>テンプ</t>
    </rPh>
    <phoneticPr fontId="16"/>
  </si>
  <si>
    <t>稟議テンプレートフォームタイプ備考追記</t>
    <rPh sb="0" eb="2">
      <t>リンギ</t>
    </rPh>
    <rPh sb="15" eb="17">
      <t>ビコウ</t>
    </rPh>
    <rPh sb="17" eb="19">
      <t>ツイキ</t>
    </rPh>
    <phoneticPr fontId="16"/>
  </si>
  <si>
    <r>
      <t>稟議テンプレートフォームS</t>
    </r>
    <r>
      <rPr>
        <sz val="11"/>
        <rFont val="ＭＳ Ｐゴシック"/>
        <family val="3"/>
        <charset val="128"/>
      </rPr>
      <t>ID削除</t>
    </r>
    <rPh sb="0" eb="2">
      <t>リンギ</t>
    </rPh>
    <rPh sb="15" eb="17">
      <t>サクジョ</t>
    </rPh>
    <phoneticPr fontId="16"/>
  </si>
  <si>
    <r>
      <t>R</t>
    </r>
    <r>
      <rPr>
        <sz val="11"/>
        <rFont val="ＭＳ Ｐゴシック"/>
        <family val="3"/>
        <charset val="128"/>
      </rPr>
      <t>NG_TEMPLATE_BIN</t>
    </r>
    <phoneticPr fontId="16"/>
  </si>
  <si>
    <t>RAR_SML_DAIRI_KBN</t>
    <phoneticPr fontId="16"/>
  </si>
  <si>
    <t>ショートメール通知設定(代理人)</t>
    <rPh sb="7" eb="9">
      <t>ツウチ</t>
    </rPh>
    <rPh sb="9" eb="11">
      <t>セッテイ</t>
    </rPh>
    <rPh sb="12" eb="15">
      <t>ダイリニン</t>
    </rPh>
    <phoneticPr fontId="16"/>
  </si>
  <si>
    <t>ショートメール通知設定区分（結果通知）</t>
    <rPh sb="7" eb="9">
      <t>ツウチ</t>
    </rPh>
    <rPh sb="9" eb="11">
      <t>セッテイ</t>
    </rPh>
    <rPh sb="11" eb="13">
      <t>クブン</t>
    </rPh>
    <rPh sb="14" eb="16">
      <t>ケッカ</t>
    </rPh>
    <rPh sb="16" eb="18">
      <t>ツウチ</t>
    </rPh>
    <phoneticPr fontId="16"/>
  </si>
  <si>
    <t>ショートメール通知設定区分（受信通知）</t>
    <rPh sb="7" eb="9">
      <t>ツウチ</t>
    </rPh>
    <rPh sb="9" eb="11">
      <t>セッテイ</t>
    </rPh>
    <rPh sb="11" eb="13">
      <t>クブン</t>
    </rPh>
    <rPh sb="14" eb="16">
      <t>ジュシン</t>
    </rPh>
    <rPh sb="16" eb="18">
      <t>ツウチ</t>
    </rPh>
    <phoneticPr fontId="16"/>
  </si>
  <si>
    <t>ショートメール通知設定(結果通知)</t>
    <rPh sb="12" eb="14">
      <t>ケッカ</t>
    </rPh>
    <rPh sb="14" eb="16">
      <t>ツウチ</t>
    </rPh>
    <phoneticPr fontId="16"/>
  </si>
  <si>
    <t>ショートメール通知設定（受信通知）</t>
    <rPh sb="7" eb="9">
      <t>ツウチ</t>
    </rPh>
    <rPh sb="9" eb="11">
      <t>セッテイ</t>
    </rPh>
    <rPh sb="12" eb="14">
      <t>ジュシン</t>
    </rPh>
    <rPh sb="14" eb="16">
      <t>ツウチ</t>
    </rPh>
    <phoneticPr fontId="16"/>
  </si>
  <si>
    <t>RUR_SML_DAIRI</t>
    <phoneticPr fontId="16"/>
  </si>
  <si>
    <t>ショートメール通知設定(代理人通知)</t>
    <rPh sb="12" eb="15">
      <t>ダイリニン</t>
    </rPh>
    <rPh sb="15" eb="17">
      <t>ツウチ</t>
    </rPh>
    <phoneticPr fontId="16"/>
  </si>
  <si>
    <r>
      <t>R</t>
    </r>
    <r>
      <rPr>
        <sz val="11"/>
        <rFont val="ＭＳ Ｐゴシック"/>
        <family val="3"/>
        <charset val="128"/>
      </rPr>
      <t>NG_ACONF</t>
    </r>
    <phoneticPr fontId="16"/>
  </si>
  <si>
    <r>
      <t>J</t>
    </r>
    <r>
      <rPr>
        <sz val="11"/>
        <rFont val="ＭＳ Ｐゴシック"/>
        <family val="3"/>
        <charset val="128"/>
      </rPr>
      <t>TS</t>
    </r>
    <phoneticPr fontId="16"/>
  </si>
  <si>
    <t>ショートメール通知(代理人通知)追加</t>
    <rPh sb="7" eb="9">
      <t>ツウチ</t>
    </rPh>
    <rPh sb="10" eb="13">
      <t>ダイリニン</t>
    </rPh>
    <rPh sb="13" eb="15">
      <t>ツウチ</t>
    </rPh>
    <rPh sb="16" eb="18">
      <t>ツイカ</t>
    </rPh>
    <phoneticPr fontId="16"/>
  </si>
  <si>
    <t>JTS</t>
    <phoneticPr fontId="16"/>
  </si>
  <si>
    <t>ショートメール通知(後閲通知)をver4.9.0以降廃止</t>
    <rPh sb="7" eb="9">
      <t>ツウチ</t>
    </rPh>
    <rPh sb="10" eb="11">
      <t>アト</t>
    </rPh>
    <rPh sb="11" eb="12">
      <t>エツ</t>
    </rPh>
    <rPh sb="12" eb="14">
      <t>ツウチ</t>
    </rPh>
    <rPh sb="24" eb="26">
      <t>イコウ</t>
    </rPh>
    <rPh sb="26" eb="28">
      <t>ハイシ</t>
    </rPh>
    <phoneticPr fontId="16"/>
  </si>
  <si>
    <t>RNG_UCONF</t>
    <phoneticPr fontId="16"/>
  </si>
  <si>
    <t>RAR_TEMPLATE_PERSONAL_FLG</t>
    <phoneticPr fontId="16"/>
  </si>
  <si>
    <t>RAR_KEIRO_PERSONAL_FLG</t>
    <phoneticPr fontId="16"/>
  </si>
  <si>
    <t>個人テンプレート使用フラグ</t>
    <rPh sb="0" eb="2">
      <t>コジン</t>
    </rPh>
    <rPh sb="8" eb="10">
      <t>シヨウ</t>
    </rPh>
    <phoneticPr fontId="16"/>
  </si>
  <si>
    <t>個人経路テンプレート使用フラグ</t>
    <rPh sb="0" eb="2">
      <t>コジン</t>
    </rPh>
    <rPh sb="2" eb="4">
      <t>ケイロ</t>
    </rPh>
    <rPh sb="10" eb="12">
      <t>シヨウ</t>
    </rPh>
    <phoneticPr fontId="16"/>
  </si>
  <si>
    <t>RNG_ACONF</t>
    <phoneticPr fontId="16"/>
  </si>
  <si>
    <t>RNG_ACONF</t>
    <phoneticPr fontId="16"/>
  </si>
  <si>
    <t>JTS</t>
    <phoneticPr fontId="16"/>
  </si>
  <si>
    <t>個人テンプレート使用設定フィールド、個人経路テンプレート使用設定フィールド追加</t>
    <rPh sb="0" eb="2">
      <t>コジン</t>
    </rPh>
    <rPh sb="8" eb="10">
      <t>シヨウ</t>
    </rPh>
    <rPh sb="10" eb="12">
      <t>セッテイ</t>
    </rPh>
    <rPh sb="18" eb="20">
      <t>コジン</t>
    </rPh>
    <rPh sb="20" eb="22">
      <t>ケイロ</t>
    </rPh>
    <rPh sb="28" eb="30">
      <t>シヨウ</t>
    </rPh>
    <rPh sb="30" eb="32">
      <t>セッテイ</t>
    </rPh>
    <rPh sb="37" eb="39">
      <t>ツイカ</t>
    </rPh>
    <phoneticPr fontId="16"/>
  </si>
  <si>
    <r>
      <t>RNG_COPY_KEIRO_STEP、</t>
    </r>
    <r>
      <rPr>
        <sz val="11"/>
        <rFont val="ＭＳ Ｐゴシック"/>
        <family val="3"/>
        <charset val="128"/>
      </rPr>
      <t xml:space="preserve"> RNG_COPY_KEIROSTEP_SELECT</t>
    </r>
    <phoneticPr fontId="16"/>
  </si>
  <si>
    <t>JTS</t>
    <phoneticPr fontId="16"/>
  </si>
  <si>
    <t>複写用経路ステップ、複写用経路ステップ選択ユーザテーブルを追加</t>
    <rPh sb="19" eb="21">
      <t>センタク</t>
    </rPh>
    <rPh sb="29" eb="31">
      <t>ツイカ</t>
    </rPh>
    <phoneticPr fontId="16"/>
  </si>
  <si>
    <t xml:space="preserve">RNG_CHANNEL_TEMPLATE,RNG_CHANNEL_TEMPLATE,RNG_RNDATA </t>
    <phoneticPr fontId="16"/>
  </si>
  <si>
    <t>経路バージョンフィールドを追加</t>
    <phoneticPr fontId="16"/>
  </si>
  <si>
    <t>RNG_COPY_KEIRO_STEP</t>
    <phoneticPr fontId="16"/>
  </si>
  <si>
    <t>RNG_COPY_KEIROSTEP_SELECT</t>
    <phoneticPr fontId="16"/>
  </si>
  <si>
    <t>RCK</t>
    <phoneticPr fontId="16"/>
  </si>
  <si>
    <t>RCS</t>
    <phoneticPr fontId="16"/>
  </si>
  <si>
    <t>複写用稟議経路ステップ情報</t>
    <rPh sb="0" eb="3">
      <t>フクシャヨウ</t>
    </rPh>
    <phoneticPr fontId="16"/>
  </si>
  <si>
    <t>複写用経路ステップ選択ユーザ情報</t>
    <rPh sb="0" eb="3">
      <t>フクシャヨウ</t>
    </rPh>
    <phoneticPr fontId="16"/>
  </si>
  <si>
    <t>RCK_SORT</t>
    <phoneticPr fontId="16"/>
  </si>
  <si>
    <t>RCK_SORT</t>
    <phoneticPr fontId="16"/>
  </si>
  <si>
    <t>RNG_ID</t>
    <phoneticPr fontId="16"/>
  </si>
  <si>
    <t>最新採番日時フィールドを追加</t>
    <rPh sb="0" eb="2">
      <t>サイシン</t>
    </rPh>
    <rPh sb="2" eb="6">
      <t>サイバンニチジ</t>
    </rPh>
    <phoneticPr fontId="16"/>
  </si>
  <si>
    <t>RID_USE_DATE</t>
    <phoneticPr fontId="16"/>
  </si>
  <si>
    <t>最新採番日時</t>
    <rPh sb="0" eb="6">
      <t>サイシンサイバンニチジ</t>
    </rPh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</si>
</sst>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&quot; GB&quot;"/>
    <numFmt numFmtId="177" formatCode="0_ "/>
    <numFmt numFmtId="178" formatCode="#,##0_ "/>
    <numFmt numFmtId="179" formatCode="#,##0.0_ "/>
  </numFmts>
  <fonts count="23" x14ac:knownFonts="1">
    <font>
      <sz val="11"/>
      <name val="ＭＳ Ｐゴシック"/>
      <charset val="128"/>
    </font>
    <font>
      <sz val="48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10"/>
      <color indexed="12"/>
      <name val="ＭＳ 明朝"/>
      <family val="3"/>
      <charset val="128"/>
    </font>
    <font>
      <b/>
      <sz val="10"/>
      <name val="ＭＳ Ｐゴシック"/>
      <family val="3"/>
      <charset val="128"/>
    </font>
    <font>
      <sz val="10"/>
      <color indexed="12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Calibri"/>
      <family val="2"/>
    </font>
    <font>
      <sz val="11"/>
      <color theme="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58C"/>
      </patternFill>
    </fill>
  </fills>
  <borders count="44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2" fillId="0" borderId="0">
      <alignment vertical="center"/>
    </xf>
  </cellStyleXfs>
  <cellXfs count="3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5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Border="1" applyAlignment="1"/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/>
    <xf numFmtId="0" fontId="6" fillId="2" borderId="9" xfId="0" applyFont="1" applyFill="1" applyBorder="1" applyAlignment="1"/>
    <xf numFmtId="0" fontId="6" fillId="2" borderId="10" xfId="0" applyFont="1" applyFill="1" applyBorder="1" applyAlignment="1"/>
    <xf numFmtId="0" fontId="0" fillId="0" borderId="9" xfId="0" applyFont="1" applyFill="1" applyBorder="1" applyAlignment="1"/>
    <xf numFmtId="0" fontId="0" fillId="0" borderId="9" xfId="0" applyFill="1" applyBorder="1" applyAlignment="1"/>
    <xf numFmtId="0" fontId="0" fillId="0" borderId="10" xfId="0" applyFont="1" applyFill="1" applyBorder="1" applyAlignment="1"/>
    <xf numFmtId="0" fontId="7" fillId="0" borderId="11" xfId="0" applyFont="1" applyFill="1" applyBorder="1" applyAlignment="1"/>
    <xf numFmtId="0" fontId="0" fillId="0" borderId="12" xfId="0" applyFont="1" applyFill="1" applyBorder="1" applyAlignment="1"/>
    <xf numFmtId="0" fontId="0" fillId="0" borderId="13" xfId="0" applyFont="1" applyFill="1" applyBorder="1" applyAlignment="1"/>
    <xf numFmtId="0" fontId="7" fillId="0" borderId="14" xfId="0" applyFont="1" applyFill="1" applyBorder="1" applyAlignment="1"/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4" xfId="0" applyFont="1" applyFill="1" applyBorder="1" applyAlignment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4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4" fillId="2" borderId="16" xfId="0" applyFont="1" applyFill="1" applyBorder="1" applyAlignment="1"/>
    <xf numFmtId="0" fontId="4" fillId="2" borderId="17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0" xfId="0" applyFont="1" applyBorder="1"/>
    <xf numFmtId="0" fontId="2" fillId="0" borderId="15" xfId="0" applyFont="1" applyBorder="1"/>
    <xf numFmtId="0" fontId="2" fillId="0" borderId="14" xfId="0" applyFont="1" applyBorder="1"/>
    <xf numFmtId="0" fontId="4" fillId="2" borderId="17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0" fillId="4" borderId="17" xfId="0" applyFont="1" applyFill="1" applyBorder="1"/>
    <xf numFmtId="0" fontId="0" fillId="4" borderId="9" xfId="0" applyFont="1" applyFill="1" applyBorder="1"/>
    <xf numFmtId="0" fontId="0" fillId="4" borderId="10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7" xfId="0" applyFont="1" applyFill="1" applyBorder="1"/>
    <xf numFmtId="0" fontId="0" fillId="0" borderId="0" xfId="0" applyFont="1" applyBorder="1"/>
    <xf numFmtId="0" fontId="0" fillId="0" borderId="0" xfId="0" applyFont="1"/>
    <xf numFmtId="0" fontId="4" fillId="2" borderId="17" xfId="0" applyFont="1" applyFill="1" applyBorder="1" applyAlignment="1"/>
    <xf numFmtId="0" fontId="4" fillId="2" borderId="9" xfId="0" applyFont="1" applyFill="1" applyBorder="1" applyAlignment="1"/>
    <xf numFmtId="0" fontId="8" fillId="2" borderId="9" xfId="0" applyFont="1" applyFill="1" applyBorder="1"/>
    <xf numFmtId="0" fontId="4" fillId="2" borderId="10" xfId="0" applyFont="1" applyFill="1" applyBorder="1" applyAlignment="1"/>
    <xf numFmtId="0" fontId="8" fillId="2" borderId="10" xfId="0" applyFont="1" applyFill="1" applyBorder="1"/>
    <xf numFmtId="49" fontId="9" fillId="3" borderId="17" xfId="0" applyNumberFormat="1" applyFont="1" applyFill="1" applyBorder="1" applyAlignment="1">
      <alignment horizontal="left"/>
    </xf>
    <xf numFmtId="0" fontId="9" fillId="3" borderId="9" xfId="0" applyFont="1" applyFill="1" applyBorder="1" applyAlignment="1"/>
    <xf numFmtId="0" fontId="9" fillId="3" borderId="10" xfId="0" applyFont="1" applyFill="1" applyBorder="1" applyAlignment="1"/>
    <xf numFmtId="0" fontId="0" fillId="3" borderId="9" xfId="0" applyFont="1" applyFill="1" applyBorder="1" applyAlignment="1"/>
    <xf numFmtId="0" fontId="10" fillId="3" borderId="17" xfId="1" applyNumberFormat="1" applyFont="1" applyFill="1" applyBorder="1" applyAlignment="1" applyProtection="1"/>
    <xf numFmtId="0" fontId="0" fillId="3" borderId="10" xfId="0" applyFont="1" applyFill="1" applyBorder="1" applyAlignment="1"/>
    <xf numFmtId="0" fontId="0" fillId="3" borderId="17" xfId="0" applyFont="1" applyFill="1" applyBorder="1" applyAlignment="1"/>
    <xf numFmtId="0" fontId="0" fillId="3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right"/>
    </xf>
    <xf numFmtId="0" fontId="0" fillId="0" borderId="9" xfId="0" applyBorder="1" applyAlignment="1"/>
    <xf numFmtId="0" fontId="0" fillId="0" borderId="10" xfId="0" applyBorder="1" applyAlignment="1"/>
    <xf numFmtId="49" fontId="0" fillId="3" borderId="9" xfId="0" applyNumberFormat="1" applyFont="1" applyFill="1" applyBorder="1"/>
    <xf numFmtId="49" fontId="2" fillId="3" borderId="17" xfId="0" applyNumberFormat="1" applyFont="1" applyFill="1" applyBorder="1" applyAlignment="1">
      <alignment horizontal="left"/>
    </xf>
    <xf numFmtId="0" fontId="2" fillId="3" borderId="17" xfId="0" applyFont="1" applyFill="1" applyBorder="1" applyAlignment="1"/>
    <xf numFmtId="56" fontId="2" fillId="0" borderId="0" xfId="0" applyNumberFormat="1" applyFo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20" fontId="2" fillId="3" borderId="17" xfId="0" applyNumberFormat="1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3" borderId="10" xfId="0" applyFont="1" applyFill="1" applyBorder="1" applyAlignment="1">
      <alignment horizontal="left"/>
    </xf>
    <xf numFmtId="0" fontId="13" fillId="3" borderId="9" xfId="0" applyFont="1" applyFill="1" applyBorder="1"/>
    <xf numFmtId="0" fontId="13" fillId="3" borderId="10" xfId="0" applyFont="1" applyFill="1" applyBorder="1"/>
    <xf numFmtId="0" fontId="13" fillId="3" borderId="17" xfId="0" applyFont="1" applyFill="1" applyBorder="1" applyAlignment="1"/>
    <xf numFmtId="0" fontId="14" fillId="0" borderId="10" xfId="0" applyFont="1" applyBorder="1" applyAlignment="1"/>
    <xf numFmtId="0" fontId="13" fillId="3" borderId="17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13" fillId="3" borderId="10" xfId="0" applyFont="1" applyFill="1" applyBorder="1" applyAlignment="1">
      <alignment horizontal="left"/>
    </xf>
    <xf numFmtId="56" fontId="13" fillId="0" borderId="0" xfId="0" applyNumberFormat="1" applyFont="1"/>
    <xf numFmtId="0" fontId="15" fillId="3" borderId="17" xfId="0" applyFont="1" applyFill="1" applyBorder="1" applyAlignment="1">
      <alignment horizontal="left"/>
    </xf>
    <xf numFmtId="0" fontId="9" fillId="3" borderId="12" xfId="0" applyFont="1" applyFill="1" applyBorder="1" applyAlignment="1"/>
    <xf numFmtId="0" fontId="0" fillId="3" borderId="12" xfId="0" applyFont="1" applyFill="1" applyBorder="1" applyAlignment="1"/>
    <xf numFmtId="0" fontId="9" fillId="3" borderId="21" xfId="0" applyFont="1" applyFill="1" applyBorder="1" applyAlignment="1"/>
    <xf numFmtId="0" fontId="0" fillId="3" borderId="22" xfId="0" applyFont="1" applyFill="1" applyBorder="1" applyAlignment="1"/>
    <xf numFmtId="0" fontId="2" fillId="5" borderId="21" xfId="0" applyFont="1" applyFill="1" applyBorder="1"/>
    <xf numFmtId="49" fontId="2" fillId="5" borderId="21" xfId="0" applyNumberFormat="1" applyFont="1" applyFill="1" applyBorder="1" applyAlignment="1">
      <alignment horizontal="left"/>
    </xf>
    <xf numFmtId="0" fontId="10" fillId="0" borderId="0" xfId="1"/>
    <xf numFmtId="0" fontId="19" fillId="0" borderId="0" xfId="0" applyFont="1"/>
    <xf numFmtId="20" fontId="2" fillId="5" borderId="21" xfId="0" applyNumberFormat="1" applyFont="1" applyFill="1" applyBorder="1" applyAlignment="1">
      <alignment horizontal="left"/>
    </xf>
    <xf numFmtId="0" fontId="0" fillId="0" borderId="10" xfId="0" applyFont="1" applyBorder="1" applyAlignment="1"/>
    <xf numFmtId="0" fontId="5" fillId="0" borderId="0" xfId="3" applyFont="1"/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/>
    <xf numFmtId="0" fontId="5" fillId="0" borderId="0" xfId="3" applyFont="1" applyBorder="1" applyAlignment="1"/>
    <xf numFmtId="14" fontId="5" fillId="0" borderId="0" xfId="3" applyNumberFormat="1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5" fillId="0" borderId="0" xfId="3" applyFont="1" applyBorder="1"/>
    <xf numFmtId="0" fontId="4" fillId="2" borderId="17" xfId="3" applyFont="1" applyFill="1" applyBorder="1"/>
    <xf numFmtId="0" fontId="6" fillId="2" borderId="9" xfId="3" applyFont="1" applyFill="1" applyBorder="1"/>
    <xf numFmtId="0" fontId="6" fillId="2" borderId="10" xfId="3" applyFont="1" applyFill="1" applyBorder="1"/>
    <xf numFmtId="0" fontId="17" fillId="3" borderId="17" xfId="3" applyFont="1" applyFill="1" applyBorder="1"/>
    <xf numFmtId="0" fontId="17" fillId="3" borderId="9" xfId="3" applyFont="1" applyFill="1" applyBorder="1"/>
    <xf numFmtId="0" fontId="17" fillId="3" borderId="10" xfId="3" applyFont="1" applyFill="1" applyBorder="1"/>
    <xf numFmtId="0" fontId="17" fillId="3" borderId="9" xfId="3" applyFont="1" applyFill="1" applyBorder="1" applyAlignment="1"/>
    <xf numFmtId="0" fontId="17" fillId="0" borderId="9" xfId="3" applyBorder="1" applyAlignment="1"/>
    <xf numFmtId="0" fontId="17" fillId="0" borderId="10" xfId="3" applyBorder="1" applyAlignment="1"/>
    <xf numFmtId="0" fontId="17" fillId="0" borderId="0" xfId="3" applyFont="1" applyBorder="1"/>
    <xf numFmtId="0" fontId="17" fillId="0" borderId="0" xfId="3" applyFont="1"/>
    <xf numFmtId="0" fontId="4" fillId="2" borderId="16" xfId="3" applyFont="1" applyFill="1" applyBorder="1" applyAlignment="1"/>
    <xf numFmtId="0" fontId="2" fillId="3" borderId="16" xfId="3" applyFont="1" applyFill="1" applyBorder="1"/>
    <xf numFmtId="49" fontId="2" fillId="3" borderId="17" xfId="3" applyNumberFormat="1" applyFont="1" applyFill="1" applyBorder="1" applyAlignment="1">
      <alignment horizontal="left"/>
    </xf>
    <xf numFmtId="0" fontId="2" fillId="3" borderId="9" xfId="3" applyFont="1" applyFill="1" applyBorder="1"/>
    <xf numFmtId="0" fontId="2" fillId="3" borderId="10" xfId="3" applyFont="1" applyFill="1" applyBorder="1"/>
    <xf numFmtId="0" fontId="2" fillId="3" borderId="17" xfId="3" applyFont="1" applyFill="1" applyBorder="1"/>
    <xf numFmtId="0" fontId="2" fillId="3" borderId="17" xfId="3" applyFont="1" applyFill="1" applyBorder="1" applyAlignment="1">
      <alignment horizontal="left"/>
    </xf>
    <xf numFmtId="0" fontId="2" fillId="3" borderId="9" xfId="3" applyFont="1" applyFill="1" applyBorder="1" applyAlignment="1">
      <alignment horizontal="left"/>
    </xf>
    <xf numFmtId="0" fontId="2" fillId="3" borderId="10" xfId="3" applyFont="1" applyFill="1" applyBorder="1" applyAlignment="1">
      <alignment horizontal="left"/>
    </xf>
    <xf numFmtId="0" fontId="2" fillId="0" borderId="0" xfId="3" applyFont="1"/>
    <xf numFmtId="56" fontId="2" fillId="0" borderId="0" xfId="3" applyNumberFormat="1" applyFont="1"/>
    <xf numFmtId="0" fontId="19" fillId="3" borderId="9" xfId="3" applyFont="1" applyFill="1" applyBorder="1"/>
    <xf numFmtId="0" fontId="2" fillId="3" borderId="17" xfId="3" applyFont="1" applyFill="1" applyBorder="1" applyAlignment="1"/>
    <xf numFmtId="0" fontId="2" fillId="3" borderId="9" xfId="3" applyFont="1" applyFill="1" applyBorder="1" applyAlignment="1"/>
    <xf numFmtId="0" fontId="2" fillId="3" borderId="10" xfId="3" applyFont="1" applyFill="1" applyBorder="1" applyAlignment="1"/>
    <xf numFmtId="0" fontId="2" fillId="0" borderId="0" xfId="3" applyFont="1" applyBorder="1"/>
    <xf numFmtId="49" fontId="0" fillId="3" borderId="9" xfId="3" applyNumberFormat="1" applyFont="1" applyFill="1" applyBorder="1"/>
    <xf numFmtId="0" fontId="10" fillId="0" borderId="17" xfId="1" applyNumberFormat="1" applyFill="1" applyBorder="1" applyAlignment="1" applyProtection="1"/>
    <xf numFmtId="0" fontId="0" fillId="3" borderId="9" xfId="3" applyNumberFormat="1" applyFont="1" applyFill="1" applyBorder="1"/>
    <xf numFmtId="0" fontId="0" fillId="0" borderId="10" xfId="0" applyBorder="1" applyAlignment="1"/>
    <xf numFmtId="0" fontId="0" fillId="0" borderId="9" xfId="0" applyBorder="1" applyAlignment="1"/>
    <xf numFmtId="0" fontId="2" fillId="3" borderId="17" xfId="0" applyFont="1" applyFill="1" applyBorder="1" applyAlignment="1"/>
    <xf numFmtId="0" fontId="0" fillId="3" borderId="9" xfId="0" applyNumberFormat="1" applyFont="1" applyFill="1" applyBorder="1"/>
    <xf numFmtId="49" fontId="20" fillId="3" borderId="17" xfId="3" applyNumberFormat="1" applyFont="1" applyFill="1" applyBorder="1" applyAlignment="1">
      <alignment horizontal="left"/>
    </xf>
    <xf numFmtId="0" fontId="10" fillId="3" borderId="17" xfId="1" applyNumberFormat="1" applyFill="1" applyBorder="1" applyAlignment="1" applyProtection="1"/>
    <xf numFmtId="0" fontId="2" fillId="3" borderId="17" xfId="0" applyFont="1" applyFill="1" applyBorder="1" applyAlignment="1"/>
    <xf numFmtId="0" fontId="2" fillId="3" borderId="10" xfId="0" applyFont="1" applyFill="1" applyBorder="1" applyAlignment="1"/>
    <xf numFmtId="0" fontId="2" fillId="3" borderId="9" xfId="0" applyFont="1" applyFill="1" applyBorder="1" applyAlignment="1"/>
    <xf numFmtId="0" fontId="2" fillId="6" borderId="35" xfId="0" applyFont="1" applyFill="1" applyBorder="1"/>
    <xf numFmtId="0" fontId="2" fillId="6" borderId="36" xfId="0" applyFont="1" applyFill="1" applyBorder="1"/>
    <xf numFmtId="0" fontId="2" fillId="6" borderId="34" xfId="0" applyFont="1" applyFill="1" applyBorder="1"/>
    <xf numFmtId="0" fontId="0" fillId="0" borderId="36" xfId="0" applyBorder="1"/>
    <xf numFmtId="0" fontId="19" fillId="3" borderId="9" xfId="0" applyFont="1" applyFill="1" applyBorder="1"/>
    <xf numFmtId="0" fontId="19" fillId="3" borderId="10" xfId="0" applyFont="1" applyFill="1" applyBorder="1"/>
    <xf numFmtId="0" fontId="17" fillId="0" borderId="10" xfId="3" applyBorder="1" applyAlignment="1"/>
    <xf numFmtId="0" fontId="2" fillId="3" borderId="17" xfId="3" applyFont="1" applyFill="1" applyBorder="1" applyAlignment="1"/>
    <xf numFmtId="0" fontId="17" fillId="3" borderId="17" xfId="0" applyFont="1" applyFill="1" applyBorder="1" applyAlignment="1"/>
    <xf numFmtId="0" fontId="17" fillId="0" borderId="9" xfId="0" applyFont="1" applyFill="1" applyBorder="1" applyAlignment="1"/>
    <xf numFmtId="20" fontId="2" fillId="3" borderId="17" xfId="3" applyNumberFormat="1" applyFont="1" applyFill="1" applyBorder="1" applyAlignment="1">
      <alignment horizontal="left"/>
    </xf>
    <xf numFmtId="0" fontId="2" fillId="3" borderId="17" xfId="3" applyFont="1" applyFill="1" applyBorder="1" applyAlignment="1"/>
    <xf numFmtId="0" fontId="2" fillId="3" borderId="9" xfId="3" applyFont="1" applyFill="1" applyBorder="1" applyAlignment="1"/>
    <xf numFmtId="0" fontId="2" fillId="3" borderId="10" xfId="3" applyFont="1" applyFill="1" applyBorder="1" applyAlignment="1"/>
    <xf numFmtId="0" fontId="19" fillId="3" borderId="9" xfId="0" applyFont="1" applyFill="1" applyBorder="1" applyAlignment="1">
      <alignment horizontal="left"/>
    </xf>
    <xf numFmtId="0" fontId="0" fillId="0" borderId="10" xfId="0" applyBorder="1" applyAlignment="1"/>
    <xf numFmtId="0" fontId="2" fillId="3" borderId="17" xfId="0" applyFont="1" applyFill="1" applyBorder="1" applyAlignment="1"/>
    <xf numFmtId="0" fontId="2" fillId="0" borderId="0" xfId="0" applyFont="1" applyAlignment="1">
      <alignment horizontal="left" vertical="center" readingOrder="1"/>
    </xf>
    <xf numFmtId="0" fontId="2" fillId="3" borderId="17" xfId="0" quotePrefix="1" applyFont="1" applyFill="1" applyBorder="1" applyAlignment="1">
      <alignment horizontal="left"/>
    </xf>
    <xf numFmtId="0" fontId="0" fillId="0" borderId="10" xfId="0" applyBorder="1" applyAlignment="1"/>
    <xf numFmtId="0" fontId="0" fillId="0" borderId="9" xfId="0" applyBorder="1" applyAlignment="1"/>
    <xf numFmtId="0" fontId="2" fillId="3" borderId="17" xfId="0" applyFont="1" applyFill="1" applyBorder="1" applyAlignment="1"/>
    <xf numFmtId="0" fontId="22" fillId="0" borderId="0" xfId="4">
      <alignment vertical="center"/>
    </xf>
    <xf numFmtId="0" fontId="2" fillId="3" borderId="17" xfId="0" applyFont="1" applyFill="1" applyBorder="1" applyAlignment="1"/>
    <xf numFmtId="0" fontId="2" fillId="3" borderId="10" xfId="0" applyFont="1" applyFill="1" applyBorder="1" applyAlignment="1"/>
    <xf numFmtId="0" fontId="2" fillId="3" borderId="9" xfId="0" applyFont="1" applyFill="1" applyBorder="1" applyAlignment="1"/>
    <xf numFmtId="20" fontId="2" fillId="3" borderId="17" xfId="0" quotePrefix="1" applyNumberFormat="1" applyFont="1" applyFill="1" applyBorder="1" applyAlignment="1">
      <alignment horizontal="left"/>
    </xf>
    <xf numFmtId="0" fontId="0" fillId="0" borderId="10" xfId="0" applyBorder="1" applyAlignment="1"/>
    <xf numFmtId="0" fontId="0" fillId="0" borderId="9" xfId="0" applyBorder="1" applyAlignment="1"/>
    <xf numFmtId="0" fontId="2" fillId="3" borderId="17" xfId="0" applyFont="1" applyFill="1" applyBorder="1" applyAlignment="1"/>
    <xf numFmtId="0" fontId="0" fillId="3" borderId="0" xfId="0" applyFont="1" applyFill="1" applyBorder="1" applyAlignment="1"/>
    <xf numFmtId="0" fontId="0" fillId="0" borderId="10" xfId="0" applyBorder="1" applyAlignment="1"/>
    <xf numFmtId="0" fontId="2" fillId="3" borderId="17" xfId="0" applyFont="1" applyFill="1" applyBorder="1" applyAlignment="1"/>
    <xf numFmtId="0" fontId="0" fillId="0" borderId="10" xfId="0" applyBorder="1" applyAlignment="1"/>
    <xf numFmtId="0" fontId="2" fillId="3" borderId="1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9" xfId="0" applyBorder="1" applyAlignment="1"/>
    <xf numFmtId="0" fontId="2" fillId="3" borderId="17" xfId="0" applyFont="1" applyFill="1" applyBorder="1" applyAlignment="1"/>
    <xf numFmtId="0" fontId="2" fillId="3" borderId="10" xfId="0" applyFont="1" applyFill="1" applyBorder="1" applyAlignment="1"/>
    <xf numFmtId="0" fontId="2" fillId="3" borderId="9" xfId="0" applyFont="1" applyFill="1" applyBorder="1" applyAlignment="1"/>
    <xf numFmtId="0" fontId="0" fillId="0" borderId="10" xfId="0" applyBorder="1" applyAlignment="1"/>
    <xf numFmtId="0" fontId="2" fillId="3" borderId="17" xfId="0" applyFont="1" applyFill="1" applyBorder="1" applyAlignment="1"/>
    <xf numFmtId="0" fontId="17" fillId="3" borderId="9" xfId="0" applyFont="1" applyFill="1" applyBorder="1"/>
    <xf numFmtId="0" fontId="0" fillId="0" borderId="10" xfId="0" applyBorder="1" applyAlignment="1"/>
    <xf numFmtId="0" fontId="2" fillId="3" borderId="17" xfId="0" applyFont="1" applyFill="1" applyBorder="1" applyAlignment="1"/>
    <xf numFmtId="0" fontId="2" fillId="3" borderId="9" xfId="0" applyFont="1" applyFill="1" applyBorder="1" applyAlignment="1">
      <alignment horizontal="left"/>
    </xf>
    <xf numFmtId="0" fontId="0" fillId="0" borderId="10" xfId="0" applyBorder="1" applyAlignment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7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0" fillId="0" borderId="10" xfId="0" applyBorder="1" applyAlignment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7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49" fontId="2" fillId="6" borderId="34" xfId="0" applyNumberFormat="1" applyFont="1" applyFill="1" applyBorder="1" applyAlignment="1">
      <alignment horizontal="left"/>
    </xf>
    <xf numFmtId="49" fontId="2" fillId="6" borderId="35" xfId="0" applyNumberFormat="1" applyFont="1" applyFill="1" applyBorder="1" applyAlignment="1">
      <alignment horizontal="left"/>
    </xf>
    <xf numFmtId="0" fontId="0" fillId="0" borderId="10" xfId="0" applyBorder="1" applyAlignment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0" borderId="9" xfId="0" applyBorder="1" applyAlignment="1"/>
    <xf numFmtId="0" fontId="2" fillId="3" borderId="17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49" fontId="9" fillId="3" borderId="9" xfId="3" applyNumberFormat="1" applyFont="1" applyFill="1" applyBorder="1"/>
    <xf numFmtId="0" fontId="9" fillId="3" borderId="40" xfId="0" applyFont="1" applyFill="1" applyBorder="1" applyAlignment="1"/>
    <xf numFmtId="0" fontId="5" fillId="0" borderId="12" xfId="0" applyFont="1" applyBorder="1" applyAlignment="1">
      <alignment horizontal="center"/>
    </xf>
    <xf numFmtId="0" fontId="5" fillId="0" borderId="12" xfId="0" applyFont="1" applyFill="1" applyBorder="1" applyAlignment="1"/>
    <xf numFmtId="0" fontId="5" fillId="0" borderId="12" xfId="0" applyFont="1" applyBorder="1" applyAlignment="1"/>
    <xf numFmtId="14" fontId="5" fillId="0" borderId="12" xfId="0" applyNumberFormat="1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left"/>
    </xf>
    <xf numFmtId="49" fontId="17" fillId="3" borderId="9" xfId="0" applyNumberFormat="1" applyFont="1" applyFill="1" applyBorder="1"/>
    <xf numFmtId="0" fontId="2" fillId="3" borderId="17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41" xfId="0" applyFont="1" applyFill="1" applyBorder="1" applyAlignment="1">
      <alignment horizontal="left"/>
    </xf>
    <xf numFmtId="0" fontId="0" fillId="0" borderId="41" xfId="0" applyFont="1" applyFill="1" applyBorder="1" applyAlignment="1"/>
    <xf numFmtId="0" fontId="2" fillId="3" borderId="9" xfId="0" applyFont="1" applyFill="1" applyBorder="1" applyAlignment="1">
      <alignment horizontal="left"/>
    </xf>
    <xf numFmtId="49" fontId="20" fillId="3" borderId="17" xfId="0" applyNumberFormat="1" applyFont="1" applyFill="1" applyBorder="1" applyAlignment="1">
      <alignment horizontal="left"/>
    </xf>
    <xf numFmtId="0" fontId="20" fillId="3" borderId="9" xfId="0" applyFont="1" applyFill="1" applyBorder="1"/>
    <xf numFmtId="0" fontId="20" fillId="3" borderId="10" xfId="0" applyFont="1" applyFill="1" applyBorder="1"/>
    <xf numFmtId="0" fontId="20" fillId="3" borderId="17" xfId="0" applyFont="1" applyFill="1" applyBorder="1"/>
    <xf numFmtId="0" fontId="20" fillId="3" borderId="9" xfId="0" applyFont="1" applyFill="1" applyBorder="1" applyAlignment="1">
      <alignment horizontal="left"/>
    </xf>
    <xf numFmtId="0" fontId="0" fillId="0" borderId="10" xfId="0" applyBorder="1" applyAlignment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0" fillId="0" borderId="9" xfId="0" applyBorder="1" applyAlignment="1"/>
    <xf numFmtId="0" fontId="2" fillId="3" borderId="17" xfId="0" applyFont="1" applyFill="1" applyBorder="1" applyAlignment="1"/>
    <xf numFmtId="0" fontId="9" fillId="3" borderId="42" xfId="0" applyFont="1" applyFill="1" applyBorder="1" applyAlignment="1"/>
    <xf numFmtId="0" fontId="0" fillId="3" borderId="43" xfId="0" applyFont="1" applyFill="1" applyBorder="1" applyAlignment="1"/>
    <xf numFmtId="0" fontId="1" fillId="0" borderId="23" xfId="0" applyFont="1" applyBorder="1" applyAlignment="1">
      <alignment horizontal="center"/>
    </xf>
    <xf numFmtId="0" fontId="0" fillId="0" borderId="16" xfId="0" applyFont="1" applyFill="1" applyBorder="1" applyAlignment="1">
      <alignment wrapText="1"/>
    </xf>
    <xf numFmtId="0" fontId="0" fillId="0" borderId="16" xfId="0" applyFont="1" applyFill="1" applyBorder="1" applyAlignment="1"/>
    <xf numFmtId="14" fontId="0" fillId="0" borderId="16" xfId="0" applyNumberFormat="1" applyFont="1" applyFill="1" applyBorder="1" applyAlignment="1"/>
    <xf numFmtId="0" fontId="17" fillId="0" borderId="16" xfId="0" applyFont="1" applyFill="1" applyBorder="1" applyAlignment="1"/>
    <xf numFmtId="0" fontId="17" fillId="0" borderId="16" xfId="0" applyFont="1" applyFill="1" applyBorder="1" applyAlignment="1">
      <alignment wrapText="1"/>
    </xf>
    <xf numFmtId="0" fontId="3" fillId="2" borderId="25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top"/>
    </xf>
    <xf numFmtId="14" fontId="6" fillId="2" borderId="16" xfId="0" applyNumberFormat="1" applyFont="1" applyFill="1" applyBorder="1" applyAlignment="1">
      <alignment horizontal="left" vertical="center"/>
    </xf>
    <xf numFmtId="0" fontId="6" fillId="2" borderId="16" xfId="0" applyFont="1" applyFill="1" applyBorder="1" applyAlignment="1"/>
    <xf numFmtId="0" fontId="6" fillId="2" borderId="16" xfId="0" applyFont="1" applyFill="1" applyBorder="1" applyAlignment="1">
      <alignment horizontal="left"/>
    </xf>
    <xf numFmtId="0" fontId="0" fillId="0" borderId="16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4" fontId="0" fillId="0" borderId="16" xfId="0" applyNumberFormat="1" applyFont="1" applyFill="1" applyBorder="1" applyAlignment="1">
      <alignment horizontal="center" vertical="center"/>
    </xf>
    <xf numFmtId="0" fontId="0" fillId="0" borderId="16" xfId="0" applyFill="1" applyBorder="1" applyAlignment="1"/>
    <xf numFmtId="0" fontId="2" fillId="3" borderId="16" xfId="0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right"/>
    </xf>
    <xf numFmtId="177" fontId="0" fillId="3" borderId="17" xfId="0" applyNumberFormat="1" applyFont="1" applyFill="1" applyBorder="1" applyAlignment="1"/>
    <xf numFmtId="177" fontId="0" fillId="3" borderId="9" xfId="0" applyNumberFormat="1" applyFont="1" applyFill="1" applyBorder="1" applyAlignment="1"/>
    <xf numFmtId="177" fontId="0" fillId="3" borderId="10" xfId="0" applyNumberFormat="1" applyFont="1" applyFill="1" applyBorder="1" applyAlignment="1"/>
    <xf numFmtId="0" fontId="11" fillId="0" borderId="16" xfId="0" applyFont="1" applyFill="1" applyBorder="1" applyAlignment="1"/>
    <xf numFmtId="178" fontId="7" fillId="3" borderId="16" xfId="0" applyNumberFormat="1" applyFont="1" applyFill="1" applyBorder="1" applyAlignment="1"/>
    <xf numFmtId="0" fontId="0" fillId="3" borderId="16" xfId="0" applyFont="1" applyFill="1" applyBorder="1" applyAlignment="1"/>
    <xf numFmtId="176" fontId="0" fillId="3" borderId="16" xfId="0" applyNumberFormat="1" applyFont="1" applyFill="1" applyBorder="1" applyAlignment="1">
      <alignment horizontal="left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right"/>
    </xf>
    <xf numFmtId="179" fontId="0" fillId="0" borderId="10" xfId="0" applyNumberFormat="1" applyBorder="1" applyAlignment="1"/>
    <xf numFmtId="0" fontId="0" fillId="0" borderId="10" xfId="0" applyBorder="1" applyAlignment="1"/>
    <xf numFmtId="0" fontId="2" fillId="3" borderId="17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center"/>
    </xf>
    <xf numFmtId="0" fontId="0" fillId="0" borderId="9" xfId="0" applyBorder="1" applyAlignment="1"/>
    <xf numFmtId="179" fontId="0" fillId="0" borderId="9" xfId="0" applyNumberFormat="1" applyBorder="1" applyAlignment="1"/>
    <xf numFmtId="0" fontId="2" fillId="3" borderId="16" xfId="3" applyFont="1" applyFill="1" applyBorder="1" applyAlignment="1"/>
    <xf numFmtId="0" fontId="2" fillId="3" borderId="17" xfId="3" applyFont="1" applyFill="1" applyBorder="1" applyAlignment="1">
      <alignment horizontal="center"/>
    </xf>
    <xf numFmtId="0" fontId="2" fillId="3" borderId="10" xfId="3" applyFont="1" applyFill="1" applyBorder="1" applyAlignment="1">
      <alignment horizontal="center"/>
    </xf>
    <xf numFmtId="0" fontId="2" fillId="3" borderId="16" xfId="3" applyFont="1" applyFill="1" applyBorder="1" applyAlignment="1">
      <alignment horizontal="center"/>
    </xf>
    <xf numFmtId="14" fontId="17" fillId="0" borderId="16" xfId="3" applyNumberFormat="1" applyFont="1" applyFill="1" applyBorder="1" applyAlignment="1">
      <alignment horizontal="center" vertical="center"/>
    </xf>
    <xf numFmtId="0" fontId="17" fillId="0" borderId="10" xfId="3" applyBorder="1" applyAlignment="1"/>
    <xf numFmtId="0" fontId="3" fillId="2" borderId="25" xfId="3" applyFont="1" applyFill="1" applyBorder="1" applyAlignment="1">
      <alignment horizontal="center" wrapText="1"/>
    </xf>
    <xf numFmtId="0" fontId="4" fillId="2" borderId="10" xfId="3" applyFont="1" applyFill="1" applyBorder="1" applyAlignment="1">
      <alignment horizontal="center" vertical="center"/>
    </xf>
    <xf numFmtId="0" fontId="4" fillId="2" borderId="16" xfId="3" applyFont="1" applyFill="1" applyBorder="1" applyAlignment="1">
      <alignment horizontal="center" vertical="center"/>
    </xf>
    <xf numFmtId="179" fontId="17" fillId="0" borderId="10" xfId="3" applyNumberFormat="1" applyBorder="1" applyAlignment="1"/>
    <xf numFmtId="0" fontId="4" fillId="2" borderId="16" xfId="3" applyFont="1" applyFill="1" applyBorder="1" applyAlignment="1">
      <alignment horizontal="center"/>
    </xf>
    <xf numFmtId="0" fontId="4" fillId="2" borderId="17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17" fillId="0" borderId="16" xfId="3" applyFont="1" applyBorder="1" applyAlignment="1">
      <alignment horizontal="center" vertical="center"/>
    </xf>
    <xf numFmtId="0" fontId="6" fillId="2" borderId="24" xfId="3" applyFont="1" applyFill="1" applyBorder="1" applyAlignment="1">
      <alignment horizontal="center" vertical="top"/>
    </xf>
    <xf numFmtId="0" fontId="2" fillId="3" borderId="9" xfId="3" applyFont="1" applyFill="1" applyBorder="1" applyAlignment="1">
      <alignment horizontal="center"/>
    </xf>
    <xf numFmtId="0" fontId="2" fillId="3" borderId="17" xfId="3" applyFont="1" applyFill="1" applyBorder="1" applyAlignment="1"/>
    <xf numFmtId="0" fontId="2" fillId="3" borderId="9" xfId="3" applyFont="1" applyFill="1" applyBorder="1" applyAlignment="1"/>
    <xf numFmtId="0" fontId="2" fillId="3" borderId="10" xfId="3" applyFont="1" applyFill="1" applyBorder="1" applyAlignment="1"/>
    <xf numFmtId="0" fontId="2" fillId="6" borderId="37" xfId="0" applyFont="1" applyFill="1" applyBorder="1" applyAlignment="1">
      <alignment horizontal="right"/>
    </xf>
    <xf numFmtId="0" fontId="2" fillId="6" borderId="38" xfId="0" applyFont="1" applyFill="1" applyBorder="1" applyAlignment="1">
      <alignment horizontal="right"/>
    </xf>
    <xf numFmtId="0" fontId="2" fillId="6" borderId="37" xfId="0" applyFont="1" applyFill="1" applyBorder="1"/>
    <xf numFmtId="0" fontId="2" fillId="6" borderId="9" xfId="0" applyFont="1" applyFill="1" applyBorder="1"/>
    <xf numFmtId="0" fontId="2" fillId="6" borderId="38" xfId="0" applyFont="1" applyFill="1" applyBorder="1"/>
    <xf numFmtId="0" fontId="2" fillId="6" borderId="37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6" borderId="38" xfId="0" applyFont="1" applyFill="1" applyBorder="1" applyAlignment="1">
      <alignment horizontal="center"/>
    </xf>
    <xf numFmtId="0" fontId="13" fillId="3" borderId="16" xfId="0" applyFont="1" applyFill="1" applyBorder="1" applyAlignment="1"/>
    <xf numFmtId="0" fontId="13" fillId="3" borderId="16" xfId="0" applyFont="1" applyFill="1" applyBorder="1" applyAlignment="1">
      <alignment horizontal="center"/>
    </xf>
    <xf numFmtId="14" fontId="17" fillId="0" borderId="16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/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0" fontId="2" fillId="3" borderId="16" xfId="0" applyFont="1" applyFill="1" applyBorder="1" applyAlignment="1">
      <alignment horizontal="left"/>
    </xf>
    <xf numFmtId="0" fontId="2" fillId="3" borderId="39" xfId="0" applyFont="1" applyFill="1" applyBorder="1" applyAlignment="1">
      <alignment horizontal="center"/>
    </xf>
    <xf numFmtId="0" fontId="2" fillId="5" borderId="21" xfId="0" applyFont="1" applyFill="1" applyBorder="1" applyAlignment="1"/>
    <xf numFmtId="0" fontId="0" fillId="0" borderId="26" xfId="0" applyBorder="1" applyAlignment="1"/>
    <xf numFmtId="0" fontId="0" fillId="0" borderId="22" xfId="0" applyBorder="1" applyAlignment="1"/>
    <xf numFmtId="0" fontId="19" fillId="3" borderId="16" xfId="0" applyFont="1" applyFill="1" applyBorder="1" applyAlignment="1"/>
    <xf numFmtId="0" fontId="2" fillId="3" borderId="27" xfId="0" applyFont="1" applyFill="1" applyBorder="1" applyAlignment="1"/>
    <xf numFmtId="0" fontId="2" fillId="3" borderId="28" xfId="0" applyFont="1" applyFill="1" applyBorder="1" applyAlignment="1"/>
    <xf numFmtId="0" fontId="2" fillId="3" borderId="29" xfId="0" applyFont="1" applyFill="1" applyBorder="1" applyAlignment="1"/>
    <xf numFmtId="0" fontId="2" fillId="5" borderId="30" xfId="0" applyFont="1" applyFill="1" applyBorder="1" applyAlignment="1"/>
    <xf numFmtId="0" fontId="2" fillId="5" borderId="31" xfId="0" applyFont="1" applyFill="1" applyBorder="1" applyAlignment="1"/>
    <xf numFmtId="0" fontId="2" fillId="5" borderId="32" xfId="0" applyFont="1" applyFill="1" applyBorder="1" applyAlignment="1"/>
    <xf numFmtId="0" fontId="2" fillId="3" borderId="33" xfId="0" applyFont="1" applyFill="1" applyBorder="1" applyAlignment="1"/>
  </cellXfs>
  <cellStyles count="5">
    <cellStyle name="ハイパーリンク" xfId="1" builtinId="8"/>
    <cellStyle name="ハイパーリンク 2" xfId="2"/>
    <cellStyle name="標準" xfId="0" builtinId="0"/>
    <cellStyle name="標準 2" xfId="3"/>
    <cellStyle name="標準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32</xdr:row>
      <xdr:rowOff>25400</xdr:rowOff>
    </xdr:from>
    <xdr:to>
      <xdr:col>11</xdr:col>
      <xdr:colOff>76200</xdr:colOff>
      <xdr:row>46</xdr:row>
      <xdr:rowOff>103826</xdr:rowOff>
    </xdr:to>
    <xdr:grpSp>
      <xdr:nvGrpSpPr>
        <xdr:cNvPr id="59" name="図形グループ 58">
          <a:extLst>
            <a:ext uri="{FF2B5EF4-FFF2-40B4-BE49-F238E27FC236}">
              <a16:creationId xmlns:a16="http://schemas.microsoft.com/office/drawing/2014/main" xmlns="" id="{00000000-0008-0000-0400-00003B000000}"/>
            </a:ext>
          </a:extLst>
        </xdr:cNvPr>
        <xdr:cNvGrpSpPr/>
      </xdr:nvGrpSpPr>
      <xdr:grpSpPr>
        <a:xfrm>
          <a:off x="454025" y="5778500"/>
          <a:ext cx="2241550" cy="2478726"/>
          <a:chOff x="1206500" y="2286000"/>
          <a:chExt cx="1778187" cy="3278826"/>
        </a:xfrm>
      </xdr:grpSpPr>
      <xdr:sp macro="" textlink="" fLocksText="0">
        <xdr:nvSpPr>
          <xdr:cNvPr id="60" name="Text 1460">
            <a:extLst>
              <a:ext uri="{FF2B5EF4-FFF2-40B4-BE49-F238E27FC236}">
                <a16:creationId xmlns:a16="http://schemas.microsoft.com/office/drawing/2014/main" xmlns="" id="{00000000-0008-0000-0400-00003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65" name="Text 1458">
            <a:extLst>
              <a:ext uri="{FF2B5EF4-FFF2-40B4-BE49-F238E27FC236}">
                <a16:creationId xmlns:a16="http://schemas.microsoft.com/office/drawing/2014/main" xmlns="" id="{00000000-0008-0000-0400-00004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baseline="0">
                <a:ea typeface="ＭＳ Ｐゴシック" charset="-128"/>
              </a:rPr>
              <a:t>稟議テンプレート</a:t>
            </a:r>
            <a:r>
              <a:rPr lang="en-US" altLang="ja-JP" baseline="0">
                <a:ea typeface="ＭＳ Ｐゴシック" charset="-128"/>
              </a:rPr>
              <a:t>SID</a:t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稟議テンプレートバージョン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稟議</a:t>
            </a:r>
            <a:r>
              <a:rPr lang="en-US" altLang="ja-JP" baseline="0">
                <a:ea typeface="ＭＳ Ｐゴシック" charset="-128"/>
              </a:rPr>
              <a:t>ID</a:t>
            </a:r>
            <a:r>
              <a:rPr lang="ja-JP" altLang="en-US" baseline="0">
                <a:ea typeface="ＭＳ Ｐゴシック" charset="-128"/>
              </a:rPr>
              <a:t>フォーマット</a:t>
            </a:r>
            <a:r>
              <a:rPr lang="en-US" altLang="ja-JP" baseline="0">
                <a:ea typeface="ＭＳ Ｐゴシック" charset="-128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baseline="0">
                <a:ea typeface="ＭＳ Ｐゴシック" charset="-128"/>
              </a:rPr>
              <a:t>稟議経路テンプレート</a:t>
            </a:r>
            <a:r>
              <a:rPr lang="en-US" altLang="ja-JP" baseline="0">
                <a:ea typeface="ＭＳ Ｐゴシック" charset="-128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baseline="0">
                <a:ea typeface="ＭＳ Ｐゴシック" charset="-128"/>
              </a:rPr>
              <a:t>テンプレート種別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ユーザ</a:t>
            </a:r>
            <a:r>
              <a:rPr lang="en-US" altLang="ja-JP" baseline="0">
                <a:ea typeface="ＭＳ Ｐゴシック" charset="-128"/>
              </a:rPr>
              <a:t>SID</a:t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テンプレートタイトル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稟議タイトル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内容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フォーム定義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表示順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登録者</a:t>
            </a:r>
            <a:r>
              <a:rPr lang="en-US" altLang="ja-JP" baseline="0">
                <a:ea typeface="ＭＳ Ｐゴシック" charset="-128"/>
              </a:rPr>
              <a:t>ID</a:t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登録日時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更新者</a:t>
            </a:r>
            <a:r>
              <a:rPr lang="en-US" altLang="ja-JP" baseline="0">
                <a:ea typeface="ＭＳ Ｐゴシック" charset="-128"/>
              </a:rPr>
              <a:t>ID</a:t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更新日時</a:t>
            </a:r>
            <a:r>
              <a:rPr lang="en-US" altLang="ja-JP" baseline="0">
                <a:ea typeface="ＭＳ Ｐゴシック" charset="-128"/>
              </a:rPr>
              <a:t/>
            </a:r>
            <a:br>
              <a:rPr lang="en-US" altLang="ja-JP" baseline="0">
                <a:ea typeface="ＭＳ Ｐゴシック" charset="-128"/>
              </a:rPr>
            </a:br>
            <a:r>
              <a:rPr lang="ja-JP" altLang="en-US" baseline="0">
                <a:ea typeface="ＭＳ Ｐゴシック" charset="-128"/>
              </a:rPr>
              <a:t>カテゴリ</a:t>
            </a:r>
            <a:r>
              <a:rPr lang="en-US" altLang="ja-JP" baseline="0">
                <a:ea typeface="ＭＳ Ｐゴシック" charset="-128"/>
              </a:rPr>
              <a:t>SID</a:t>
            </a:r>
            <a:endParaRPr lang="ja-JP" altLang="en-US" baseline="0">
              <a:ea typeface="ＭＳ Ｐゴシック" charset="-128"/>
            </a:endParaRPr>
          </a:p>
        </xdr:txBody>
      </xdr:sp>
      <xdr:sp macro="" textlink="" fLocksText="0">
        <xdr:nvSpPr>
          <xdr:cNvPr id="66" name="Text 1459">
            <a:extLst>
              <a:ext uri="{FF2B5EF4-FFF2-40B4-BE49-F238E27FC236}">
                <a16:creationId xmlns:a16="http://schemas.microsoft.com/office/drawing/2014/main" xmlns="" id="{00000000-0008-0000-0400-00004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RNG_TEMPLATE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稟議テンプレート情報</a:t>
            </a:r>
            <a:endParaRPr lang="ja-JP" altLang="en-US"/>
          </a:p>
        </xdr:txBody>
      </xdr:sp>
      <xdr:sp macro="" textlink="">
        <xdr:nvSpPr>
          <xdr:cNvPr id="67" name="Line 1461">
            <a:extLst>
              <a:ext uri="{FF2B5EF4-FFF2-40B4-BE49-F238E27FC236}">
                <a16:creationId xmlns:a16="http://schemas.microsoft.com/office/drawing/2014/main" xmlns="" id="{00000000-0008-0000-04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1209675" y="3142617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16</xdr:col>
      <xdr:colOff>228600</xdr:colOff>
      <xdr:row>32</xdr:row>
      <xdr:rowOff>25400</xdr:rowOff>
    </xdr:from>
    <xdr:to>
      <xdr:col>25</xdr:col>
      <xdr:colOff>88900</xdr:colOff>
      <xdr:row>46</xdr:row>
      <xdr:rowOff>103826</xdr:rowOff>
    </xdr:to>
    <xdr:grpSp>
      <xdr:nvGrpSpPr>
        <xdr:cNvPr id="68" name="図形グループ 67">
          <a:extLst>
            <a:ext uri="{FF2B5EF4-FFF2-40B4-BE49-F238E27FC236}">
              <a16:creationId xmlns:a16="http://schemas.microsoft.com/office/drawing/2014/main" xmlns="" id="{00000000-0008-0000-0400-000044000000}"/>
            </a:ext>
          </a:extLst>
        </xdr:cNvPr>
        <xdr:cNvGrpSpPr/>
      </xdr:nvGrpSpPr>
      <xdr:grpSpPr>
        <a:xfrm>
          <a:off x="4038600" y="5778500"/>
          <a:ext cx="2003425" cy="2478726"/>
          <a:chOff x="1206500" y="2286000"/>
          <a:chExt cx="1778187" cy="3278826"/>
        </a:xfrm>
      </xdr:grpSpPr>
      <xdr:sp macro="" textlink="" fLocksText="0">
        <xdr:nvSpPr>
          <xdr:cNvPr id="69" name="Text 1460">
            <a:extLst>
              <a:ext uri="{FF2B5EF4-FFF2-40B4-BE49-F238E27FC236}">
                <a16:creationId xmlns:a16="http://schemas.microsoft.com/office/drawing/2014/main" xmlns="" id="{00000000-0008-0000-0400-00004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70" name="Text 1458">
            <a:extLst>
              <a:ext uri="{FF2B5EF4-FFF2-40B4-BE49-F238E27FC236}">
                <a16:creationId xmlns:a16="http://schemas.microsoft.com/office/drawing/2014/main" xmlns="" id="{00000000-0008-0000-0400-00004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稟議SID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タイトル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内容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申請者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申請日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状態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登録者ID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登録日時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更新者ID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更新日時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テンプレート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SID</a:t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テンプレートバージョン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71" name="Text 1459">
            <a:extLst>
              <a:ext uri="{FF2B5EF4-FFF2-40B4-BE49-F238E27FC236}">
                <a16:creationId xmlns:a16="http://schemas.microsoft.com/office/drawing/2014/main" xmlns="" id="{00000000-0008-0000-0400-00004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RNG_RNDATA：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稟議情報</a:t>
            </a:r>
            <a:endParaRPr lang="ja-JP" altLang="en-US"/>
          </a:p>
        </xdr:txBody>
      </xdr:sp>
      <xdr:sp macro="" textlink="">
        <xdr:nvSpPr>
          <xdr:cNvPr id="72" name="Line 1461">
            <a:extLst>
              <a:ext uri="{FF2B5EF4-FFF2-40B4-BE49-F238E27FC236}">
                <a16:creationId xmlns:a16="http://schemas.microsoft.com/office/drawing/2014/main" xmlns="" id="{00000000-0008-0000-04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1209675" y="2927722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34</xdr:col>
      <xdr:colOff>99986</xdr:colOff>
      <xdr:row>31</xdr:row>
      <xdr:rowOff>116798</xdr:rowOff>
    </xdr:from>
    <xdr:to>
      <xdr:col>42</xdr:col>
      <xdr:colOff>232347</xdr:colOff>
      <xdr:row>46</xdr:row>
      <xdr:rowOff>18257</xdr:rowOff>
    </xdr:to>
    <xdr:grpSp>
      <xdr:nvGrpSpPr>
        <xdr:cNvPr id="73" name="図形グループ 72">
          <a:extLst>
            <a:ext uri="{FF2B5EF4-FFF2-40B4-BE49-F238E27FC236}">
              <a16:creationId xmlns:a16="http://schemas.microsoft.com/office/drawing/2014/main" xmlns="" id="{00000000-0008-0000-0400-000049000000}"/>
            </a:ext>
          </a:extLst>
        </xdr:cNvPr>
        <xdr:cNvGrpSpPr/>
      </xdr:nvGrpSpPr>
      <xdr:grpSpPr>
        <a:xfrm>
          <a:off x="8196236" y="5698448"/>
          <a:ext cx="2037361" cy="2473209"/>
          <a:chOff x="1202297" y="2286000"/>
          <a:chExt cx="1782390" cy="3278826"/>
        </a:xfrm>
      </xdr:grpSpPr>
      <xdr:sp macro="" textlink="" fLocksText="0">
        <xdr:nvSpPr>
          <xdr:cNvPr id="74" name="Text 1460">
            <a:extLst>
              <a:ext uri="{FF2B5EF4-FFF2-40B4-BE49-F238E27FC236}">
                <a16:creationId xmlns:a16="http://schemas.microsoft.com/office/drawing/2014/main" xmlns="" id="{00000000-0008-0000-0400-00004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75" name="Text 1458">
            <a:extLst>
              <a:ext uri="{FF2B5EF4-FFF2-40B4-BE49-F238E27FC236}">
                <a16:creationId xmlns:a16="http://schemas.microsoft.com/office/drawing/2014/main" xmlns="" id="{00000000-0008-0000-0400-00004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稟議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フォーム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フォーム行番号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/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入力値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/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ID</a:t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登録日時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/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ID</a:t>
            </a:r>
            <a:br>
              <a:rPr lang="en-US" altLang="ja-JP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ＭＳ Ｐゴシック" charset="-128"/>
                <a:ea typeface="ＭＳ Ｐゴシック" charset="-128"/>
                <a:cs typeface="+mn-cs"/>
              </a:rPr>
              <a:t>更新日時</a:t>
            </a:r>
            <a:r>
              <a:rPr lang="ja-JP" altLang="en-US" baseline="0">
                <a:latin typeface="ＭＳ Ｐゴシック" charset="-128"/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76" name="Text 1459">
            <a:extLst>
              <a:ext uri="{FF2B5EF4-FFF2-40B4-BE49-F238E27FC236}">
                <a16:creationId xmlns:a16="http://schemas.microsoft.com/office/drawing/2014/main" xmlns="" id="{00000000-0008-0000-0400-00004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FORM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DATA：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稟議フォーム入力値情報</a:t>
            </a:r>
            <a:endParaRPr lang="ja-JP" altLang="en-US"/>
          </a:p>
        </xdr:txBody>
      </xdr:sp>
      <xdr:sp macro="" textlink="">
        <xdr:nvSpPr>
          <xdr:cNvPr id="77" name="Line 1461">
            <a:extLst>
              <a:ext uri="{FF2B5EF4-FFF2-40B4-BE49-F238E27FC236}">
                <a16:creationId xmlns:a16="http://schemas.microsoft.com/office/drawing/2014/main" xmlns="" id="{00000000-0008-0000-0400-00004D000000}"/>
              </a:ext>
            </a:extLst>
          </xdr:cNvPr>
          <xdr:cNvSpPr>
            <a:spLocks noChangeShapeType="1"/>
          </xdr:cNvSpPr>
        </xdr:nvSpPr>
        <xdr:spPr bwMode="auto">
          <a:xfrm>
            <a:off x="1202297" y="3383981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18</xdr:col>
      <xdr:colOff>166575</xdr:colOff>
      <xdr:row>133</xdr:row>
      <xdr:rowOff>38462</xdr:rowOff>
    </xdr:from>
    <xdr:to>
      <xdr:col>30</xdr:col>
      <xdr:colOff>123721</xdr:colOff>
      <xdr:row>147</xdr:row>
      <xdr:rowOff>110538</xdr:rowOff>
    </xdr:to>
    <xdr:grpSp>
      <xdr:nvGrpSpPr>
        <xdr:cNvPr id="78" name="図形グループ 77">
          <a:extLst>
            <a:ext uri="{FF2B5EF4-FFF2-40B4-BE49-F238E27FC236}">
              <a16:creationId xmlns:a16="http://schemas.microsoft.com/office/drawing/2014/main" xmlns="" id="{00000000-0008-0000-0400-00004E000000}"/>
            </a:ext>
          </a:extLst>
        </xdr:cNvPr>
        <xdr:cNvGrpSpPr/>
      </xdr:nvGrpSpPr>
      <xdr:grpSpPr>
        <a:xfrm>
          <a:off x="4452825" y="22155512"/>
          <a:ext cx="2814646" cy="2205676"/>
          <a:chOff x="1203015" y="2286000"/>
          <a:chExt cx="1781672" cy="3278826"/>
        </a:xfrm>
      </xdr:grpSpPr>
      <xdr:sp macro="" textlink="" fLocksText="0">
        <xdr:nvSpPr>
          <xdr:cNvPr id="79" name="Text 1460">
            <a:extLst>
              <a:ext uri="{FF2B5EF4-FFF2-40B4-BE49-F238E27FC236}">
                <a16:creationId xmlns:a16="http://schemas.microsoft.com/office/drawing/2014/main" xmlns="" id="{00000000-0008-0000-0400-00004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marL="0" marR="0" indent="0" algn="l" defTabSz="914400" rtl="0" eaLnBrk="1" fontAlgn="auto" latinLnBrk="0" hangingPunct="1">
              <a:lnSpc>
                <a:spcPts val="12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marL="0" marR="0" indent="0" algn="l" defTabSz="914400" rtl="0" eaLnBrk="1" fontAlgn="auto" latinLnBrk="0" hangingPunct="1">
              <a:lnSpc>
                <a:spcPts val="12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80" name="Text 1458">
            <a:extLst>
              <a:ext uri="{FF2B5EF4-FFF2-40B4-BE49-F238E27FC236}">
                <a16:creationId xmlns:a16="http://schemas.microsoft.com/office/drawing/2014/main" xmlns="" id="{00000000-0008-0000-0400-00005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稟議テンプレートカテゴリ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グループ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権限区分</a:t>
            </a:r>
            <a:r>
              <a:rPr lang="ja-JP" altLang="en-US" baseline="0"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81" name="Text 1459">
            <a:extLst>
              <a:ext uri="{FF2B5EF4-FFF2-40B4-BE49-F238E27FC236}">
                <a16:creationId xmlns:a16="http://schemas.microsoft.com/office/drawing/2014/main" xmlns="" id="{00000000-0008-0000-0400-00005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RNG_TEMPLATECATEGORY_ACCESS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稟議テンプレートカテゴリアクセス情報</a:t>
            </a:r>
            <a:endParaRPr lang="ja-JP" altLang="en-US"/>
          </a:p>
        </xdr:txBody>
      </xdr:sp>
      <xdr:sp macro="" textlink="">
        <xdr:nvSpPr>
          <xdr:cNvPr id="82" name="Line 1461">
            <a:extLst>
              <a:ext uri="{FF2B5EF4-FFF2-40B4-BE49-F238E27FC236}">
                <a16:creationId xmlns:a16="http://schemas.microsoft.com/office/drawing/2014/main" xmlns="" id="{00000000-0008-0000-04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1203015" y="3435130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25</xdr:col>
      <xdr:colOff>88900</xdr:colOff>
      <xdr:row>39</xdr:row>
      <xdr:rowOff>156207</xdr:rowOff>
    </xdr:from>
    <xdr:to>
      <xdr:col>34</xdr:col>
      <xdr:colOff>104790</xdr:colOff>
      <xdr:row>40</xdr:row>
      <xdr:rowOff>67956</xdr:rowOff>
    </xdr:to>
    <xdr:cxnSp macro="">
      <xdr:nvCxnSpPr>
        <xdr:cNvPr id="83" name="カギ線コネクタ 82">
          <a:extLst>
            <a:ext uri="{FF2B5EF4-FFF2-40B4-BE49-F238E27FC236}">
              <a16:creationId xmlns:a16="http://schemas.microsoft.com/office/drawing/2014/main" xmlns="" id="{00000000-0008-0000-0400-000053000000}"/>
            </a:ext>
          </a:extLst>
        </xdr:cNvPr>
        <xdr:cNvCxnSpPr>
          <a:stCxn id="70" idx="3"/>
          <a:endCxn id="74" idx="1"/>
        </xdr:cNvCxnSpPr>
      </xdr:nvCxnSpPr>
      <xdr:spPr>
        <a:xfrm flipV="1">
          <a:off x="6042025" y="7109457"/>
          <a:ext cx="2159015" cy="83199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173220</xdr:colOff>
      <xdr:row>132</xdr:row>
      <xdr:rowOff>89262</xdr:rowOff>
    </xdr:from>
    <xdr:to>
      <xdr:col>11</xdr:col>
      <xdr:colOff>111022</xdr:colOff>
      <xdr:row>142</xdr:row>
      <xdr:rowOff>111299</xdr:rowOff>
    </xdr:to>
    <xdr:grpSp>
      <xdr:nvGrpSpPr>
        <xdr:cNvPr id="84" name="図形グループ 83">
          <a:extLst>
            <a:ext uri="{FF2B5EF4-FFF2-40B4-BE49-F238E27FC236}">
              <a16:creationId xmlns:a16="http://schemas.microsoft.com/office/drawing/2014/main" xmlns="" id="{00000000-0008-0000-0400-000054000000}"/>
            </a:ext>
          </a:extLst>
        </xdr:cNvPr>
        <xdr:cNvGrpSpPr/>
      </xdr:nvGrpSpPr>
      <xdr:grpSpPr>
        <a:xfrm>
          <a:off x="173220" y="22053912"/>
          <a:ext cx="2557177" cy="1546037"/>
          <a:chOff x="317500" y="6438900"/>
          <a:chExt cx="2176929" cy="2276287"/>
        </a:xfrm>
      </xdr:grpSpPr>
      <xdr:sp macro="" textlink="" fLocksText="0">
        <xdr:nvSpPr>
          <xdr:cNvPr id="85" name="Text 1491">
            <a:extLst>
              <a:ext uri="{FF2B5EF4-FFF2-40B4-BE49-F238E27FC236}">
                <a16:creationId xmlns:a16="http://schemas.microsoft.com/office/drawing/2014/main" xmlns="" id="{00000000-0008-0000-0400-00005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91881" y="6867337"/>
            <a:ext cx="1695824" cy="184785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稟議テンプレートカテゴリ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カテゴリ種別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ユーザ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カテゴリ名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表示順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登録者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登録日時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更新者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+mn-ea"/>
              </a:rPr>
              <a:t>更新日時</a:t>
            </a:r>
          </a:p>
        </xdr:txBody>
      </xdr:sp>
      <xdr:sp macro="" textlink="" fLocksText="0">
        <xdr:nvSpPr>
          <xdr:cNvPr id="89" name="Text 1492">
            <a:extLst>
              <a:ext uri="{FF2B5EF4-FFF2-40B4-BE49-F238E27FC236}">
                <a16:creationId xmlns:a16="http://schemas.microsoft.com/office/drawing/2014/main" xmlns="" id="{00000000-0008-0000-0400-00005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6465" y="6438900"/>
            <a:ext cx="2161228" cy="437771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>
                <a:effectLst/>
                <a:latin typeface="+mn-lt"/>
                <a:ea typeface="+mn-ea"/>
                <a:cs typeface="+mn-cs"/>
              </a:rPr>
              <a:t>RNG_TEMPLATE_CATEGORY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稟議テンプレートカテゴリ</a:t>
            </a:r>
            <a:endParaRPr lang="ja-JP" altLang="en-US"/>
          </a:p>
        </xdr:txBody>
      </xdr:sp>
      <xdr:sp macro="" textlink="" fLocksText="0">
        <xdr:nvSpPr>
          <xdr:cNvPr id="93" name="Text 1493">
            <a:extLst>
              <a:ext uri="{FF2B5EF4-FFF2-40B4-BE49-F238E27FC236}">
                <a16:creationId xmlns:a16="http://schemas.microsoft.com/office/drawing/2014/main" xmlns="" id="{00000000-0008-0000-0400-00005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6465" y="6867337"/>
            <a:ext cx="465535" cy="1847850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>
        <xdr:nvSpPr>
          <xdr:cNvPr id="94" name="Line 1494">
            <a:extLst>
              <a:ext uri="{FF2B5EF4-FFF2-40B4-BE49-F238E27FC236}">
                <a16:creationId xmlns:a16="http://schemas.microsoft.com/office/drawing/2014/main" xmlns="" id="{00000000-0008-0000-0400-00005E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17500" y="7088332"/>
            <a:ext cx="2176929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11</xdr:col>
      <xdr:colOff>103124</xdr:colOff>
      <xdr:row>138</xdr:row>
      <xdr:rowOff>93376</xdr:rowOff>
    </xdr:from>
    <xdr:to>
      <xdr:col>18</xdr:col>
      <xdr:colOff>172081</xdr:colOff>
      <xdr:row>141</xdr:row>
      <xdr:rowOff>77639</xdr:rowOff>
    </xdr:to>
    <xdr:cxnSp macro="">
      <xdr:nvCxnSpPr>
        <xdr:cNvPr id="95" name="カギ線コネクタ 94">
          <a:extLst>
            <a:ext uri="{FF2B5EF4-FFF2-40B4-BE49-F238E27FC236}">
              <a16:creationId xmlns:a16="http://schemas.microsoft.com/office/drawing/2014/main" xmlns="" id="{00000000-0008-0000-0400-00005F000000}"/>
            </a:ext>
          </a:extLst>
        </xdr:cNvPr>
        <xdr:cNvCxnSpPr>
          <a:stCxn id="85" idx="3"/>
          <a:endCxn id="79" idx="1"/>
        </xdr:cNvCxnSpPr>
      </xdr:nvCxnSpPr>
      <xdr:spPr>
        <a:xfrm>
          <a:off x="2722499" y="22972426"/>
          <a:ext cx="1735832" cy="441463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157479</xdr:colOff>
      <xdr:row>5</xdr:row>
      <xdr:rowOff>139700</xdr:rowOff>
    </xdr:from>
    <xdr:to>
      <xdr:col>25</xdr:col>
      <xdr:colOff>114301</xdr:colOff>
      <xdr:row>21</xdr:row>
      <xdr:rowOff>127000</xdr:rowOff>
    </xdr:to>
    <xdr:grpSp>
      <xdr:nvGrpSpPr>
        <xdr:cNvPr id="96" name="図形グループ 95">
          <a:extLst>
            <a:ext uri="{FF2B5EF4-FFF2-40B4-BE49-F238E27FC236}">
              <a16:creationId xmlns:a16="http://schemas.microsoft.com/office/drawing/2014/main" xmlns="" id="{00000000-0008-0000-0400-000060000000}"/>
            </a:ext>
          </a:extLst>
        </xdr:cNvPr>
        <xdr:cNvGrpSpPr/>
      </xdr:nvGrpSpPr>
      <xdr:grpSpPr>
        <a:xfrm>
          <a:off x="3253104" y="1263650"/>
          <a:ext cx="2814322" cy="2730500"/>
          <a:chOff x="1201736" y="2286000"/>
          <a:chExt cx="1782951" cy="3278826"/>
        </a:xfrm>
      </xdr:grpSpPr>
      <xdr:sp macro="" textlink="" fLocksText="0">
        <xdr:nvSpPr>
          <xdr:cNvPr id="97" name="Text 1460">
            <a:extLst>
              <a:ext uri="{FF2B5EF4-FFF2-40B4-BE49-F238E27FC236}">
                <a16:creationId xmlns:a16="http://schemas.microsoft.com/office/drawing/2014/main" xmlns="" id="{00000000-0008-0000-0400-00006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98" name="Text 1458">
            <a:extLst>
              <a:ext uri="{FF2B5EF4-FFF2-40B4-BE49-F238E27FC236}">
                <a16:creationId xmlns:a16="http://schemas.microsoft.com/office/drawing/2014/main" xmlns="" id="{00000000-0008-0000-0400-00006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稟議テンプレート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稟議テンプレートバージョン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経路順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ステップレベル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稟議経路名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経路種別</a:t>
            </a:r>
            <a:r>
              <a:rPr lang="ja-JP" altLang="en-US" baseline="0">
                <a:ea typeface="ＭＳ ゴシック" charset="-128"/>
              </a:rPr>
              <a:t> 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審議種別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経路進行条件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経路進行条件閾値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審議無し進行許可フラグ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任意経路追加フラグ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経路スキップフラグ</a:t>
            </a:r>
            <a:r>
              <a:rPr lang="ja-JP" altLang="en-US" baseline="0">
                <a:ea typeface="ＭＳ ゴシック" charset="-128"/>
              </a:rPr>
              <a:t> </a:t>
            </a:r>
            <a:endParaRPr lang="en-US" altLang="ja-JP" baseline="0">
              <a:ea typeface="ＭＳ ゴシック" charset="-128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後閲許可フラグ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上長階層数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必須上長階層数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登録日時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更新日時</a:t>
            </a:r>
            <a:r>
              <a:rPr lang="ja-JP" altLang="en-US" baseline="0">
                <a:ea typeface="ＭＳ ゴシック" charset="-128"/>
              </a:rPr>
              <a:t> </a:t>
            </a:r>
          </a:p>
        </xdr:txBody>
      </xdr:sp>
      <xdr:sp macro="" textlink="" fLocksText="0">
        <xdr:nvSpPr>
          <xdr:cNvPr id="99" name="Text 1459">
            <a:extLst>
              <a:ext uri="{FF2B5EF4-FFF2-40B4-BE49-F238E27FC236}">
                <a16:creationId xmlns:a16="http://schemas.microsoft.com/office/drawing/2014/main" xmlns="" id="{00000000-0008-0000-0400-00006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RNG_TEMPLATE_KEIRO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稟議テンプレート経路ステップ情報</a:t>
            </a:r>
            <a:endParaRPr lang="ja-JP" altLang="en-US"/>
          </a:p>
        </xdr:txBody>
      </xdr:sp>
      <xdr:sp macro="" textlink="">
        <xdr:nvSpPr>
          <xdr:cNvPr id="100" name="Line 1461">
            <a:extLst>
              <a:ext uri="{FF2B5EF4-FFF2-40B4-BE49-F238E27FC236}">
                <a16:creationId xmlns:a16="http://schemas.microsoft.com/office/drawing/2014/main" xmlns="" id="{00000000-0008-0000-0400-000064000000}"/>
              </a:ext>
            </a:extLst>
          </xdr:cNvPr>
          <xdr:cNvSpPr>
            <a:spLocks noChangeShapeType="1"/>
          </xdr:cNvSpPr>
        </xdr:nvSpPr>
        <xdr:spPr bwMode="auto">
          <a:xfrm>
            <a:off x="1201736" y="2917846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28</xdr:col>
      <xdr:colOff>38100</xdr:colOff>
      <xdr:row>5</xdr:row>
      <xdr:rowOff>165100</xdr:rowOff>
    </xdr:from>
    <xdr:to>
      <xdr:col>41</xdr:col>
      <xdr:colOff>0</xdr:colOff>
      <xdr:row>20</xdr:row>
      <xdr:rowOff>0</xdr:rowOff>
    </xdr:to>
    <xdr:grpSp>
      <xdr:nvGrpSpPr>
        <xdr:cNvPr id="101" name="図形グループ 100">
          <a:extLst>
            <a:ext uri="{FF2B5EF4-FFF2-40B4-BE49-F238E27FC236}">
              <a16:creationId xmlns:a16="http://schemas.microsoft.com/office/drawing/2014/main" xmlns="" id="{00000000-0008-0000-0400-000065000000}"/>
            </a:ext>
          </a:extLst>
        </xdr:cNvPr>
        <xdr:cNvGrpSpPr/>
      </xdr:nvGrpSpPr>
      <xdr:grpSpPr>
        <a:xfrm>
          <a:off x="6705600" y="1289050"/>
          <a:ext cx="3057525" cy="2406650"/>
          <a:chOff x="1206500" y="2286000"/>
          <a:chExt cx="1778187" cy="3278826"/>
        </a:xfrm>
      </xdr:grpSpPr>
      <xdr:sp macro="" textlink="" fLocksText="0">
        <xdr:nvSpPr>
          <xdr:cNvPr id="102" name="Text 1460">
            <a:extLst>
              <a:ext uri="{FF2B5EF4-FFF2-40B4-BE49-F238E27FC236}">
                <a16:creationId xmlns:a16="http://schemas.microsoft.com/office/drawing/2014/main" xmlns="" id="{00000000-0008-0000-0400-00006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03" name="Text 1458">
            <a:extLst>
              <a:ext uri="{FF2B5EF4-FFF2-40B4-BE49-F238E27FC236}">
                <a16:creationId xmlns:a16="http://schemas.microsoft.com/office/drawing/2014/main" xmlns="" id="{00000000-0008-0000-0400-00006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稟議テンプレート経路ステップ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marL="0" marR="0" indent="0" algn="l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稟議テンプレート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グループ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役職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フォーム フォーム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フォーム 比較子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経路進行条件 フォーム 値</a:t>
            </a:r>
            <a:r>
              <a:rPr lang="ja-JP" altLang="en-US" baseline="0"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104" name="Text 1459">
            <a:extLst>
              <a:ext uri="{FF2B5EF4-FFF2-40B4-BE49-F238E27FC236}">
                <a16:creationId xmlns:a16="http://schemas.microsoft.com/office/drawing/2014/main" xmlns="" id="{00000000-0008-0000-0400-00006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RNG_TEMPLATE_KEIRO_CONDITION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                  </a:t>
            </a:r>
            <a:r>
              <a:rPr lang="ja-JP" altLang="en-US" baseline="0">
                <a:ea typeface="ＭＳ Ｐゴシック" charset="-128"/>
              </a:rPr>
              <a:t> </a:t>
            </a: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稟議テンプレート経路条件情報</a:t>
            </a:r>
            <a:endParaRPr lang="ja-JP" altLang="en-US" baseline="0">
              <a:ea typeface="ＭＳ Ｐゴシック" charset="-128"/>
            </a:endParaRPr>
          </a:p>
        </xdr:txBody>
      </xdr:sp>
    </xdr:grpSp>
    <xdr:clientData/>
  </xdr:twoCellAnchor>
  <xdr:twoCellAnchor>
    <xdr:from>
      <xdr:col>28</xdr:col>
      <xdr:colOff>68874</xdr:colOff>
      <xdr:row>21</xdr:row>
      <xdr:rowOff>101599</xdr:rowOff>
    </xdr:from>
    <xdr:to>
      <xdr:col>38</xdr:col>
      <xdr:colOff>203200</xdr:colOff>
      <xdr:row>30</xdr:row>
      <xdr:rowOff>161924</xdr:rowOff>
    </xdr:to>
    <xdr:grpSp>
      <xdr:nvGrpSpPr>
        <xdr:cNvPr id="105" name="図形グループ 104">
          <a:extLst>
            <a:ext uri="{FF2B5EF4-FFF2-40B4-BE49-F238E27FC236}">
              <a16:creationId xmlns:a16="http://schemas.microsoft.com/office/drawing/2014/main" xmlns="" id="{00000000-0008-0000-0400-000069000000}"/>
            </a:ext>
          </a:extLst>
        </xdr:cNvPr>
        <xdr:cNvGrpSpPr/>
      </xdr:nvGrpSpPr>
      <xdr:grpSpPr>
        <a:xfrm>
          <a:off x="6736374" y="3968749"/>
          <a:ext cx="2515576" cy="1603375"/>
          <a:chOff x="1202172" y="2286000"/>
          <a:chExt cx="1782515" cy="3278826"/>
        </a:xfrm>
      </xdr:grpSpPr>
      <xdr:sp macro="" textlink="" fLocksText="0">
        <xdr:nvSpPr>
          <xdr:cNvPr id="106" name="Text 1460">
            <a:extLst>
              <a:ext uri="{FF2B5EF4-FFF2-40B4-BE49-F238E27FC236}">
                <a16:creationId xmlns:a16="http://schemas.microsoft.com/office/drawing/2014/main" xmlns="" id="{00000000-0008-0000-0400-00006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/>
          </a:p>
        </xdr:txBody>
      </xdr:sp>
      <xdr:sp macro="" textlink="" fLocksText="0">
        <xdr:nvSpPr>
          <xdr:cNvPr id="107" name="Text 1458">
            <a:extLst>
              <a:ext uri="{FF2B5EF4-FFF2-40B4-BE49-F238E27FC236}">
                <a16:creationId xmlns:a16="http://schemas.microsoft.com/office/drawing/2014/main" xmlns="" id="{00000000-0008-0000-0400-00006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経路テンプレート経路ステップ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グループ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役職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承認者種別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登録日時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更新日時</a:t>
            </a:r>
            <a:r>
              <a:rPr lang="ja-JP" altLang="en-US" baseline="0"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108" name="Text 1459">
            <a:extLst>
              <a:ext uri="{FF2B5EF4-FFF2-40B4-BE49-F238E27FC236}">
                <a16:creationId xmlns:a16="http://schemas.microsoft.com/office/drawing/2014/main" xmlns="" id="{00000000-0008-0000-0400-00006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>
                <a:effectLst/>
                <a:latin typeface="+mn-lt"/>
                <a:ea typeface="+mn-ea"/>
                <a:cs typeface="+mn-cs"/>
              </a:rPr>
              <a:t>RNG_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TEMPLATE_KEIRO_USER</a:t>
            </a:r>
            <a:r>
              <a:rPr lang="en-US" altLang="ja-JP" sz="1000" b="0" i="0" u="none" strike="noStrike">
                <a:effectLst/>
                <a:latin typeface="+mn-lt"/>
                <a:ea typeface="+mn-ea"/>
                <a:cs typeface="+mn-cs"/>
              </a:rPr>
              <a:t>: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+mn-ea"/>
                <a:cs typeface="+mn-cs"/>
              </a:rPr>
              <a:t>                 </a:t>
            </a:r>
            <a:r>
              <a:rPr lang="ja-JP" altLang="en-US" sz="1000" b="0" i="0" u="none" strike="noStrike">
                <a:effectLst/>
                <a:latin typeface="+mn-lt"/>
                <a:ea typeface="+mn-ea"/>
                <a:cs typeface="+mn-cs"/>
              </a:rPr>
              <a:t>稟議経路テンプレートユーザ情報</a:t>
            </a:r>
            <a:r>
              <a:rPr lang="ja-JP" altLang="en-US"/>
              <a:t> </a:t>
            </a:r>
          </a:p>
        </xdr:txBody>
      </xdr:sp>
      <xdr:sp macro="" textlink="">
        <xdr:nvSpPr>
          <xdr:cNvPr id="109" name="Line 1461">
            <a:extLst>
              <a:ext uri="{FF2B5EF4-FFF2-40B4-BE49-F238E27FC236}">
                <a16:creationId xmlns:a16="http://schemas.microsoft.com/office/drawing/2014/main" xmlns="" id="{00000000-0008-0000-0400-00006D000000}"/>
              </a:ext>
            </a:extLst>
          </xdr:cNvPr>
          <xdr:cNvSpPr>
            <a:spLocks noChangeShapeType="1"/>
          </xdr:cNvSpPr>
        </xdr:nvSpPr>
        <xdr:spPr bwMode="auto">
          <a:xfrm>
            <a:off x="1202172" y="4241108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25</xdr:col>
      <xdr:colOff>114301</xdr:colOff>
      <xdr:row>13</xdr:row>
      <xdr:rowOff>166536</xdr:rowOff>
    </xdr:from>
    <xdr:to>
      <xdr:col>28</xdr:col>
      <xdr:colOff>38100</xdr:colOff>
      <xdr:row>14</xdr:row>
      <xdr:rowOff>154448</xdr:rowOff>
    </xdr:to>
    <xdr:cxnSp macro="">
      <xdr:nvCxnSpPr>
        <xdr:cNvPr id="110" name="カギ線コネクタ 109">
          <a:extLst>
            <a:ext uri="{FF2B5EF4-FFF2-40B4-BE49-F238E27FC236}">
              <a16:creationId xmlns:a16="http://schemas.microsoft.com/office/drawing/2014/main" xmlns="" id="{00000000-0008-0000-0400-00006E000000}"/>
            </a:ext>
          </a:extLst>
        </xdr:cNvPr>
        <xdr:cNvCxnSpPr>
          <a:stCxn id="98" idx="3"/>
          <a:endCxn id="102" idx="1"/>
        </xdr:cNvCxnSpPr>
      </xdr:nvCxnSpPr>
      <xdr:spPr>
        <a:xfrm flipV="1">
          <a:off x="6067426" y="2662086"/>
          <a:ext cx="638174" cy="1593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114301</xdr:colOff>
      <xdr:row>14</xdr:row>
      <xdr:rowOff>154448</xdr:rowOff>
    </xdr:from>
    <xdr:to>
      <xdr:col>28</xdr:col>
      <xdr:colOff>74982</xdr:colOff>
      <xdr:row>26</xdr:row>
      <xdr:rowOff>159102</xdr:rowOff>
    </xdr:to>
    <xdr:cxnSp macro="">
      <xdr:nvCxnSpPr>
        <xdr:cNvPr id="111" name="カギ線コネクタ 110">
          <a:extLst>
            <a:ext uri="{FF2B5EF4-FFF2-40B4-BE49-F238E27FC236}">
              <a16:creationId xmlns:a16="http://schemas.microsoft.com/office/drawing/2014/main" xmlns="" id="{00000000-0008-0000-0400-00006F000000}"/>
            </a:ext>
          </a:extLst>
        </xdr:cNvPr>
        <xdr:cNvCxnSpPr>
          <a:stCxn id="98" idx="3"/>
          <a:endCxn id="106" idx="1"/>
        </xdr:cNvCxnSpPr>
      </xdr:nvCxnSpPr>
      <xdr:spPr>
        <a:xfrm>
          <a:off x="6067426" y="2821448"/>
          <a:ext cx="675056" cy="20620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40</xdr:row>
      <xdr:rowOff>67227</xdr:rowOff>
    </xdr:from>
    <xdr:to>
      <xdr:col>16</xdr:col>
      <xdr:colOff>228600</xdr:colOff>
      <xdr:row>40</xdr:row>
      <xdr:rowOff>79927</xdr:rowOff>
    </xdr:to>
    <xdr:cxnSp macro="">
      <xdr:nvCxnSpPr>
        <xdr:cNvPr id="112" name="カギ線コネクタ 111">
          <a:extLst>
            <a:ext uri="{FF2B5EF4-FFF2-40B4-BE49-F238E27FC236}">
              <a16:creationId xmlns:a16="http://schemas.microsoft.com/office/drawing/2014/main" xmlns="" id="{00000000-0008-0000-0400-000070000000}"/>
            </a:ext>
          </a:extLst>
        </xdr:cNvPr>
        <xdr:cNvCxnSpPr>
          <a:stCxn id="65" idx="3"/>
          <a:endCxn id="69" idx="1"/>
        </xdr:cNvCxnSpPr>
      </xdr:nvCxnSpPr>
      <xdr:spPr>
        <a:xfrm>
          <a:off x="2730500" y="8754027"/>
          <a:ext cx="13589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194039</xdr:colOff>
      <xdr:row>66</xdr:row>
      <xdr:rowOff>20820</xdr:rowOff>
    </xdr:from>
    <xdr:to>
      <xdr:col>29</xdr:col>
      <xdr:colOff>130545</xdr:colOff>
      <xdr:row>80</xdr:row>
      <xdr:rowOff>86546</xdr:rowOff>
    </xdr:to>
    <xdr:grpSp>
      <xdr:nvGrpSpPr>
        <xdr:cNvPr id="113" name="図形グループ 112">
          <a:extLst>
            <a:ext uri="{FF2B5EF4-FFF2-40B4-BE49-F238E27FC236}">
              <a16:creationId xmlns:a16="http://schemas.microsoft.com/office/drawing/2014/main" xmlns="" id="{00000000-0008-0000-0400-000071000000}"/>
            </a:ext>
          </a:extLst>
        </xdr:cNvPr>
        <xdr:cNvGrpSpPr/>
      </xdr:nvGrpSpPr>
      <xdr:grpSpPr>
        <a:xfrm>
          <a:off x="4242164" y="11603220"/>
          <a:ext cx="2794006" cy="2466026"/>
          <a:chOff x="1206500" y="2286000"/>
          <a:chExt cx="1778188" cy="3278826"/>
        </a:xfrm>
      </xdr:grpSpPr>
      <xdr:sp macro="" textlink="" fLocksText="0">
        <xdr:nvSpPr>
          <xdr:cNvPr id="114" name="Text 1460">
            <a:extLst>
              <a:ext uri="{FF2B5EF4-FFF2-40B4-BE49-F238E27FC236}">
                <a16:creationId xmlns:a16="http://schemas.microsoft.com/office/drawing/2014/main" xmlns="" id="{00000000-0008-0000-0400-00007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15" name="Text 1458">
            <a:extLst>
              <a:ext uri="{FF2B5EF4-FFF2-40B4-BE49-F238E27FC236}">
                <a16:creationId xmlns:a16="http://schemas.microsoft.com/office/drawing/2014/main" xmlns="" id="{00000000-0008-0000-04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経路順</a:t>
            </a:r>
            <a:r>
              <a:rPr lang="ja-JP" altLang="en-US" baseline="0">
                <a:ea typeface="ＭＳ Ｐゴシック" charset="-128"/>
              </a:rPr>
              <a:t> </a:t>
            </a:r>
            <a:endParaRPr lang="en-US" altLang="ja-JP" baseline="0">
              <a:ea typeface="ＭＳ Ｐゴシック" charset="-128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状態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受信日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確認日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登録日時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更新日時</a:t>
            </a:r>
            <a:r>
              <a:rPr lang="ja-JP" altLang="en-US" baseline="0"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116" name="Text 1459">
            <a:extLst>
              <a:ext uri="{FF2B5EF4-FFF2-40B4-BE49-F238E27FC236}">
                <a16:creationId xmlns:a16="http://schemas.microsoft.com/office/drawing/2014/main" xmlns="" id="{00000000-0008-0000-04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RNG_KEIRO_STEP: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                  </a:t>
            </a:r>
            <a:r>
              <a:rPr lang="ja-JP" altLang="en-US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稟議経路ステップ情報</a:t>
            </a:r>
            <a:r>
              <a:rPr lang="ja-JP" altLang="en-US">
                <a:ea typeface="ＭＳ Ｐゴシック" charset="-128"/>
              </a:rPr>
              <a:t> </a:t>
            </a:r>
          </a:p>
        </xdr:txBody>
      </xdr:sp>
      <xdr:sp macro="" textlink="">
        <xdr:nvSpPr>
          <xdr:cNvPr id="117" name="Line 1461">
            <a:extLst>
              <a:ext uri="{FF2B5EF4-FFF2-40B4-BE49-F238E27FC236}">
                <a16:creationId xmlns:a16="http://schemas.microsoft.com/office/drawing/2014/main" xmlns="" id="{00000000-0008-0000-0400-000075000000}"/>
              </a:ext>
            </a:extLst>
          </xdr:cNvPr>
          <xdr:cNvSpPr>
            <a:spLocks noChangeShapeType="1"/>
          </xdr:cNvSpPr>
        </xdr:nvSpPr>
        <xdr:spPr bwMode="auto">
          <a:xfrm>
            <a:off x="1209676" y="2965679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34</xdr:col>
      <xdr:colOff>130627</xdr:colOff>
      <xdr:row>65</xdr:row>
      <xdr:rowOff>83279</xdr:rowOff>
    </xdr:from>
    <xdr:to>
      <xdr:col>43</xdr:col>
      <xdr:colOff>1300</xdr:colOff>
      <xdr:row>79</xdr:row>
      <xdr:rowOff>149005</xdr:rowOff>
    </xdr:to>
    <xdr:grpSp>
      <xdr:nvGrpSpPr>
        <xdr:cNvPr id="118" name="図形グループ 117">
          <a:extLst>
            <a:ext uri="{FF2B5EF4-FFF2-40B4-BE49-F238E27FC236}">
              <a16:creationId xmlns:a16="http://schemas.microsoft.com/office/drawing/2014/main" xmlns="" id="{00000000-0008-0000-0400-000076000000}"/>
            </a:ext>
          </a:extLst>
        </xdr:cNvPr>
        <xdr:cNvGrpSpPr/>
      </xdr:nvGrpSpPr>
      <xdr:grpSpPr>
        <a:xfrm>
          <a:off x="8226877" y="11494229"/>
          <a:ext cx="2013798" cy="2466026"/>
          <a:chOff x="1198561" y="2286000"/>
          <a:chExt cx="1786126" cy="3278826"/>
        </a:xfrm>
      </xdr:grpSpPr>
      <xdr:sp macro="" textlink="" fLocksText="0">
        <xdr:nvSpPr>
          <xdr:cNvPr id="122" name="Text 1460">
            <a:extLst>
              <a:ext uri="{FF2B5EF4-FFF2-40B4-BE49-F238E27FC236}">
                <a16:creationId xmlns:a16="http://schemas.microsoft.com/office/drawing/2014/main" xmlns="" id="{00000000-0008-0000-0400-00007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26" name="Text 1458">
            <a:extLst>
              <a:ext uri="{FF2B5EF4-FFF2-40B4-BE49-F238E27FC236}">
                <a16:creationId xmlns:a16="http://schemas.microsoft.com/office/drawing/2014/main" xmlns="" id="{00000000-0008-0000-0400-00007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marL="0" marR="0" indent="0" algn="l" defTabSz="914400" rtl="0" eaLnBrk="1" fontAlgn="auto" latinLnBrk="0" hangingPunct="1">
              <a:lnSpc>
                <a:spcPts val="12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代理人ユーザ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状態</a:t>
            </a:r>
            <a:r>
              <a:rPr lang="ja-JP" altLang="en-US" baseline="0">
                <a:ea typeface="ＭＳ Ｐゴシック" charset="-128"/>
              </a:rPr>
              <a:t> 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コメント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確認日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登録日時</a:t>
            </a: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更新日時</a:t>
            </a:r>
            <a:r>
              <a:rPr lang="ja-JP" altLang="en-US" baseline="0">
                <a:ea typeface="ＭＳ Ｐゴシック" charset="-128"/>
              </a:rPr>
              <a:t> </a:t>
            </a:r>
          </a:p>
        </xdr:txBody>
      </xdr:sp>
      <xdr:sp macro="" textlink="" fLocksText="0">
        <xdr:nvSpPr>
          <xdr:cNvPr id="127" name="Text 1459">
            <a:extLst>
              <a:ext uri="{FF2B5EF4-FFF2-40B4-BE49-F238E27FC236}">
                <a16:creationId xmlns:a16="http://schemas.microsoft.com/office/drawing/2014/main" xmlns="" id="{00000000-0008-0000-0400-00007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RNG_SINGI: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             </a:t>
            </a:r>
            <a:r>
              <a:rPr lang="ja-JP" altLang="en-US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稟議審議情報</a:t>
            </a:r>
            <a:r>
              <a:rPr lang="en-US" altLang="ja-JP">
                <a:ea typeface="ＭＳ Ｐゴシック" charset="-128"/>
              </a:rPr>
              <a:t> </a:t>
            </a:r>
            <a:endParaRPr lang="ja-JP" altLang="en-US">
              <a:ea typeface="ＭＳ Ｐゴシック" charset="-128"/>
            </a:endParaRPr>
          </a:p>
        </xdr:txBody>
      </xdr:sp>
      <xdr:sp macro="" textlink="">
        <xdr:nvSpPr>
          <xdr:cNvPr id="131" name="Line 1461">
            <a:extLst>
              <a:ext uri="{FF2B5EF4-FFF2-40B4-BE49-F238E27FC236}">
                <a16:creationId xmlns:a16="http://schemas.microsoft.com/office/drawing/2014/main" xmlns="" id="{00000000-0008-0000-0400-000083000000}"/>
              </a:ext>
            </a:extLst>
          </xdr:cNvPr>
          <xdr:cNvSpPr>
            <a:spLocks noChangeShapeType="1"/>
          </xdr:cNvSpPr>
        </xdr:nvSpPr>
        <xdr:spPr bwMode="auto">
          <a:xfrm>
            <a:off x="1198561" y="3168666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17</xdr:col>
      <xdr:colOff>194039</xdr:colOff>
      <xdr:row>46</xdr:row>
      <xdr:rowOff>103826</xdr:rowOff>
    </xdr:from>
    <xdr:to>
      <xdr:col>18</xdr:col>
      <xdr:colOff>20663</xdr:colOff>
      <xdr:row>74</xdr:row>
      <xdr:rowOff>56060</xdr:rowOff>
    </xdr:to>
    <xdr:cxnSp macro="">
      <xdr:nvCxnSpPr>
        <xdr:cNvPr id="132" name="カギ線コネクタ 131">
          <a:extLst>
            <a:ext uri="{FF2B5EF4-FFF2-40B4-BE49-F238E27FC236}">
              <a16:creationId xmlns:a16="http://schemas.microsoft.com/office/drawing/2014/main" xmlns="" id="{00000000-0008-0000-0400-000084000000}"/>
            </a:ext>
          </a:extLst>
        </xdr:cNvPr>
        <xdr:cNvCxnSpPr>
          <a:stCxn id="69" idx="2"/>
          <a:endCxn id="114" idx="1"/>
        </xdr:cNvCxnSpPr>
      </xdr:nvCxnSpPr>
      <xdr:spPr>
        <a:xfrm rot="5400000">
          <a:off x="1843652" y="27674623"/>
          <a:ext cx="4907316" cy="66050"/>
        </a:xfrm>
        <a:prstGeom prst="bentConnector4">
          <a:avLst>
            <a:gd name="adj1" fmla="val 38871"/>
            <a:gd name="adj2" fmla="val 44610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130543</xdr:colOff>
      <xdr:row>73</xdr:row>
      <xdr:rowOff>118519</xdr:rowOff>
    </xdr:from>
    <xdr:to>
      <xdr:col>34</xdr:col>
      <xdr:colOff>139624</xdr:colOff>
      <xdr:row>74</xdr:row>
      <xdr:rowOff>56060</xdr:rowOff>
    </xdr:to>
    <xdr:cxnSp macro="">
      <xdr:nvCxnSpPr>
        <xdr:cNvPr id="133" name="カギ線コネクタ 132">
          <a:extLst>
            <a:ext uri="{FF2B5EF4-FFF2-40B4-BE49-F238E27FC236}">
              <a16:creationId xmlns:a16="http://schemas.microsoft.com/office/drawing/2014/main" xmlns="" id="{00000000-0008-0000-0400-000085000000}"/>
            </a:ext>
          </a:extLst>
        </xdr:cNvPr>
        <xdr:cNvCxnSpPr>
          <a:stCxn id="115" idx="3"/>
          <a:endCxn id="122" idx="1"/>
        </xdr:cNvCxnSpPr>
      </xdr:nvCxnSpPr>
      <xdr:spPr>
        <a:xfrm flipV="1">
          <a:off x="7073904" y="30046798"/>
          <a:ext cx="1206212" cy="11450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5</xdr:row>
      <xdr:rowOff>152400</xdr:rowOff>
    </xdr:from>
    <xdr:to>
      <xdr:col>12</xdr:col>
      <xdr:colOff>22224</xdr:colOff>
      <xdr:row>20</xdr:row>
      <xdr:rowOff>165100</xdr:rowOff>
    </xdr:to>
    <xdr:grpSp>
      <xdr:nvGrpSpPr>
        <xdr:cNvPr id="134" name="図形グループ 133">
          <a:extLst>
            <a:ext uri="{FF2B5EF4-FFF2-40B4-BE49-F238E27FC236}">
              <a16:creationId xmlns:a16="http://schemas.microsoft.com/office/drawing/2014/main" xmlns="" id="{00000000-0008-0000-0400-000086000000}"/>
            </a:ext>
          </a:extLst>
        </xdr:cNvPr>
        <xdr:cNvGrpSpPr/>
      </xdr:nvGrpSpPr>
      <xdr:grpSpPr>
        <a:xfrm>
          <a:off x="552450" y="1276350"/>
          <a:ext cx="2327274" cy="2584450"/>
          <a:chOff x="1206500" y="2286000"/>
          <a:chExt cx="1785494" cy="3278826"/>
        </a:xfrm>
      </xdr:grpSpPr>
      <xdr:sp macro="" textlink="" fLocksText="0">
        <xdr:nvSpPr>
          <xdr:cNvPr id="138" name="Text 1460">
            <a:extLst>
              <a:ext uri="{FF2B5EF4-FFF2-40B4-BE49-F238E27FC236}">
                <a16:creationId xmlns:a16="http://schemas.microsoft.com/office/drawing/2014/main" xmlns="" id="{00000000-0008-0000-0400-00008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39" name="Text 1458">
            <a:extLst>
              <a:ext uri="{FF2B5EF4-FFF2-40B4-BE49-F238E27FC236}">
                <a16:creationId xmlns:a16="http://schemas.microsoft.com/office/drawing/2014/main" xmlns="" id="{00000000-0008-0000-0400-00008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経路テンプレート名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登録者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登録日時</a:t>
            </a:r>
            <a:endParaRPr lang="en-US" altLang="ja-JP" sz="1000" b="0" i="0" u="none" strike="noStrike" baseline="0">
              <a:effectLst/>
              <a:latin typeface="+mn-lt"/>
              <a:ea typeface="ＭＳ 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更新者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更新日時</a:t>
            </a:r>
            <a:r>
              <a:rPr lang="ja-JP" altLang="en-US" baseline="0">
                <a:ea typeface="ＭＳ ゴシック" charset="-128"/>
              </a:rPr>
              <a:t> </a:t>
            </a:r>
          </a:p>
        </xdr:txBody>
      </xdr:sp>
      <xdr:sp macro="" textlink="" fLocksText="0">
        <xdr:nvSpPr>
          <xdr:cNvPr id="140" name="Text 1459">
            <a:extLst>
              <a:ext uri="{FF2B5EF4-FFF2-40B4-BE49-F238E27FC236}">
                <a16:creationId xmlns:a16="http://schemas.microsoft.com/office/drawing/2014/main" xmlns="" id="{00000000-0008-0000-0400-00008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RNG_CHANNEL_TEMPLATE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稟議経路テンプレート情報</a:t>
            </a:r>
            <a:endParaRPr lang="ja-JP" altLang="en-US"/>
          </a:p>
        </xdr:txBody>
      </xdr:sp>
      <xdr:sp macro="" textlink="">
        <xdr:nvSpPr>
          <xdr:cNvPr id="141" name="Line 1461">
            <a:extLst>
              <a:ext uri="{FF2B5EF4-FFF2-40B4-BE49-F238E27FC236}">
                <a16:creationId xmlns:a16="http://schemas.microsoft.com/office/drawing/2014/main" xmlns="" id="{00000000-0008-0000-0400-00008D000000}"/>
              </a:ext>
            </a:extLst>
          </xdr:cNvPr>
          <xdr:cNvSpPr>
            <a:spLocks noChangeShapeType="1"/>
          </xdr:cNvSpPr>
        </xdr:nvSpPr>
        <xdr:spPr bwMode="auto">
          <a:xfrm>
            <a:off x="1216982" y="3101211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12</xdr:col>
      <xdr:colOff>12699</xdr:colOff>
      <xdr:row>14</xdr:row>
      <xdr:rowOff>83824</xdr:rowOff>
    </xdr:from>
    <xdr:to>
      <xdr:col>13</xdr:col>
      <xdr:colOff>164999</xdr:colOff>
      <xdr:row>14</xdr:row>
      <xdr:rowOff>154448</xdr:rowOff>
    </xdr:to>
    <xdr:cxnSp macro="">
      <xdr:nvCxnSpPr>
        <xdr:cNvPr id="142" name="カギ線コネクタ 141">
          <a:extLst>
            <a:ext uri="{FF2B5EF4-FFF2-40B4-BE49-F238E27FC236}">
              <a16:creationId xmlns:a16="http://schemas.microsoft.com/office/drawing/2014/main" xmlns="" id="{00000000-0008-0000-0400-00008E000000}"/>
            </a:ext>
          </a:extLst>
        </xdr:cNvPr>
        <xdr:cNvCxnSpPr>
          <a:stCxn id="139" idx="3"/>
          <a:endCxn id="97" idx="1"/>
        </xdr:cNvCxnSpPr>
      </xdr:nvCxnSpPr>
      <xdr:spPr>
        <a:xfrm>
          <a:off x="2870199" y="2750824"/>
          <a:ext cx="390425" cy="7062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146050</xdr:colOff>
      <xdr:row>20</xdr:row>
      <xdr:rowOff>165100</xdr:rowOff>
    </xdr:from>
    <xdr:to>
      <xdr:col>8</xdr:col>
      <xdr:colOff>119016</xdr:colOff>
      <xdr:row>32</xdr:row>
      <xdr:rowOff>25400</xdr:rowOff>
    </xdr:to>
    <xdr:cxnSp macro="">
      <xdr:nvCxnSpPr>
        <xdr:cNvPr id="143" name="カギ線コネクタ 142">
          <a:extLst>
            <a:ext uri="{FF2B5EF4-FFF2-40B4-BE49-F238E27FC236}">
              <a16:creationId xmlns:a16="http://schemas.microsoft.com/office/drawing/2014/main" xmlns="" id="{00000000-0008-0000-0400-00008F000000}"/>
            </a:ext>
          </a:extLst>
        </xdr:cNvPr>
        <xdr:cNvCxnSpPr>
          <a:stCxn id="139" idx="2"/>
          <a:endCxn id="66" idx="0"/>
        </xdr:cNvCxnSpPr>
      </xdr:nvCxnSpPr>
      <xdr:spPr>
        <a:xfrm rot="5400000">
          <a:off x="519883" y="5353867"/>
          <a:ext cx="2603500" cy="45556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50800</xdr:colOff>
      <xdr:row>21</xdr:row>
      <xdr:rowOff>127000</xdr:rowOff>
    </xdr:from>
    <xdr:to>
      <xdr:col>21</xdr:col>
      <xdr:colOff>39554</xdr:colOff>
      <xdr:row>37</xdr:row>
      <xdr:rowOff>12700</xdr:rowOff>
    </xdr:to>
    <xdr:cxnSp macro="">
      <xdr:nvCxnSpPr>
        <xdr:cNvPr id="144" name="カギ線コネクタ 143">
          <a:extLst>
            <a:ext uri="{FF2B5EF4-FFF2-40B4-BE49-F238E27FC236}">
              <a16:creationId xmlns:a16="http://schemas.microsoft.com/office/drawing/2014/main" xmlns="" id="{00000000-0008-0000-0400-000090000000}"/>
            </a:ext>
          </a:extLst>
        </xdr:cNvPr>
        <xdr:cNvCxnSpPr>
          <a:endCxn id="98" idx="2"/>
        </xdr:cNvCxnSpPr>
      </xdr:nvCxnSpPr>
      <xdr:spPr>
        <a:xfrm rot="5400000" flipH="1" flipV="1">
          <a:off x="2897915" y="4480785"/>
          <a:ext cx="2628900" cy="165562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76201</xdr:colOff>
      <xdr:row>37</xdr:row>
      <xdr:rowOff>12699</xdr:rowOff>
    </xdr:from>
    <xdr:to>
      <xdr:col>14</xdr:col>
      <xdr:colOff>50801</xdr:colOff>
      <xdr:row>40</xdr:row>
      <xdr:rowOff>67226</xdr:rowOff>
    </xdr:to>
    <xdr:cxnSp macro="">
      <xdr:nvCxnSpPr>
        <xdr:cNvPr id="145" name="カギ線コネクタ 144">
          <a:extLst>
            <a:ext uri="{FF2B5EF4-FFF2-40B4-BE49-F238E27FC236}">
              <a16:creationId xmlns:a16="http://schemas.microsoft.com/office/drawing/2014/main" xmlns="" id="{00000000-0008-0000-0400-000091000000}"/>
            </a:ext>
          </a:extLst>
        </xdr:cNvPr>
        <xdr:cNvCxnSpPr>
          <a:endCxn id="65" idx="3"/>
        </xdr:cNvCxnSpPr>
      </xdr:nvCxnSpPr>
      <xdr:spPr>
        <a:xfrm rot="5400000">
          <a:off x="2709587" y="8034613"/>
          <a:ext cx="740327" cy="69850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126123</xdr:colOff>
      <xdr:row>83</xdr:row>
      <xdr:rowOff>41637</xdr:rowOff>
    </xdr:from>
    <xdr:to>
      <xdr:col>45</xdr:col>
      <xdr:colOff>118406</xdr:colOff>
      <xdr:row>97</xdr:row>
      <xdr:rowOff>120063</xdr:rowOff>
    </xdr:to>
    <xdr:grpSp>
      <xdr:nvGrpSpPr>
        <xdr:cNvPr id="146" name="図形グループ 145">
          <a:extLst>
            <a:ext uri="{FF2B5EF4-FFF2-40B4-BE49-F238E27FC236}">
              <a16:creationId xmlns:a16="http://schemas.microsoft.com/office/drawing/2014/main" xmlns="" id="{00000000-0008-0000-0400-000092000000}"/>
            </a:ext>
          </a:extLst>
        </xdr:cNvPr>
        <xdr:cNvGrpSpPr/>
      </xdr:nvGrpSpPr>
      <xdr:grpSpPr>
        <a:xfrm>
          <a:off x="8460498" y="14538687"/>
          <a:ext cx="2373533" cy="2212026"/>
          <a:chOff x="1206500" y="2286000"/>
          <a:chExt cx="1779462" cy="3278826"/>
        </a:xfrm>
      </xdr:grpSpPr>
      <xdr:sp macro="" textlink="" fLocksText="0">
        <xdr:nvSpPr>
          <xdr:cNvPr id="147" name="Text 1460">
            <a:extLst>
              <a:ext uri="{FF2B5EF4-FFF2-40B4-BE49-F238E27FC236}">
                <a16:creationId xmlns:a16="http://schemas.microsoft.com/office/drawing/2014/main" xmlns="" id="{00000000-0008-0000-04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marL="0" marR="0" indent="0" algn="l" defTabSz="914400" rtl="0" eaLnBrk="1" fontAlgn="auto" latinLnBrk="0" hangingPunct="1">
              <a:lnSpc>
                <a:spcPts val="12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48" name="Text 1458">
            <a:extLst>
              <a:ext uri="{FF2B5EF4-FFF2-40B4-BE49-F238E27FC236}">
                <a16:creationId xmlns:a16="http://schemas.microsoft.com/office/drawing/2014/main" xmlns="" id="{00000000-0008-0000-04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  <a:b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グループ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役職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baseline="0">
              <a:ea typeface="ＭＳ Ｐゴシック" charset="-128"/>
            </a:endParaRPr>
          </a:p>
        </xdr:txBody>
      </xdr:sp>
      <xdr:sp macro="" textlink="" fLocksText="0">
        <xdr:nvSpPr>
          <xdr:cNvPr id="149" name="Text 1459">
            <a:extLst>
              <a:ext uri="{FF2B5EF4-FFF2-40B4-BE49-F238E27FC236}">
                <a16:creationId xmlns:a16="http://schemas.microsoft.com/office/drawing/2014/main" xmlns="" id="{00000000-0008-0000-0400-00009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RNG_KEIROSTEP_SELECT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稟議経路ステップ選択ユーザ情報</a:t>
            </a:r>
            <a:endParaRPr lang="ja-JP" altLang="en-US"/>
          </a:p>
        </xdr:txBody>
      </xdr:sp>
      <xdr:sp macro="" textlink="">
        <xdr:nvSpPr>
          <xdr:cNvPr id="150" name="Line 1461">
            <a:extLst>
              <a:ext uri="{FF2B5EF4-FFF2-40B4-BE49-F238E27FC236}">
                <a16:creationId xmlns:a16="http://schemas.microsoft.com/office/drawing/2014/main" xmlns="" id="{00000000-0008-0000-0400-000096000000}"/>
              </a:ext>
            </a:extLst>
          </xdr:cNvPr>
          <xdr:cNvSpPr>
            <a:spLocks noChangeShapeType="1"/>
          </xdr:cNvSpPr>
        </xdr:nvSpPr>
        <xdr:spPr bwMode="auto">
          <a:xfrm>
            <a:off x="1210950" y="3667294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29</xdr:col>
      <xdr:colOff>130543</xdr:colOff>
      <xdr:row>74</xdr:row>
      <xdr:rowOff>56060</xdr:rowOff>
    </xdr:from>
    <xdr:to>
      <xdr:col>35</xdr:col>
      <xdr:colOff>126123</xdr:colOff>
      <xdr:row>91</xdr:row>
      <xdr:rowOff>84123</xdr:rowOff>
    </xdr:to>
    <xdr:cxnSp macro="">
      <xdr:nvCxnSpPr>
        <xdr:cNvPr id="151" name="カギ線コネクタ 150">
          <a:extLst>
            <a:ext uri="{FF2B5EF4-FFF2-40B4-BE49-F238E27FC236}">
              <a16:creationId xmlns:a16="http://schemas.microsoft.com/office/drawing/2014/main" xmlns="" id="{00000000-0008-0000-0400-000097000000}"/>
            </a:ext>
          </a:extLst>
        </xdr:cNvPr>
        <xdr:cNvCxnSpPr>
          <a:stCxn id="115" idx="3"/>
          <a:endCxn id="147" idx="1"/>
        </xdr:cNvCxnSpPr>
      </xdr:nvCxnSpPr>
      <xdr:spPr>
        <a:xfrm>
          <a:off x="7073904" y="30161306"/>
          <a:ext cx="1432137" cy="30365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104099</xdr:colOff>
      <xdr:row>48</xdr:row>
      <xdr:rowOff>52050</xdr:rowOff>
    </xdr:from>
    <xdr:to>
      <xdr:col>41</xdr:col>
      <xdr:colOff>97773</xdr:colOff>
      <xdr:row>63</xdr:row>
      <xdr:rowOff>48684</xdr:rowOff>
    </xdr:to>
    <xdr:grpSp>
      <xdr:nvGrpSpPr>
        <xdr:cNvPr id="2" name="図形グループ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pSpPr/>
      </xdr:nvGrpSpPr>
      <xdr:grpSpPr>
        <a:xfrm>
          <a:off x="8200349" y="8548350"/>
          <a:ext cx="1660549" cy="2568384"/>
          <a:chOff x="9962214" y="21465081"/>
          <a:chExt cx="1669657" cy="2651143"/>
        </a:xfrm>
      </xdr:grpSpPr>
      <xdr:sp macro="" textlink="" fLocksText="0">
        <xdr:nvSpPr>
          <xdr:cNvPr id="152" name="Text 1469">
            <a:extLst>
              <a:ext uri="{FF2B5EF4-FFF2-40B4-BE49-F238E27FC236}">
                <a16:creationId xmlns:a16="http://schemas.microsoft.com/office/drawing/2014/main" xmlns="" id="{00000000-0008-0000-0400-00009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434717" y="21923602"/>
            <a:ext cx="1197131" cy="2192622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稟議SID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バイナリーSID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ユーザSID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53" name="Text 1470">
            <a:extLst>
              <a:ext uri="{FF2B5EF4-FFF2-40B4-BE49-F238E27FC236}">
                <a16:creationId xmlns:a16="http://schemas.microsoft.com/office/drawing/2014/main" xmlns="" id="{00000000-0008-0000-0400-00009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68564" y="21465081"/>
            <a:ext cx="1663307" cy="455347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RNG_BIN：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稟議添付情報</a:t>
            </a:r>
            <a:endParaRPr lang="ja-JP" altLang="en-US"/>
          </a:p>
        </xdr:txBody>
      </xdr:sp>
      <xdr:sp macro="" textlink="" fLocksText="0">
        <xdr:nvSpPr>
          <xdr:cNvPr id="154" name="Text 1471">
            <a:extLst>
              <a:ext uri="{FF2B5EF4-FFF2-40B4-BE49-F238E27FC236}">
                <a16:creationId xmlns:a16="http://schemas.microsoft.com/office/drawing/2014/main" xmlns="" id="{00000000-0008-0000-0400-00009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968564" y="21923602"/>
            <a:ext cx="466271" cy="2192622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/>
          </a:p>
        </xdr:txBody>
      </xdr:sp>
      <xdr:sp macro="" textlink="">
        <xdr:nvSpPr>
          <xdr:cNvPr id="155" name="Line 1484">
            <a:extLst>
              <a:ext uri="{FF2B5EF4-FFF2-40B4-BE49-F238E27FC236}">
                <a16:creationId xmlns:a16="http://schemas.microsoft.com/office/drawing/2014/main" xmlns="" id="{00000000-0008-0000-0400-00009B000000}"/>
              </a:ext>
            </a:extLst>
          </xdr:cNvPr>
          <xdr:cNvSpPr>
            <a:spLocks noChangeShapeType="1"/>
          </xdr:cNvSpPr>
        </xdr:nvSpPr>
        <xdr:spPr bwMode="auto">
          <a:xfrm>
            <a:off x="9962214" y="22238209"/>
            <a:ext cx="1663284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25</xdr:col>
      <xdr:colOff>88900</xdr:colOff>
      <xdr:row>40</xdr:row>
      <xdr:rowOff>67886</xdr:rowOff>
    </xdr:from>
    <xdr:to>
      <xdr:col>34</xdr:col>
      <xdr:colOff>110449</xdr:colOff>
      <xdr:row>57</xdr:row>
      <xdr:rowOff>14177</xdr:rowOff>
    </xdr:to>
    <xdr:cxnSp macro="">
      <xdr:nvCxnSpPr>
        <xdr:cNvPr id="4" name="カギ線コネクタ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CxnSpPr>
          <a:stCxn id="70" idx="3"/>
          <a:endCxn id="154" idx="1"/>
        </xdr:cNvCxnSpPr>
      </xdr:nvCxnSpPr>
      <xdr:spPr bwMode="auto">
        <a:xfrm>
          <a:off x="6074556" y="24156247"/>
          <a:ext cx="2176385" cy="2954733"/>
        </a:xfrm>
        <a:prstGeom prst="bentConnector3">
          <a:avLst/>
        </a:prstGeom>
        <a:ln>
          <a:headEnd type="none" w="med" len="med"/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130543</xdr:colOff>
      <xdr:row>57</xdr:row>
      <xdr:rowOff>14177</xdr:rowOff>
    </xdr:from>
    <xdr:to>
      <xdr:col>34</xdr:col>
      <xdr:colOff>110449</xdr:colOff>
      <xdr:row>74</xdr:row>
      <xdr:rowOff>56060</xdr:rowOff>
    </xdr:to>
    <xdr:cxnSp macro="">
      <xdr:nvCxnSpPr>
        <xdr:cNvPr id="6" name="カギ線コネクタ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CxnSpPr>
          <a:stCxn id="115" idx="3"/>
          <a:endCxn id="154" idx="1"/>
        </xdr:cNvCxnSpPr>
      </xdr:nvCxnSpPr>
      <xdr:spPr bwMode="auto">
        <a:xfrm flipV="1">
          <a:off x="7073904" y="27110980"/>
          <a:ext cx="1177037" cy="3050326"/>
        </a:xfrm>
        <a:prstGeom prst="bentConnector3">
          <a:avLst/>
        </a:prstGeom>
        <a:ln>
          <a:headEnd type="none" w="med" len="med"/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161925</xdr:colOff>
      <xdr:row>93</xdr:row>
      <xdr:rowOff>76200</xdr:rowOff>
    </xdr:from>
    <xdr:to>
      <xdr:col>29</xdr:col>
      <xdr:colOff>98431</xdr:colOff>
      <xdr:row>109</xdr:row>
      <xdr:rowOff>103826</xdr:rowOff>
    </xdr:to>
    <xdr:grpSp>
      <xdr:nvGrpSpPr>
        <xdr:cNvPr id="86" name="図形グループ 112">
          <a:extLst>
            <a:ext uri="{FF2B5EF4-FFF2-40B4-BE49-F238E27FC236}">
              <a16:creationId xmlns:a16="http://schemas.microsoft.com/office/drawing/2014/main" xmlns="" id="{00000000-0008-0000-0400-000071000000}"/>
            </a:ext>
          </a:extLst>
        </xdr:cNvPr>
        <xdr:cNvGrpSpPr/>
      </xdr:nvGrpSpPr>
      <xdr:grpSpPr>
        <a:xfrm>
          <a:off x="4210050" y="16097250"/>
          <a:ext cx="2794006" cy="2466026"/>
          <a:chOff x="1206500" y="2286000"/>
          <a:chExt cx="1778188" cy="3278826"/>
        </a:xfrm>
      </xdr:grpSpPr>
      <xdr:sp macro="" textlink="" fLocksText="0">
        <xdr:nvSpPr>
          <xdr:cNvPr id="87" name="Text 1460">
            <a:extLst>
              <a:ext uri="{FF2B5EF4-FFF2-40B4-BE49-F238E27FC236}">
                <a16:creationId xmlns:a16="http://schemas.microsoft.com/office/drawing/2014/main" xmlns="" id="{00000000-0008-0000-0400-00007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88" name="Text 1458">
            <a:extLst>
              <a:ext uri="{FF2B5EF4-FFF2-40B4-BE49-F238E27FC236}">
                <a16:creationId xmlns:a16="http://schemas.microsoft.com/office/drawing/2014/main" xmlns="" id="{00000000-0008-0000-04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endParaRPr lang="en-US" altLang="ja-JP" sz="1000" b="0" i="0" u="none" strike="noStrike" baseline="0">
              <a:effectLst/>
              <a:latin typeface="+mn-lt"/>
              <a:ea typeface="ＭＳ Ｐゴシック" charset="-128"/>
              <a:cs typeface="+mn-cs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経路テンプレート経路ステップ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関連経路ステップ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ゴシック" charset="-128"/>
                <a:cs typeface="+mn-cs"/>
              </a:rPr>
              <a:t>SID</a:t>
            </a:r>
          </a:p>
        </xdr:txBody>
      </xdr:sp>
      <xdr:sp macro="" textlink="" fLocksText="0">
        <xdr:nvSpPr>
          <xdr:cNvPr id="90" name="Text 1459">
            <a:extLst>
              <a:ext uri="{FF2B5EF4-FFF2-40B4-BE49-F238E27FC236}">
                <a16:creationId xmlns:a16="http://schemas.microsoft.com/office/drawing/2014/main" xmlns="" id="{00000000-0008-0000-0400-00007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RNG_COPY_KEIRO_STEP:</a:t>
            </a:r>
          </a:p>
          <a:p>
            <a:pPr algn="l" rtl="0">
              <a:defRPr sz="1000"/>
            </a:pP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                  </a:t>
            </a: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複写用</a:t>
            </a:r>
            <a:r>
              <a:rPr lang="ja-JP" altLang="en-US" sz="1000" b="0" i="0" u="none" strike="noStrike">
                <a:effectLst/>
                <a:latin typeface="+mn-lt"/>
                <a:ea typeface="ＭＳ Ｐゴシック" charset="-128"/>
                <a:cs typeface="+mn-cs"/>
              </a:rPr>
              <a:t>稟議経路ステップ情報</a:t>
            </a:r>
            <a:r>
              <a:rPr lang="ja-JP" altLang="en-US">
                <a:ea typeface="ＭＳ Ｐゴシック" charset="-128"/>
              </a:rPr>
              <a:t> </a:t>
            </a:r>
          </a:p>
        </xdr:txBody>
      </xdr:sp>
      <xdr:sp macro="" textlink="">
        <xdr:nvSpPr>
          <xdr:cNvPr id="91" name="Line 1461">
            <a:extLst>
              <a:ext uri="{FF2B5EF4-FFF2-40B4-BE49-F238E27FC236}">
                <a16:creationId xmlns:a16="http://schemas.microsoft.com/office/drawing/2014/main" xmlns="" id="{00000000-0008-0000-0400-000075000000}"/>
              </a:ext>
            </a:extLst>
          </xdr:cNvPr>
          <xdr:cNvSpPr>
            <a:spLocks noChangeShapeType="1"/>
          </xdr:cNvSpPr>
        </xdr:nvSpPr>
        <xdr:spPr bwMode="auto">
          <a:xfrm>
            <a:off x="1209676" y="2965679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35</xdr:col>
      <xdr:colOff>94009</xdr:colOff>
      <xdr:row>112</xdr:row>
      <xdr:rowOff>116067</xdr:rowOff>
    </xdr:from>
    <xdr:to>
      <xdr:col>45</xdr:col>
      <xdr:colOff>86292</xdr:colOff>
      <xdr:row>127</xdr:row>
      <xdr:rowOff>42093</xdr:rowOff>
    </xdr:to>
    <xdr:grpSp>
      <xdr:nvGrpSpPr>
        <xdr:cNvPr id="92" name="図形グループ 145">
          <a:extLst>
            <a:ext uri="{FF2B5EF4-FFF2-40B4-BE49-F238E27FC236}">
              <a16:creationId xmlns:a16="http://schemas.microsoft.com/office/drawing/2014/main" xmlns="" id="{00000000-0008-0000-0400-000092000000}"/>
            </a:ext>
          </a:extLst>
        </xdr:cNvPr>
        <xdr:cNvGrpSpPr/>
      </xdr:nvGrpSpPr>
      <xdr:grpSpPr>
        <a:xfrm>
          <a:off x="8428384" y="19032717"/>
          <a:ext cx="2373533" cy="2212026"/>
          <a:chOff x="1206500" y="2286000"/>
          <a:chExt cx="1779462" cy="3278826"/>
        </a:xfrm>
      </xdr:grpSpPr>
      <xdr:sp macro="" textlink="" fLocksText="0">
        <xdr:nvSpPr>
          <xdr:cNvPr id="119" name="Text 1460">
            <a:extLst>
              <a:ext uri="{FF2B5EF4-FFF2-40B4-BE49-F238E27FC236}">
                <a16:creationId xmlns:a16="http://schemas.microsoft.com/office/drawing/2014/main" xmlns="" id="{00000000-0008-0000-0400-00009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748428"/>
            <a:ext cx="478118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2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/>
            </a:r>
            <a:b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</a:b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</a:p>
          <a:p>
            <a:pPr algn="l" rtl="0">
              <a:lnSpc>
                <a:spcPts val="1200"/>
              </a:lnSpc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PK</a:t>
            </a: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marL="0" marR="0" indent="0" algn="l" defTabSz="914400" rtl="0" eaLnBrk="1" fontAlgn="auto" latinLnBrk="0" hangingPunct="1">
              <a:lnSpc>
                <a:spcPts val="12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ja-JP" altLang="en-US"/>
          </a:p>
        </xdr:txBody>
      </xdr:sp>
      <xdr:sp macro="" textlink="" fLocksText="0">
        <xdr:nvSpPr>
          <xdr:cNvPr id="120" name="Text 1458">
            <a:extLst>
              <a:ext uri="{FF2B5EF4-FFF2-40B4-BE49-F238E27FC236}">
                <a16:creationId xmlns:a16="http://schemas.microsoft.com/office/drawing/2014/main" xmlns="" id="{00000000-0008-0000-0400-00009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84618" y="2748428"/>
            <a:ext cx="1300069" cy="2816398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稟議経路ステップ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marL="0" marR="0" lvl="0" indent="0" algn="l" defTabSz="914400" rtl="0" eaLnBrk="1" fontAlgn="auto" latinLnBrk="0" hangingPunct="1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経路順</a:t>
            </a:r>
            <a:r>
              <a:rPr lang="ja-JP" altLang="ja-JP" sz="1000" baseline="0"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/>
            </a:r>
            <a:b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</a:b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ユーザ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グループ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役職</a:t>
            </a:r>
            <a:r>
              <a:rPr lang="en-US" altLang="ja-JP" sz="1000" b="0" i="0" u="none" strike="noStrike" baseline="0">
                <a:effectLst/>
                <a:latin typeface="+mn-lt"/>
                <a:ea typeface="ＭＳ Ｐゴシック" charset="-128"/>
                <a:cs typeface="+mn-cs"/>
              </a:rPr>
              <a:t>SID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baseline="0">
              <a:ea typeface="ＭＳ Ｐゴシック" charset="-128"/>
            </a:endParaRPr>
          </a:p>
        </xdr:txBody>
      </xdr:sp>
      <xdr:sp macro="" textlink="" fLocksText="0">
        <xdr:nvSpPr>
          <xdr:cNvPr id="121" name="Text 1459">
            <a:extLst>
              <a:ext uri="{FF2B5EF4-FFF2-40B4-BE49-F238E27FC236}">
                <a16:creationId xmlns:a16="http://schemas.microsoft.com/office/drawing/2014/main" xmlns="" id="{00000000-0008-0000-0400-00009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206500" y="2286000"/>
            <a:ext cx="1778187" cy="462288"/>
          </a:xfrm>
          <a:prstGeom prst="rect">
            <a:avLst/>
          </a:prstGeom>
          <a:solidFill>
            <a:srgbClr val="C0C0C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0160" tIns="20160" rIns="20160" bIns="20160" anchor="t"/>
          <a:lstStyle/>
          <a:p>
            <a:pPr algn="l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RNG_COPY_KEIROSTEP_SELECT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：</a:t>
            </a:r>
          </a:p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              複写用稟議経路ステップ選択ユーザ情報</a:t>
            </a:r>
            <a:endParaRPr lang="ja-JP" altLang="en-US"/>
          </a:p>
        </xdr:txBody>
      </xdr:sp>
      <xdr:sp macro="" textlink="">
        <xdr:nvSpPr>
          <xdr:cNvPr id="123" name="Line 1461">
            <a:extLst>
              <a:ext uri="{FF2B5EF4-FFF2-40B4-BE49-F238E27FC236}">
                <a16:creationId xmlns:a16="http://schemas.microsoft.com/office/drawing/2014/main" xmlns="" id="{00000000-0008-0000-0400-000096000000}"/>
              </a:ext>
            </a:extLst>
          </xdr:cNvPr>
          <xdr:cNvSpPr>
            <a:spLocks noChangeShapeType="1"/>
          </xdr:cNvSpPr>
        </xdr:nvSpPr>
        <xdr:spPr bwMode="auto">
          <a:xfrm>
            <a:off x="1210950" y="3921430"/>
            <a:ext cx="1775012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ja-JP" altLang="en-US"/>
          </a:p>
        </xdr:txBody>
      </xdr:sp>
    </xdr:grpSp>
    <xdr:clientData/>
  </xdr:twoCellAnchor>
  <xdr:twoCellAnchor>
    <xdr:from>
      <xdr:col>25</xdr:col>
      <xdr:colOff>29551</xdr:colOff>
      <xdr:row>109</xdr:row>
      <xdr:rowOff>103826</xdr:rowOff>
    </xdr:from>
    <xdr:to>
      <xdr:col>35</xdr:col>
      <xdr:colOff>94008</xdr:colOff>
      <xdr:row>121</xdr:row>
      <xdr:rowOff>6466</xdr:rowOff>
    </xdr:to>
    <xdr:cxnSp macro="">
      <xdr:nvCxnSpPr>
        <xdr:cNvPr id="5" name="カギ線コネクタ 4"/>
        <xdr:cNvCxnSpPr>
          <a:stCxn id="88" idx="2"/>
          <a:endCxn id="119" idx="1"/>
        </xdr:cNvCxnSpPr>
      </xdr:nvCxnSpPr>
      <xdr:spPr bwMode="auto">
        <a:xfrm rot="16200000" flipH="1">
          <a:off x="6339810" y="18206142"/>
          <a:ext cx="1731440" cy="2445707"/>
        </a:xfrm>
        <a:prstGeom prst="bentConnector2">
          <a:avLst/>
        </a:prstGeom>
        <a:ln>
          <a:headEnd type="none" w="med" len="med"/>
          <a:tailEnd type="triangle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130177</xdr:colOff>
      <xdr:row>80</xdr:row>
      <xdr:rowOff>76200</xdr:rowOff>
    </xdr:from>
    <xdr:to>
      <xdr:col>23</xdr:col>
      <xdr:colOff>133350</xdr:colOff>
      <xdr:row>93</xdr:row>
      <xdr:rowOff>76200</xdr:rowOff>
    </xdr:to>
    <xdr:cxnSp macro="">
      <xdr:nvCxnSpPr>
        <xdr:cNvPr id="8" name="直線コネクタ 7"/>
        <xdr:cNvCxnSpPr>
          <a:endCxn id="90" idx="0"/>
        </xdr:cNvCxnSpPr>
      </xdr:nvCxnSpPr>
      <xdr:spPr bwMode="auto">
        <a:xfrm flipH="1">
          <a:off x="5607052" y="14058900"/>
          <a:ext cx="3173" cy="2038350"/>
        </a:xfrm>
        <a:prstGeom prst="line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42"/>
  <sheetViews>
    <sheetView tabSelected="1" zoomScale="75" zoomScaleNormal="75" zoomScalePageLayoutView="75" workbookViewId="0">
      <selection activeCell="A18" sqref="A18:P18"/>
    </sheetView>
  </sheetViews>
  <sheetFormatPr defaultColWidth="8.875" defaultRowHeight="13.5" x14ac:dyDescent="0.15"/>
  <sheetData>
    <row r="2" spans="1:16" x14ac:dyDescent="0.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1:16" x14ac:dyDescent="0.1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1:16" x14ac:dyDescent="0.1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x14ac:dyDescent="0.1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1:16" x14ac:dyDescent="0.1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1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1:16" x14ac:dyDescent="0.1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6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1:16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1:16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1:16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1:16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1:16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ht="55.5" x14ac:dyDescent="0.5">
      <c r="A18" s="263" t="s">
        <v>189</v>
      </c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</row>
    <row r="19" spans="1:16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1:16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16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1:16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16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</row>
    <row r="34" spans="1:16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</row>
    <row r="35" spans="1:16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</row>
    <row r="36" spans="1:16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</row>
    <row r="37" spans="1:16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</row>
    <row r="38" spans="1:16" x14ac:dyDescent="0.1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</row>
    <row r="39" spans="1:16" x14ac:dyDescent="0.1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</row>
    <row r="40" spans="1:16" x14ac:dyDescent="0.15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</row>
    <row r="41" spans="1:16" x14ac:dyDescent="0.15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</row>
    <row r="42" spans="1:16" x14ac:dyDescent="0.1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9"/>
    </row>
  </sheetData>
  <sheetProtection selectLockedCells="1" selectUnlockedCells="1"/>
  <mergeCells count="1">
    <mergeCell ref="A18:P1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40030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185"/>
      <c r="AB6" s="296">
        <f>SUM(Z11:AB42)</f>
        <v>16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一覧!B14</f>
        <v>RNG_KEIROSTEP_SELECT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185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一覧!J14</f>
        <v>RSS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一覧!L14</f>
        <v>経路ステップ選択ユーザ情報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185"/>
      <c r="AB8" s="295">
        <f>(AB6*AB7)/1024/1024</f>
        <v>152.58787536621094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COUNTA(B11:B101)</f>
        <v>4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ht="13.5" x14ac:dyDescent="0.15">
      <c r="A11" s="45">
        <f t="shared" ref="A11:A41" si="0">ROW()-10</f>
        <v>1</v>
      </c>
      <c r="B11" s="91" t="s">
        <v>467</v>
      </c>
      <c r="C11" s="47"/>
      <c r="D11" s="47"/>
      <c r="E11" s="47"/>
      <c r="F11" s="47"/>
      <c r="G11" s="48"/>
      <c r="H11" s="46" t="s">
        <v>462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186"/>
      <c r="W11" s="184">
        <v>1</v>
      </c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si="0"/>
        <v>2</v>
      </c>
      <c r="B12" s="91" t="s">
        <v>143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ht="13.5" x14ac:dyDescent="0.15">
      <c r="A13" s="45">
        <f t="shared" si="0"/>
        <v>3</v>
      </c>
      <c r="B13" s="91" t="s">
        <v>344</v>
      </c>
      <c r="C13" s="47"/>
      <c r="D13" s="47"/>
      <c r="E13" s="47"/>
      <c r="F13" s="47"/>
      <c r="G13" s="48"/>
      <c r="H13" s="46" t="s">
        <v>347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186"/>
      <c r="W13" s="184">
        <v>3</v>
      </c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91" t="s">
        <v>345</v>
      </c>
      <c r="C14" s="47"/>
      <c r="D14" s="47"/>
      <c r="E14" s="47"/>
      <c r="F14" s="47"/>
      <c r="G14" s="48"/>
      <c r="H14" s="46" t="s">
        <v>346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186"/>
      <c r="W14" s="184">
        <v>4</v>
      </c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ht="13.5" x14ac:dyDescent="0.15">
      <c r="A15" s="45">
        <f t="shared" si="0"/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186"/>
      <c r="W15" s="184"/>
      <c r="X15" s="292"/>
      <c r="Y15" s="293"/>
      <c r="Z15" s="280"/>
      <c r="AA15" s="280"/>
      <c r="AB15" s="280"/>
      <c r="AC15" s="291"/>
      <c r="AD15" s="291"/>
      <c r="AE15" s="291"/>
      <c r="AF15" s="96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ht="13.5" x14ac:dyDescent="0.15">
      <c r="A16" s="45">
        <f t="shared" si="0"/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186"/>
      <c r="W16" s="184"/>
      <c r="X16" s="292"/>
      <c r="Y16" s="293"/>
      <c r="Z16" s="280"/>
      <c r="AA16" s="280"/>
      <c r="AB16" s="280"/>
      <c r="AC16" s="291"/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x14ac:dyDescent="0.15">
      <c r="A17" s="45">
        <f t="shared" si="0"/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186"/>
      <c r="W17" s="184"/>
      <c r="X17" s="292"/>
      <c r="Y17" s="293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7" ht="13.5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186"/>
      <c r="W18" s="184"/>
      <c r="X18" s="292"/>
      <c r="Y18" s="293"/>
      <c r="Z18" s="280"/>
      <c r="AA18" s="280"/>
      <c r="AB18" s="280"/>
      <c r="AC18" s="291"/>
      <c r="AD18" s="291"/>
      <c r="AE18" s="291"/>
      <c r="AF18" s="96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ht="13.5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186"/>
      <c r="W19" s="184"/>
      <c r="X19" s="292"/>
      <c r="Y19" s="293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  <c r="AU19" s="93"/>
    </row>
    <row r="20" spans="1:47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186"/>
      <c r="W20" s="184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ht="13.5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186"/>
      <c r="W21" s="184"/>
      <c r="X21" s="294"/>
      <c r="Y21" s="294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186"/>
      <c r="W22" s="184"/>
      <c r="X22" s="280"/>
      <c r="Y22" s="280"/>
      <c r="Z22" s="280"/>
      <c r="AA22" s="280"/>
      <c r="AB22" s="280"/>
      <c r="AC22" s="291"/>
      <c r="AD22" s="291"/>
      <c r="AE22" s="291"/>
      <c r="AF22" s="96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ht="13.5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186"/>
      <c r="W23" s="184"/>
      <c r="X23" s="294"/>
      <c r="Y23" s="294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  <c r="AU23" s="93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ht="13.5" x14ac:dyDescent="0.15">
      <c r="A41" s="45">
        <f t="shared" si="0"/>
        <v>31</v>
      </c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186"/>
      <c r="W41" s="184"/>
      <c r="X41" s="186"/>
      <c r="Y41" s="184"/>
      <c r="Z41" s="280"/>
      <c r="AA41" s="280"/>
      <c r="AB41" s="280"/>
      <c r="AC41" s="280"/>
      <c r="AD41" s="280"/>
      <c r="AE41" s="280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2" spans="1:46" x14ac:dyDescent="0.15">
      <c r="A42" s="45"/>
      <c r="B42" s="91"/>
      <c r="C42" s="47"/>
      <c r="D42" s="47"/>
      <c r="E42" s="47"/>
      <c r="F42" s="47"/>
      <c r="G42" s="48"/>
      <c r="H42" s="46"/>
      <c r="I42" s="47"/>
      <c r="J42" s="47"/>
      <c r="K42" s="47"/>
      <c r="L42" s="47"/>
      <c r="M42" s="47"/>
      <c r="N42" s="47"/>
      <c r="O42" s="47"/>
      <c r="P42" s="47"/>
      <c r="Q42" s="4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91"/>
      <c r="AD42" s="291"/>
      <c r="AE42" s="291"/>
      <c r="AF42" s="49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1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</sheetData>
  <sheetProtection selectLockedCells="1" selectUnlockedCells="1"/>
  <mergeCells count="171">
    <mergeCell ref="R41:U41"/>
    <mergeCell ref="Z41:AB41"/>
    <mergeCell ref="AC41:AE41"/>
    <mergeCell ref="R42:U42"/>
    <mergeCell ref="V42:W42"/>
    <mergeCell ref="X42:Y42"/>
    <mergeCell ref="Z42:AB42"/>
    <mergeCell ref="AC42:AE42"/>
    <mergeCell ref="R39:U39"/>
    <mergeCell ref="V39:W39"/>
    <mergeCell ref="X39:Y39"/>
    <mergeCell ref="Z39:AB39"/>
    <mergeCell ref="AC39:AE39"/>
    <mergeCell ref="R40:U40"/>
    <mergeCell ref="V40:W40"/>
    <mergeCell ref="X40:Y40"/>
    <mergeCell ref="Z40:AB40"/>
    <mergeCell ref="AC40:AE40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3:U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1:U21"/>
    <mergeCell ref="X21:Y21"/>
    <mergeCell ref="Z21:AB21"/>
    <mergeCell ref="AC21:AE21"/>
    <mergeCell ref="R22:U22"/>
    <mergeCell ref="X22:Y22"/>
    <mergeCell ref="Z22:AB22"/>
    <mergeCell ref="AC22:AE22"/>
    <mergeCell ref="R19:U19"/>
    <mergeCell ref="X19:Y19"/>
    <mergeCell ref="Z19:AB19"/>
    <mergeCell ref="AC19:AE19"/>
    <mergeCell ref="R20:U20"/>
    <mergeCell ref="X20:Y20"/>
    <mergeCell ref="Z20:AB20"/>
    <mergeCell ref="AC20:AE20"/>
    <mergeCell ref="R17:U17"/>
    <mergeCell ref="X17:Y17"/>
    <mergeCell ref="Z17:AB17"/>
    <mergeCell ref="AC17:AE17"/>
    <mergeCell ref="R18:U18"/>
    <mergeCell ref="X18:Y18"/>
    <mergeCell ref="Z18:AB18"/>
    <mergeCell ref="AC18:AE18"/>
    <mergeCell ref="R15:U15"/>
    <mergeCell ref="X15:Y15"/>
    <mergeCell ref="Z15:AB15"/>
    <mergeCell ref="AC15:AE15"/>
    <mergeCell ref="R16:U16"/>
    <mergeCell ref="X16:Y16"/>
    <mergeCell ref="Z16:AB16"/>
    <mergeCell ref="AC16:AE16"/>
    <mergeCell ref="R13:U13"/>
    <mergeCell ref="X13:Y13"/>
    <mergeCell ref="Z13:AB13"/>
    <mergeCell ref="AC13:AE13"/>
    <mergeCell ref="R14:U14"/>
    <mergeCell ref="X14:Y14"/>
    <mergeCell ref="Z14:AB14"/>
    <mergeCell ref="AC14:AE14"/>
    <mergeCell ref="AF10:AT10"/>
    <mergeCell ref="R11:U11"/>
    <mergeCell ref="X11:Y11"/>
    <mergeCell ref="Z11:AB11"/>
    <mergeCell ref="AC11:AE11"/>
    <mergeCell ref="R12:U12"/>
    <mergeCell ref="V12:W12"/>
    <mergeCell ref="X12:Y12"/>
    <mergeCell ref="Z12:AB12"/>
    <mergeCell ref="AC12:AE12"/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46"/>
  </cols>
  <sheetData>
    <row r="1" spans="1:47" s="119" customFormat="1" ht="19.5" customHeight="1" x14ac:dyDescent="0.15">
      <c r="A1" s="312" t="s">
        <v>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3" t="s">
        <v>1</v>
      </c>
      <c r="O1" s="313"/>
      <c r="P1" s="313"/>
      <c r="Q1" s="313"/>
      <c r="R1" s="313"/>
      <c r="S1" s="313"/>
      <c r="T1" s="313"/>
      <c r="U1" s="313"/>
      <c r="V1" s="314" t="s">
        <v>63</v>
      </c>
      <c r="W1" s="314"/>
      <c r="X1" s="314"/>
      <c r="Y1" s="314"/>
      <c r="Z1" s="314"/>
      <c r="AA1" s="314"/>
      <c r="AB1" s="314"/>
      <c r="AC1" s="314"/>
      <c r="AD1" s="314"/>
      <c r="AE1" s="314"/>
      <c r="AF1" s="314" t="s">
        <v>3</v>
      </c>
      <c r="AG1" s="314"/>
      <c r="AH1" s="314"/>
      <c r="AI1" s="314"/>
      <c r="AJ1" s="314"/>
      <c r="AK1" s="314" t="s">
        <v>4</v>
      </c>
      <c r="AL1" s="314"/>
      <c r="AM1" s="314"/>
      <c r="AN1" s="314"/>
      <c r="AO1" s="314"/>
      <c r="AP1" s="314" t="s">
        <v>5</v>
      </c>
      <c r="AQ1" s="314"/>
      <c r="AR1" s="314"/>
      <c r="AS1" s="314"/>
      <c r="AT1" s="314"/>
    </row>
    <row r="2" spans="1:47" s="119" customFormat="1" ht="19.5" customHeight="1" x14ac:dyDescent="0.15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8" t="s">
        <v>248</v>
      </c>
      <c r="O2" s="318"/>
      <c r="P2" s="318"/>
      <c r="Q2" s="318"/>
      <c r="R2" s="318"/>
      <c r="S2" s="318"/>
      <c r="T2" s="318"/>
      <c r="U2" s="318"/>
      <c r="V2" s="319" t="s">
        <v>101</v>
      </c>
      <c r="W2" s="319"/>
      <c r="X2" s="319"/>
      <c r="Y2" s="319"/>
      <c r="Z2" s="319"/>
      <c r="AA2" s="319"/>
      <c r="AB2" s="319"/>
      <c r="AC2" s="319"/>
      <c r="AD2" s="319"/>
      <c r="AE2" s="319"/>
      <c r="AF2" s="319" t="s">
        <v>7</v>
      </c>
      <c r="AG2" s="319"/>
      <c r="AH2" s="319"/>
      <c r="AI2" s="319"/>
      <c r="AJ2" s="319"/>
      <c r="AK2" s="310" t="s">
        <v>8</v>
      </c>
      <c r="AL2" s="310"/>
      <c r="AM2" s="310"/>
      <c r="AN2" s="310"/>
      <c r="AO2" s="310"/>
      <c r="AP2" s="310"/>
      <c r="AQ2" s="310"/>
      <c r="AR2" s="310"/>
      <c r="AS2" s="310"/>
      <c r="AT2" s="310"/>
    </row>
    <row r="3" spans="1:47" s="119" customFormat="1" ht="19.5" customHeight="1" x14ac:dyDescent="0.15">
      <c r="A3" s="320" t="s">
        <v>100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18"/>
      <c r="O3" s="318"/>
      <c r="P3" s="318"/>
      <c r="Q3" s="318"/>
      <c r="R3" s="318"/>
      <c r="S3" s="318"/>
      <c r="T3" s="318"/>
      <c r="U3" s="318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0">
        <v>39170</v>
      </c>
      <c r="AL3" s="310"/>
      <c r="AM3" s="310"/>
      <c r="AN3" s="310"/>
      <c r="AO3" s="310"/>
      <c r="AP3" s="310"/>
      <c r="AQ3" s="310"/>
      <c r="AR3" s="310"/>
      <c r="AS3" s="310"/>
      <c r="AT3" s="310"/>
    </row>
    <row r="4" spans="1:47" s="119" customFormat="1" ht="1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3"/>
      <c r="AL4" s="124"/>
      <c r="AM4" s="124"/>
      <c r="AN4" s="124"/>
      <c r="AO4" s="124"/>
      <c r="AP4" s="123"/>
      <c r="AQ4" s="124"/>
      <c r="AR4" s="124"/>
      <c r="AS4" s="124"/>
      <c r="AT4" s="124"/>
      <c r="AU4" s="125"/>
    </row>
    <row r="5" spans="1:47" s="119" customFormat="1" ht="13.5" x14ac:dyDescent="0.15">
      <c r="A5" s="126" t="s">
        <v>102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8"/>
      <c r="AU5" s="125"/>
    </row>
    <row r="6" spans="1:47" s="119" customFormat="1" ht="13.5" x14ac:dyDescent="0.15">
      <c r="A6" s="129" t="s">
        <v>103</v>
      </c>
      <c r="B6" s="130"/>
      <c r="C6" s="130"/>
      <c r="D6" s="130"/>
      <c r="E6" s="130"/>
      <c r="F6" s="130"/>
      <c r="G6" s="131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1"/>
      <c r="V6" s="129" t="s">
        <v>104</v>
      </c>
      <c r="W6" s="130"/>
      <c r="X6" s="130"/>
      <c r="Y6" s="130"/>
      <c r="Z6" s="132"/>
      <c r="AA6" s="133"/>
      <c r="AB6" s="311">
        <f>SUM(Z11:AB42)</f>
        <v>956</v>
      </c>
      <c r="AC6" s="311"/>
      <c r="AD6" s="311"/>
      <c r="AE6" s="311"/>
      <c r="AF6" s="129" t="s">
        <v>105</v>
      </c>
      <c r="AG6" s="130"/>
      <c r="AH6" s="130"/>
      <c r="AI6" s="130"/>
      <c r="AJ6" s="131"/>
      <c r="AK6" s="129" t="s">
        <v>106</v>
      </c>
      <c r="AL6" s="130"/>
      <c r="AM6" s="130"/>
      <c r="AN6" s="130"/>
      <c r="AO6" s="130"/>
      <c r="AP6" s="130"/>
      <c r="AQ6" s="130"/>
      <c r="AR6" s="130"/>
      <c r="AS6" s="130"/>
      <c r="AT6" s="131"/>
      <c r="AU6" s="125"/>
    </row>
    <row r="7" spans="1:47" s="119" customFormat="1" ht="13.5" x14ac:dyDescent="0.15">
      <c r="A7" s="129" t="s">
        <v>11</v>
      </c>
      <c r="B7" s="130"/>
      <c r="C7" s="130"/>
      <c r="D7" s="130"/>
      <c r="E7" s="130"/>
      <c r="F7" s="130"/>
      <c r="G7" s="131"/>
      <c r="H7" s="90" t="str">
        <f>一覧!B15</f>
        <v>RNG_SINGI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1"/>
      <c r="V7" s="130" t="s">
        <v>107</v>
      </c>
      <c r="W7" s="130"/>
      <c r="X7" s="130"/>
      <c r="Y7" s="130"/>
      <c r="Z7" s="132"/>
      <c r="AA7" s="133"/>
      <c r="AB7" s="311">
        <v>9999999</v>
      </c>
      <c r="AC7" s="311"/>
      <c r="AD7" s="311"/>
      <c r="AE7" s="311"/>
      <c r="AF7" s="129" t="s">
        <v>108</v>
      </c>
      <c r="AG7" s="130"/>
      <c r="AH7" s="130"/>
      <c r="AI7" s="130"/>
      <c r="AJ7" s="131"/>
      <c r="AK7" s="129" t="s">
        <v>249</v>
      </c>
      <c r="AL7" s="130"/>
      <c r="AM7" s="130"/>
      <c r="AN7" s="130"/>
      <c r="AO7" s="130"/>
      <c r="AP7" s="130"/>
      <c r="AQ7" s="130"/>
      <c r="AR7" s="130"/>
      <c r="AS7" s="130"/>
      <c r="AT7" s="131"/>
    </row>
    <row r="8" spans="1:47" s="119" customFormat="1" ht="13.5" x14ac:dyDescent="0.15">
      <c r="A8" s="129" t="s">
        <v>75</v>
      </c>
      <c r="B8" s="130"/>
      <c r="C8" s="130"/>
      <c r="D8" s="130"/>
      <c r="E8" s="130"/>
      <c r="F8" s="130"/>
      <c r="G8" s="131"/>
      <c r="H8" s="67" t="str">
        <f>一覧!L15</f>
        <v>稟議審議情報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1"/>
      <c r="V8" s="130" t="s">
        <v>109</v>
      </c>
      <c r="W8" s="130"/>
      <c r="X8" s="130"/>
      <c r="Y8" s="130"/>
      <c r="Z8" s="132"/>
      <c r="AA8" s="133"/>
      <c r="AB8" s="315">
        <f>(AB6*AB7)/1024/1024</f>
        <v>9117.1255531311035</v>
      </c>
      <c r="AC8" s="315"/>
      <c r="AD8" s="315"/>
      <c r="AE8" s="315"/>
      <c r="AF8" s="129" t="s">
        <v>110</v>
      </c>
      <c r="AG8" s="130"/>
      <c r="AH8" s="130"/>
      <c r="AI8" s="130"/>
      <c r="AJ8" s="131"/>
      <c r="AK8" s="129">
        <f>COUNTA(B11:B101)</f>
        <v>12</v>
      </c>
      <c r="AL8" s="130"/>
      <c r="AM8" s="130"/>
      <c r="AN8" s="130"/>
      <c r="AO8" s="130"/>
      <c r="AP8" s="130"/>
      <c r="AQ8" s="130"/>
      <c r="AR8" s="130"/>
      <c r="AS8" s="130"/>
      <c r="AT8" s="131"/>
    </row>
    <row r="9" spans="1:47" s="119" customFormat="1" ht="13.5" x14ac:dyDescent="0.15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S9" s="136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</row>
    <row r="10" spans="1:47" s="119" customFormat="1" ht="13.5" x14ac:dyDescent="0.15">
      <c r="A10" s="137" t="s">
        <v>9</v>
      </c>
      <c r="B10" s="316" t="s">
        <v>111</v>
      </c>
      <c r="C10" s="316"/>
      <c r="D10" s="316"/>
      <c r="E10" s="316"/>
      <c r="F10" s="316"/>
      <c r="G10" s="316"/>
      <c r="H10" s="316" t="s">
        <v>112</v>
      </c>
      <c r="I10" s="316"/>
      <c r="J10" s="316"/>
      <c r="K10" s="316"/>
      <c r="L10" s="316"/>
      <c r="M10" s="316"/>
      <c r="N10" s="316"/>
      <c r="O10" s="316"/>
      <c r="P10" s="316"/>
      <c r="Q10" s="316"/>
      <c r="R10" s="316" t="s">
        <v>28</v>
      </c>
      <c r="S10" s="316"/>
      <c r="T10" s="316"/>
      <c r="U10" s="316"/>
      <c r="V10" s="316" t="s">
        <v>113</v>
      </c>
      <c r="W10" s="316"/>
      <c r="X10" s="317" t="s">
        <v>29</v>
      </c>
      <c r="Y10" s="317"/>
      <c r="Z10" s="316" t="s">
        <v>30</v>
      </c>
      <c r="AA10" s="316"/>
      <c r="AB10" s="316"/>
      <c r="AC10" s="316" t="s">
        <v>114</v>
      </c>
      <c r="AD10" s="316"/>
      <c r="AE10" s="316"/>
      <c r="AF10" s="316" t="s">
        <v>31</v>
      </c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</row>
    <row r="11" spans="1:47" x14ac:dyDescent="0.15">
      <c r="A11" s="138">
        <f t="shared" ref="A11:A41" si="0">ROW()-10</f>
        <v>1</v>
      </c>
      <c r="B11" s="139" t="s">
        <v>359</v>
      </c>
      <c r="C11" s="140"/>
      <c r="D11" s="140"/>
      <c r="E11" s="140"/>
      <c r="F11" s="140"/>
      <c r="G11" s="141"/>
      <c r="H11" s="142" t="s">
        <v>250</v>
      </c>
      <c r="I11" s="140"/>
      <c r="J11" s="140"/>
      <c r="K11" s="140"/>
      <c r="L11" s="140"/>
      <c r="M11" s="140"/>
      <c r="N11" s="140"/>
      <c r="O11" s="140"/>
      <c r="P11" s="140"/>
      <c r="Q11" s="141"/>
      <c r="R11" s="306" t="s">
        <v>117</v>
      </c>
      <c r="S11" s="306"/>
      <c r="T11" s="306"/>
      <c r="U11" s="306"/>
      <c r="V11" s="306">
        <v>1</v>
      </c>
      <c r="W11" s="306"/>
      <c r="X11" s="307" t="s">
        <v>124</v>
      </c>
      <c r="Y11" s="308"/>
      <c r="Z11" s="306">
        <v>4</v>
      </c>
      <c r="AA11" s="306"/>
      <c r="AB11" s="306"/>
      <c r="AC11" s="309" t="s">
        <v>118</v>
      </c>
      <c r="AD11" s="309"/>
      <c r="AE11" s="309"/>
      <c r="AF11" s="143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5"/>
      <c r="AU11" s="147"/>
    </row>
    <row r="12" spans="1:47" x14ac:dyDescent="0.15">
      <c r="A12" s="138">
        <f t="shared" si="0"/>
        <v>2</v>
      </c>
      <c r="B12" s="139" t="s">
        <v>251</v>
      </c>
      <c r="C12" s="140"/>
      <c r="D12" s="140"/>
      <c r="E12" s="140"/>
      <c r="F12" s="140"/>
      <c r="G12" s="141"/>
      <c r="H12" s="142" t="s">
        <v>127</v>
      </c>
      <c r="I12" s="140"/>
      <c r="J12" s="140"/>
      <c r="K12" s="140"/>
      <c r="L12" s="140"/>
      <c r="M12" s="140"/>
      <c r="N12" s="140"/>
      <c r="O12" s="140"/>
      <c r="P12" s="140"/>
      <c r="Q12" s="141"/>
      <c r="R12" s="306" t="s">
        <v>117</v>
      </c>
      <c r="S12" s="306"/>
      <c r="T12" s="306"/>
      <c r="U12" s="306"/>
      <c r="V12" s="306">
        <v>2</v>
      </c>
      <c r="W12" s="306"/>
      <c r="X12" s="307" t="s">
        <v>124</v>
      </c>
      <c r="Y12" s="308"/>
      <c r="Z12" s="306">
        <v>4</v>
      </c>
      <c r="AA12" s="306"/>
      <c r="AB12" s="306"/>
      <c r="AC12" s="309" t="s">
        <v>118</v>
      </c>
      <c r="AD12" s="309"/>
      <c r="AE12" s="309"/>
      <c r="AF12" s="143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5"/>
      <c r="AU12" s="147"/>
    </row>
    <row r="13" spans="1:47" x14ac:dyDescent="0.15">
      <c r="A13" s="138">
        <f>ROW()-10</f>
        <v>3</v>
      </c>
      <c r="B13" s="139" t="s">
        <v>115</v>
      </c>
      <c r="C13" s="140"/>
      <c r="D13" s="140"/>
      <c r="E13" s="140"/>
      <c r="F13" s="140"/>
      <c r="G13" s="141"/>
      <c r="H13" s="142" t="s">
        <v>116</v>
      </c>
      <c r="I13" s="140"/>
      <c r="J13" s="140"/>
      <c r="K13" s="140"/>
      <c r="L13" s="140"/>
      <c r="M13" s="140"/>
      <c r="N13" s="140"/>
      <c r="O13" s="140"/>
      <c r="P13" s="140"/>
      <c r="Q13" s="141"/>
      <c r="R13" s="306" t="s">
        <v>117</v>
      </c>
      <c r="S13" s="306"/>
      <c r="T13" s="306"/>
      <c r="U13" s="306"/>
      <c r="V13" s="306"/>
      <c r="W13" s="306"/>
      <c r="X13" s="307" t="s">
        <v>124</v>
      </c>
      <c r="Y13" s="308"/>
      <c r="Z13" s="306">
        <v>4</v>
      </c>
      <c r="AA13" s="306"/>
      <c r="AB13" s="306"/>
      <c r="AC13" s="309" t="s">
        <v>118</v>
      </c>
      <c r="AD13" s="309"/>
      <c r="AE13" s="309"/>
      <c r="AF13" s="143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5"/>
    </row>
    <row r="14" spans="1:47" x14ac:dyDescent="0.15">
      <c r="A14" s="138">
        <f>ROW()-10</f>
        <v>4</v>
      </c>
      <c r="B14" s="160" t="s">
        <v>461</v>
      </c>
      <c r="C14" s="140"/>
      <c r="D14" s="140"/>
      <c r="E14" s="140"/>
      <c r="F14" s="140"/>
      <c r="G14" s="141"/>
      <c r="H14" s="142" t="s">
        <v>460</v>
      </c>
      <c r="I14" s="140"/>
      <c r="J14" s="140"/>
      <c r="K14" s="140"/>
      <c r="L14" s="140"/>
      <c r="M14" s="140"/>
      <c r="N14" s="140"/>
      <c r="O14" s="140"/>
      <c r="P14" s="140"/>
      <c r="Q14" s="141"/>
      <c r="R14" s="306" t="s">
        <v>117</v>
      </c>
      <c r="S14" s="306"/>
      <c r="T14" s="306"/>
      <c r="U14" s="306"/>
      <c r="V14" s="306"/>
      <c r="W14" s="306"/>
      <c r="X14" s="307" t="s">
        <v>124</v>
      </c>
      <c r="Y14" s="308"/>
      <c r="Z14" s="306">
        <v>4</v>
      </c>
      <c r="AA14" s="306"/>
      <c r="AB14" s="306"/>
      <c r="AC14" s="309" t="s">
        <v>513</v>
      </c>
      <c r="AD14" s="309"/>
      <c r="AE14" s="309"/>
      <c r="AF14" s="143" t="s">
        <v>514</v>
      </c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5"/>
    </row>
    <row r="15" spans="1:47" x14ac:dyDescent="0.15">
      <c r="A15" s="138">
        <f t="shared" si="0"/>
        <v>5</v>
      </c>
      <c r="B15" s="160" t="s">
        <v>252</v>
      </c>
      <c r="C15" s="148"/>
      <c r="D15" s="148"/>
      <c r="E15" s="148"/>
      <c r="F15" s="140"/>
      <c r="G15" s="141"/>
      <c r="H15" s="142" t="s">
        <v>253</v>
      </c>
      <c r="I15" s="140"/>
      <c r="J15" s="140"/>
      <c r="K15" s="140"/>
      <c r="L15" s="140"/>
      <c r="M15" s="140"/>
      <c r="N15" s="140"/>
      <c r="O15" s="140"/>
      <c r="P15" s="140"/>
      <c r="Q15" s="141"/>
      <c r="R15" s="149" t="s">
        <v>117</v>
      </c>
      <c r="S15" s="150"/>
      <c r="T15" s="150"/>
      <c r="U15" s="151"/>
      <c r="V15" s="306"/>
      <c r="W15" s="306"/>
      <c r="X15" s="307" t="s">
        <v>124</v>
      </c>
      <c r="Y15" s="308"/>
      <c r="Z15" s="306">
        <v>4</v>
      </c>
      <c r="AA15" s="306"/>
      <c r="AB15" s="306"/>
      <c r="AC15" s="309" t="s">
        <v>513</v>
      </c>
      <c r="AD15" s="309"/>
      <c r="AE15" s="309"/>
      <c r="AF15" s="143" t="s">
        <v>514</v>
      </c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5"/>
      <c r="AU15" s="147"/>
    </row>
    <row r="16" spans="1:47" x14ac:dyDescent="0.15">
      <c r="A16" s="138">
        <f t="shared" si="0"/>
        <v>6</v>
      </c>
      <c r="B16" s="139" t="s">
        <v>254</v>
      </c>
      <c r="C16" s="140"/>
      <c r="D16" s="140"/>
      <c r="E16" s="140"/>
      <c r="F16" s="140"/>
      <c r="G16" s="141"/>
      <c r="H16" s="142" t="s">
        <v>131</v>
      </c>
      <c r="I16" s="140"/>
      <c r="J16" s="140"/>
      <c r="K16" s="140"/>
      <c r="L16" s="140"/>
      <c r="M16" s="140"/>
      <c r="N16" s="140"/>
      <c r="O16" s="140"/>
      <c r="P16" s="140"/>
      <c r="Q16" s="141"/>
      <c r="R16" s="149" t="s">
        <v>117</v>
      </c>
      <c r="S16" s="150"/>
      <c r="T16" s="150"/>
      <c r="U16" s="151"/>
      <c r="V16" s="306"/>
      <c r="W16" s="306"/>
      <c r="X16" s="307" t="s">
        <v>124</v>
      </c>
      <c r="Y16" s="308"/>
      <c r="Z16" s="306">
        <v>4</v>
      </c>
      <c r="AA16" s="306"/>
      <c r="AB16" s="306"/>
      <c r="AC16" s="309" t="s">
        <v>118</v>
      </c>
      <c r="AD16" s="309"/>
      <c r="AE16" s="309"/>
      <c r="AF16" s="143" t="s">
        <v>362</v>
      </c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5"/>
    </row>
    <row r="17" spans="1:47" x14ac:dyDescent="0.15">
      <c r="A17" s="138">
        <f t="shared" si="0"/>
        <v>7</v>
      </c>
      <c r="B17" s="139"/>
      <c r="C17" s="140"/>
      <c r="D17" s="140"/>
      <c r="E17" s="140"/>
      <c r="F17" s="140"/>
      <c r="G17" s="141"/>
      <c r="H17" s="142"/>
      <c r="I17" s="140"/>
      <c r="J17" s="140"/>
      <c r="K17" s="140"/>
      <c r="L17" s="140"/>
      <c r="M17" s="140"/>
      <c r="N17" s="140"/>
      <c r="O17" s="140"/>
      <c r="P17" s="140"/>
      <c r="Q17" s="141"/>
      <c r="R17" s="322"/>
      <c r="S17" s="323"/>
      <c r="T17" s="323"/>
      <c r="U17" s="324"/>
      <c r="V17" s="322"/>
      <c r="W17" s="324"/>
      <c r="X17" s="322"/>
      <c r="Y17" s="324"/>
      <c r="Z17" s="322"/>
      <c r="AA17" s="323"/>
      <c r="AB17" s="324"/>
      <c r="AC17" s="307"/>
      <c r="AD17" s="321"/>
      <c r="AE17" s="308"/>
      <c r="AF17" s="143" t="s">
        <v>363</v>
      </c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5"/>
      <c r="AU17" s="147"/>
    </row>
    <row r="18" spans="1:47" x14ac:dyDescent="0.15">
      <c r="A18" s="138">
        <f t="shared" si="0"/>
        <v>8</v>
      </c>
      <c r="B18" s="139" t="s">
        <v>255</v>
      </c>
      <c r="C18" s="140"/>
      <c r="D18" s="140"/>
      <c r="E18" s="140"/>
      <c r="F18" s="140"/>
      <c r="G18" s="141"/>
      <c r="H18" s="142" t="s">
        <v>31</v>
      </c>
      <c r="I18" s="140"/>
      <c r="J18" s="140"/>
      <c r="K18" s="140"/>
      <c r="L18" s="140"/>
      <c r="M18" s="140"/>
      <c r="N18" s="140"/>
      <c r="O18" s="140"/>
      <c r="P18" s="140"/>
      <c r="Q18" s="141"/>
      <c r="R18" s="149" t="s">
        <v>120</v>
      </c>
      <c r="S18" s="150"/>
      <c r="T18" s="150"/>
      <c r="U18" s="151"/>
      <c r="V18" s="306"/>
      <c r="W18" s="306"/>
      <c r="X18" s="307">
        <v>300</v>
      </c>
      <c r="Y18" s="308"/>
      <c r="Z18" s="306">
        <v>900</v>
      </c>
      <c r="AA18" s="306"/>
      <c r="AB18" s="306"/>
      <c r="AC18" s="309"/>
      <c r="AD18" s="309"/>
      <c r="AE18" s="309"/>
      <c r="AF18" s="143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5"/>
    </row>
    <row r="19" spans="1:47" x14ac:dyDescent="0.15">
      <c r="A19" s="138">
        <f t="shared" si="0"/>
        <v>9</v>
      </c>
      <c r="B19" s="139" t="s">
        <v>256</v>
      </c>
      <c r="C19" s="140"/>
      <c r="D19" s="140"/>
      <c r="E19" s="140"/>
      <c r="F19" s="140"/>
      <c r="G19" s="141"/>
      <c r="H19" s="142" t="s">
        <v>146</v>
      </c>
      <c r="I19" s="140"/>
      <c r="J19" s="140"/>
      <c r="K19" s="140"/>
      <c r="L19" s="140"/>
      <c r="M19" s="140"/>
      <c r="N19" s="140"/>
      <c r="O19" s="140"/>
      <c r="P19" s="140"/>
      <c r="Q19" s="141"/>
      <c r="R19" s="322" t="s">
        <v>123</v>
      </c>
      <c r="S19" s="323"/>
      <c r="T19" s="323"/>
      <c r="U19" s="324"/>
      <c r="V19" s="322"/>
      <c r="W19" s="324"/>
      <c r="X19" s="322" t="s">
        <v>124</v>
      </c>
      <c r="Y19" s="324"/>
      <c r="Z19" s="322">
        <v>8</v>
      </c>
      <c r="AA19" s="323"/>
      <c r="AB19" s="324"/>
      <c r="AC19" s="307"/>
      <c r="AD19" s="321"/>
      <c r="AE19" s="308"/>
      <c r="AF19" s="143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5"/>
      <c r="AU19" s="147"/>
    </row>
    <row r="20" spans="1:47" x14ac:dyDescent="0.15">
      <c r="A20" s="138">
        <f t="shared" si="0"/>
        <v>10</v>
      </c>
      <c r="B20" s="139" t="s">
        <v>257</v>
      </c>
      <c r="C20" s="140"/>
      <c r="D20" s="140"/>
      <c r="E20" s="140"/>
      <c r="F20" s="140"/>
      <c r="G20" s="141"/>
      <c r="H20" s="142" t="s">
        <v>46</v>
      </c>
      <c r="I20" s="140"/>
      <c r="J20" s="140"/>
      <c r="K20" s="140"/>
      <c r="L20" s="140"/>
      <c r="M20" s="140"/>
      <c r="N20" s="140"/>
      <c r="O20" s="140"/>
      <c r="P20" s="140"/>
      <c r="Q20" s="141"/>
      <c r="R20" s="322" t="s">
        <v>117</v>
      </c>
      <c r="S20" s="323"/>
      <c r="T20" s="323"/>
      <c r="U20" s="324"/>
      <c r="V20" s="322"/>
      <c r="W20" s="324"/>
      <c r="X20" s="322" t="s">
        <v>124</v>
      </c>
      <c r="Y20" s="324"/>
      <c r="Z20" s="322">
        <v>4</v>
      </c>
      <c r="AA20" s="323"/>
      <c r="AB20" s="324"/>
      <c r="AC20" s="307" t="s">
        <v>118</v>
      </c>
      <c r="AD20" s="321"/>
      <c r="AE20" s="308"/>
      <c r="AF20" s="143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5"/>
      <c r="AU20" s="147"/>
    </row>
    <row r="21" spans="1:47" x14ac:dyDescent="0.15">
      <c r="A21" s="138">
        <f t="shared" si="0"/>
        <v>11</v>
      </c>
      <c r="B21" s="139" t="s">
        <v>258</v>
      </c>
      <c r="C21" s="140"/>
      <c r="D21" s="140"/>
      <c r="E21" s="140"/>
      <c r="F21" s="140"/>
      <c r="G21" s="141"/>
      <c r="H21" s="142" t="s">
        <v>47</v>
      </c>
      <c r="I21" s="140"/>
      <c r="J21" s="140"/>
      <c r="K21" s="140"/>
      <c r="L21" s="140"/>
      <c r="M21" s="140"/>
      <c r="N21" s="140"/>
      <c r="O21" s="140"/>
      <c r="P21" s="140"/>
      <c r="Q21" s="141"/>
      <c r="R21" s="322" t="s">
        <v>123</v>
      </c>
      <c r="S21" s="323"/>
      <c r="T21" s="323"/>
      <c r="U21" s="324"/>
      <c r="V21" s="322"/>
      <c r="W21" s="324"/>
      <c r="X21" s="322" t="s">
        <v>124</v>
      </c>
      <c r="Y21" s="324"/>
      <c r="Z21" s="322">
        <v>8</v>
      </c>
      <c r="AA21" s="323"/>
      <c r="AB21" s="324"/>
      <c r="AC21" s="307" t="s">
        <v>118</v>
      </c>
      <c r="AD21" s="321"/>
      <c r="AE21" s="308"/>
      <c r="AF21" s="143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5"/>
    </row>
    <row r="22" spans="1:47" x14ac:dyDescent="0.15">
      <c r="A22" s="138">
        <f t="shared" si="0"/>
        <v>12</v>
      </c>
      <c r="B22" s="139" t="s">
        <v>259</v>
      </c>
      <c r="C22" s="140"/>
      <c r="D22" s="140"/>
      <c r="E22" s="140"/>
      <c r="F22" s="140"/>
      <c r="G22" s="141"/>
      <c r="H22" s="142" t="s">
        <v>49</v>
      </c>
      <c r="I22" s="140"/>
      <c r="J22" s="140"/>
      <c r="K22" s="140"/>
      <c r="L22" s="140"/>
      <c r="M22" s="140"/>
      <c r="N22" s="140"/>
      <c r="O22" s="140"/>
      <c r="P22" s="140"/>
      <c r="Q22" s="141"/>
      <c r="R22" s="322" t="s">
        <v>117</v>
      </c>
      <c r="S22" s="323"/>
      <c r="T22" s="323"/>
      <c r="U22" s="324"/>
      <c r="V22" s="322"/>
      <c r="W22" s="324"/>
      <c r="X22" s="322" t="s">
        <v>124</v>
      </c>
      <c r="Y22" s="324"/>
      <c r="Z22" s="322">
        <v>4</v>
      </c>
      <c r="AA22" s="323"/>
      <c r="AB22" s="324"/>
      <c r="AC22" s="307" t="s">
        <v>118</v>
      </c>
      <c r="AD22" s="321"/>
      <c r="AE22" s="308"/>
      <c r="AF22" s="143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5"/>
    </row>
    <row r="23" spans="1:47" x14ac:dyDescent="0.15">
      <c r="A23" s="138">
        <f t="shared" si="0"/>
        <v>13</v>
      </c>
      <c r="B23" s="139" t="s">
        <v>260</v>
      </c>
      <c r="C23" s="140"/>
      <c r="D23" s="140"/>
      <c r="E23" s="140"/>
      <c r="F23" s="140"/>
      <c r="G23" s="141"/>
      <c r="H23" s="142" t="s">
        <v>50</v>
      </c>
      <c r="I23" s="140"/>
      <c r="J23" s="140"/>
      <c r="K23" s="140"/>
      <c r="L23" s="140"/>
      <c r="M23" s="140"/>
      <c r="N23" s="140"/>
      <c r="O23" s="140"/>
      <c r="P23" s="140"/>
      <c r="Q23" s="141"/>
      <c r="R23" s="322" t="s">
        <v>123</v>
      </c>
      <c r="S23" s="323"/>
      <c r="T23" s="323"/>
      <c r="U23" s="324"/>
      <c r="V23" s="322"/>
      <c r="W23" s="324"/>
      <c r="X23" s="322" t="s">
        <v>124</v>
      </c>
      <c r="Y23" s="324"/>
      <c r="Z23" s="322">
        <v>8</v>
      </c>
      <c r="AA23" s="323"/>
      <c r="AB23" s="324"/>
      <c r="AC23" s="307" t="s">
        <v>118</v>
      </c>
      <c r="AD23" s="321"/>
      <c r="AE23" s="308"/>
      <c r="AF23" s="143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5"/>
      <c r="AU23" s="147"/>
    </row>
    <row r="24" spans="1:47" x14ac:dyDescent="0.15">
      <c r="A24" s="138">
        <f t="shared" si="0"/>
        <v>14</v>
      </c>
      <c r="B24" s="139"/>
      <c r="C24" s="140"/>
      <c r="D24" s="140"/>
      <c r="E24" s="140"/>
      <c r="F24" s="140"/>
      <c r="G24" s="141"/>
      <c r="H24" s="142"/>
      <c r="I24" s="140"/>
      <c r="J24" s="140"/>
      <c r="K24" s="140"/>
      <c r="L24" s="140"/>
      <c r="M24" s="140"/>
      <c r="N24" s="140"/>
      <c r="O24" s="140"/>
      <c r="P24" s="140"/>
      <c r="Q24" s="141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9"/>
      <c r="AD24" s="309"/>
      <c r="AE24" s="309"/>
      <c r="AF24" s="143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5"/>
    </row>
    <row r="25" spans="1:47" x14ac:dyDescent="0.15">
      <c r="A25" s="138">
        <f t="shared" si="0"/>
        <v>15</v>
      </c>
      <c r="B25" s="139"/>
      <c r="C25" s="140"/>
      <c r="D25" s="140"/>
      <c r="E25" s="140"/>
      <c r="F25" s="140"/>
      <c r="G25" s="141"/>
      <c r="H25" s="142"/>
      <c r="I25" s="140"/>
      <c r="J25" s="140"/>
      <c r="K25" s="140"/>
      <c r="L25" s="140"/>
      <c r="M25" s="140"/>
      <c r="N25" s="140"/>
      <c r="O25" s="140"/>
      <c r="P25" s="140"/>
      <c r="Q25" s="141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9"/>
      <c r="AD25" s="309"/>
      <c r="AE25" s="309"/>
      <c r="AF25" s="143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5"/>
    </row>
    <row r="26" spans="1:47" x14ac:dyDescent="0.15">
      <c r="A26" s="138">
        <f t="shared" si="0"/>
        <v>16</v>
      </c>
      <c r="B26" s="139"/>
      <c r="C26" s="140"/>
      <c r="D26" s="140"/>
      <c r="E26" s="140"/>
      <c r="F26" s="140"/>
      <c r="G26" s="141"/>
      <c r="H26" s="142"/>
      <c r="I26" s="140"/>
      <c r="J26" s="140"/>
      <c r="K26" s="140"/>
      <c r="L26" s="140"/>
      <c r="M26" s="140"/>
      <c r="N26" s="140"/>
      <c r="O26" s="140"/>
      <c r="P26" s="140"/>
      <c r="Q26" s="141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9"/>
      <c r="AD26" s="309"/>
      <c r="AE26" s="309"/>
      <c r="AF26" s="143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5"/>
    </row>
    <row r="27" spans="1:47" x14ac:dyDescent="0.15">
      <c r="A27" s="138">
        <f t="shared" si="0"/>
        <v>17</v>
      </c>
      <c r="B27" s="139"/>
      <c r="C27" s="140"/>
      <c r="D27" s="140"/>
      <c r="E27" s="140"/>
      <c r="F27" s="140"/>
      <c r="G27" s="141"/>
      <c r="H27" s="142"/>
      <c r="I27" s="140"/>
      <c r="J27" s="140"/>
      <c r="K27" s="140"/>
      <c r="L27" s="140"/>
      <c r="M27" s="140"/>
      <c r="N27" s="140"/>
      <c r="O27" s="140"/>
      <c r="P27" s="140"/>
      <c r="Q27" s="141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9"/>
      <c r="AD27" s="309"/>
      <c r="AE27" s="309"/>
      <c r="AF27" s="143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5"/>
    </row>
    <row r="28" spans="1:47" x14ac:dyDescent="0.15">
      <c r="A28" s="138">
        <f t="shared" si="0"/>
        <v>18</v>
      </c>
      <c r="B28" s="139"/>
      <c r="C28" s="140"/>
      <c r="D28" s="140"/>
      <c r="E28" s="140"/>
      <c r="F28" s="140"/>
      <c r="G28" s="141"/>
      <c r="H28" s="142"/>
      <c r="I28" s="140"/>
      <c r="J28" s="140"/>
      <c r="K28" s="140"/>
      <c r="L28" s="140"/>
      <c r="M28" s="140"/>
      <c r="N28" s="140"/>
      <c r="O28" s="140"/>
      <c r="P28" s="140"/>
      <c r="Q28" s="141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9"/>
      <c r="AD28" s="309"/>
      <c r="AE28" s="309"/>
      <c r="AF28" s="143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5"/>
    </row>
    <row r="29" spans="1:47" x14ac:dyDescent="0.15">
      <c r="A29" s="138">
        <f t="shared" si="0"/>
        <v>19</v>
      </c>
      <c r="B29" s="139"/>
      <c r="C29" s="140"/>
      <c r="D29" s="140"/>
      <c r="E29" s="140"/>
      <c r="F29" s="140"/>
      <c r="G29" s="141"/>
      <c r="H29" s="142"/>
      <c r="I29" s="140"/>
      <c r="J29" s="140"/>
      <c r="K29" s="140"/>
      <c r="L29" s="140"/>
      <c r="M29" s="140"/>
      <c r="N29" s="140"/>
      <c r="O29" s="140"/>
      <c r="P29" s="140"/>
      <c r="Q29" s="141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9"/>
      <c r="AD29" s="309"/>
      <c r="AE29" s="309"/>
      <c r="AF29" s="143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5"/>
    </row>
    <row r="30" spans="1:47" x14ac:dyDescent="0.15">
      <c r="A30" s="138">
        <f t="shared" si="0"/>
        <v>20</v>
      </c>
      <c r="B30" s="139"/>
      <c r="C30" s="140"/>
      <c r="D30" s="140"/>
      <c r="E30" s="140"/>
      <c r="F30" s="140"/>
      <c r="G30" s="141"/>
      <c r="H30" s="142"/>
      <c r="I30" s="140"/>
      <c r="J30" s="140"/>
      <c r="K30" s="140"/>
      <c r="L30" s="140"/>
      <c r="M30" s="140"/>
      <c r="N30" s="140"/>
      <c r="O30" s="140"/>
      <c r="P30" s="140"/>
      <c r="Q30" s="141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9"/>
      <c r="AD30" s="309"/>
      <c r="AE30" s="309"/>
      <c r="AF30" s="143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5"/>
    </row>
    <row r="31" spans="1:47" x14ac:dyDescent="0.15">
      <c r="A31" s="138">
        <f t="shared" si="0"/>
        <v>21</v>
      </c>
      <c r="B31" s="139"/>
      <c r="C31" s="140"/>
      <c r="D31" s="140"/>
      <c r="E31" s="140"/>
      <c r="F31" s="140"/>
      <c r="G31" s="141"/>
      <c r="H31" s="142"/>
      <c r="I31" s="140"/>
      <c r="J31" s="140"/>
      <c r="K31" s="140"/>
      <c r="L31" s="140"/>
      <c r="M31" s="140"/>
      <c r="N31" s="140"/>
      <c r="O31" s="140"/>
      <c r="P31" s="140"/>
      <c r="Q31" s="141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9"/>
      <c r="AD31" s="309"/>
      <c r="AE31" s="309"/>
      <c r="AF31" s="143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5"/>
    </row>
    <row r="32" spans="1:47" x14ac:dyDescent="0.15">
      <c r="A32" s="138">
        <f t="shared" si="0"/>
        <v>22</v>
      </c>
      <c r="B32" s="139"/>
      <c r="C32" s="140"/>
      <c r="D32" s="140"/>
      <c r="E32" s="140"/>
      <c r="F32" s="140"/>
      <c r="G32" s="141"/>
      <c r="H32" s="142"/>
      <c r="I32" s="140"/>
      <c r="J32" s="140"/>
      <c r="K32" s="140"/>
      <c r="L32" s="140"/>
      <c r="M32" s="140"/>
      <c r="N32" s="140"/>
      <c r="O32" s="140"/>
      <c r="P32" s="140"/>
      <c r="Q32" s="141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9"/>
      <c r="AD32" s="309"/>
      <c r="AE32" s="309"/>
      <c r="AF32" s="143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5"/>
    </row>
    <row r="33" spans="1:46" x14ac:dyDescent="0.15">
      <c r="A33" s="138">
        <f t="shared" si="0"/>
        <v>23</v>
      </c>
      <c r="B33" s="139"/>
      <c r="C33" s="140"/>
      <c r="D33" s="140"/>
      <c r="E33" s="140"/>
      <c r="F33" s="140"/>
      <c r="G33" s="141"/>
      <c r="H33" s="142"/>
      <c r="I33" s="140"/>
      <c r="J33" s="140"/>
      <c r="K33" s="140"/>
      <c r="L33" s="140"/>
      <c r="M33" s="140"/>
      <c r="N33" s="140"/>
      <c r="O33" s="140"/>
      <c r="P33" s="140"/>
      <c r="Q33" s="141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9"/>
      <c r="AD33" s="309"/>
      <c r="AE33" s="309"/>
      <c r="AF33" s="143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5"/>
    </row>
    <row r="34" spans="1:46" x14ac:dyDescent="0.15">
      <c r="A34" s="138">
        <f t="shared" si="0"/>
        <v>24</v>
      </c>
      <c r="B34" s="139"/>
      <c r="C34" s="140"/>
      <c r="D34" s="140"/>
      <c r="E34" s="140"/>
      <c r="F34" s="140"/>
      <c r="G34" s="141"/>
      <c r="H34" s="142"/>
      <c r="I34" s="140"/>
      <c r="J34" s="140"/>
      <c r="K34" s="140"/>
      <c r="L34" s="140"/>
      <c r="M34" s="140"/>
      <c r="N34" s="140"/>
      <c r="O34" s="140"/>
      <c r="P34" s="140"/>
      <c r="Q34" s="141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9"/>
      <c r="AD34" s="309"/>
      <c r="AE34" s="309"/>
      <c r="AF34" s="143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5"/>
    </row>
    <row r="35" spans="1:46" x14ac:dyDescent="0.15">
      <c r="A35" s="138">
        <f t="shared" si="0"/>
        <v>25</v>
      </c>
      <c r="B35" s="139"/>
      <c r="C35" s="140"/>
      <c r="D35" s="140"/>
      <c r="E35" s="140"/>
      <c r="F35" s="140"/>
      <c r="G35" s="141"/>
      <c r="H35" s="142"/>
      <c r="I35" s="140"/>
      <c r="J35" s="140"/>
      <c r="K35" s="140"/>
      <c r="L35" s="140"/>
      <c r="M35" s="140"/>
      <c r="N35" s="140"/>
      <c r="O35" s="140"/>
      <c r="P35" s="140"/>
      <c r="Q35" s="141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9"/>
      <c r="AD35" s="309"/>
      <c r="AE35" s="309"/>
      <c r="AF35" s="143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5"/>
    </row>
    <row r="36" spans="1:46" x14ac:dyDescent="0.15">
      <c r="A36" s="138">
        <f t="shared" si="0"/>
        <v>26</v>
      </c>
      <c r="B36" s="139"/>
      <c r="C36" s="140"/>
      <c r="D36" s="140"/>
      <c r="E36" s="140"/>
      <c r="F36" s="140"/>
      <c r="G36" s="141"/>
      <c r="H36" s="142"/>
      <c r="I36" s="140"/>
      <c r="J36" s="140"/>
      <c r="K36" s="140"/>
      <c r="L36" s="140"/>
      <c r="M36" s="140"/>
      <c r="N36" s="140"/>
      <c r="O36" s="140"/>
      <c r="P36" s="140"/>
      <c r="Q36" s="141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9"/>
      <c r="AD36" s="309"/>
      <c r="AE36" s="309"/>
      <c r="AF36" s="143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5"/>
    </row>
    <row r="37" spans="1:46" x14ac:dyDescent="0.15">
      <c r="A37" s="138">
        <f t="shared" si="0"/>
        <v>27</v>
      </c>
      <c r="B37" s="139"/>
      <c r="C37" s="140"/>
      <c r="D37" s="140"/>
      <c r="E37" s="140"/>
      <c r="F37" s="140"/>
      <c r="G37" s="141"/>
      <c r="H37" s="142"/>
      <c r="I37" s="140"/>
      <c r="J37" s="140"/>
      <c r="K37" s="140"/>
      <c r="L37" s="140"/>
      <c r="M37" s="140"/>
      <c r="N37" s="140"/>
      <c r="O37" s="140"/>
      <c r="P37" s="140"/>
      <c r="Q37" s="141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9"/>
      <c r="AD37" s="309"/>
      <c r="AE37" s="309"/>
      <c r="AF37" s="143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5"/>
    </row>
    <row r="38" spans="1:46" x14ac:dyDescent="0.15">
      <c r="A38" s="138">
        <f t="shared" si="0"/>
        <v>28</v>
      </c>
      <c r="B38" s="139"/>
      <c r="C38" s="140"/>
      <c r="D38" s="140"/>
      <c r="E38" s="140"/>
      <c r="F38" s="140"/>
      <c r="G38" s="141"/>
      <c r="H38" s="142"/>
      <c r="I38" s="140"/>
      <c r="J38" s="140"/>
      <c r="K38" s="140"/>
      <c r="L38" s="140"/>
      <c r="M38" s="140"/>
      <c r="N38" s="140"/>
      <c r="O38" s="140"/>
      <c r="P38" s="140"/>
      <c r="Q38" s="141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9"/>
      <c r="AD38" s="309"/>
      <c r="AE38" s="309"/>
      <c r="AF38" s="143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5"/>
    </row>
    <row r="39" spans="1:46" x14ac:dyDescent="0.15">
      <c r="A39" s="138">
        <f t="shared" si="0"/>
        <v>29</v>
      </c>
      <c r="B39" s="139"/>
      <c r="C39" s="140"/>
      <c r="D39" s="140"/>
      <c r="E39" s="140"/>
      <c r="F39" s="140"/>
      <c r="G39" s="141"/>
      <c r="H39" s="142"/>
      <c r="I39" s="140"/>
      <c r="J39" s="140"/>
      <c r="K39" s="140"/>
      <c r="L39" s="140"/>
      <c r="M39" s="140"/>
      <c r="N39" s="140"/>
      <c r="O39" s="140"/>
      <c r="P39" s="140"/>
      <c r="Q39" s="141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9"/>
      <c r="AD39" s="309"/>
      <c r="AE39" s="309"/>
      <c r="AF39" s="143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5"/>
    </row>
    <row r="40" spans="1:46" x14ac:dyDescent="0.15">
      <c r="A40" s="138">
        <f t="shared" si="0"/>
        <v>30</v>
      </c>
      <c r="B40" s="139"/>
      <c r="C40" s="140"/>
      <c r="D40" s="140"/>
      <c r="E40" s="140"/>
      <c r="F40" s="140"/>
      <c r="G40" s="141"/>
      <c r="H40" s="142"/>
      <c r="I40" s="140"/>
      <c r="J40" s="140"/>
      <c r="K40" s="140"/>
      <c r="L40" s="140"/>
      <c r="M40" s="140"/>
      <c r="N40" s="140"/>
      <c r="O40" s="140"/>
      <c r="P40" s="140"/>
      <c r="Q40" s="141"/>
      <c r="R40" s="306"/>
      <c r="S40" s="306"/>
      <c r="T40" s="306"/>
      <c r="U40" s="306"/>
      <c r="V40" s="306"/>
      <c r="W40" s="306"/>
      <c r="X40" s="306"/>
      <c r="Y40" s="306"/>
      <c r="Z40" s="306"/>
      <c r="AA40" s="306"/>
      <c r="AB40" s="306"/>
      <c r="AC40" s="309"/>
      <c r="AD40" s="309"/>
      <c r="AE40" s="309"/>
      <c r="AF40" s="143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5"/>
    </row>
    <row r="41" spans="1:46" ht="13.5" x14ac:dyDescent="0.15">
      <c r="A41" s="138">
        <f t="shared" si="0"/>
        <v>31</v>
      </c>
      <c r="B41" s="139"/>
      <c r="C41" s="140"/>
      <c r="D41" s="140"/>
      <c r="E41" s="140"/>
      <c r="F41" s="140"/>
      <c r="G41" s="141"/>
      <c r="H41" s="142"/>
      <c r="I41" s="140"/>
      <c r="J41" s="140"/>
      <c r="K41" s="140"/>
      <c r="L41" s="140"/>
      <c r="M41" s="140"/>
      <c r="N41" s="140"/>
      <c r="O41" s="140"/>
      <c r="P41" s="140"/>
      <c r="Q41" s="141"/>
      <c r="R41" s="306"/>
      <c r="S41" s="306"/>
      <c r="T41" s="306"/>
      <c r="U41" s="306"/>
      <c r="V41" s="149"/>
      <c r="W41" s="134"/>
      <c r="X41" s="149"/>
      <c r="Y41" s="134"/>
      <c r="Z41" s="306"/>
      <c r="AA41" s="306"/>
      <c r="AB41" s="306"/>
      <c r="AC41" s="306"/>
      <c r="AD41" s="306"/>
      <c r="AE41" s="306"/>
      <c r="AF41" s="143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5"/>
    </row>
    <row r="42" spans="1:46" x14ac:dyDescent="0.15">
      <c r="A42" s="138"/>
      <c r="B42" s="139"/>
      <c r="C42" s="140"/>
      <c r="D42" s="140"/>
      <c r="E42" s="140"/>
      <c r="F42" s="140"/>
      <c r="G42" s="141"/>
      <c r="H42" s="142"/>
      <c r="I42" s="140"/>
      <c r="J42" s="140"/>
      <c r="K42" s="140"/>
      <c r="L42" s="140"/>
      <c r="M42" s="140"/>
      <c r="N42" s="140"/>
      <c r="O42" s="140"/>
      <c r="P42" s="140"/>
      <c r="Q42" s="141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9"/>
      <c r="AD42" s="309"/>
      <c r="AE42" s="309"/>
      <c r="AF42" s="143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5"/>
    </row>
    <row r="50" spans="2:10" x14ac:dyDescent="0.15">
      <c r="B50" s="152"/>
      <c r="C50" s="152"/>
      <c r="D50" s="152"/>
      <c r="E50" s="152"/>
      <c r="F50" s="152"/>
      <c r="G50" s="152"/>
      <c r="H50" s="152"/>
      <c r="I50" s="152"/>
      <c r="J50" s="152"/>
    </row>
    <row r="51" spans="2:10" x14ac:dyDescent="0.15">
      <c r="B51" s="152"/>
      <c r="C51" s="152"/>
      <c r="D51" s="152"/>
      <c r="E51" s="152"/>
      <c r="F51" s="152"/>
      <c r="G51" s="152"/>
      <c r="H51" s="152"/>
      <c r="I51" s="152"/>
      <c r="J51" s="152"/>
    </row>
    <row r="52" spans="2:10" x14ac:dyDescent="0.15">
      <c r="B52" s="152"/>
      <c r="C52" s="152"/>
      <c r="D52" s="152"/>
      <c r="E52" s="152"/>
      <c r="F52" s="152"/>
      <c r="G52" s="152"/>
      <c r="H52" s="152"/>
      <c r="I52" s="152"/>
      <c r="J52" s="152"/>
    </row>
    <row r="53" spans="2:10" x14ac:dyDescent="0.15">
      <c r="B53" s="152"/>
      <c r="C53" s="152"/>
      <c r="D53" s="152"/>
      <c r="E53" s="152"/>
      <c r="F53" s="152"/>
      <c r="G53" s="152"/>
      <c r="H53" s="152"/>
      <c r="I53" s="152"/>
      <c r="J53" s="152"/>
    </row>
  </sheetData>
  <sheetProtection selectLockedCells="1" selectUnlockedCells="1"/>
  <mergeCells count="180">
    <mergeCell ref="R41:U41"/>
    <mergeCell ref="Z41:AB41"/>
    <mergeCell ref="AC41:AE41"/>
    <mergeCell ref="R42:U42"/>
    <mergeCell ref="V42:W42"/>
    <mergeCell ref="X42:Y42"/>
    <mergeCell ref="Z42:AB42"/>
    <mergeCell ref="AC42:AE42"/>
    <mergeCell ref="R39:U39"/>
    <mergeCell ref="V39:W39"/>
    <mergeCell ref="X39:Y39"/>
    <mergeCell ref="Z39:AB39"/>
    <mergeCell ref="AC39:AE39"/>
    <mergeCell ref="R40:U40"/>
    <mergeCell ref="V40:W40"/>
    <mergeCell ref="X40:Y40"/>
    <mergeCell ref="Z40:AB40"/>
    <mergeCell ref="AC40:AE40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V23:W23"/>
    <mergeCell ref="X23:Y23"/>
    <mergeCell ref="Z23:AB23"/>
    <mergeCell ref="AC23:AE23"/>
    <mergeCell ref="R26:U26"/>
    <mergeCell ref="V26:W26"/>
    <mergeCell ref="X26:Y26"/>
    <mergeCell ref="Z26:AB26"/>
    <mergeCell ref="AC26:AE26"/>
    <mergeCell ref="V17:W17"/>
    <mergeCell ref="X17:Y17"/>
    <mergeCell ref="Z17:AB17"/>
    <mergeCell ref="AC17:AE17"/>
    <mergeCell ref="R20:U20"/>
    <mergeCell ref="V20:W20"/>
    <mergeCell ref="X20:Y20"/>
    <mergeCell ref="Z20:AB20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4:AE24"/>
    <mergeCell ref="R22:U22"/>
    <mergeCell ref="V22:W22"/>
    <mergeCell ref="X22:Y22"/>
    <mergeCell ref="Z22:AB22"/>
    <mergeCell ref="AC22:AE22"/>
    <mergeCell ref="R23:U23"/>
    <mergeCell ref="V15:W15"/>
    <mergeCell ref="X15:Y15"/>
    <mergeCell ref="Z15:AB15"/>
    <mergeCell ref="AC15:AE15"/>
    <mergeCell ref="AC20:AE20"/>
    <mergeCell ref="R21:U21"/>
    <mergeCell ref="V21:W21"/>
    <mergeCell ref="X21:Y21"/>
    <mergeCell ref="Z21:AB21"/>
    <mergeCell ref="AC21:AE21"/>
    <mergeCell ref="V16:W16"/>
    <mergeCell ref="X16:Y16"/>
    <mergeCell ref="Z16:AB16"/>
    <mergeCell ref="AC16:AE16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17:U17"/>
    <mergeCell ref="V2:AE3"/>
    <mergeCell ref="AF2:AJ3"/>
    <mergeCell ref="AK2:AO2"/>
    <mergeCell ref="AP2:AT2"/>
    <mergeCell ref="A3:M3"/>
    <mergeCell ref="AK3:AO3"/>
    <mergeCell ref="R13:U13"/>
    <mergeCell ref="V13:W13"/>
    <mergeCell ref="X13:Y13"/>
    <mergeCell ref="Z13:AB13"/>
    <mergeCell ref="AC13:AE13"/>
    <mergeCell ref="R11:U11"/>
    <mergeCell ref="V11:W11"/>
    <mergeCell ref="X11:Y11"/>
    <mergeCell ref="Z11:AB11"/>
    <mergeCell ref="AC11:AE11"/>
    <mergeCell ref="R12:U12"/>
    <mergeCell ref="V12:W12"/>
    <mergeCell ref="X12:Y12"/>
    <mergeCell ref="Z12:AB12"/>
    <mergeCell ref="AC12:AE12"/>
    <mergeCell ref="R14:U14"/>
    <mergeCell ref="V14:W14"/>
    <mergeCell ref="X14:Y14"/>
    <mergeCell ref="Z14:AB14"/>
    <mergeCell ref="AC14:AE14"/>
    <mergeCell ref="AP3:AT3"/>
    <mergeCell ref="AB6:AE6"/>
    <mergeCell ref="AB7:AE7"/>
    <mergeCell ref="A1:M2"/>
    <mergeCell ref="N1:U1"/>
    <mergeCell ref="V1:AE1"/>
    <mergeCell ref="AF1:AJ1"/>
    <mergeCell ref="AB8:AE8"/>
    <mergeCell ref="B10:G10"/>
    <mergeCell ref="H10:Q10"/>
    <mergeCell ref="R10:U10"/>
    <mergeCell ref="V10:W10"/>
    <mergeCell ref="X10:Y10"/>
    <mergeCell ref="Z10:AB10"/>
    <mergeCell ref="AC10:AE10"/>
    <mergeCell ref="AF10:AT10"/>
    <mergeCell ref="AK1:AO1"/>
    <mergeCell ref="AP1:AT1"/>
    <mergeCell ref="N2:U3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U4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47" width="3.125" style="10" customWidth="1"/>
    <col min="48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8</v>
      </c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>
        <v>43283</v>
      </c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SUM(Z11:AB42)</f>
        <v>3680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一覧!B16</f>
        <v>RNG_TEMPLATE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一覧!J16</f>
        <v>RTP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一覧!L16</f>
        <v>稟議テンプレート情報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35095.211334228516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COUNTA(B11:B101)</f>
        <v>22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>ROW()-10</f>
        <v>1</v>
      </c>
      <c r="B11" s="91" t="s">
        <v>148</v>
      </c>
      <c r="C11" s="47"/>
      <c r="D11" s="47"/>
      <c r="E11" s="47"/>
      <c r="F11" s="47"/>
      <c r="G11" s="48"/>
      <c r="H11" s="46" t="s">
        <v>149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1" si="0">ROW()-10</f>
        <v>2</v>
      </c>
      <c r="B12" s="91" t="s">
        <v>150</v>
      </c>
      <c r="C12" s="47"/>
      <c r="D12" s="47"/>
      <c r="E12" s="47"/>
      <c r="F12" s="47"/>
      <c r="G12" s="48"/>
      <c r="H12" s="46" t="s">
        <v>151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 t="s">
        <v>408</v>
      </c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f t="shared" si="0"/>
        <v>3</v>
      </c>
      <c r="B13" s="91" t="s">
        <v>143</v>
      </c>
      <c r="C13" s="47"/>
      <c r="D13" s="47"/>
      <c r="E13" s="47"/>
      <c r="F13" s="47"/>
      <c r="G13" s="48"/>
      <c r="H13" s="46" t="s">
        <v>127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/>
      <c r="AD13" s="291"/>
      <c r="AE13" s="291"/>
      <c r="AF13" s="49" t="s">
        <v>153</v>
      </c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ht="13.5" x14ac:dyDescent="0.15">
      <c r="A14" s="45">
        <f t="shared" si="0"/>
        <v>4</v>
      </c>
      <c r="B14" s="91" t="s">
        <v>154</v>
      </c>
      <c r="C14" s="47"/>
      <c r="D14" s="47"/>
      <c r="E14" s="47"/>
      <c r="F14" s="47"/>
      <c r="G14" s="48"/>
      <c r="H14" s="46" t="s">
        <v>155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120</v>
      </c>
      <c r="S14" s="280"/>
      <c r="T14" s="280"/>
      <c r="U14" s="280"/>
      <c r="V14" s="92"/>
      <c r="W14" s="118"/>
      <c r="X14" s="294">
        <v>100</v>
      </c>
      <c r="Y14" s="294"/>
      <c r="Z14" s="280">
        <v>300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x14ac:dyDescent="0.15">
      <c r="A15" s="45">
        <f t="shared" si="0"/>
        <v>5</v>
      </c>
      <c r="B15" s="91" t="s">
        <v>156</v>
      </c>
      <c r="C15" s="47"/>
      <c r="D15" s="47"/>
      <c r="E15" s="47"/>
      <c r="F15" s="47"/>
      <c r="G15" s="48"/>
      <c r="H15" s="46" t="s">
        <v>157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120</v>
      </c>
      <c r="S15" s="280"/>
      <c r="T15" s="280"/>
      <c r="U15" s="280"/>
      <c r="V15" s="92"/>
      <c r="W15" s="118"/>
      <c r="X15" s="294">
        <v>100</v>
      </c>
      <c r="Y15" s="294"/>
      <c r="Z15" s="280">
        <v>300</v>
      </c>
      <c r="AA15" s="280"/>
      <c r="AB15" s="280"/>
      <c r="AC15" s="291"/>
      <c r="AD15" s="291"/>
      <c r="AE15" s="291"/>
      <c r="AF15" s="97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9"/>
    </row>
    <row r="16" spans="1:47" ht="13.5" x14ac:dyDescent="0.15">
      <c r="A16" s="45">
        <f>ROW()-10</f>
        <v>6</v>
      </c>
      <c r="B16" s="91" t="s">
        <v>158</v>
      </c>
      <c r="C16" s="47"/>
      <c r="D16" s="47"/>
      <c r="E16" s="47"/>
      <c r="F16" s="47"/>
      <c r="G16" s="48"/>
      <c r="H16" s="46" t="s">
        <v>159</v>
      </c>
      <c r="I16" s="47"/>
      <c r="J16" s="47"/>
      <c r="K16" s="47"/>
      <c r="L16" s="47"/>
      <c r="M16" s="47"/>
      <c r="N16" s="47"/>
      <c r="O16" s="47"/>
      <c r="P16" s="47"/>
      <c r="Q16" s="48"/>
      <c r="R16" s="162" t="s">
        <v>117</v>
      </c>
      <c r="S16" s="164"/>
      <c r="T16" s="164"/>
      <c r="U16" s="163"/>
      <c r="V16" s="162"/>
      <c r="W16" s="118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96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ht="13.5" x14ac:dyDescent="0.15">
      <c r="A17" s="45">
        <f t="shared" si="0"/>
        <v>7</v>
      </c>
      <c r="B17" s="91" t="s">
        <v>394</v>
      </c>
      <c r="C17" s="47"/>
      <c r="D17" s="47"/>
      <c r="E17" s="47"/>
      <c r="F17" s="47"/>
      <c r="G17" s="48"/>
      <c r="H17" s="46" t="s">
        <v>46</v>
      </c>
      <c r="I17" s="47"/>
      <c r="J17" s="47"/>
      <c r="K17" s="47"/>
      <c r="L17" s="47"/>
      <c r="M17" s="47"/>
      <c r="N17" s="47"/>
      <c r="O17" s="47"/>
      <c r="P17" s="47"/>
      <c r="Q17" s="48"/>
      <c r="R17" s="162" t="s">
        <v>117</v>
      </c>
      <c r="S17" s="164"/>
      <c r="T17" s="164"/>
      <c r="U17" s="163"/>
      <c r="V17" s="162"/>
      <c r="W17" s="118"/>
      <c r="X17" s="292" t="s">
        <v>124</v>
      </c>
      <c r="Y17" s="293"/>
      <c r="Z17" s="280">
        <v>4</v>
      </c>
      <c r="AA17" s="280"/>
      <c r="AB17" s="280"/>
      <c r="AC17" s="291" t="s">
        <v>118</v>
      </c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ht="13.5" x14ac:dyDescent="0.15">
      <c r="A18" s="45">
        <f t="shared" si="0"/>
        <v>8</v>
      </c>
      <c r="B18" s="91" t="s">
        <v>395</v>
      </c>
      <c r="C18" s="47"/>
      <c r="D18" s="47"/>
      <c r="E18" s="47"/>
      <c r="F18" s="47"/>
      <c r="G18" s="48"/>
      <c r="H18" s="46" t="s">
        <v>47</v>
      </c>
      <c r="I18" s="47"/>
      <c r="J18" s="47"/>
      <c r="K18" s="47"/>
      <c r="L18" s="47"/>
      <c r="M18" s="47"/>
      <c r="N18" s="47"/>
      <c r="O18" s="47"/>
      <c r="P18" s="47"/>
      <c r="Q18" s="48"/>
      <c r="R18" s="162" t="s">
        <v>123</v>
      </c>
      <c r="S18" s="164"/>
      <c r="T18" s="164"/>
      <c r="U18" s="163"/>
      <c r="V18" s="162"/>
      <c r="W18" s="118"/>
      <c r="X18" s="292" t="s">
        <v>124</v>
      </c>
      <c r="Y18" s="293"/>
      <c r="Z18" s="280">
        <v>8</v>
      </c>
      <c r="AA18" s="280"/>
      <c r="AB18" s="280"/>
      <c r="AC18" s="291" t="s">
        <v>118</v>
      </c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ht="13.5" x14ac:dyDescent="0.15">
      <c r="A19" s="45">
        <f t="shared" si="0"/>
        <v>9</v>
      </c>
      <c r="B19" s="91" t="s">
        <v>396</v>
      </c>
      <c r="C19" s="47"/>
      <c r="D19" s="47"/>
      <c r="E19" s="47"/>
      <c r="F19" s="47"/>
      <c r="G19" s="48"/>
      <c r="H19" s="46" t="s">
        <v>49</v>
      </c>
      <c r="I19" s="47"/>
      <c r="J19" s="47"/>
      <c r="K19" s="47"/>
      <c r="L19" s="47"/>
      <c r="M19" s="47"/>
      <c r="N19" s="47"/>
      <c r="O19" s="47"/>
      <c r="P19" s="47"/>
      <c r="Q19" s="48"/>
      <c r="R19" s="162" t="s">
        <v>117</v>
      </c>
      <c r="S19" s="164"/>
      <c r="T19" s="164"/>
      <c r="U19" s="163"/>
      <c r="V19" s="162"/>
      <c r="W19" s="118"/>
      <c r="X19" s="292" t="s">
        <v>124</v>
      </c>
      <c r="Y19" s="293"/>
      <c r="Z19" s="280">
        <v>4</v>
      </c>
      <c r="AA19" s="280"/>
      <c r="AB19" s="280"/>
      <c r="AC19" s="291" t="s">
        <v>118</v>
      </c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ht="13.5" x14ac:dyDescent="0.15">
      <c r="A20" s="45">
        <f t="shared" si="0"/>
        <v>10</v>
      </c>
      <c r="B20" s="91" t="s">
        <v>397</v>
      </c>
      <c r="C20" s="47"/>
      <c r="D20" s="47"/>
      <c r="E20" s="47"/>
      <c r="F20" s="47"/>
      <c r="G20" s="48"/>
      <c r="H20" s="46" t="s">
        <v>50</v>
      </c>
      <c r="I20" s="47"/>
      <c r="J20" s="47"/>
      <c r="K20" s="47"/>
      <c r="L20" s="47"/>
      <c r="M20" s="47"/>
      <c r="N20" s="47"/>
      <c r="O20" s="47"/>
      <c r="P20" s="47"/>
      <c r="Q20" s="48"/>
      <c r="R20" s="162" t="s">
        <v>123</v>
      </c>
      <c r="S20" s="164"/>
      <c r="T20" s="164"/>
      <c r="U20" s="163"/>
      <c r="V20" s="162"/>
      <c r="W20" s="118"/>
      <c r="X20" s="292" t="s">
        <v>124</v>
      </c>
      <c r="Y20" s="293"/>
      <c r="Z20" s="280">
        <v>8</v>
      </c>
      <c r="AA20" s="280"/>
      <c r="AB20" s="280"/>
      <c r="AC20" s="291" t="s">
        <v>118</v>
      </c>
      <c r="AD20" s="291"/>
      <c r="AE20" s="291"/>
      <c r="AF20" s="49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9"/>
    </row>
    <row r="21" spans="1:46" ht="13.5" x14ac:dyDescent="0.15">
      <c r="A21" s="45">
        <f t="shared" si="0"/>
        <v>11</v>
      </c>
      <c r="B21" s="91" t="s">
        <v>398</v>
      </c>
      <c r="C21" s="47"/>
      <c r="D21" s="47"/>
      <c r="E21" s="47"/>
      <c r="F21" s="47"/>
      <c r="G21" s="48"/>
      <c r="H21" s="46" t="s">
        <v>161</v>
      </c>
      <c r="I21" s="47"/>
      <c r="J21" s="47"/>
      <c r="K21" s="47"/>
      <c r="L21" s="47"/>
      <c r="M21" s="47"/>
      <c r="N21" s="47"/>
      <c r="O21" s="47"/>
      <c r="P21" s="47"/>
      <c r="Q21" s="48"/>
      <c r="R21" s="162" t="s">
        <v>117</v>
      </c>
      <c r="S21" s="164"/>
      <c r="T21" s="164"/>
      <c r="U21" s="163"/>
      <c r="V21" s="162"/>
      <c r="W21" s="118"/>
      <c r="X21" s="292" t="s">
        <v>124</v>
      </c>
      <c r="Y21" s="293"/>
      <c r="Z21" s="280">
        <v>4</v>
      </c>
      <c r="AA21" s="280"/>
      <c r="AB21" s="280"/>
      <c r="AC21" s="291" t="s">
        <v>118</v>
      </c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f>ROW()-10</f>
        <v>12</v>
      </c>
      <c r="B22" s="91" t="s">
        <v>304</v>
      </c>
      <c r="C22" s="47"/>
      <c r="D22" s="47"/>
      <c r="E22" s="47"/>
      <c r="F22" s="47"/>
      <c r="G22" s="48"/>
      <c r="H22" s="46" t="s">
        <v>303</v>
      </c>
      <c r="I22" s="47"/>
      <c r="J22" s="47"/>
      <c r="K22" s="47"/>
      <c r="L22" s="47"/>
      <c r="M22" s="47"/>
      <c r="N22" s="47"/>
      <c r="O22" s="47"/>
      <c r="P22" s="47"/>
      <c r="Q22" s="48"/>
      <c r="R22" s="280" t="s">
        <v>117</v>
      </c>
      <c r="S22" s="280"/>
      <c r="T22" s="280"/>
      <c r="U22" s="280"/>
      <c r="V22" s="280">
        <v>1</v>
      </c>
      <c r="W22" s="280"/>
      <c r="X22" s="292" t="s">
        <v>124</v>
      </c>
      <c r="Y22" s="293"/>
      <c r="Z22" s="280">
        <v>4</v>
      </c>
      <c r="AA22" s="280"/>
      <c r="AB22" s="280"/>
      <c r="AC22" s="291" t="s">
        <v>118</v>
      </c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ht="13.5" x14ac:dyDescent="0.15">
      <c r="A23" s="45">
        <f t="shared" ref="A23:A24" si="1">ROW()-10</f>
        <v>13</v>
      </c>
      <c r="B23" s="10" t="s">
        <v>468</v>
      </c>
      <c r="C23" s="47"/>
      <c r="D23" s="47"/>
      <c r="E23" s="47"/>
      <c r="F23" s="47"/>
      <c r="G23" s="48"/>
      <c r="H23" s="46" t="s">
        <v>470</v>
      </c>
      <c r="I23" s="47"/>
      <c r="J23" s="47"/>
      <c r="K23" s="47"/>
      <c r="L23" s="47"/>
      <c r="M23" s="47"/>
      <c r="N23" s="47"/>
      <c r="O23" s="47"/>
      <c r="P23" s="47"/>
      <c r="Q23" s="48"/>
      <c r="R23" s="188" t="s">
        <v>117</v>
      </c>
      <c r="S23" s="190"/>
      <c r="T23" s="190"/>
      <c r="U23" s="189"/>
      <c r="V23" s="188"/>
      <c r="W23" s="118"/>
      <c r="X23" s="292" t="s">
        <v>124</v>
      </c>
      <c r="Y23" s="293"/>
      <c r="Z23" s="280">
        <v>4</v>
      </c>
      <c r="AA23" s="280"/>
      <c r="AB23" s="280"/>
      <c r="AC23" s="291" t="s">
        <v>118</v>
      </c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ht="13.5" x14ac:dyDescent="0.15">
      <c r="A24" s="45">
        <f t="shared" si="1"/>
        <v>14</v>
      </c>
      <c r="B24" s="10" t="s">
        <v>469</v>
      </c>
      <c r="C24" s="47"/>
      <c r="D24" s="47"/>
      <c r="E24" s="47"/>
      <c r="F24" s="47"/>
      <c r="G24" s="48"/>
      <c r="H24" s="46" t="s">
        <v>471</v>
      </c>
      <c r="I24" s="47"/>
      <c r="J24" s="47"/>
      <c r="K24" s="47"/>
      <c r="L24" s="47"/>
      <c r="M24" s="47"/>
      <c r="N24" s="47"/>
      <c r="O24" s="47"/>
      <c r="P24" s="47"/>
      <c r="Q24" s="48"/>
      <c r="R24" s="188" t="s">
        <v>117</v>
      </c>
      <c r="S24" s="190"/>
      <c r="T24" s="190"/>
      <c r="U24" s="189"/>
      <c r="V24" s="188"/>
      <c r="W24" s="118"/>
      <c r="X24" s="292" t="s">
        <v>124</v>
      </c>
      <c r="Y24" s="293"/>
      <c r="Z24" s="280">
        <v>4</v>
      </c>
      <c r="AA24" s="280"/>
      <c r="AB24" s="280"/>
      <c r="AC24" s="291" t="s">
        <v>118</v>
      </c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f t="shared" si="0"/>
        <v>15</v>
      </c>
      <c r="B25" s="91" t="s">
        <v>391</v>
      </c>
      <c r="C25" s="47"/>
      <c r="D25" s="47"/>
      <c r="E25" s="47"/>
      <c r="F25" s="47"/>
      <c r="G25" s="48"/>
      <c r="H25" s="46" t="s">
        <v>392</v>
      </c>
      <c r="I25" s="47"/>
      <c r="J25" s="47"/>
      <c r="K25" s="47"/>
      <c r="L25" s="47"/>
      <c r="M25" s="47"/>
      <c r="N25" s="47"/>
      <c r="O25" s="47"/>
      <c r="P25" s="47"/>
      <c r="Q25" s="48"/>
      <c r="R25" s="280" t="s">
        <v>117</v>
      </c>
      <c r="S25" s="280"/>
      <c r="T25" s="280"/>
      <c r="U25" s="280"/>
      <c r="V25" s="280"/>
      <c r="W25" s="280"/>
      <c r="X25" s="292" t="s">
        <v>124</v>
      </c>
      <c r="Y25" s="293"/>
      <c r="Z25" s="280">
        <v>4</v>
      </c>
      <c r="AA25" s="280"/>
      <c r="AB25" s="280"/>
      <c r="AC25" s="291" t="s">
        <v>118</v>
      </c>
      <c r="AD25" s="291"/>
      <c r="AE25" s="291"/>
      <c r="AF25" s="97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ht="13.5" x14ac:dyDescent="0.15">
      <c r="A26" s="45">
        <f t="shared" si="0"/>
        <v>16</v>
      </c>
      <c r="B26" s="91" t="s">
        <v>305</v>
      </c>
      <c r="C26" s="47"/>
      <c r="D26" s="47"/>
      <c r="E26" s="47"/>
      <c r="F26" s="47"/>
      <c r="G26" s="48"/>
      <c r="H26" s="46" t="s">
        <v>306</v>
      </c>
      <c r="I26" s="47"/>
      <c r="J26" s="47"/>
      <c r="K26" s="47"/>
      <c r="L26" s="47"/>
      <c r="M26" s="47"/>
      <c r="N26" s="47"/>
      <c r="O26" s="47"/>
      <c r="P26" s="47"/>
      <c r="Q26" s="48"/>
      <c r="R26" s="280" t="s">
        <v>307</v>
      </c>
      <c r="S26" s="280"/>
      <c r="T26" s="280"/>
      <c r="U26" s="280"/>
      <c r="V26" s="92"/>
      <c r="W26" s="118"/>
      <c r="X26" s="294"/>
      <c r="Y26" s="294"/>
      <c r="Z26" s="280"/>
      <c r="AA26" s="280"/>
      <c r="AB26" s="280"/>
      <c r="AC26" s="291"/>
      <c r="AD26" s="291"/>
      <c r="AE26" s="291"/>
      <c r="AF26" s="96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ht="13.5" x14ac:dyDescent="0.15">
      <c r="A27" s="45">
        <f t="shared" si="0"/>
        <v>17</v>
      </c>
      <c r="B27" s="91" t="s">
        <v>393</v>
      </c>
      <c r="C27" s="47"/>
      <c r="D27" s="47"/>
      <c r="E27" s="47"/>
      <c r="F27" s="47"/>
      <c r="G27" s="48"/>
      <c r="H27" s="46" t="s">
        <v>383</v>
      </c>
      <c r="I27" s="47"/>
      <c r="J27" s="47"/>
      <c r="K27" s="47"/>
      <c r="L27" s="47"/>
      <c r="M27" s="47"/>
      <c r="N27" s="47"/>
      <c r="O27" s="47"/>
      <c r="P27" s="47"/>
      <c r="Q27" s="48"/>
      <c r="R27" s="92" t="s">
        <v>117</v>
      </c>
      <c r="S27" s="94"/>
      <c r="T27" s="94"/>
      <c r="U27" s="95"/>
      <c r="V27" s="92"/>
      <c r="W27" s="118"/>
      <c r="X27" s="292" t="s">
        <v>124</v>
      </c>
      <c r="Y27" s="293"/>
      <c r="Z27" s="280">
        <v>4</v>
      </c>
      <c r="AA27" s="280"/>
      <c r="AB27" s="280"/>
      <c r="AC27" s="291" t="s">
        <v>118</v>
      </c>
      <c r="AD27" s="291"/>
      <c r="AE27" s="291"/>
      <c r="AF27" s="49" t="s">
        <v>409</v>
      </c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ht="13.5" x14ac:dyDescent="0.15">
      <c r="A28" s="45">
        <f t="shared" si="0"/>
        <v>18</v>
      </c>
      <c r="B28" s="224" t="s">
        <v>399</v>
      </c>
      <c r="C28" s="225"/>
      <c r="D28" s="225"/>
      <c r="E28" s="165"/>
      <c r="F28" s="165"/>
      <c r="G28" s="166"/>
      <c r="H28" s="167" t="s">
        <v>400</v>
      </c>
      <c r="I28" s="165"/>
      <c r="J28" s="165"/>
      <c r="K28" s="165"/>
      <c r="L28" s="165"/>
      <c r="M28" s="165"/>
      <c r="N28" s="165"/>
      <c r="O28" s="165"/>
      <c r="P28" s="165"/>
      <c r="Q28" s="166"/>
      <c r="R28" s="167" t="s">
        <v>117</v>
      </c>
      <c r="S28" s="165"/>
      <c r="T28" s="165"/>
      <c r="U28" s="166"/>
      <c r="V28" s="165"/>
      <c r="W28" s="168"/>
      <c r="X28" s="330" t="s">
        <v>124</v>
      </c>
      <c r="Y28" s="332"/>
      <c r="Z28" s="327">
        <v>4</v>
      </c>
      <c r="AA28" s="328"/>
      <c r="AB28" s="329"/>
      <c r="AC28" s="330" t="s">
        <v>118</v>
      </c>
      <c r="AD28" s="331"/>
      <c r="AE28" s="332"/>
      <c r="AF28" s="49" t="s">
        <v>409</v>
      </c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ht="13.5" x14ac:dyDescent="0.15">
      <c r="A29" s="45">
        <f t="shared" si="0"/>
        <v>19</v>
      </c>
      <c r="B29" s="224" t="s">
        <v>544</v>
      </c>
      <c r="C29" s="225"/>
      <c r="D29" s="225"/>
      <c r="E29" s="165"/>
      <c r="F29" s="165"/>
      <c r="G29" s="166"/>
      <c r="H29" s="167" t="s">
        <v>545</v>
      </c>
      <c r="I29" s="165"/>
      <c r="J29" s="165"/>
      <c r="K29" s="165"/>
      <c r="L29" s="165"/>
      <c r="M29" s="165"/>
      <c r="N29" s="165"/>
      <c r="O29" s="165"/>
      <c r="P29" s="165"/>
      <c r="Q29" s="166"/>
      <c r="R29" s="167" t="s">
        <v>542</v>
      </c>
      <c r="S29" s="165"/>
      <c r="T29" s="165"/>
      <c r="U29" s="166"/>
      <c r="V29" s="165"/>
      <c r="W29" s="168"/>
      <c r="X29" s="325">
        <v>1000</v>
      </c>
      <c r="Y29" s="326"/>
      <c r="Z29" s="327">
        <v>3000</v>
      </c>
      <c r="AA29" s="328"/>
      <c r="AB29" s="329"/>
      <c r="AC29" s="330"/>
      <c r="AD29" s="331"/>
      <c r="AE29" s="332"/>
      <c r="AF29" s="212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4"/>
    </row>
    <row r="30" spans="1:46" x14ac:dyDescent="0.15">
      <c r="A30" s="45">
        <f t="shared" si="0"/>
        <v>20</v>
      </c>
      <c r="B30" s="91" t="s">
        <v>501</v>
      </c>
      <c r="C30" s="47"/>
      <c r="D30" s="47"/>
      <c r="E30" s="47"/>
      <c r="F30" s="47"/>
      <c r="G30" s="48"/>
      <c r="H30" s="46" t="s">
        <v>503</v>
      </c>
      <c r="I30" s="47"/>
      <c r="J30" s="47"/>
      <c r="K30" s="47"/>
      <c r="L30" s="47"/>
      <c r="M30" s="47"/>
      <c r="N30" s="47"/>
      <c r="O30" s="47"/>
      <c r="P30" s="47"/>
      <c r="Q30" s="48"/>
      <c r="R30" s="280" t="s">
        <v>117</v>
      </c>
      <c r="S30" s="280"/>
      <c r="T30" s="280"/>
      <c r="U30" s="280"/>
      <c r="V30" s="280"/>
      <c r="W30" s="280"/>
      <c r="X30" s="292" t="s">
        <v>124</v>
      </c>
      <c r="Y30" s="293"/>
      <c r="Z30" s="280">
        <v>4</v>
      </c>
      <c r="AA30" s="280"/>
      <c r="AB30" s="280"/>
      <c r="AC30" s="291" t="s">
        <v>118</v>
      </c>
      <c r="AD30" s="291"/>
      <c r="AE30" s="291"/>
      <c r="AF30" s="49" t="s">
        <v>502</v>
      </c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x14ac:dyDescent="0.15">
      <c r="A31" s="45">
        <f t="shared" si="0"/>
        <v>21</v>
      </c>
      <c r="B31" s="91" t="s">
        <v>534</v>
      </c>
      <c r="C31" s="47"/>
      <c r="D31" s="47"/>
      <c r="E31" s="47"/>
      <c r="F31" s="47"/>
      <c r="G31" s="48"/>
      <c r="H31" s="46" t="s">
        <v>535</v>
      </c>
      <c r="I31" s="47"/>
      <c r="J31" s="47"/>
      <c r="K31" s="47"/>
      <c r="L31" s="47"/>
      <c r="M31" s="47"/>
      <c r="N31" s="47"/>
      <c r="O31" s="47"/>
      <c r="P31" s="47"/>
      <c r="Q31" s="48"/>
      <c r="R31" s="280" t="s">
        <v>117</v>
      </c>
      <c r="S31" s="280"/>
      <c r="T31" s="280"/>
      <c r="U31" s="280"/>
      <c r="V31" s="280"/>
      <c r="W31" s="280"/>
      <c r="X31" s="292" t="s">
        <v>124</v>
      </c>
      <c r="Y31" s="293"/>
      <c r="Z31" s="280">
        <v>4</v>
      </c>
      <c r="AA31" s="280"/>
      <c r="AB31" s="280"/>
      <c r="AC31" s="291" t="s">
        <v>118</v>
      </c>
      <c r="AD31" s="291"/>
      <c r="AE31" s="291"/>
      <c r="AF31" s="49" t="s">
        <v>536</v>
      </c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ht="13.5" x14ac:dyDescent="0.15">
      <c r="A32" s="45">
        <f t="shared" si="0"/>
        <v>22</v>
      </c>
      <c r="B32" s="91" t="s">
        <v>572</v>
      </c>
      <c r="C32" s="47"/>
      <c r="D32" s="47"/>
      <c r="E32" s="47"/>
      <c r="F32" s="47"/>
      <c r="G32" s="48"/>
      <c r="H32" s="46" t="s">
        <v>573</v>
      </c>
      <c r="I32" s="47"/>
      <c r="J32" s="47"/>
      <c r="K32" s="47"/>
      <c r="L32" s="47"/>
      <c r="M32" s="47"/>
      <c r="N32" s="47"/>
      <c r="O32" s="47"/>
      <c r="P32" s="47"/>
      <c r="Q32" s="48"/>
      <c r="R32" s="333" t="s">
        <v>117</v>
      </c>
      <c r="S32" s="333"/>
      <c r="T32" s="333"/>
      <c r="U32" s="333"/>
      <c r="V32" s="102"/>
      <c r="W32" s="103"/>
      <c r="X32" s="292" t="s">
        <v>124</v>
      </c>
      <c r="Y32" s="293"/>
      <c r="Z32" s="333">
        <v>4</v>
      </c>
      <c r="AA32" s="333"/>
      <c r="AB32" s="333"/>
      <c r="AC32" s="334" t="s">
        <v>118</v>
      </c>
      <c r="AD32" s="334"/>
      <c r="AE32" s="334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>ROW()-10</f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>
        <f t="shared" si="0"/>
        <v>31</v>
      </c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2" spans="1:46" x14ac:dyDescent="0.15">
      <c r="A42" s="45"/>
      <c r="B42" s="91"/>
      <c r="C42" s="47"/>
      <c r="D42" s="47"/>
      <c r="E42" s="47"/>
      <c r="F42" s="47"/>
      <c r="G42" s="48"/>
      <c r="H42" s="46"/>
      <c r="I42" s="47"/>
      <c r="J42" s="47"/>
      <c r="K42" s="47"/>
      <c r="L42" s="47"/>
      <c r="M42" s="47"/>
      <c r="N42" s="47"/>
      <c r="O42" s="47"/>
      <c r="P42" s="47"/>
      <c r="Q42" s="4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91"/>
      <c r="AD42" s="291"/>
      <c r="AE42" s="291"/>
      <c r="AF42" s="49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1"/>
    </row>
  </sheetData>
  <sheetProtection selectLockedCells="1" selectUnlockedCells="1"/>
  <mergeCells count="159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X27:Y27"/>
    <mergeCell ref="Z27:AB27"/>
    <mergeCell ref="AC27:AE27"/>
    <mergeCell ref="R25:U25"/>
    <mergeCell ref="X25:Y25"/>
    <mergeCell ref="Z25:AB25"/>
    <mergeCell ref="AC25:AE25"/>
    <mergeCell ref="V25:W25"/>
    <mergeCell ref="X23:Y23"/>
    <mergeCell ref="Z23:AB23"/>
    <mergeCell ref="AC23:AE23"/>
    <mergeCell ref="X24:Y24"/>
    <mergeCell ref="Z24:AB24"/>
    <mergeCell ref="X19:Y19"/>
    <mergeCell ref="Z19:AB19"/>
    <mergeCell ref="AC19:AE19"/>
    <mergeCell ref="X16:Y16"/>
    <mergeCell ref="Z16:AB16"/>
    <mergeCell ref="AC16:AE16"/>
    <mergeCell ref="X17:Y17"/>
    <mergeCell ref="Z17:AB17"/>
    <mergeCell ref="AC17:AE17"/>
    <mergeCell ref="R30:U30"/>
    <mergeCell ref="V30:W30"/>
    <mergeCell ref="X30:Y30"/>
    <mergeCell ref="Z30:AB30"/>
    <mergeCell ref="AC30:AE30"/>
    <mergeCell ref="AC20:AE20"/>
    <mergeCell ref="X21:Y21"/>
    <mergeCell ref="Z21:AB21"/>
    <mergeCell ref="AC21:AE21"/>
    <mergeCell ref="X20:Y20"/>
    <mergeCell ref="Z20:AB20"/>
    <mergeCell ref="R22:U22"/>
    <mergeCell ref="V22:W22"/>
    <mergeCell ref="X22:Y22"/>
    <mergeCell ref="Z22:AB22"/>
    <mergeCell ref="AC22:AE22"/>
    <mergeCell ref="R26:U26"/>
    <mergeCell ref="X26:Y26"/>
    <mergeCell ref="Z26:AB26"/>
    <mergeCell ref="AC26:AE26"/>
    <mergeCell ref="X28:Y28"/>
    <mergeCell ref="Z28:AB28"/>
    <mergeCell ref="AC28:AE28"/>
    <mergeCell ref="AC24:AE24"/>
    <mergeCell ref="AC31:AE31"/>
    <mergeCell ref="R32:U32"/>
    <mergeCell ref="X32:Y32"/>
    <mergeCell ref="Z32:AB32"/>
    <mergeCell ref="AC32:AE32"/>
    <mergeCell ref="R31:U31"/>
    <mergeCell ref="V31:W31"/>
    <mergeCell ref="X31:Y31"/>
    <mergeCell ref="Z31:AB31"/>
    <mergeCell ref="AC33:AE33"/>
    <mergeCell ref="R34:U34"/>
    <mergeCell ref="V34:W34"/>
    <mergeCell ref="X34:Y34"/>
    <mergeCell ref="Z34:AB34"/>
    <mergeCell ref="AC34:AE34"/>
    <mergeCell ref="R33:U33"/>
    <mergeCell ref="V33:W33"/>
    <mergeCell ref="X33:Y33"/>
    <mergeCell ref="Z33:AB33"/>
    <mergeCell ref="R36:U36"/>
    <mergeCell ref="V36:W36"/>
    <mergeCell ref="X36:Y36"/>
    <mergeCell ref="Z36:AB36"/>
    <mergeCell ref="AC36:AE36"/>
    <mergeCell ref="R35:U35"/>
    <mergeCell ref="V35:W35"/>
    <mergeCell ref="X35:Y35"/>
    <mergeCell ref="Z35:AB35"/>
    <mergeCell ref="R42:U42"/>
    <mergeCell ref="V42:W42"/>
    <mergeCell ref="X42:Y42"/>
    <mergeCell ref="Z42:AB42"/>
    <mergeCell ref="AC42:AE42"/>
    <mergeCell ref="R41:U41"/>
    <mergeCell ref="V41:W41"/>
    <mergeCell ref="X41:Y41"/>
    <mergeCell ref="Z41:AB41"/>
    <mergeCell ref="AC41:AE41"/>
    <mergeCell ref="Z40:AB40"/>
    <mergeCell ref="AC40:AE40"/>
    <mergeCell ref="R39:U39"/>
    <mergeCell ref="V39:W39"/>
    <mergeCell ref="X39:Y39"/>
    <mergeCell ref="Z39:AB39"/>
    <mergeCell ref="X29:Y29"/>
    <mergeCell ref="Z29:AB29"/>
    <mergeCell ref="AC29:AE29"/>
    <mergeCell ref="AC37:AE37"/>
    <mergeCell ref="R38:U38"/>
    <mergeCell ref="V38:W38"/>
    <mergeCell ref="X38:Y38"/>
    <mergeCell ref="Z38:AB38"/>
    <mergeCell ref="AC38:AE38"/>
    <mergeCell ref="R37:U37"/>
    <mergeCell ref="V37:W37"/>
    <mergeCell ref="X37:Y37"/>
    <mergeCell ref="Z37:AB37"/>
    <mergeCell ref="AC39:AE39"/>
    <mergeCell ref="R40:U40"/>
    <mergeCell ref="V40:W40"/>
    <mergeCell ref="X40:Y40"/>
    <mergeCell ref="AC35:AE35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R14:U14"/>
    <mergeCell ref="X14:Y14"/>
    <mergeCell ref="Z14:AB14"/>
    <mergeCell ref="AC14:AE14"/>
    <mergeCell ref="R15:U15"/>
    <mergeCell ref="X15:Y15"/>
    <mergeCell ref="Z15:AB15"/>
    <mergeCell ref="AC15:AE15"/>
    <mergeCell ref="X18:Y18"/>
    <mergeCell ref="Z18:AB18"/>
    <mergeCell ref="AC18:AE1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1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335" t="s">
        <v>590</v>
      </c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>
        <v>43237</v>
      </c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193"/>
      <c r="AB6" s="296">
        <f>SUM(Z11:AB40)</f>
        <v>620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一覧!B24</f>
        <v>RNG_TEMPLATE_FORM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193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一覧!J24</f>
        <v>RTF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一覧!L24</f>
        <v>稟議テンプレートフォーム情報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193"/>
      <c r="AB8" s="295">
        <f>(AB6*AB7)/1024/1024</f>
        <v>5912.7801704406738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COUNTA(B11:B99)</f>
        <v>7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>ROW()-10</f>
        <v>1</v>
      </c>
      <c r="B11" s="91" t="s">
        <v>148</v>
      </c>
      <c r="C11" s="47"/>
      <c r="D11" s="47"/>
      <c r="E11" s="47"/>
      <c r="F11" s="47"/>
      <c r="G11" s="48"/>
      <c r="H11" s="46" t="s">
        <v>149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1" t="s">
        <v>124</v>
      </c>
      <c r="Y11" s="291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ROW()-10</f>
        <v>2</v>
      </c>
      <c r="B12" s="91" t="s">
        <v>472</v>
      </c>
      <c r="C12" s="47"/>
      <c r="D12" s="47"/>
      <c r="E12" s="47"/>
      <c r="F12" s="47"/>
      <c r="G12" s="48"/>
      <c r="H12" s="46" t="s">
        <v>473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1" t="s">
        <v>124</v>
      </c>
      <c r="Y12" s="291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485</v>
      </c>
      <c r="C13" s="47"/>
      <c r="D13" s="47"/>
      <c r="E13" s="47"/>
      <c r="F13" s="47"/>
      <c r="G13" s="48"/>
      <c r="H13" s="46" t="s">
        <v>486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>
        <v>3</v>
      </c>
      <c r="W13" s="280"/>
      <c r="X13" s="291" t="s">
        <v>124</v>
      </c>
      <c r="Y13" s="291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91" t="s">
        <v>487</v>
      </c>
      <c r="C14" s="47"/>
      <c r="D14" s="47"/>
      <c r="E14" s="47"/>
      <c r="F14" s="47"/>
      <c r="G14" s="48"/>
      <c r="H14" s="46" t="s">
        <v>488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120</v>
      </c>
      <c r="S14" s="280"/>
      <c r="T14" s="280"/>
      <c r="U14" s="280"/>
      <c r="V14" s="194"/>
      <c r="W14" s="118"/>
      <c r="X14" s="294">
        <v>100</v>
      </c>
      <c r="Y14" s="294"/>
      <c r="Z14" s="280">
        <v>300</v>
      </c>
      <c r="AA14" s="280"/>
      <c r="AB14" s="280"/>
      <c r="AC14" s="291"/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x14ac:dyDescent="0.15">
      <c r="A15" s="45">
        <f t="shared" si="0"/>
        <v>5</v>
      </c>
      <c r="B15" s="91" t="s">
        <v>489</v>
      </c>
      <c r="C15" s="47"/>
      <c r="D15" s="47"/>
      <c r="E15" s="47"/>
      <c r="F15" s="47"/>
      <c r="G15" s="48"/>
      <c r="H15" s="46" t="s">
        <v>490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120</v>
      </c>
      <c r="S15" s="280"/>
      <c r="T15" s="280"/>
      <c r="U15" s="280"/>
      <c r="V15" s="194"/>
      <c r="W15" s="118"/>
      <c r="X15" s="294">
        <v>100</v>
      </c>
      <c r="Y15" s="294"/>
      <c r="Z15" s="280">
        <v>300</v>
      </c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f t="shared" si="0"/>
        <v>6</v>
      </c>
      <c r="B16" s="91" t="s">
        <v>491</v>
      </c>
      <c r="C16" s="47"/>
      <c r="D16" s="47"/>
      <c r="E16" s="47"/>
      <c r="F16" s="47"/>
      <c r="G16" s="48"/>
      <c r="H16" s="46" t="s">
        <v>492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280"/>
      <c r="W16" s="280"/>
      <c r="X16" s="291" t="s">
        <v>124</v>
      </c>
      <c r="Y16" s="291"/>
      <c r="Z16" s="280">
        <v>4</v>
      </c>
      <c r="AA16" s="280"/>
      <c r="AB16" s="280"/>
      <c r="AC16" s="291" t="s">
        <v>118</v>
      </c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  <c r="AU16" s="93"/>
    </row>
    <row r="17" spans="1:47" x14ac:dyDescent="0.15">
      <c r="A17" s="45">
        <f t="shared" si="0"/>
        <v>7</v>
      </c>
      <c r="B17" s="91" t="s">
        <v>493</v>
      </c>
      <c r="C17" s="47"/>
      <c r="D17" s="47"/>
      <c r="E17" s="47"/>
      <c r="F17" s="47"/>
      <c r="G17" s="48"/>
      <c r="H17" s="46" t="s">
        <v>494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117</v>
      </c>
      <c r="S17" s="280"/>
      <c r="T17" s="280"/>
      <c r="U17" s="280"/>
      <c r="V17" s="280"/>
      <c r="W17" s="280"/>
      <c r="X17" s="291" t="s">
        <v>124</v>
      </c>
      <c r="Y17" s="291"/>
      <c r="Z17" s="280">
        <v>4</v>
      </c>
      <c r="AA17" s="280"/>
      <c r="AB17" s="280"/>
      <c r="AC17" s="291" t="s">
        <v>118</v>
      </c>
      <c r="AD17" s="291"/>
      <c r="AE17" s="291"/>
      <c r="AF17" s="215" t="s">
        <v>546</v>
      </c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7"/>
      <c r="AU17" s="93"/>
    </row>
    <row r="18" spans="1:47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49" t="s">
        <v>547</v>
      </c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7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 t="s">
        <v>548</v>
      </c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 t="s">
        <v>549</v>
      </c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  <c r="AU20" s="93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 t="s">
        <v>550</v>
      </c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 t="s">
        <v>591</v>
      </c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ht="13.5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194"/>
      <c r="W39" s="192"/>
      <c r="X39" s="194"/>
      <c r="Y39" s="192"/>
      <c r="Z39" s="280"/>
      <c r="AA39" s="280"/>
      <c r="AB39" s="280"/>
      <c r="AC39" s="280"/>
      <c r="AD39" s="280"/>
      <c r="AE39" s="280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8" spans="1:46" x14ac:dyDescent="0.15">
      <c r="B48" s="58"/>
      <c r="C48" s="58"/>
      <c r="D48" s="58"/>
      <c r="E48" s="58"/>
      <c r="F48" s="58"/>
      <c r="G48" s="58"/>
      <c r="H48" s="58"/>
      <c r="I48" s="58"/>
      <c r="J48" s="58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</sheetData>
  <sheetProtection selectLockedCells="1" selectUnlockedCells="1"/>
  <mergeCells count="171">
    <mergeCell ref="R39:U39"/>
    <mergeCell ref="Z39:AB39"/>
    <mergeCell ref="AC39:AE39"/>
    <mergeCell ref="R40:U40"/>
    <mergeCell ref="V40:W40"/>
    <mergeCell ref="X40:Y40"/>
    <mergeCell ref="Z40:AB40"/>
    <mergeCell ref="AC40:AE40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17:U17"/>
    <mergeCell ref="V17:W17"/>
    <mergeCell ref="X17:Y17"/>
    <mergeCell ref="Z17:AB17"/>
    <mergeCell ref="AC17:AE17"/>
    <mergeCell ref="R18:U18"/>
    <mergeCell ref="V18:W18"/>
    <mergeCell ref="X18:Y18"/>
    <mergeCell ref="Z18:AB18"/>
    <mergeCell ref="AC18:AE18"/>
    <mergeCell ref="R15:U15"/>
    <mergeCell ref="X15:Y15"/>
    <mergeCell ref="Z15:AB15"/>
    <mergeCell ref="AC15:AE15"/>
    <mergeCell ref="R16:U16"/>
    <mergeCell ref="V16:W16"/>
    <mergeCell ref="X16:Y16"/>
    <mergeCell ref="Z16:AB16"/>
    <mergeCell ref="AC16:AE16"/>
    <mergeCell ref="R13:U13"/>
    <mergeCell ref="V13:W13"/>
    <mergeCell ref="X13:Y13"/>
    <mergeCell ref="Z13:AB13"/>
    <mergeCell ref="AC13:AE13"/>
    <mergeCell ref="R14:U14"/>
    <mergeCell ref="X14:Y14"/>
    <mergeCell ref="Z14:AB14"/>
    <mergeCell ref="AC14:AE14"/>
    <mergeCell ref="R12:U12"/>
    <mergeCell ref="V12:W12"/>
    <mergeCell ref="X12:Y12"/>
    <mergeCell ref="Z12:AB12"/>
    <mergeCell ref="AC12:AE1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16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一覧!B17</f>
        <v>RNG_TEMPLATE_BIN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一覧!J17</f>
        <v>RTB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一覧!L17</f>
        <v>稟議テンプレート添付情報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152.58787536621094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3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148</v>
      </c>
      <c r="C11" s="47"/>
      <c r="D11" s="47"/>
      <c r="E11" s="47"/>
      <c r="F11" s="47"/>
      <c r="G11" s="48"/>
      <c r="H11" s="46" t="s">
        <v>149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1" t="s">
        <v>124</v>
      </c>
      <c r="Y11" s="291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A11+1</f>
        <v>2</v>
      </c>
      <c r="B12" s="91" t="s">
        <v>141</v>
      </c>
      <c r="C12" s="47"/>
      <c r="D12" s="47"/>
      <c r="E12" s="47"/>
      <c r="F12" s="47"/>
      <c r="G12" s="48"/>
      <c r="H12" s="46" t="s">
        <v>142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246</v>
      </c>
      <c r="S12" s="280"/>
      <c r="T12" s="280"/>
      <c r="U12" s="280"/>
      <c r="V12" s="280">
        <v>2</v>
      </c>
      <c r="W12" s="280"/>
      <c r="X12" s="291" t="s">
        <v>124</v>
      </c>
      <c r="Y12" s="291"/>
      <c r="Z12" s="280">
        <v>8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472</v>
      </c>
      <c r="C13" s="47"/>
      <c r="D13" s="47"/>
      <c r="E13" s="47"/>
      <c r="F13" s="47"/>
      <c r="G13" s="48"/>
      <c r="H13" s="46" t="s">
        <v>473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>
        <v>3</v>
      </c>
      <c r="W13" s="280"/>
      <c r="X13" s="291" t="s">
        <v>124</v>
      </c>
      <c r="Y13" s="291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/>
      <c r="C14" s="47"/>
      <c r="D14" s="47"/>
      <c r="E14" s="47"/>
      <c r="F14" s="47"/>
      <c r="G14" s="48"/>
      <c r="H14" s="46"/>
      <c r="I14" s="47"/>
      <c r="J14" s="47"/>
      <c r="K14" s="47"/>
      <c r="L14" s="47"/>
      <c r="M14" s="47"/>
      <c r="N14" s="47"/>
      <c r="O14" s="47"/>
      <c r="P14" s="47"/>
      <c r="Q14" s="48"/>
      <c r="R14" s="280"/>
      <c r="S14" s="280"/>
      <c r="T14" s="280"/>
      <c r="U14" s="280"/>
      <c r="V14" s="280"/>
      <c r="W14" s="280"/>
      <c r="X14" s="291"/>
      <c r="Y14" s="291"/>
      <c r="Z14" s="280"/>
      <c r="AA14" s="280"/>
      <c r="AB14" s="280"/>
      <c r="AC14" s="291"/>
      <c r="AD14" s="291"/>
      <c r="AE14" s="291"/>
      <c r="AF14" s="244"/>
      <c r="AG14" s="245"/>
      <c r="AH14" s="245"/>
      <c r="AI14" s="245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6"/>
      <c r="AU14" s="93"/>
    </row>
    <row r="15" spans="1:47" x14ac:dyDescent="0.15">
      <c r="A15" s="45">
        <f t="shared" si="0"/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f t="shared" si="0"/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91"/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x14ac:dyDescent="0.15">
      <c r="A17" s="45">
        <f t="shared" si="0"/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AC14:AE14"/>
    <mergeCell ref="R15:U15"/>
    <mergeCell ref="V15:W15"/>
    <mergeCell ref="X15:Y15"/>
    <mergeCell ref="Z15:AB15"/>
    <mergeCell ref="AC15:AE15"/>
    <mergeCell ref="R14:U14"/>
    <mergeCell ref="V14:W14"/>
    <mergeCell ref="X14:Y14"/>
    <mergeCell ref="Z14:AB14"/>
    <mergeCell ref="AC16:AE16"/>
    <mergeCell ref="R17:U17"/>
    <mergeCell ref="V17:W17"/>
    <mergeCell ref="X17:Y17"/>
    <mergeCell ref="Z17:AB17"/>
    <mergeCell ref="AC17:AE17"/>
    <mergeCell ref="R16:U16"/>
    <mergeCell ref="V16:W16"/>
    <mergeCell ref="X16:Y16"/>
    <mergeCell ref="Z16:AB16"/>
    <mergeCell ref="AC18:AE18"/>
    <mergeCell ref="R19:U19"/>
    <mergeCell ref="V19:W19"/>
    <mergeCell ref="X19:Y19"/>
    <mergeCell ref="Z19:AB19"/>
    <mergeCell ref="AC19:AE19"/>
    <mergeCell ref="R18:U18"/>
    <mergeCell ref="V18:W18"/>
    <mergeCell ref="X18:Y18"/>
    <mergeCell ref="Z18:AB18"/>
    <mergeCell ref="AC20:AE20"/>
    <mergeCell ref="R21:U21"/>
    <mergeCell ref="V21:W21"/>
    <mergeCell ref="X21:Y21"/>
    <mergeCell ref="Z21:AB21"/>
    <mergeCell ref="AC21:AE21"/>
    <mergeCell ref="R20:U20"/>
    <mergeCell ref="V20:W20"/>
    <mergeCell ref="X20:Y20"/>
    <mergeCell ref="Z20:AB20"/>
    <mergeCell ref="AC22:AE22"/>
    <mergeCell ref="R23:U23"/>
    <mergeCell ref="V23:W23"/>
    <mergeCell ref="X23:Y23"/>
    <mergeCell ref="Z23:AB23"/>
    <mergeCell ref="AC23:AE23"/>
    <mergeCell ref="R22:U22"/>
    <mergeCell ref="V22:W22"/>
    <mergeCell ref="X22:Y22"/>
    <mergeCell ref="Z22:AB22"/>
    <mergeCell ref="AC24:AE24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6:AE26"/>
    <mergeCell ref="R27:U27"/>
    <mergeCell ref="V27:W27"/>
    <mergeCell ref="X27:Y27"/>
    <mergeCell ref="Z27:AB27"/>
    <mergeCell ref="AC27:AE27"/>
    <mergeCell ref="R26:U26"/>
    <mergeCell ref="V26:W26"/>
    <mergeCell ref="X26:Y26"/>
    <mergeCell ref="Z26:AB26"/>
    <mergeCell ref="AC28:AE28"/>
    <mergeCell ref="R29:U29"/>
    <mergeCell ref="V29:W29"/>
    <mergeCell ref="X29:Y29"/>
    <mergeCell ref="Z29:AB29"/>
    <mergeCell ref="AC29:AE29"/>
    <mergeCell ref="R28:U28"/>
    <mergeCell ref="V28:W28"/>
    <mergeCell ref="X28:Y28"/>
    <mergeCell ref="Z28:AB28"/>
    <mergeCell ref="AC30:AE30"/>
    <mergeCell ref="R31:U31"/>
    <mergeCell ref="V31:W31"/>
    <mergeCell ref="X31:Y31"/>
    <mergeCell ref="Z31:AB31"/>
    <mergeCell ref="AC31:AE31"/>
    <mergeCell ref="R30:U30"/>
    <mergeCell ref="V30:W30"/>
    <mergeCell ref="X30:Y30"/>
    <mergeCell ref="Z30:AB30"/>
    <mergeCell ref="AC32:AE32"/>
    <mergeCell ref="R33:U33"/>
    <mergeCell ref="V33:W33"/>
    <mergeCell ref="X33:Y33"/>
    <mergeCell ref="Z33:AB33"/>
    <mergeCell ref="AC33:AE33"/>
    <mergeCell ref="R32:U32"/>
    <mergeCell ref="V32:W32"/>
    <mergeCell ref="X32:Y32"/>
    <mergeCell ref="Z32:AB32"/>
    <mergeCell ref="AC34:AE34"/>
    <mergeCell ref="R35:U35"/>
    <mergeCell ref="V35:W35"/>
    <mergeCell ref="X35:Y35"/>
    <mergeCell ref="Z35:AB35"/>
    <mergeCell ref="AC35:AE35"/>
    <mergeCell ref="R34:U34"/>
    <mergeCell ref="V34:W34"/>
    <mergeCell ref="X34:Y34"/>
    <mergeCell ref="Z34:AB34"/>
    <mergeCell ref="AC36:AE36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R40:U40"/>
    <mergeCell ref="Z40:AB40"/>
    <mergeCell ref="AC40:AE40"/>
    <mergeCell ref="R41:U41"/>
    <mergeCell ref="V41:W41"/>
    <mergeCell ref="X41:Y41"/>
    <mergeCell ref="Z41:AB41"/>
    <mergeCell ref="AC41:AE41"/>
    <mergeCell ref="AC38:AE38"/>
    <mergeCell ref="R39:U39"/>
    <mergeCell ref="V39:W39"/>
    <mergeCell ref="X39:Y39"/>
    <mergeCell ref="Z39:AB39"/>
    <mergeCell ref="AC39:AE39"/>
    <mergeCell ref="R38:U38"/>
    <mergeCell ref="V38:W38"/>
    <mergeCell ref="X38:Y38"/>
    <mergeCell ref="Z38:AB3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4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" width="3.625" style="10" bestFit="1" customWidth="1"/>
    <col min="2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157"/>
      <c r="AB6" s="296">
        <f>SUM(Z11:AB43)</f>
        <v>142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一覧!B21</f>
        <v>RNG_TEMPLATE_KEIRO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157"/>
      <c r="AB7" s="304">
        <v>9999999</v>
      </c>
      <c r="AC7" s="304"/>
      <c r="AD7" s="304"/>
      <c r="AE7" s="296"/>
      <c r="AF7" s="69" t="s">
        <v>108</v>
      </c>
      <c r="AG7" s="67"/>
      <c r="AH7" s="67"/>
      <c r="AI7" s="67"/>
      <c r="AJ7" s="68"/>
      <c r="AK7" s="69" t="str">
        <f>一覧!J21</f>
        <v>RTK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一覧!L21</f>
        <v>経路テンプレートステップ情報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157"/>
      <c r="AB8" s="305">
        <f>(AB6*AB7)/1024/1024</f>
        <v>1354.2173938751221</v>
      </c>
      <c r="AC8" s="305"/>
      <c r="AD8" s="305"/>
      <c r="AE8" s="295"/>
      <c r="AF8" s="69" t="s">
        <v>110</v>
      </c>
      <c r="AG8" s="67"/>
      <c r="AH8" s="67"/>
      <c r="AI8" s="67"/>
      <c r="AJ8" s="68"/>
      <c r="AK8" s="69">
        <f>COUNTA(B11:B102)</f>
        <v>27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>ROW()-10</f>
        <v>1</v>
      </c>
      <c r="B11" s="91" t="s">
        <v>446</v>
      </c>
      <c r="C11" s="47"/>
      <c r="D11" s="47"/>
      <c r="E11" s="47"/>
      <c r="F11" s="47"/>
      <c r="G11" s="48"/>
      <c r="H11" s="46" t="s">
        <v>311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2" si="0">ROW()-10</f>
        <v>2</v>
      </c>
      <c r="B12" s="91" t="s">
        <v>387</v>
      </c>
      <c r="C12" s="47"/>
      <c r="D12" s="47"/>
      <c r="E12" s="47"/>
      <c r="F12" s="47"/>
      <c r="G12" s="48"/>
      <c r="H12" s="46" t="s">
        <v>383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 t="s">
        <v>406</v>
      </c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f t="shared" si="0"/>
        <v>3</v>
      </c>
      <c r="B13" s="91" t="s">
        <v>385</v>
      </c>
      <c r="C13" s="47"/>
      <c r="D13" s="47"/>
      <c r="E13" s="47"/>
      <c r="F13" s="47"/>
      <c r="G13" s="48"/>
      <c r="H13" s="46" t="s">
        <v>384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 t="s">
        <v>406</v>
      </c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 t="s">
        <v>574</v>
      </c>
      <c r="C14" s="47"/>
      <c r="D14" s="47"/>
      <c r="E14" s="47"/>
      <c r="F14" s="47"/>
      <c r="G14" s="48"/>
      <c r="H14" s="46" t="s">
        <v>575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80"/>
      <c r="W14" s="280"/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244" t="s">
        <v>406</v>
      </c>
      <c r="AG14" s="245"/>
      <c r="AH14" s="245"/>
      <c r="AI14" s="245"/>
      <c r="AJ14" s="245"/>
      <c r="AK14" s="245"/>
      <c r="AL14" s="245"/>
      <c r="AM14" s="245"/>
      <c r="AN14" s="245"/>
      <c r="AO14" s="245"/>
      <c r="AP14" s="245"/>
      <c r="AQ14" s="245"/>
      <c r="AR14" s="245"/>
      <c r="AS14" s="245"/>
      <c r="AT14" s="247"/>
      <c r="AU14" s="93"/>
    </row>
    <row r="15" spans="1:47" x14ac:dyDescent="0.15">
      <c r="A15" s="45">
        <f t="shared" si="0"/>
        <v>5</v>
      </c>
      <c r="B15" s="91" t="s">
        <v>148</v>
      </c>
      <c r="C15" s="47"/>
      <c r="D15" s="47"/>
      <c r="E15" s="47"/>
      <c r="F15" s="47"/>
      <c r="G15" s="48"/>
      <c r="H15" s="46" t="s">
        <v>404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117</v>
      </c>
      <c r="S15" s="280"/>
      <c r="T15" s="280"/>
      <c r="U15" s="280"/>
      <c r="V15" s="280"/>
      <c r="W15" s="280"/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49" t="s">
        <v>407</v>
      </c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f t="shared" si="0"/>
        <v>6</v>
      </c>
      <c r="B16" s="91" t="s">
        <v>403</v>
      </c>
      <c r="C16" s="47"/>
      <c r="D16" s="47"/>
      <c r="E16" s="47"/>
      <c r="F16" s="47"/>
      <c r="G16" s="48"/>
      <c r="H16" s="46" t="s">
        <v>405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280"/>
      <c r="W16" s="280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49" t="s">
        <v>407</v>
      </c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x14ac:dyDescent="0.15">
      <c r="A17" s="45">
        <f t="shared" si="0"/>
        <v>7</v>
      </c>
      <c r="B17" s="91" t="s">
        <v>352</v>
      </c>
      <c r="C17" s="47"/>
      <c r="D17" s="47"/>
      <c r="E17" s="47"/>
      <c r="F17" s="47"/>
      <c r="G17" s="48"/>
      <c r="H17" s="46" t="s">
        <v>144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117</v>
      </c>
      <c r="S17" s="280"/>
      <c r="T17" s="280"/>
      <c r="U17" s="280"/>
      <c r="V17" s="158"/>
      <c r="W17" s="156"/>
      <c r="X17" s="292" t="s">
        <v>124</v>
      </c>
      <c r="Y17" s="293"/>
      <c r="Z17" s="280">
        <v>4</v>
      </c>
      <c r="AA17" s="280"/>
      <c r="AB17" s="280"/>
      <c r="AC17" s="291" t="s">
        <v>118</v>
      </c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ht="13.5" x14ac:dyDescent="0.15">
      <c r="A18" s="45">
        <f t="shared" si="0"/>
        <v>8</v>
      </c>
      <c r="B18" s="91" t="s">
        <v>353</v>
      </c>
      <c r="C18" s="47"/>
      <c r="D18" s="47"/>
      <c r="E18" s="47"/>
      <c r="F18" s="47"/>
      <c r="G18" s="48"/>
      <c r="H18" s="46" t="s">
        <v>354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117</v>
      </c>
      <c r="S18" s="280"/>
      <c r="T18" s="280"/>
      <c r="U18" s="280"/>
      <c r="V18" s="158"/>
      <c r="W18" s="156"/>
      <c r="X18" s="292" t="s">
        <v>124</v>
      </c>
      <c r="Y18" s="293"/>
      <c r="Z18" s="280">
        <v>4</v>
      </c>
      <c r="AA18" s="280"/>
      <c r="AB18" s="280"/>
      <c r="AC18" s="291" t="s">
        <v>118</v>
      </c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7" ht="13.5" x14ac:dyDescent="0.15">
      <c r="A19" s="45">
        <f t="shared" si="0"/>
        <v>9</v>
      </c>
      <c r="B19" s="91" t="s">
        <v>312</v>
      </c>
      <c r="C19" s="47"/>
      <c r="D19" s="47"/>
      <c r="E19" s="47"/>
      <c r="F19" s="47"/>
      <c r="G19" s="48"/>
      <c r="H19" s="46" t="s">
        <v>313</v>
      </c>
      <c r="I19" s="47"/>
      <c r="J19" s="47"/>
      <c r="K19" s="47"/>
      <c r="L19" s="47"/>
      <c r="M19" s="47"/>
      <c r="N19" s="47"/>
      <c r="O19" s="47"/>
      <c r="P19" s="47"/>
      <c r="Q19" s="48"/>
      <c r="R19" s="280" t="s">
        <v>120</v>
      </c>
      <c r="S19" s="280"/>
      <c r="T19" s="280"/>
      <c r="U19" s="280"/>
      <c r="V19" s="158"/>
      <c r="W19" s="118"/>
      <c r="X19" s="294">
        <v>10</v>
      </c>
      <c r="Y19" s="294"/>
      <c r="Z19" s="280">
        <v>30</v>
      </c>
      <c r="AA19" s="280"/>
      <c r="AB19" s="280"/>
      <c r="AC19" s="291" t="s">
        <v>118</v>
      </c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  <c r="AU19" s="93"/>
    </row>
    <row r="20" spans="1:47" ht="13.5" x14ac:dyDescent="0.15">
      <c r="A20" s="45">
        <f t="shared" si="0"/>
        <v>10</v>
      </c>
      <c r="B20" s="91" t="s">
        <v>314</v>
      </c>
      <c r="C20" s="47"/>
      <c r="D20" s="47"/>
      <c r="E20" s="47"/>
      <c r="F20" s="47"/>
      <c r="G20" s="48"/>
      <c r="H20" s="46" t="s">
        <v>315</v>
      </c>
      <c r="I20" s="47"/>
      <c r="J20" s="47"/>
      <c r="K20" s="47"/>
      <c r="L20" s="47"/>
      <c r="M20" s="47"/>
      <c r="N20" s="47"/>
      <c r="O20" s="47"/>
      <c r="P20" s="47"/>
      <c r="Q20" s="48"/>
      <c r="R20" s="280" t="s">
        <v>117</v>
      </c>
      <c r="S20" s="280"/>
      <c r="T20" s="280"/>
      <c r="U20" s="280"/>
      <c r="V20" s="158"/>
      <c r="W20" s="156"/>
      <c r="X20" s="292" t="s">
        <v>124</v>
      </c>
      <c r="Y20" s="293"/>
      <c r="Z20" s="280">
        <v>4</v>
      </c>
      <c r="AA20" s="280"/>
      <c r="AB20" s="280"/>
      <c r="AC20" s="291" t="s">
        <v>118</v>
      </c>
      <c r="AD20" s="291"/>
      <c r="AE20" s="291"/>
      <c r="AF20" s="49" t="s">
        <v>316</v>
      </c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  <c r="AU20" s="93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 t="s">
        <v>317</v>
      </c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ht="13.5" x14ac:dyDescent="0.15">
      <c r="A22" s="45">
        <f t="shared" si="0"/>
        <v>12</v>
      </c>
      <c r="B22" s="91" t="s">
        <v>367</v>
      </c>
      <c r="C22" s="47"/>
      <c r="D22" s="47"/>
      <c r="E22" s="47"/>
      <c r="F22" s="47"/>
      <c r="G22" s="48"/>
      <c r="H22" s="46" t="s">
        <v>364</v>
      </c>
      <c r="I22" s="47"/>
      <c r="J22" s="47"/>
      <c r="K22" s="47"/>
      <c r="L22" s="47"/>
      <c r="M22" s="47"/>
      <c r="N22" s="47"/>
      <c r="O22" s="47"/>
      <c r="P22" s="47"/>
      <c r="Q22" s="48"/>
      <c r="R22" s="280" t="s">
        <v>117</v>
      </c>
      <c r="S22" s="280"/>
      <c r="T22" s="280"/>
      <c r="U22" s="280"/>
      <c r="V22" s="158"/>
      <c r="W22" s="156"/>
      <c r="X22" s="292" t="s">
        <v>124</v>
      </c>
      <c r="Y22" s="293"/>
      <c r="Z22" s="280">
        <v>4</v>
      </c>
      <c r="AA22" s="280"/>
      <c r="AB22" s="280"/>
      <c r="AC22" s="291" t="s">
        <v>118</v>
      </c>
      <c r="AD22" s="291"/>
      <c r="AE22" s="291"/>
      <c r="AF22" s="49" t="s">
        <v>348</v>
      </c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ht="13.5" x14ac:dyDescent="0.15">
      <c r="A23" s="45">
        <f t="shared" si="0"/>
        <v>13</v>
      </c>
      <c r="B23" s="91" t="s">
        <v>318</v>
      </c>
      <c r="C23" s="47"/>
      <c r="D23" s="47"/>
      <c r="E23" s="47"/>
      <c r="F23" s="47"/>
      <c r="G23" s="48"/>
      <c r="H23" s="46" t="s">
        <v>319</v>
      </c>
      <c r="I23" s="47"/>
      <c r="J23" s="47"/>
      <c r="K23" s="47"/>
      <c r="L23" s="47"/>
      <c r="M23" s="47"/>
      <c r="N23" s="47"/>
      <c r="O23" s="47"/>
      <c r="P23" s="47"/>
      <c r="Q23" s="48"/>
      <c r="R23" s="280" t="s">
        <v>117</v>
      </c>
      <c r="S23" s="280"/>
      <c r="T23" s="280"/>
      <c r="U23" s="280"/>
      <c r="V23" s="158"/>
      <c r="W23" s="156"/>
      <c r="X23" s="292" t="s">
        <v>124</v>
      </c>
      <c r="Y23" s="293"/>
      <c r="Z23" s="280">
        <v>4</v>
      </c>
      <c r="AA23" s="280"/>
      <c r="AB23" s="280"/>
      <c r="AC23" s="291" t="s">
        <v>118</v>
      </c>
      <c r="AD23" s="291"/>
      <c r="AE23" s="291"/>
      <c r="AF23" s="49" t="s">
        <v>320</v>
      </c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ht="13.5" x14ac:dyDescent="0.15">
      <c r="A24" s="45">
        <f t="shared" si="0"/>
        <v>14</v>
      </c>
      <c r="B24" s="91" t="s">
        <v>321</v>
      </c>
      <c r="C24" s="47"/>
      <c r="D24" s="47"/>
      <c r="E24" s="47"/>
      <c r="F24" s="47"/>
      <c r="G24" s="48"/>
      <c r="H24" s="46" t="s">
        <v>322</v>
      </c>
      <c r="I24" s="47"/>
      <c r="J24" s="47"/>
      <c r="K24" s="47"/>
      <c r="L24" s="47"/>
      <c r="M24" s="47"/>
      <c r="N24" s="47"/>
      <c r="O24" s="47"/>
      <c r="P24" s="47"/>
      <c r="Q24" s="48"/>
      <c r="R24" s="280" t="s">
        <v>117</v>
      </c>
      <c r="S24" s="280"/>
      <c r="T24" s="280"/>
      <c r="U24" s="280"/>
      <c r="V24" s="158"/>
      <c r="W24" s="156"/>
      <c r="X24" s="292" t="s">
        <v>124</v>
      </c>
      <c r="Y24" s="293"/>
      <c r="Z24" s="280">
        <v>4</v>
      </c>
      <c r="AA24" s="280"/>
      <c r="AB24" s="280"/>
      <c r="AC24" s="291" t="s">
        <v>118</v>
      </c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ht="13.5" x14ac:dyDescent="0.15">
      <c r="A25" s="45">
        <f t="shared" si="0"/>
        <v>15</v>
      </c>
      <c r="B25" s="91" t="s">
        <v>323</v>
      </c>
      <c r="C25" s="47"/>
      <c r="D25" s="47"/>
      <c r="E25" s="47"/>
      <c r="F25" s="47"/>
      <c r="G25" s="48"/>
      <c r="H25" s="46" t="s">
        <v>324</v>
      </c>
      <c r="I25" s="47"/>
      <c r="J25" s="47"/>
      <c r="K25" s="47"/>
      <c r="L25" s="47"/>
      <c r="M25" s="47"/>
      <c r="N25" s="47"/>
      <c r="O25" s="47"/>
      <c r="P25" s="47"/>
      <c r="Q25" s="48"/>
      <c r="R25" s="280" t="s">
        <v>117</v>
      </c>
      <c r="S25" s="280"/>
      <c r="T25" s="280"/>
      <c r="U25" s="280"/>
      <c r="V25" s="181"/>
      <c r="W25" s="180"/>
      <c r="X25" s="292" t="s">
        <v>124</v>
      </c>
      <c r="Y25" s="293"/>
      <c r="Z25" s="280">
        <v>4</v>
      </c>
      <c r="AA25" s="280"/>
      <c r="AB25" s="280"/>
      <c r="AC25" s="291" t="s">
        <v>118</v>
      </c>
      <c r="AD25" s="291"/>
      <c r="AE25" s="291"/>
      <c r="AF25" s="49" t="s">
        <v>325</v>
      </c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  <c r="AU25" s="93"/>
    </row>
    <row r="26" spans="1:47" ht="13.5" x14ac:dyDescent="0.15">
      <c r="A26" s="45">
        <f t="shared" si="0"/>
        <v>16</v>
      </c>
      <c r="B26" s="91" t="s">
        <v>326</v>
      </c>
      <c r="C26" s="47"/>
      <c r="D26" s="47"/>
      <c r="E26" s="47"/>
      <c r="F26" s="47"/>
      <c r="G26" s="48"/>
      <c r="H26" s="46" t="s">
        <v>327</v>
      </c>
      <c r="I26" s="47"/>
      <c r="J26" s="47"/>
      <c r="K26" s="47"/>
      <c r="L26" s="47"/>
      <c r="M26" s="47"/>
      <c r="N26" s="47"/>
      <c r="O26" s="47"/>
      <c r="P26" s="47"/>
      <c r="Q26" s="48"/>
      <c r="R26" s="280" t="s">
        <v>117</v>
      </c>
      <c r="S26" s="280"/>
      <c r="T26" s="280"/>
      <c r="U26" s="280"/>
      <c r="V26" s="158"/>
      <c r="W26" s="156"/>
      <c r="X26" s="292" t="s">
        <v>124</v>
      </c>
      <c r="Y26" s="293"/>
      <c r="Z26" s="280">
        <v>4</v>
      </c>
      <c r="AA26" s="280"/>
      <c r="AB26" s="280"/>
      <c r="AC26" s="291" t="s">
        <v>118</v>
      </c>
      <c r="AD26" s="291"/>
      <c r="AE26" s="291"/>
      <c r="AF26" s="96" t="s">
        <v>328</v>
      </c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  <c r="AU26" s="93"/>
    </row>
    <row r="27" spans="1:47" ht="13.5" x14ac:dyDescent="0.15">
      <c r="A27" s="45">
        <f t="shared" si="0"/>
        <v>17</v>
      </c>
      <c r="B27" s="91" t="s">
        <v>330</v>
      </c>
      <c r="C27" s="47"/>
      <c r="D27" s="47"/>
      <c r="E27" s="47"/>
      <c r="F27" s="47"/>
      <c r="G27" s="48"/>
      <c r="H27" s="46" t="s">
        <v>333</v>
      </c>
      <c r="I27" s="47"/>
      <c r="J27" s="47"/>
      <c r="K27" s="47"/>
      <c r="L27" s="47"/>
      <c r="M27" s="47"/>
      <c r="N27" s="47"/>
      <c r="O27" s="47"/>
      <c r="P27" s="47"/>
      <c r="Q27" s="48"/>
      <c r="R27" s="280" t="s">
        <v>117</v>
      </c>
      <c r="S27" s="280"/>
      <c r="T27" s="280"/>
      <c r="U27" s="280"/>
      <c r="V27" s="158"/>
      <c r="W27" s="156"/>
      <c r="X27" s="292" t="s">
        <v>124</v>
      </c>
      <c r="Y27" s="293"/>
      <c r="Z27" s="280">
        <v>4</v>
      </c>
      <c r="AA27" s="280"/>
      <c r="AB27" s="280"/>
      <c r="AC27" s="291" t="s">
        <v>118</v>
      </c>
      <c r="AD27" s="291"/>
      <c r="AE27" s="291"/>
      <c r="AF27" s="191" t="s">
        <v>527</v>
      </c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  <c r="AU27" s="93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191" t="s">
        <v>528</v>
      </c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  <c r="AU28" s="93"/>
    </row>
    <row r="29" spans="1:47" ht="13.5" x14ac:dyDescent="0.15">
      <c r="A29" s="45">
        <f t="shared" si="0"/>
        <v>19</v>
      </c>
      <c r="B29" s="91" t="s">
        <v>331</v>
      </c>
      <c r="C29" s="47"/>
      <c r="D29" s="47"/>
      <c r="E29" s="47"/>
      <c r="F29" s="47"/>
      <c r="G29" s="48"/>
      <c r="H29" s="46" t="s">
        <v>334</v>
      </c>
      <c r="I29" s="47"/>
      <c r="J29" s="47"/>
      <c r="K29" s="47"/>
      <c r="L29" s="47"/>
      <c r="M29" s="47"/>
      <c r="N29" s="47"/>
      <c r="O29" s="47"/>
      <c r="P29" s="47"/>
      <c r="Q29" s="48"/>
      <c r="R29" s="280" t="s">
        <v>117</v>
      </c>
      <c r="S29" s="280"/>
      <c r="T29" s="280"/>
      <c r="U29" s="280"/>
      <c r="V29" s="209"/>
      <c r="W29" s="208"/>
      <c r="X29" s="292" t="s">
        <v>124</v>
      </c>
      <c r="Y29" s="293"/>
      <c r="Z29" s="280">
        <v>4</v>
      </c>
      <c r="AA29" s="280"/>
      <c r="AB29" s="280"/>
      <c r="AC29" s="291" t="s">
        <v>118</v>
      </c>
      <c r="AD29" s="291"/>
      <c r="AE29" s="291"/>
      <c r="AF29" s="96" t="s">
        <v>332</v>
      </c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  <c r="AU29" s="93"/>
    </row>
    <row r="30" spans="1:47" ht="13.5" x14ac:dyDescent="0.15">
      <c r="A30" s="45">
        <f t="shared" si="0"/>
        <v>20</v>
      </c>
      <c r="B30" s="91" t="s">
        <v>329</v>
      </c>
      <c r="C30" s="47"/>
      <c r="D30" s="47"/>
      <c r="E30" s="47"/>
      <c r="F30" s="47"/>
      <c r="G30" s="48"/>
      <c r="H30" s="46" t="s">
        <v>448</v>
      </c>
      <c r="I30" s="47"/>
      <c r="J30" s="47"/>
      <c r="K30" s="47"/>
      <c r="L30" s="47"/>
      <c r="M30" s="47"/>
      <c r="N30" s="47"/>
      <c r="O30" s="47"/>
      <c r="P30" s="47"/>
      <c r="Q30" s="48"/>
      <c r="R30" s="280" t="s">
        <v>117</v>
      </c>
      <c r="S30" s="280"/>
      <c r="T30" s="280"/>
      <c r="U30" s="280"/>
      <c r="V30" s="209"/>
      <c r="W30" s="208"/>
      <c r="X30" s="292" t="s">
        <v>124</v>
      </c>
      <c r="Y30" s="293"/>
      <c r="Z30" s="280">
        <v>4</v>
      </c>
      <c r="AA30" s="280"/>
      <c r="AB30" s="280"/>
      <c r="AC30" s="291" t="s">
        <v>118</v>
      </c>
      <c r="AD30" s="291"/>
      <c r="AE30" s="291"/>
      <c r="AF30" s="96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  <c r="AU30" s="93"/>
    </row>
    <row r="31" spans="1:47" ht="13.5" x14ac:dyDescent="0.15">
      <c r="A31" s="45">
        <f t="shared" si="0"/>
        <v>21</v>
      </c>
      <c r="B31" s="91" t="s">
        <v>335</v>
      </c>
      <c r="C31" s="47"/>
      <c r="D31" s="47"/>
      <c r="E31" s="47"/>
      <c r="F31" s="47"/>
      <c r="G31" s="48"/>
      <c r="H31" s="46" t="s">
        <v>336</v>
      </c>
      <c r="I31" s="47"/>
      <c r="J31" s="47"/>
      <c r="K31" s="47"/>
      <c r="L31" s="47"/>
      <c r="M31" s="47"/>
      <c r="N31" s="47"/>
      <c r="O31" s="47"/>
      <c r="P31" s="47"/>
      <c r="Q31" s="48"/>
      <c r="R31" s="280" t="s">
        <v>117</v>
      </c>
      <c r="S31" s="280"/>
      <c r="T31" s="280"/>
      <c r="U31" s="280"/>
      <c r="V31" s="209"/>
      <c r="W31" s="208"/>
      <c r="X31" s="292" t="s">
        <v>124</v>
      </c>
      <c r="Y31" s="293"/>
      <c r="Z31" s="280">
        <v>4</v>
      </c>
      <c r="AA31" s="280"/>
      <c r="AB31" s="280"/>
      <c r="AC31" s="291" t="s">
        <v>118</v>
      </c>
      <c r="AD31" s="291"/>
      <c r="AE31" s="291"/>
      <c r="AF31" s="96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  <c r="AU31" s="93"/>
    </row>
    <row r="32" spans="1:47" ht="13.5" x14ac:dyDescent="0.15">
      <c r="A32" s="45">
        <v>16</v>
      </c>
      <c r="B32" s="91" t="s">
        <v>337</v>
      </c>
      <c r="C32" s="47"/>
      <c r="D32" s="47"/>
      <c r="E32" s="47"/>
      <c r="F32" s="47"/>
      <c r="G32" s="48"/>
      <c r="H32" s="46" t="s">
        <v>338</v>
      </c>
      <c r="I32" s="47"/>
      <c r="J32" s="47"/>
      <c r="K32" s="47"/>
      <c r="L32" s="47"/>
      <c r="M32" s="47"/>
      <c r="N32" s="47"/>
      <c r="O32" s="47"/>
      <c r="P32" s="47"/>
      <c r="Q32" s="48"/>
      <c r="R32" s="280" t="s">
        <v>117</v>
      </c>
      <c r="S32" s="280"/>
      <c r="T32" s="280"/>
      <c r="U32" s="280"/>
      <c r="V32" s="209"/>
      <c r="W32" s="208"/>
      <c r="X32" s="292" t="s">
        <v>124</v>
      </c>
      <c r="Y32" s="293"/>
      <c r="Z32" s="280">
        <v>4</v>
      </c>
      <c r="AA32" s="280"/>
      <c r="AB32" s="280"/>
      <c r="AC32" s="291" t="s">
        <v>118</v>
      </c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  <c r="AU32" s="93"/>
    </row>
    <row r="33" spans="1:46" ht="13.5" x14ac:dyDescent="0.15">
      <c r="A33" s="45">
        <f t="shared" si="0"/>
        <v>23</v>
      </c>
      <c r="B33" s="91" t="s">
        <v>339</v>
      </c>
      <c r="C33" s="47"/>
      <c r="D33" s="47"/>
      <c r="E33" s="47"/>
      <c r="F33" s="47"/>
      <c r="G33" s="48"/>
      <c r="H33" s="46" t="s">
        <v>46</v>
      </c>
      <c r="I33" s="47"/>
      <c r="J33" s="47"/>
      <c r="K33" s="47"/>
      <c r="L33" s="47"/>
      <c r="M33" s="47"/>
      <c r="N33" s="47"/>
      <c r="O33" s="47"/>
      <c r="P33" s="47"/>
      <c r="Q33" s="48"/>
      <c r="R33" s="280" t="s">
        <v>117</v>
      </c>
      <c r="S33" s="280"/>
      <c r="T33" s="280"/>
      <c r="U33" s="280"/>
      <c r="V33" s="209"/>
      <c r="W33" s="208"/>
      <c r="X33" s="292" t="s">
        <v>124</v>
      </c>
      <c r="Y33" s="293"/>
      <c r="Z33" s="280">
        <v>4</v>
      </c>
      <c r="AA33" s="280"/>
      <c r="AB33" s="280"/>
      <c r="AC33" s="291" t="s">
        <v>118</v>
      </c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ht="13.5" x14ac:dyDescent="0.15">
      <c r="A34" s="45">
        <f t="shared" si="0"/>
        <v>24</v>
      </c>
      <c r="B34" s="91" t="s">
        <v>340</v>
      </c>
      <c r="C34" s="47"/>
      <c r="D34" s="47"/>
      <c r="E34" s="47"/>
      <c r="F34" s="47"/>
      <c r="G34" s="48"/>
      <c r="H34" s="46" t="s">
        <v>47</v>
      </c>
      <c r="I34" s="47"/>
      <c r="J34" s="47"/>
      <c r="K34" s="47"/>
      <c r="L34" s="47"/>
      <c r="M34" s="47"/>
      <c r="N34" s="47"/>
      <c r="O34" s="47"/>
      <c r="P34" s="47"/>
      <c r="Q34" s="48"/>
      <c r="R34" s="297" t="s">
        <v>123</v>
      </c>
      <c r="S34" s="298"/>
      <c r="T34" s="298"/>
      <c r="U34" s="299"/>
      <c r="V34" s="209"/>
      <c r="W34" s="208"/>
      <c r="X34" s="292" t="s">
        <v>124</v>
      </c>
      <c r="Y34" s="293"/>
      <c r="Z34" s="300">
        <v>8</v>
      </c>
      <c r="AA34" s="301"/>
      <c r="AB34" s="302"/>
      <c r="AC34" s="292" t="s">
        <v>118</v>
      </c>
      <c r="AD34" s="303"/>
      <c r="AE34" s="293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ht="13.5" x14ac:dyDescent="0.15">
      <c r="A35" s="45">
        <f t="shared" si="0"/>
        <v>25</v>
      </c>
      <c r="B35" s="91" t="s">
        <v>341</v>
      </c>
      <c r="C35" s="47"/>
      <c r="D35" s="47"/>
      <c r="E35" s="47"/>
      <c r="F35" s="47"/>
      <c r="G35" s="48"/>
      <c r="H35" s="46" t="s">
        <v>49</v>
      </c>
      <c r="I35" s="47"/>
      <c r="J35" s="47"/>
      <c r="K35" s="47"/>
      <c r="L35" s="47"/>
      <c r="M35" s="47"/>
      <c r="N35" s="47"/>
      <c r="O35" s="47"/>
      <c r="P35" s="47"/>
      <c r="Q35" s="48"/>
      <c r="R35" s="280" t="s">
        <v>117</v>
      </c>
      <c r="S35" s="280"/>
      <c r="T35" s="280"/>
      <c r="U35" s="280"/>
      <c r="V35" s="209"/>
      <c r="W35" s="208"/>
      <c r="X35" s="292" t="s">
        <v>124</v>
      </c>
      <c r="Y35" s="293"/>
      <c r="Z35" s="280">
        <v>4</v>
      </c>
      <c r="AA35" s="280"/>
      <c r="AB35" s="280"/>
      <c r="AC35" s="292" t="s">
        <v>118</v>
      </c>
      <c r="AD35" s="303"/>
      <c r="AE35" s="293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ht="13.5" x14ac:dyDescent="0.15">
      <c r="A36" s="45">
        <f t="shared" si="0"/>
        <v>26</v>
      </c>
      <c r="B36" s="91" t="s">
        <v>342</v>
      </c>
      <c r="C36" s="47"/>
      <c r="D36" s="47"/>
      <c r="E36" s="47"/>
      <c r="F36" s="47"/>
      <c r="G36" s="48"/>
      <c r="H36" s="46" t="s">
        <v>50</v>
      </c>
      <c r="I36" s="47"/>
      <c r="J36" s="47"/>
      <c r="K36" s="47"/>
      <c r="L36" s="47"/>
      <c r="M36" s="47"/>
      <c r="N36" s="47"/>
      <c r="O36" s="47"/>
      <c r="P36" s="47"/>
      <c r="Q36" s="48"/>
      <c r="R36" s="297" t="s">
        <v>123</v>
      </c>
      <c r="S36" s="298"/>
      <c r="T36" s="298"/>
      <c r="U36" s="299"/>
      <c r="V36" s="209"/>
      <c r="W36" s="208"/>
      <c r="X36" s="292" t="s">
        <v>124</v>
      </c>
      <c r="Y36" s="293"/>
      <c r="Z36" s="300">
        <v>8</v>
      </c>
      <c r="AA36" s="301"/>
      <c r="AB36" s="302"/>
      <c r="AC36" s="292" t="s">
        <v>118</v>
      </c>
      <c r="AD36" s="303"/>
      <c r="AE36" s="293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ht="13.5" x14ac:dyDescent="0.15">
      <c r="A37" s="45">
        <f t="shared" si="0"/>
        <v>27</v>
      </c>
      <c r="B37" s="91" t="s">
        <v>522</v>
      </c>
      <c r="C37" s="47"/>
      <c r="D37" s="47"/>
      <c r="E37" s="47"/>
      <c r="F37" s="47"/>
      <c r="G37" s="48"/>
      <c r="H37" s="46" t="s">
        <v>523</v>
      </c>
      <c r="I37" s="47"/>
      <c r="J37" s="47"/>
      <c r="K37" s="47"/>
      <c r="L37" s="47"/>
      <c r="M37" s="47"/>
      <c r="N37" s="47"/>
      <c r="O37" s="47"/>
      <c r="P37" s="47"/>
      <c r="Q37" s="48"/>
      <c r="R37" s="280" t="s">
        <v>117</v>
      </c>
      <c r="S37" s="280"/>
      <c r="T37" s="280"/>
      <c r="U37" s="280"/>
      <c r="V37" s="209"/>
      <c r="W37" s="208"/>
      <c r="X37" s="292" t="s">
        <v>124</v>
      </c>
      <c r="Y37" s="293"/>
      <c r="Z37" s="280">
        <v>4</v>
      </c>
      <c r="AA37" s="280"/>
      <c r="AB37" s="280"/>
      <c r="AC37" s="291" t="s">
        <v>118</v>
      </c>
      <c r="AD37" s="291"/>
      <c r="AE37" s="291"/>
      <c r="AF37" s="96" t="s">
        <v>332</v>
      </c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ht="13.5" x14ac:dyDescent="0.15">
      <c r="A38" s="45">
        <f t="shared" si="0"/>
        <v>28</v>
      </c>
      <c r="B38" s="91" t="s">
        <v>524</v>
      </c>
      <c r="C38" s="47"/>
      <c r="D38" s="47"/>
      <c r="E38" s="47"/>
      <c r="F38" s="47"/>
      <c r="G38" s="48"/>
      <c r="H38" s="46" t="s">
        <v>525</v>
      </c>
      <c r="I38" s="47"/>
      <c r="J38" s="47"/>
      <c r="K38" s="47"/>
      <c r="L38" s="47"/>
      <c r="M38" s="47"/>
      <c r="N38" s="47"/>
      <c r="O38" s="47"/>
      <c r="P38" s="47"/>
      <c r="Q38" s="48"/>
      <c r="R38" s="280" t="s">
        <v>117</v>
      </c>
      <c r="S38" s="280"/>
      <c r="T38" s="280"/>
      <c r="U38" s="280"/>
      <c r="V38" s="209"/>
      <c r="W38" s="208"/>
      <c r="X38" s="292" t="s">
        <v>124</v>
      </c>
      <c r="Y38" s="293"/>
      <c r="Z38" s="280">
        <v>4</v>
      </c>
      <c r="AA38" s="280"/>
      <c r="AB38" s="280"/>
      <c r="AC38" s="291" t="s">
        <v>118</v>
      </c>
      <c r="AD38" s="291"/>
      <c r="AE38" s="291"/>
      <c r="AF38" s="49" t="s">
        <v>526</v>
      </c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ht="13.5" x14ac:dyDescent="0.15">
      <c r="A39" s="45">
        <f t="shared" si="0"/>
        <v>29</v>
      </c>
      <c r="B39" s="91" t="s">
        <v>538</v>
      </c>
      <c r="C39" s="47"/>
      <c r="D39" s="47"/>
      <c r="E39" s="47"/>
      <c r="F39" s="47"/>
      <c r="G39" s="48"/>
      <c r="H39" s="46" t="s">
        <v>539</v>
      </c>
      <c r="I39" s="47"/>
      <c r="J39" s="47"/>
      <c r="K39" s="47"/>
      <c r="L39" s="47"/>
      <c r="M39" s="47"/>
      <c r="N39" s="47"/>
      <c r="O39" s="47"/>
      <c r="P39" s="47"/>
      <c r="Q39" s="48"/>
      <c r="R39" s="280" t="s">
        <v>117</v>
      </c>
      <c r="S39" s="280"/>
      <c r="T39" s="280"/>
      <c r="U39" s="280"/>
      <c r="V39" s="209"/>
      <c r="W39" s="208"/>
      <c r="X39" s="292" t="s">
        <v>124</v>
      </c>
      <c r="Y39" s="293"/>
      <c r="Z39" s="280">
        <v>4</v>
      </c>
      <c r="AA39" s="280"/>
      <c r="AB39" s="280"/>
      <c r="AC39" s="291" t="s">
        <v>118</v>
      </c>
      <c r="AD39" s="291"/>
      <c r="AE39" s="291"/>
      <c r="AF39" s="49" t="s">
        <v>540</v>
      </c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>
        <f t="shared" si="0"/>
        <v>31</v>
      </c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2" spans="1:46" ht="13.5" x14ac:dyDescent="0.15">
      <c r="A42" s="45">
        <f t="shared" si="0"/>
        <v>32</v>
      </c>
      <c r="B42" s="91"/>
      <c r="C42" s="47"/>
      <c r="D42" s="47"/>
      <c r="E42" s="47"/>
      <c r="F42" s="47"/>
      <c r="G42" s="48"/>
      <c r="H42" s="46"/>
      <c r="I42" s="47"/>
      <c r="J42" s="47"/>
      <c r="K42" s="47"/>
      <c r="L42" s="47"/>
      <c r="M42" s="47"/>
      <c r="N42" s="47"/>
      <c r="O42" s="47"/>
      <c r="P42" s="47"/>
      <c r="Q42" s="48"/>
      <c r="R42" s="280"/>
      <c r="S42" s="280"/>
      <c r="T42" s="280"/>
      <c r="U42" s="280"/>
      <c r="V42" s="158"/>
      <c r="W42" s="156"/>
      <c r="X42" s="158"/>
      <c r="Y42" s="156"/>
      <c r="Z42" s="280"/>
      <c r="AA42" s="280"/>
      <c r="AB42" s="280"/>
      <c r="AC42" s="280"/>
      <c r="AD42" s="280"/>
      <c r="AE42" s="280"/>
      <c r="AF42" s="49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1"/>
    </row>
    <row r="43" spans="1:46" x14ac:dyDescent="0.15">
      <c r="A43" s="45"/>
      <c r="B43" s="91"/>
      <c r="C43" s="47"/>
      <c r="D43" s="47"/>
      <c r="E43" s="47"/>
      <c r="F43" s="47"/>
      <c r="G43" s="48"/>
      <c r="H43" s="46"/>
      <c r="I43" s="47"/>
      <c r="J43" s="47"/>
      <c r="K43" s="47"/>
      <c r="L43" s="47"/>
      <c r="M43" s="47"/>
      <c r="N43" s="47"/>
      <c r="O43" s="47"/>
      <c r="P43" s="47"/>
      <c r="Q43" s="48"/>
      <c r="R43" s="280"/>
      <c r="S43" s="280"/>
      <c r="T43" s="280"/>
      <c r="U43" s="280"/>
      <c r="V43" s="280"/>
      <c r="W43" s="280"/>
      <c r="X43" s="280"/>
      <c r="Y43" s="280"/>
      <c r="Z43" s="280"/>
      <c r="AA43" s="280"/>
      <c r="AB43" s="280"/>
      <c r="AC43" s="291"/>
      <c r="AD43" s="291"/>
      <c r="AE43" s="291"/>
      <c r="AF43" s="49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1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  <row r="54" spans="2:10" x14ac:dyDescent="0.15">
      <c r="B54" s="58"/>
      <c r="C54" s="58"/>
      <c r="D54" s="58"/>
      <c r="E54" s="58"/>
      <c r="F54" s="58"/>
      <c r="G54" s="58"/>
      <c r="H54" s="58"/>
      <c r="I54" s="58"/>
      <c r="J54" s="58"/>
    </row>
  </sheetData>
  <sheetProtection selectLockedCells="1" selectUnlockedCells="1"/>
  <mergeCells count="167">
    <mergeCell ref="AC15:AE15"/>
    <mergeCell ref="R16:U16"/>
    <mergeCell ref="V16:W16"/>
    <mergeCell ref="X16:Y16"/>
    <mergeCell ref="Z16:AB16"/>
    <mergeCell ref="AC16:AE16"/>
    <mergeCell ref="R19:U19"/>
    <mergeCell ref="X19:Y19"/>
    <mergeCell ref="R20:U20"/>
    <mergeCell ref="X20:Y20"/>
    <mergeCell ref="Z20:AB20"/>
    <mergeCell ref="AC20:AE20"/>
    <mergeCell ref="R15:U15"/>
    <mergeCell ref="V15:W15"/>
    <mergeCell ref="X15:Y15"/>
    <mergeCell ref="Z15:AB15"/>
    <mergeCell ref="AC18:AE18"/>
    <mergeCell ref="Z32:AB32"/>
    <mergeCell ref="AC32:AE32"/>
    <mergeCell ref="R31:U31"/>
    <mergeCell ref="X31:Y31"/>
    <mergeCell ref="Z31:AB31"/>
    <mergeCell ref="X32:Y32"/>
    <mergeCell ref="AC28:AE28"/>
    <mergeCell ref="R27:U27"/>
    <mergeCell ref="X27:Y27"/>
    <mergeCell ref="Z27:AB27"/>
    <mergeCell ref="AC27:AE27"/>
    <mergeCell ref="Z30:AB30"/>
    <mergeCell ref="AC30:AE30"/>
    <mergeCell ref="R32:U32"/>
    <mergeCell ref="R29:U29"/>
    <mergeCell ref="X29:Y29"/>
    <mergeCell ref="Z29:AB29"/>
    <mergeCell ref="AC29:AE29"/>
    <mergeCell ref="Z21:AB21"/>
    <mergeCell ref="AC21:AE21"/>
    <mergeCell ref="Z24:AB24"/>
    <mergeCell ref="AC24:AE24"/>
    <mergeCell ref="R21:U21"/>
    <mergeCell ref="V21:W21"/>
    <mergeCell ref="X21:Y21"/>
    <mergeCell ref="Z25:AB25"/>
    <mergeCell ref="AC25:AE25"/>
    <mergeCell ref="X24:Y24"/>
    <mergeCell ref="R24:U24"/>
    <mergeCell ref="R22:U22"/>
    <mergeCell ref="X22:Y22"/>
    <mergeCell ref="Z22:AB22"/>
    <mergeCell ref="AC22:AE22"/>
    <mergeCell ref="R23:U23"/>
    <mergeCell ref="X23:Y23"/>
    <mergeCell ref="Z23:AB23"/>
    <mergeCell ref="AC23:AE23"/>
    <mergeCell ref="R25:U25"/>
    <mergeCell ref="X25:Y25"/>
    <mergeCell ref="R42:U42"/>
    <mergeCell ref="Z42:AB42"/>
    <mergeCell ref="AC42:AE42"/>
    <mergeCell ref="R43:U43"/>
    <mergeCell ref="V43:W43"/>
    <mergeCell ref="X43:Y43"/>
    <mergeCell ref="Z43:AB43"/>
    <mergeCell ref="AC43:AE43"/>
    <mergeCell ref="R40:U40"/>
    <mergeCell ref="V40:W40"/>
    <mergeCell ref="X40:Y40"/>
    <mergeCell ref="Z40:AB40"/>
    <mergeCell ref="AC40:AE40"/>
    <mergeCell ref="R41:U41"/>
    <mergeCell ref="V41:W41"/>
    <mergeCell ref="X41:Y41"/>
    <mergeCell ref="Z41:AB41"/>
    <mergeCell ref="AC41:AE41"/>
    <mergeCell ref="R38:U38"/>
    <mergeCell ref="X38:Y38"/>
    <mergeCell ref="Z38:AB38"/>
    <mergeCell ref="AC38:AE38"/>
    <mergeCell ref="R39:U39"/>
    <mergeCell ref="X39:Y39"/>
    <mergeCell ref="Z39:AB39"/>
    <mergeCell ref="AC39:AE39"/>
    <mergeCell ref="R36:U36"/>
    <mergeCell ref="X36:Y36"/>
    <mergeCell ref="Z36:AB36"/>
    <mergeCell ref="AC36:AE36"/>
    <mergeCell ref="R37:U37"/>
    <mergeCell ref="X37:Y37"/>
    <mergeCell ref="Z37:AB37"/>
    <mergeCell ref="AC37:AE37"/>
    <mergeCell ref="R35:U35"/>
    <mergeCell ref="X35:Y35"/>
    <mergeCell ref="Z35:AB35"/>
    <mergeCell ref="AC35:AE35"/>
    <mergeCell ref="AC17:AE17"/>
    <mergeCell ref="R34:U34"/>
    <mergeCell ref="X34:Y34"/>
    <mergeCell ref="Z34:AB34"/>
    <mergeCell ref="AC34:AE34"/>
    <mergeCell ref="R26:U26"/>
    <mergeCell ref="X26:Y26"/>
    <mergeCell ref="Z26:AB26"/>
    <mergeCell ref="AC26:AE26"/>
    <mergeCell ref="R33:U33"/>
    <mergeCell ref="X33:Y33"/>
    <mergeCell ref="Z33:AB33"/>
    <mergeCell ref="AC33:AE33"/>
    <mergeCell ref="R30:U30"/>
    <mergeCell ref="X30:Y30"/>
    <mergeCell ref="AC31:AE31"/>
    <mergeCell ref="R28:U28"/>
    <mergeCell ref="V28:W28"/>
    <mergeCell ref="X28:Y28"/>
    <mergeCell ref="Z28:AB28"/>
    <mergeCell ref="AF10:AT10"/>
    <mergeCell ref="R11:U11"/>
    <mergeCell ref="V11:W11"/>
    <mergeCell ref="X11:Y11"/>
    <mergeCell ref="Z11:AB11"/>
    <mergeCell ref="AC11:AE11"/>
    <mergeCell ref="Z19:AB19"/>
    <mergeCell ref="AC19:AE19"/>
    <mergeCell ref="R13:U13"/>
    <mergeCell ref="V13:W13"/>
    <mergeCell ref="X13:Y13"/>
    <mergeCell ref="Z13:AB13"/>
    <mergeCell ref="AC13:AE13"/>
    <mergeCell ref="R17:U17"/>
    <mergeCell ref="X17:Y17"/>
    <mergeCell ref="Z17:AB17"/>
    <mergeCell ref="R12:U12"/>
    <mergeCell ref="V12:W12"/>
    <mergeCell ref="X12:Y12"/>
    <mergeCell ref="Z12:AB12"/>
    <mergeCell ref="AC12:AE12"/>
    <mergeCell ref="R18:U18"/>
    <mergeCell ref="X18:Y18"/>
    <mergeCell ref="Z18:AB18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R14:U14"/>
    <mergeCell ref="V14:W14"/>
    <mergeCell ref="X14:Y14"/>
    <mergeCell ref="Z14:AB14"/>
    <mergeCell ref="AC14:AE14"/>
    <mergeCell ref="AB8:AE8"/>
    <mergeCell ref="B10:G10"/>
    <mergeCell ref="H10:Q10"/>
    <mergeCell ref="R10:U10"/>
    <mergeCell ref="V10:W10"/>
    <mergeCell ref="X10:Y10"/>
    <mergeCell ref="Z10:AB10"/>
    <mergeCell ref="AC10:AE10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" width="3.625" style="10" bestFit="1" customWidth="1"/>
    <col min="2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157"/>
      <c r="AB6" s="296">
        <f>SUM(Z11:AB41)</f>
        <v>170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一覧!B23</f>
        <v>RNG_TEMPLATE_KEIRO_CONDITION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157"/>
      <c r="AB7" s="304">
        <v>9999999</v>
      </c>
      <c r="AC7" s="304"/>
      <c r="AD7" s="304"/>
      <c r="AE7" s="296"/>
      <c r="AF7" s="69" t="s">
        <v>108</v>
      </c>
      <c r="AG7" s="67"/>
      <c r="AH7" s="67"/>
      <c r="AI7" s="67"/>
      <c r="AJ7" s="68"/>
      <c r="AK7" s="69" t="str">
        <f>一覧!J23</f>
        <v>RKC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一覧!L23</f>
        <v>経路テンプレート経路条件情報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157"/>
      <c r="AB8" s="305">
        <f>(AB6*AB7)/1024/1024</f>
        <v>1621.2461757659912</v>
      </c>
      <c r="AC8" s="305"/>
      <c r="AD8" s="305"/>
      <c r="AE8" s="295"/>
      <c r="AF8" s="69" t="s">
        <v>110</v>
      </c>
      <c r="AG8" s="67"/>
      <c r="AH8" s="67"/>
      <c r="AI8" s="67"/>
      <c r="AJ8" s="68"/>
      <c r="AK8" s="69">
        <f>COUNTA(B11:B100)</f>
        <v>8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 t="shared" ref="A11:A40" si="0">ROW()-10</f>
        <v>1</v>
      </c>
      <c r="B11" s="91" t="s">
        <v>310</v>
      </c>
      <c r="C11" s="47"/>
      <c r="D11" s="47"/>
      <c r="E11" s="47"/>
      <c r="F11" s="47"/>
      <c r="G11" s="48"/>
      <c r="H11" s="46" t="s">
        <v>311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/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  <c r="AU11" s="93"/>
    </row>
    <row r="12" spans="1:47" x14ac:dyDescent="0.15">
      <c r="A12" s="45">
        <f t="shared" si="0"/>
        <v>2</v>
      </c>
      <c r="B12" s="91" t="s">
        <v>454</v>
      </c>
      <c r="C12" s="47"/>
      <c r="D12" s="47"/>
      <c r="E12" s="47"/>
      <c r="F12" s="47"/>
      <c r="G12" s="48"/>
      <c r="H12" s="46" t="s">
        <v>390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455</v>
      </c>
      <c r="C13" s="47"/>
      <c r="D13" s="47"/>
      <c r="E13" s="47"/>
      <c r="F13" s="47"/>
      <c r="G13" s="48"/>
      <c r="H13" s="46" t="s">
        <v>350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 t="s">
        <v>456</v>
      </c>
      <c r="C14" s="47"/>
      <c r="D14" s="47"/>
      <c r="E14" s="47"/>
      <c r="F14" s="47"/>
      <c r="G14" s="48"/>
      <c r="H14" s="46" t="s">
        <v>351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80"/>
      <c r="W14" s="280"/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x14ac:dyDescent="0.15">
      <c r="A15" s="45">
        <f t="shared" si="0"/>
        <v>5</v>
      </c>
      <c r="B15" s="91" t="s">
        <v>457</v>
      </c>
      <c r="C15" s="47"/>
      <c r="D15" s="47"/>
      <c r="E15" s="47"/>
      <c r="F15" s="47"/>
      <c r="G15" s="48"/>
      <c r="H15" s="46" t="s">
        <v>357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120</v>
      </c>
      <c r="S15" s="280"/>
      <c r="T15" s="280"/>
      <c r="U15" s="280"/>
      <c r="V15" s="280"/>
      <c r="W15" s="280"/>
      <c r="X15" s="294">
        <v>20</v>
      </c>
      <c r="Y15" s="294"/>
      <c r="Z15" s="280">
        <v>60</v>
      </c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x14ac:dyDescent="0.15">
      <c r="A16" s="45">
        <f t="shared" si="0"/>
        <v>6</v>
      </c>
      <c r="B16" s="91" t="s">
        <v>458</v>
      </c>
      <c r="C16" s="47"/>
      <c r="D16" s="47"/>
      <c r="E16" s="47"/>
      <c r="F16" s="47"/>
      <c r="G16" s="48"/>
      <c r="H16" s="46" t="s">
        <v>355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120</v>
      </c>
      <c r="S16" s="280"/>
      <c r="T16" s="280"/>
      <c r="U16" s="280"/>
      <c r="V16" s="280"/>
      <c r="W16" s="280"/>
      <c r="X16" s="294">
        <v>10</v>
      </c>
      <c r="Y16" s="294"/>
      <c r="Z16" s="280">
        <v>30</v>
      </c>
      <c r="AA16" s="280"/>
      <c r="AB16" s="280"/>
      <c r="AC16" s="291"/>
      <c r="AD16" s="291"/>
      <c r="AE16" s="291"/>
      <c r="AF16" s="49" t="s">
        <v>358</v>
      </c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  <c r="AU16" s="93"/>
    </row>
    <row r="17" spans="1:47" x14ac:dyDescent="0.15">
      <c r="A17" s="45">
        <f t="shared" si="0"/>
        <v>7</v>
      </c>
      <c r="B17" s="91" t="s">
        <v>459</v>
      </c>
      <c r="C17" s="47"/>
      <c r="D17" s="47"/>
      <c r="E17" s="47"/>
      <c r="F17" s="47"/>
      <c r="G17" s="48"/>
      <c r="H17" s="46" t="s">
        <v>356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120</v>
      </c>
      <c r="S17" s="280"/>
      <c r="T17" s="280"/>
      <c r="U17" s="280"/>
      <c r="V17" s="280"/>
      <c r="W17" s="280"/>
      <c r="X17" s="294">
        <v>20</v>
      </c>
      <c r="Y17" s="294"/>
      <c r="Z17" s="280">
        <v>60</v>
      </c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7" x14ac:dyDescent="0.15">
      <c r="A18" s="45">
        <f t="shared" si="0"/>
        <v>8</v>
      </c>
      <c r="B18" s="91" t="s">
        <v>551</v>
      </c>
      <c r="C18" s="47"/>
      <c r="D18" s="47"/>
      <c r="E18" s="47"/>
      <c r="F18" s="47"/>
      <c r="G18" s="48"/>
      <c r="H18" s="46" t="s">
        <v>566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117</v>
      </c>
      <c r="S18" s="280"/>
      <c r="T18" s="280"/>
      <c r="U18" s="280"/>
      <c r="V18" s="280"/>
      <c r="W18" s="280"/>
      <c r="X18" s="292" t="s">
        <v>124</v>
      </c>
      <c r="Y18" s="293"/>
      <c r="Z18" s="280">
        <v>4</v>
      </c>
      <c r="AA18" s="280"/>
      <c r="AB18" s="280"/>
      <c r="AC18" s="291" t="s">
        <v>118</v>
      </c>
      <c r="AD18" s="291"/>
      <c r="AE18" s="291"/>
      <c r="AF18" s="243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7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  <c r="AU20" s="93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  <c r="AU23" s="93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  <c r="AU24" s="93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  <c r="AU25" s="93"/>
    </row>
    <row r="26" spans="1:47" x14ac:dyDescent="0.15">
      <c r="A26" s="45"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  <c r="AU26" s="93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  <c r="AU29" s="93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  <c r="AU30" s="93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158"/>
      <c r="W40" s="156"/>
      <c r="X40" s="158"/>
      <c r="Y40" s="156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R41:U41"/>
    <mergeCell ref="V41:W41"/>
    <mergeCell ref="X41:Y41"/>
    <mergeCell ref="Z41:AB41"/>
    <mergeCell ref="AC41:AE41"/>
    <mergeCell ref="V14:W14"/>
    <mergeCell ref="V15:W15"/>
    <mergeCell ref="V17:W17"/>
    <mergeCell ref="V18:W18"/>
    <mergeCell ref="V19:W19"/>
    <mergeCell ref="R39:U39"/>
    <mergeCell ref="V39:W39"/>
    <mergeCell ref="X39:Y39"/>
    <mergeCell ref="Z39:AB39"/>
    <mergeCell ref="AC39:AE39"/>
    <mergeCell ref="R40:U40"/>
    <mergeCell ref="Z40:AB40"/>
    <mergeCell ref="AC40:AE40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X33:Y33"/>
    <mergeCell ref="Z33:AB33"/>
    <mergeCell ref="AC33:AE33"/>
    <mergeCell ref="R34:U34"/>
    <mergeCell ref="X34:Y34"/>
    <mergeCell ref="Z34:AB34"/>
    <mergeCell ref="AC34:AE34"/>
    <mergeCell ref="V33:W33"/>
    <mergeCell ref="V34:W34"/>
    <mergeCell ref="R31:U31"/>
    <mergeCell ref="X31:Y31"/>
    <mergeCell ref="Z31:AB31"/>
    <mergeCell ref="AC31:AE31"/>
    <mergeCell ref="R32:U32"/>
    <mergeCell ref="X32:Y32"/>
    <mergeCell ref="Z32:AB32"/>
    <mergeCell ref="AC32:AE32"/>
    <mergeCell ref="V31:W31"/>
    <mergeCell ref="V32:W32"/>
    <mergeCell ref="R29:U29"/>
    <mergeCell ref="X29:Y29"/>
    <mergeCell ref="Z29:AB29"/>
    <mergeCell ref="AC29:AE29"/>
    <mergeCell ref="R30:U30"/>
    <mergeCell ref="X30:Y30"/>
    <mergeCell ref="Z30:AB30"/>
    <mergeCell ref="AC30:AE30"/>
    <mergeCell ref="V29:W29"/>
    <mergeCell ref="V30:W30"/>
    <mergeCell ref="R27:U27"/>
    <mergeCell ref="X27:Y27"/>
    <mergeCell ref="Z27:AB27"/>
    <mergeCell ref="AC27:AE27"/>
    <mergeCell ref="R28:U28"/>
    <mergeCell ref="X28:Y28"/>
    <mergeCell ref="Z28:AB28"/>
    <mergeCell ref="AC28:AE28"/>
    <mergeCell ref="V27:W27"/>
    <mergeCell ref="V28:W28"/>
    <mergeCell ref="R25:U25"/>
    <mergeCell ref="V25:W25"/>
    <mergeCell ref="X25:Y25"/>
    <mergeCell ref="Z25:AB25"/>
    <mergeCell ref="AC25:AE25"/>
    <mergeCell ref="R26:U26"/>
    <mergeCell ref="X26:Y26"/>
    <mergeCell ref="Z26:AB26"/>
    <mergeCell ref="AC26:AE26"/>
    <mergeCell ref="V26:W26"/>
    <mergeCell ref="R23:U23"/>
    <mergeCell ref="V23:W23"/>
    <mergeCell ref="X23:Y23"/>
    <mergeCell ref="Z23:AB23"/>
    <mergeCell ref="AC23:AE23"/>
    <mergeCell ref="R24:U24"/>
    <mergeCell ref="X24:Y24"/>
    <mergeCell ref="Z24:AB24"/>
    <mergeCell ref="AC24:AE24"/>
    <mergeCell ref="V24:W24"/>
    <mergeCell ref="R21:U21"/>
    <mergeCell ref="X21:Y21"/>
    <mergeCell ref="Z21:AB21"/>
    <mergeCell ref="AC21:AE21"/>
    <mergeCell ref="R22:U22"/>
    <mergeCell ref="X22:Y22"/>
    <mergeCell ref="Z22:AB22"/>
    <mergeCell ref="AC22:AE22"/>
    <mergeCell ref="V21:W21"/>
    <mergeCell ref="V22:W22"/>
    <mergeCell ref="R19:U19"/>
    <mergeCell ref="X19:Y19"/>
    <mergeCell ref="Z19:AB19"/>
    <mergeCell ref="AC19:AE19"/>
    <mergeCell ref="R20:U20"/>
    <mergeCell ref="X20:Y20"/>
    <mergeCell ref="Z20:AB20"/>
    <mergeCell ref="AC20:AE20"/>
    <mergeCell ref="V20:W20"/>
    <mergeCell ref="R17:U17"/>
    <mergeCell ref="X17:Y17"/>
    <mergeCell ref="Z17:AB17"/>
    <mergeCell ref="AC17:AE17"/>
    <mergeCell ref="R18:U18"/>
    <mergeCell ref="X18:Y18"/>
    <mergeCell ref="Z18:AB18"/>
    <mergeCell ref="AC18:AE18"/>
    <mergeCell ref="R15:U15"/>
    <mergeCell ref="X15:Y15"/>
    <mergeCell ref="Z15:AB15"/>
    <mergeCell ref="AC15:AE15"/>
    <mergeCell ref="R16:U16"/>
    <mergeCell ref="V16:W16"/>
    <mergeCell ref="X16:Y16"/>
    <mergeCell ref="Z16:AB16"/>
    <mergeCell ref="AC16:AE16"/>
    <mergeCell ref="R13:U13"/>
    <mergeCell ref="X13:Y13"/>
    <mergeCell ref="Z13:AB13"/>
    <mergeCell ref="AC13:AE13"/>
    <mergeCell ref="R14:U14"/>
    <mergeCell ref="X14:Y14"/>
    <mergeCell ref="Z14:AB14"/>
    <mergeCell ref="AC14:AE14"/>
    <mergeCell ref="V13:W13"/>
    <mergeCell ref="R12:U12"/>
    <mergeCell ref="V12:W12"/>
    <mergeCell ref="X12:Y12"/>
    <mergeCell ref="Z12:AB12"/>
    <mergeCell ref="AC12:AE12"/>
    <mergeCell ref="R11:U11"/>
    <mergeCell ref="V11:W11"/>
    <mergeCell ref="X11:Y11"/>
    <mergeCell ref="Z11:AB11"/>
    <mergeCell ref="AC11:AE11"/>
    <mergeCell ref="AF10:AT10"/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31" width="3.125" style="10"/>
    <col min="32" max="32" width="5.375" style="10" bestFit="1" customWidth="1"/>
    <col min="33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">
        <v>248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40640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201"/>
      <c r="AB6" s="296">
        <f>SUM(Z11:AB40)</f>
        <v>12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242" t="str">
        <f>一覧!B29</f>
        <v>RNG_TEMPLATECATEGORY_ADM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201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">
        <v>96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207" t="s">
        <v>557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201"/>
      <c r="AB8" s="295">
        <f>(AB6*AB7)/1024/1024</f>
        <v>114.4409065246582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COUNTA(B11:B99)</f>
        <v>3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160</v>
      </c>
      <c r="C11" s="47"/>
      <c r="D11" s="47"/>
      <c r="E11" s="47"/>
      <c r="F11" s="47"/>
      <c r="G11" s="48"/>
      <c r="H11" s="46" t="s">
        <v>175</v>
      </c>
      <c r="I11" s="47"/>
      <c r="J11" s="47"/>
      <c r="K11" s="47"/>
      <c r="L11" s="47"/>
      <c r="M11" s="47"/>
      <c r="N11" s="47"/>
      <c r="O11" s="47"/>
      <c r="P11" s="47"/>
      <c r="Q11" s="48"/>
      <c r="R11" s="336" t="s">
        <v>117</v>
      </c>
      <c r="S11" s="337"/>
      <c r="T11" s="337"/>
      <c r="U11" s="338"/>
      <c r="V11" s="336">
        <v>1</v>
      </c>
      <c r="W11" s="338"/>
      <c r="X11" s="292" t="s">
        <v>124</v>
      </c>
      <c r="Y11" s="293"/>
      <c r="Z11" s="336">
        <v>4</v>
      </c>
      <c r="AA11" s="337"/>
      <c r="AB11" s="338"/>
      <c r="AC11" s="292" t="s">
        <v>118</v>
      </c>
      <c r="AD11" s="303"/>
      <c r="AE11" s="293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v>2</v>
      </c>
      <c r="B12" s="91" t="s">
        <v>517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336" t="s">
        <v>117</v>
      </c>
      <c r="S12" s="337"/>
      <c r="T12" s="337"/>
      <c r="U12" s="338"/>
      <c r="V12" s="336"/>
      <c r="W12" s="338"/>
      <c r="X12" s="292" t="s">
        <v>124</v>
      </c>
      <c r="Y12" s="293"/>
      <c r="Z12" s="336">
        <v>4</v>
      </c>
      <c r="AA12" s="337"/>
      <c r="AB12" s="338"/>
      <c r="AC12" s="292"/>
      <c r="AD12" s="303"/>
      <c r="AE12" s="293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v>3</v>
      </c>
      <c r="B13" s="91" t="s">
        <v>518</v>
      </c>
      <c r="C13" s="47"/>
      <c r="D13" s="47"/>
      <c r="E13" s="47"/>
      <c r="F13" s="47"/>
      <c r="G13" s="48"/>
      <c r="H13" s="46" t="s">
        <v>519</v>
      </c>
      <c r="I13" s="47"/>
      <c r="J13" s="47"/>
      <c r="K13" s="47"/>
      <c r="L13" s="47"/>
      <c r="M13" s="47"/>
      <c r="N13" s="47"/>
      <c r="O13" s="47"/>
      <c r="P13" s="47"/>
      <c r="Q13" s="48"/>
      <c r="R13" s="336" t="s">
        <v>117</v>
      </c>
      <c r="S13" s="337"/>
      <c r="T13" s="337"/>
      <c r="U13" s="338"/>
      <c r="V13" s="336"/>
      <c r="W13" s="338"/>
      <c r="X13" s="292" t="s">
        <v>124</v>
      </c>
      <c r="Y13" s="293"/>
      <c r="Z13" s="336">
        <v>4</v>
      </c>
      <c r="AA13" s="337"/>
      <c r="AB13" s="338"/>
      <c r="AC13" s="292"/>
      <c r="AD13" s="303"/>
      <c r="AE13" s="293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ht="13.5" x14ac:dyDescent="0.15">
      <c r="A14" s="45">
        <v>4</v>
      </c>
      <c r="B14" s="91"/>
      <c r="C14" s="47"/>
      <c r="D14" s="47"/>
      <c r="E14" s="47"/>
      <c r="F14" s="47"/>
      <c r="G14" s="48"/>
      <c r="H14" s="46"/>
      <c r="I14" s="47"/>
      <c r="J14" s="47"/>
      <c r="K14" s="47"/>
      <c r="L14" s="47"/>
      <c r="M14" s="47"/>
      <c r="N14" s="47"/>
      <c r="O14" s="47"/>
      <c r="P14" s="47"/>
      <c r="Q14" s="48"/>
      <c r="R14" s="202"/>
      <c r="S14" s="204"/>
      <c r="T14" s="204"/>
      <c r="U14" s="203"/>
      <c r="V14" s="202"/>
      <c r="W14" s="198"/>
      <c r="X14" s="199"/>
      <c r="Y14" s="200"/>
      <c r="Z14" s="336"/>
      <c r="AA14" s="337"/>
      <c r="AB14" s="338"/>
      <c r="AC14" s="292"/>
      <c r="AD14" s="303"/>
      <c r="AE14" s="293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x14ac:dyDescent="0.15">
      <c r="A15" s="45">
        <v>6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02"/>
      <c r="S15" s="204"/>
      <c r="T15" s="204"/>
      <c r="U15" s="203"/>
      <c r="V15" s="202"/>
      <c r="W15" s="198"/>
      <c r="X15" s="292"/>
      <c r="Y15" s="293"/>
      <c r="Z15" s="280"/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v>7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02"/>
      <c r="S16" s="204"/>
      <c r="T16" s="204"/>
      <c r="U16" s="203"/>
      <c r="V16" s="202"/>
      <c r="W16" s="198"/>
      <c r="X16" s="292"/>
      <c r="Y16" s="293"/>
      <c r="Z16" s="280"/>
      <c r="AA16" s="280"/>
      <c r="AB16" s="280"/>
      <c r="AC16" s="291"/>
      <c r="AD16" s="291"/>
      <c r="AE16" s="291"/>
      <c r="AF16" s="96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ht="13.5" x14ac:dyDescent="0.15">
      <c r="A17" s="45">
        <v>8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02"/>
      <c r="S17" s="204"/>
      <c r="T17" s="204"/>
      <c r="U17" s="203"/>
      <c r="V17" s="202"/>
      <c r="W17" s="198"/>
      <c r="X17" s="292"/>
      <c r="Y17" s="293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x14ac:dyDescent="0.15">
      <c r="A18" s="45">
        <v>9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02"/>
      <c r="S18" s="204"/>
      <c r="T18" s="204"/>
      <c r="U18" s="203"/>
      <c r="V18" s="280"/>
      <c r="W18" s="280"/>
      <c r="X18" s="292"/>
      <c r="Y18" s="293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x14ac:dyDescent="0.15">
      <c r="A19" s="45">
        <v>10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02"/>
      <c r="S19" s="204"/>
      <c r="T19" s="204"/>
      <c r="U19" s="203"/>
      <c r="V19" s="280"/>
      <c r="W19" s="280"/>
      <c r="X19" s="294"/>
      <c r="Y19" s="294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x14ac:dyDescent="0.15">
      <c r="A20" s="45">
        <v>11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x14ac:dyDescent="0.15">
      <c r="A21" s="45">
        <v>12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v>13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x14ac:dyDescent="0.15">
      <c r="A23" s="45">
        <v>14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x14ac:dyDescent="0.15">
      <c r="A24" s="45">
        <v>15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v>16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x14ac:dyDescent="0.15">
      <c r="A26" s="45">
        <v>17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x14ac:dyDescent="0.15">
      <c r="A27" s="45">
        <v>18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x14ac:dyDescent="0.15">
      <c r="A28" s="45">
        <v>19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x14ac:dyDescent="0.15">
      <c r="A29" s="45">
        <v>20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x14ac:dyDescent="0.15">
      <c r="A30" s="45">
        <v>21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x14ac:dyDescent="0.15">
      <c r="A31" s="45">
        <v>22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x14ac:dyDescent="0.15">
      <c r="A32" s="45">
        <v>23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v>24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v>25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v>26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v>27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v>28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v>29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v>30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</sheetData>
  <sheetProtection selectLockedCells="1" selectUnlockedCells="1"/>
  <mergeCells count="159"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  <mergeCell ref="R36:U36"/>
    <mergeCell ref="V36:W36"/>
    <mergeCell ref="X36:Y36"/>
    <mergeCell ref="Z36:AB36"/>
    <mergeCell ref="AC36:AE36"/>
    <mergeCell ref="R37:U37"/>
    <mergeCell ref="V37:W37"/>
    <mergeCell ref="X37:Y37"/>
    <mergeCell ref="Z37:AB37"/>
    <mergeCell ref="AC37:AE37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V18:W18"/>
    <mergeCell ref="X18:Y18"/>
    <mergeCell ref="Z18:AB18"/>
    <mergeCell ref="AC18:AE18"/>
    <mergeCell ref="V19:W19"/>
    <mergeCell ref="X19:Y19"/>
    <mergeCell ref="Z19:AB19"/>
    <mergeCell ref="AC19:AE19"/>
    <mergeCell ref="X16:Y16"/>
    <mergeCell ref="Z16:AB16"/>
    <mergeCell ref="AC16:AE16"/>
    <mergeCell ref="X17:Y17"/>
    <mergeCell ref="Z17:AB17"/>
    <mergeCell ref="AC17:AE17"/>
    <mergeCell ref="Z14:AB14"/>
    <mergeCell ref="AC14:AE14"/>
    <mergeCell ref="X15:Y15"/>
    <mergeCell ref="Z15:AB15"/>
    <mergeCell ref="AC15:AE15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31" width="3.125" style="10"/>
    <col min="32" max="32" width="5.375" style="10" bestFit="1" customWidth="1"/>
    <col min="33" max="16384" width="3.125" style="10"/>
  </cols>
  <sheetData>
    <row r="1" spans="1:47" s="11" customFormat="1" ht="19.5" customHeight="1" x14ac:dyDescent="0.15">
      <c r="A1" s="269" t="s">
        <v>386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40640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SUM(Z11:AB39)</f>
        <v>16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一覧!B30</f>
        <v>RNG_TEMPLATECATEGORY_ACCESS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一覧!J30</f>
        <v>RTA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159" t="str">
        <f>一覧!L30</f>
        <v>稟議テンプレートカテゴリアクセス権限情報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152.58787536621094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COUNTA(B11:B98)</f>
        <v>4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160</v>
      </c>
      <c r="C11" s="47"/>
      <c r="D11" s="47"/>
      <c r="E11" s="47"/>
      <c r="F11" s="47"/>
      <c r="G11" s="48"/>
      <c r="H11" s="46" t="s">
        <v>175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v>2</v>
      </c>
      <c r="B12" s="91" t="s">
        <v>143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v>3</v>
      </c>
      <c r="B13" s="91" t="s">
        <v>301</v>
      </c>
      <c r="C13" s="47"/>
      <c r="D13" s="47"/>
      <c r="E13" s="47"/>
      <c r="F13" s="47"/>
      <c r="G13" s="48"/>
      <c r="H13" s="46" t="s">
        <v>302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>
        <v>3</v>
      </c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x14ac:dyDescent="0.15">
      <c r="A14" s="45">
        <v>4</v>
      </c>
      <c r="B14" s="91" t="s">
        <v>552</v>
      </c>
      <c r="C14" s="47"/>
      <c r="D14" s="47"/>
      <c r="E14" s="47"/>
      <c r="F14" s="47"/>
      <c r="G14" s="48"/>
      <c r="H14" s="46"/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80"/>
      <c r="W14" s="280"/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96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x14ac:dyDescent="0.15">
      <c r="A15" s="45">
        <v>6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92"/>
      <c r="S15" s="94"/>
      <c r="T15" s="94"/>
      <c r="U15" s="95"/>
      <c r="V15" s="92"/>
      <c r="W15" s="89"/>
      <c r="X15" s="292"/>
      <c r="Y15" s="293"/>
      <c r="Z15" s="280"/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v>7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92"/>
      <c r="S16" s="94"/>
      <c r="T16" s="94"/>
      <c r="U16" s="95"/>
      <c r="V16" s="92"/>
      <c r="W16" s="89"/>
      <c r="X16" s="292"/>
      <c r="Y16" s="293"/>
      <c r="Z16" s="280"/>
      <c r="AA16" s="280"/>
      <c r="AB16" s="280"/>
      <c r="AC16" s="291"/>
      <c r="AD16" s="291"/>
      <c r="AE16" s="291"/>
      <c r="AF16" s="96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ht="13.5" x14ac:dyDescent="0.15">
      <c r="A17" s="45">
        <v>8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92"/>
      <c r="S17" s="94"/>
      <c r="T17" s="94"/>
      <c r="U17" s="95"/>
      <c r="V17" s="92"/>
      <c r="W17" s="89"/>
      <c r="X17" s="292"/>
      <c r="Y17" s="293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x14ac:dyDescent="0.15">
      <c r="A18" s="45">
        <v>9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92"/>
      <c r="S18" s="94"/>
      <c r="T18" s="94"/>
      <c r="U18" s="95"/>
      <c r="V18" s="280"/>
      <c r="W18" s="280"/>
      <c r="X18" s="292"/>
      <c r="Y18" s="293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x14ac:dyDescent="0.15">
      <c r="A19" s="45">
        <v>10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92"/>
      <c r="S19" s="94"/>
      <c r="T19" s="94"/>
      <c r="U19" s="95"/>
      <c r="V19" s="280"/>
      <c r="W19" s="280"/>
      <c r="X19" s="294"/>
      <c r="Y19" s="294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x14ac:dyDescent="0.15">
      <c r="A20" s="45">
        <v>11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x14ac:dyDescent="0.15">
      <c r="A21" s="45">
        <v>12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v>13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x14ac:dyDescent="0.15">
      <c r="A23" s="45">
        <v>14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x14ac:dyDescent="0.15">
      <c r="A24" s="45">
        <v>15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v>16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x14ac:dyDescent="0.15">
      <c r="A26" s="45">
        <v>17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x14ac:dyDescent="0.15">
      <c r="A27" s="45">
        <v>18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x14ac:dyDescent="0.15">
      <c r="A28" s="45">
        <v>19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x14ac:dyDescent="0.15">
      <c r="A29" s="45">
        <v>20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x14ac:dyDescent="0.15">
      <c r="A30" s="45">
        <v>21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x14ac:dyDescent="0.15">
      <c r="A31" s="45">
        <v>22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x14ac:dyDescent="0.15">
      <c r="A32" s="45">
        <v>23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v>24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v>25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v>26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v>27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v>28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v>29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v>30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</sheetData>
  <sheetProtection selectLockedCells="1" selectUnlockedCells="1"/>
  <mergeCells count="162"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R14:U14"/>
    <mergeCell ref="X14:Y14"/>
    <mergeCell ref="Z14:AB14"/>
    <mergeCell ref="AC14:AE14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V14:W14"/>
    <mergeCell ref="X17:Y17"/>
    <mergeCell ref="Z17:AB17"/>
    <mergeCell ref="AC17:AE17"/>
    <mergeCell ref="V18:W18"/>
    <mergeCell ref="X18:Y18"/>
    <mergeCell ref="Z18:AB18"/>
    <mergeCell ref="AC18:AE18"/>
    <mergeCell ref="X15:Y15"/>
    <mergeCell ref="Z15:AB15"/>
    <mergeCell ref="AC15:AE15"/>
    <mergeCell ref="X16:Y16"/>
    <mergeCell ref="Z16:AB16"/>
    <mergeCell ref="AC16:AE16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9:U39"/>
    <mergeCell ref="V39:W39"/>
    <mergeCell ref="X39:Y39"/>
    <mergeCell ref="Z39:AB39"/>
    <mergeCell ref="AC39:AE39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9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31" width="3.125" style="10"/>
    <col min="32" max="32" width="5.375" style="10" bestFit="1" customWidth="1"/>
    <col min="33" max="16384" width="3.125" style="10"/>
  </cols>
  <sheetData>
    <row r="1" spans="1:47" s="11" customFormat="1" ht="19.5" customHeight="1" x14ac:dyDescent="0.15">
      <c r="A1" s="269" t="s">
        <v>386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43110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230"/>
      <c r="AB6" s="296">
        <f>SUM(Z11:AB39)</f>
        <v>12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242" t="str">
        <f>一覧!B31</f>
        <v>RNG_TEMPLATECATEGORY_USE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230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一覧!J30</f>
        <v>RTA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159" t="str">
        <f>一覧!L31</f>
        <v>稟議テンプレートカテゴリ使用制限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230"/>
      <c r="AB8" s="295">
        <f>(AB6*AB7)/1024/1024</f>
        <v>114.4409065246582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COUNTA(B11:B98)</f>
        <v>3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160</v>
      </c>
      <c r="C11" s="47"/>
      <c r="D11" s="47"/>
      <c r="E11" s="47"/>
      <c r="F11" s="47"/>
      <c r="G11" s="48"/>
      <c r="H11" s="46" t="s">
        <v>175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227"/>
      <c r="AG11" s="228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228"/>
      <c r="AT11" s="229"/>
    </row>
    <row r="12" spans="1:47" x14ac:dyDescent="0.15">
      <c r="A12" s="45">
        <v>2</v>
      </c>
      <c r="B12" s="91" t="s">
        <v>143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227"/>
      <c r="AG12" s="228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228"/>
      <c r="AT12" s="229"/>
    </row>
    <row r="13" spans="1:47" x14ac:dyDescent="0.15">
      <c r="A13" s="45">
        <v>3</v>
      </c>
      <c r="B13" s="91" t="s">
        <v>301</v>
      </c>
      <c r="C13" s="47"/>
      <c r="D13" s="47"/>
      <c r="E13" s="47"/>
      <c r="F13" s="47"/>
      <c r="G13" s="48"/>
      <c r="H13" s="46" t="s">
        <v>302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>
        <v>3</v>
      </c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227"/>
      <c r="AG13" s="228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228"/>
      <c r="AT13" s="229"/>
    </row>
    <row r="14" spans="1:47" x14ac:dyDescent="0.15">
      <c r="A14" s="45">
        <v>4</v>
      </c>
      <c r="B14" s="91"/>
      <c r="C14" s="47"/>
      <c r="D14" s="47"/>
      <c r="E14" s="47"/>
      <c r="F14" s="47"/>
      <c r="G14" s="48"/>
      <c r="H14" s="46"/>
      <c r="I14" s="47"/>
      <c r="J14" s="47"/>
      <c r="K14" s="47"/>
      <c r="L14" s="47"/>
      <c r="M14" s="47"/>
      <c r="N14" s="47"/>
      <c r="O14" s="47"/>
      <c r="P14" s="47"/>
      <c r="Q14" s="48"/>
      <c r="R14" s="280"/>
      <c r="S14" s="280"/>
      <c r="T14" s="280"/>
      <c r="U14" s="280"/>
      <c r="V14" s="280"/>
      <c r="W14" s="280"/>
      <c r="X14" s="292"/>
      <c r="Y14" s="293"/>
      <c r="Z14" s="280"/>
      <c r="AA14" s="280"/>
      <c r="AB14" s="280"/>
      <c r="AC14" s="291"/>
      <c r="AD14" s="291"/>
      <c r="AE14" s="291"/>
      <c r="AF14" s="96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9"/>
    </row>
    <row r="15" spans="1:47" ht="13.5" x14ac:dyDescent="0.15">
      <c r="A15" s="45">
        <v>6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31"/>
      <c r="S15" s="232"/>
      <c r="T15" s="232"/>
      <c r="U15" s="233"/>
      <c r="V15" s="231"/>
      <c r="W15" s="226"/>
      <c r="X15" s="292"/>
      <c r="Y15" s="293"/>
      <c r="Z15" s="280"/>
      <c r="AA15" s="280"/>
      <c r="AB15" s="280"/>
      <c r="AC15" s="291"/>
      <c r="AD15" s="291"/>
      <c r="AE15" s="291"/>
      <c r="AF15" s="227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9"/>
    </row>
    <row r="16" spans="1:47" ht="13.5" x14ac:dyDescent="0.15">
      <c r="A16" s="45">
        <v>7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31"/>
      <c r="S16" s="232"/>
      <c r="T16" s="232"/>
      <c r="U16" s="233"/>
      <c r="V16" s="231"/>
      <c r="W16" s="226"/>
      <c r="X16" s="292"/>
      <c r="Y16" s="293"/>
      <c r="Z16" s="280"/>
      <c r="AA16" s="280"/>
      <c r="AB16" s="280"/>
      <c r="AC16" s="291"/>
      <c r="AD16" s="291"/>
      <c r="AE16" s="291"/>
      <c r="AF16" s="96"/>
      <c r="AG16" s="228"/>
      <c r="AH16" s="228"/>
      <c r="AI16" s="228"/>
      <c r="AJ16" s="228"/>
      <c r="AK16" s="228"/>
      <c r="AL16" s="228"/>
      <c r="AM16" s="228"/>
      <c r="AN16" s="228"/>
      <c r="AO16" s="228"/>
      <c r="AP16" s="228"/>
      <c r="AQ16" s="228"/>
      <c r="AR16" s="228"/>
      <c r="AS16" s="228"/>
      <c r="AT16" s="229"/>
    </row>
    <row r="17" spans="1:46" ht="13.5" x14ac:dyDescent="0.15">
      <c r="A17" s="45">
        <v>8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31"/>
      <c r="S17" s="232"/>
      <c r="T17" s="232"/>
      <c r="U17" s="233"/>
      <c r="V17" s="231"/>
      <c r="W17" s="226"/>
      <c r="X17" s="292"/>
      <c r="Y17" s="293"/>
      <c r="Z17" s="280"/>
      <c r="AA17" s="280"/>
      <c r="AB17" s="280"/>
      <c r="AC17" s="291"/>
      <c r="AD17" s="291"/>
      <c r="AE17" s="291"/>
      <c r="AF17" s="227"/>
      <c r="AG17" s="228"/>
      <c r="AH17" s="228"/>
      <c r="AI17" s="228"/>
      <c r="AJ17" s="228"/>
      <c r="AK17" s="228"/>
      <c r="AL17" s="228"/>
      <c r="AM17" s="228"/>
      <c r="AN17" s="228"/>
      <c r="AO17" s="228"/>
      <c r="AP17" s="228"/>
      <c r="AQ17" s="228"/>
      <c r="AR17" s="228"/>
      <c r="AS17" s="228"/>
      <c r="AT17" s="229"/>
    </row>
    <row r="18" spans="1:46" x14ac:dyDescent="0.15">
      <c r="A18" s="45">
        <v>9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31"/>
      <c r="S18" s="232"/>
      <c r="T18" s="232"/>
      <c r="U18" s="233"/>
      <c r="V18" s="280"/>
      <c r="W18" s="280"/>
      <c r="X18" s="292"/>
      <c r="Y18" s="293"/>
      <c r="Z18" s="280"/>
      <c r="AA18" s="280"/>
      <c r="AB18" s="280"/>
      <c r="AC18" s="291"/>
      <c r="AD18" s="291"/>
      <c r="AE18" s="291"/>
      <c r="AF18" s="227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9"/>
    </row>
    <row r="19" spans="1:46" x14ac:dyDescent="0.15">
      <c r="A19" s="45">
        <v>10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31"/>
      <c r="S19" s="232"/>
      <c r="T19" s="232"/>
      <c r="U19" s="233"/>
      <c r="V19" s="280"/>
      <c r="W19" s="280"/>
      <c r="X19" s="294"/>
      <c r="Y19" s="294"/>
      <c r="Z19" s="280"/>
      <c r="AA19" s="280"/>
      <c r="AB19" s="280"/>
      <c r="AC19" s="291"/>
      <c r="AD19" s="291"/>
      <c r="AE19" s="291"/>
      <c r="AF19" s="227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9"/>
    </row>
    <row r="20" spans="1:46" x14ac:dyDescent="0.15">
      <c r="A20" s="45">
        <v>11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227"/>
      <c r="AG20" s="228"/>
      <c r="AH20" s="228"/>
      <c r="AI20" s="228"/>
      <c r="AJ20" s="228"/>
      <c r="AK20" s="228"/>
      <c r="AL20" s="228"/>
      <c r="AM20" s="228"/>
      <c r="AN20" s="228"/>
      <c r="AO20" s="228"/>
      <c r="AP20" s="228"/>
      <c r="AQ20" s="228"/>
      <c r="AR20" s="228"/>
      <c r="AS20" s="228"/>
      <c r="AT20" s="229"/>
    </row>
    <row r="21" spans="1:46" x14ac:dyDescent="0.15">
      <c r="A21" s="45">
        <v>12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227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9"/>
    </row>
    <row r="22" spans="1:46" x14ac:dyDescent="0.15">
      <c r="A22" s="45">
        <v>13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227"/>
      <c r="AG22" s="228"/>
      <c r="AH22" s="228"/>
      <c r="AI22" s="228"/>
      <c r="AJ22" s="228"/>
      <c r="AK22" s="228"/>
      <c r="AL22" s="228"/>
      <c r="AM22" s="228"/>
      <c r="AN22" s="228"/>
      <c r="AO22" s="228"/>
      <c r="AP22" s="228"/>
      <c r="AQ22" s="228"/>
      <c r="AR22" s="228"/>
      <c r="AS22" s="228"/>
      <c r="AT22" s="229"/>
    </row>
    <row r="23" spans="1:46" x14ac:dyDescent="0.15">
      <c r="A23" s="45">
        <v>14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227"/>
      <c r="AG23" s="228"/>
      <c r="AH23" s="228"/>
      <c r="AI23" s="228"/>
      <c r="AJ23" s="228"/>
      <c r="AK23" s="228"/>
      <c r="AL23" s="228"/>
      <c r="AM23" s="228"/>
      <c r="AN23" s="228"/>
      <c r="AO23" s="228"/>
      <c r="AP23" s="228"/>
      <c r="AQ23" s="228"/>
      <c r="AR23" s="228"/>
      <c r="AS23" s="228"/>
      <c r="AT23" s="229"/>
    </row>
    <row r="24" spans="1:46" x14ac:dyDescent="0.15">
      <c r="A24" s="45">
        <v>15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227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9"/>
    </row>
    <row r="25" spans="1:46" x14ac:dyDescent="0.15">
      <c r="A25" s="45">
        <v>16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227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9"/>
    </row>
    <row r="26" spans="1:46" x14ac:dyDescent="0.15">
      <c r="A26" s="45">
        <v>17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227"/>
      <c r="AG26" s="228"/>
      <c r="AH26" s="228"/>
      <c r="AI26" s="228"/>
      <c r="AJ26" s="228"/>
      <c r="AK26" s="228"/>
      <c r="AL26" s="228"/>
      <c r="AM26" s="228"/>
      <c r="AN26" s="228"/>
      <c r="AO26" s="228"/>
      <c r="AP26" s="228"/>
      <c r="AQ26" s="228"/>
      <c r="AR26" s="228"/>
      <c r="AS26" s="228"/>
      <c r="AT26" s="229"/>
    </row>
    <row r="27" spans="1:46" x14ac:dyDescent="0.15">
      <c r="A27" s="45">
        <v>18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227"/>
      <c r="AG27" s="228"/>
      <c r="AH27" s="228"/>
      <c r="AI27" s="228"/>
      <c r="AJ27" s="228"/>
      <c r="AK27" s="228"/>
      <c r="AL27" s="228"/>
      <c r="AM27" s="228"/>
      <c r="AN27" s="228"/>
      <c r="AO27" s="228"/>
      <c r="AP27" s="228"/>
      <c r="AQ27" s="228"/>
      <c r="AR27" s="228"/>
      <c r="AS27" s="228"/>
      <c r="AT27" s="229"/>
    </row>
    <row r="28" spans="1:46" x14ac:dyDescent="0.15">
      <c r="A28" s="45">
        <v>19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227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9"/>
    </row>
    <row r="29" spans="1:46" x14ac:dyDescent="0.15">
      <c r="A29" s="45">
        <v>20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227"/>
      <c r="AG29" s="228"/>
      <c r="AH29" s="228"/>
      <c r="AI29" s="228"/>
      <c r="AJ29" s="228"/>
      <c r="AK29" s="228"/>
      <c r="AL29" s="228"/>
      <c r="AM29" s="228"/>
      <c r="AN29" s="228"/>
      <c r="AO29" s="228"/>
      <c r="AP29" s="228"/>
      <c r="AQ29" s="228"/>
      <c r="AR29" s="228"/>
      <c r="AS29" s="228"/>
      <c r="AT29" s="229"/>
    </row>
    <row r="30" spans="1:46" x14ac:dyDescent="0.15">
      <c r="A30" s="45">
        <v>21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227"/>
      <c r="AG30" s="228"/>
      <c r="AH30" s="228"/>
      <c r="AI30" s="228"/>
      <c r="AJ30" s="228"/>
      <c r="AK30" s="228"/>
      <c r="AL30" s="228"/>
      <c r="AM30" s="228"/>
      <c r="AN30" s="228"/>
      <c r="AO30" s="228"/>
      <c r="AP30" s="228"/>
      <c r="AQ30" s="228"/>
      <c r="AR30" s="228"/>
      <c r="AS30" s="228"/>
      <c r="AT30" s="229"/>
    </row>
    <row r="31" spans="1:46" x14ac:dyDescent="0.15">
      <c r="A31" s="45">
        <v>22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227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9"/>
    </row>
    <row r="32" spans="1:46" x14ac:dyDescent="0.15">
      <c r="A32" s="45">
        <v>23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227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8"/>
      <c r="AS32" s="228"/>
      <c r="AT32" s="229"/>
    </row>
    <row r="33" spans="1:46" x14ac:dyDescent="0.15">
      <c r="A33" s="45">
        <v>24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227"/>
      <c r="AG33" s="228"/>
      <c r="AH33" s="228"/>
      <c r="AI33" s="228"/>
      <c r="AJ33" s="228"/>
      <c r="AK33" s="228"/>
      <c r="AL33" s="228"/>
      <c r="AM33" s="228"/>
      <c r="AN33" s="228"/>
      <c r="AO33" s="228"/>
      <c r="AP33" s="228"/>
      <c r="AQ33" s="228"/>
      <c r="AR33" s="228"/>
      <c r="AS33" s="228"/>
      <c r="AT33" s="229"/>
    </row>
    <row r="34" spans="1:46" x14ac:dyDescent="0.15">
      <c r="A34" s="45">
        <v>25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227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8"/>
      <c r="AT34" s="229"/>
    </row>
    <row r="35" spans="1:46" x14ac:dyDescent="0.15">
      <c r="A35" s="45">
        <v>26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227"/>
      <c r="AG35" s="228"/>
      <c r="AH35" s="228"/>
      <c r="AI35" s="228"/>
      <c r="AJ35" s="228"/>
      <c r="AK35" s="228"/>
      <c r="AL35" s="228"/>
      <c r="AM35" s="228"/>
      <c r="AN35" s="228"/>
      <c r="AO35" s="228"/>
      <c r="AP35" s="228"/>
      <c r="AQ35" s="228"/>
      <c r="AR35" s="228"/>
      <c r="AS35" s="228"/>
      <c r="AT35" s="229"/>
    </row>
    <row r="36" spans="1:46" x14ac:dyDescent="0.15">
      <c r="A36" s="45">
        <v>27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227"/>
      <c r="AG36" s="228"/>
      <c r="AH36" s="228"/>
      <c r="AI36" s="228"/>
      <c r="AJ36" s="228"/>
      <c r="AK36" s="228"/>
      <c r="AL36" s="228"/>
      <c r="AM36" s="228"/>
      <c r="AN36" s="228"/>
      <c r="AO36" s="228"/>
      <c r="AP36" s="228"/>
      <c r="AQ36" s="228"/>
      <c r="AR36" s="228"/>
      <c r="AS36" s="228"/>
      <c r="AT36" s="229"/>
    </row>
    <row r="37" spans="1:46" x14ac:dyDescent="0.15">
      <c r="A37" s="45">
        <v>28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227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9"/>
    </row>
    <row r="38" spans="1:46" x14ac:dyDescent="0.15">
      <c r="A38" s="45">
        <v>29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227"/>
      <c r="AG38" s="228"/>
      <c r="AH38" s="228"/>
      <c r="AI38" s="228"/>
      <c r="AJ38" s="228"/>
      <c r="AK38" s="228"/>
      <c r="AL38" s="228"/>
      <c r="AM38" s="228"/>
      <c r="AN38" s="228"/>
      <c r="AO38" s="228"/>
      <c r="AP38" s="228"/>
      <c r="AQ38" s="228"/>
      <c r="AR38" s="228"/>
      <c r="AS38" s="228"/>
      <c r="AT38" s="229"/>
    </row>
    <row r="39" spans="1:46" x14ac:dyDescent="0.15">
      <c r="A39" s="45">
        <v>30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227"/>
      <c r="AG39" s="228"/>
      <c r="AH39" s="228"/>
      <c r="AI39" s="228"/>
      <c r="AJ39" s="228"/>
      <c r="AK39" s="228"/>
      <c r="AL39" s="228"/>
      <c r="AM39" s="228"/>
      <c r="AN39" s="228"/>
      <c r="AO39" s="228"/>
      <c r="AP39" s="228"/>
      <c r="AQ39" s="228"/>
      <c r="AR39" s="228"/>
      <c r="AS39" s="228"/>
      <c r="AT39" s="229"/>
    </row>
  </sheetData>
  <sheetProtection selectLockedCells="1" selectUnlockedCells="1"/>
  <mergeCells count="162"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R14:U14"/>
    <mergeCell ref="V14:W14"/>
    <mergeCell ref="X14:Y14"/>
    <mergeCell ref="Z14:AB14"/>
    <mergeCell ref="AC14:AE14"/>
    <mergeCell ref="X15:Y15"/>
    <mergeCell ref="Z15:AB15"/>
    <mergeCell ref="AC15:AE15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V18:W18"/>
    <mergeCell ref="X18:Y18"/>
    <mergeCell ref="Z18:AB18"/>
    <mergeCell ref="AC18:AE18"/>
    <mergeCell ref="V19:W19"/>
    <mergeCell ref="X19:Y19"/>
    <mergeCell ref="Z19:AB19"/>
    <mergeCell ref="AC19:AE19"/>
    <mergeCell ref="X16:Y16"/>
    <mergeCell ref="Z16:AB16"/>
    <mergeCell ref="AC16:AE16"/>
    <mergeCell ref="X17:Y17"/>
    <mergeCell ref="Z17:AB17"/>
    <mergeCell ref="AC17:AE17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U3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2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6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8</v>
      </c>
      <c r="AQ2" s="278"/>
      <c r="AR2" s="278"/>
      <c r="AS2" s="278"/>
      <c r="AT2" s="278"/>
    </row>
    <row r="3" spans="1:47" s="11" customFormat="1" ht="19.5" customHeight="1" x14ac:dyDescent="0.15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>
        <v>43245</v>
      </c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274" t="s">
        <v>9</v>
      </c>
      <c r="B5" s="274"/>
      <c r="C5" s="274"/>
      <c r="D5" s="272" t="s">
        <v>10</v>
      </c>
      <c r="E5" s="272"/>
      <c r="F5" s="272"/>
      <c r="G5" s="272"/>
      <c r="H5" s="272"/>
      <c r="I5" s="272" t="s">
        <v>11</v>
      </c>
      <c r="J5" s="272"/>
      <c r="K5" s="272"/>
      <c r="L5" s="272"/>
      <c r="M5" s="272"/>
      <c r="N5" s="272"/>
      <c r="O5" s="272"/>
      <c r="P5" s="273" t="s">
        <v>12</v>
      </c>
      <c r="Q5" s="273"/>
      <c r="R5" s="273"/>
      <c r="S5" s="273"/>
      <c r="T5" s="273"/>
      <c r="U5" s="273"/>
      <c r="V5" s="18" t="s">
        <v>13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9"/>
      <c r="AU5" s="17"/>
    </row>
    <row r="6" spans="1:47" s="11" customFormat="1" ht="13.5" x14ac:dyDescent="0.15">
      <c r="A6" s="265">
        <v>1</v>
      </c>
      <c r="B6" s="265"/>
      <c r="C6" s="265"/>
      <c r="D6" s="266">
        <v>39789</v>
      </c>
      <c r="E6" s="266"/>
      <c r="F6" s="266"/>
      <c r="G6" s="266"/>
      <c r="H6" s="266"/>
      <c r="I6" s="265" t="s">
        <v>14</v>
      </c>
      <c r="J6" s="265"/>
      <c r="K6" s="265"/>
      <c r="L6" s="265"/>
      <c r="M6" s="265"/>
      <c r="N6" s="265"/>
      <c r="O6" s="265"/>
      <c r="P6" s="265" t="s">
        <v>15</v>
      </c>
      <c r="Q6" s="265"/>
      <c r="R6" s="265"/>
      <c r="S6" s="265"/>
      <c r="T6" s="265"/>
      <c r="U6" s="265"/>
      <c r="V6" s="20" t="s">
        <v>16</v>
      </c>
      <c r="W6" s="20"/>
      <c r="X6" s="20"/>
      <c r="Y6" s="20"/>
      <c r="Z6" s="20"/>
      <c r="AA6" s="21"/>
      <c r="AB6" s="21"/>
      <c r="AC6" s="21"/>
      <c r="AD6" s="21"/>
      <c r="AE6" s="21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2"/>
      <c r="AU6" s="17"/>
    </row>
    <row r="7" spans="1:47" s="11" customFormat="1" ht="13.5" x14ac:dyDescent="0.15">
      <c r="A7" s="265">
        <v>2</v>
      </c>
      <c r="B7" s="265"/>
      <c r="C7" s="265"/>
      <c r="D7" s="266">
        <v>40030</v>
      </c>
      <c r="E7" s="266"/>
      <c r="F7" s="266"/>
      <c r="G7" s="266"/>
      <c r="H7" s="266"/>
      <c r="I7" s="265" t="s">
        <v>17</v>
      </c>
      <c r="J7" s="265"/>
      <c r="K7" s="265"/>
      <c r="L7" s="265"/>
      <c r="M7" s="265"/>
      <c r="N7" s="265"/>
      <c r="O7" s="265"/>
      <c r="P7" s="265" t="s">
        <v>8</v>
      </c>
      <c r="Q7" s="265"/>
      <c r="R7" s="265"/>
      <c r="S7" s="265"/>
      <c r="T7" s="265"/>
      <c r="U7" s="265"/>
      <c r="V7" s="20" t="s">
        <v>18</v>
      </c>
      <c r="W7" s="20"/>
      <c r="X7" s="20"/>
      <c r="Y7" s="20"/>
      <c r="Z7" s="20"/>
      <c r="AA7" s="21"/>
      <c r="AB7" s="21"/>
      <c r="AC7" s="21"/>
      <c r="AD7" s="21"/>
      <c r="AE7" s="21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2"/>
    </row>
    <row r="8" spans="1:47" s="11" customFormat="1" ht="13.5" x14ac:dyDescent="0.15">
      <c r="A8" s="265">
        <v>3</v>
      </c>
      <c r="B8" s="265"/>
      <c r="C8" s="265"/>
      <c r="D8" s="266">
        <v>40647</v>
      </c>
      <c r="E8" s="266"/>
      <c r="F8" s="266"/>
      <c r="G8" s="266"/>
      <c r="H8" s="266"/>
      <c r="I8" s="265" t="s">
        <v>14</v>
      </c>
      <c r="J8" s="265"/>
      <c r="K8" s="265"/>
      <c r="L8" s="265"/>
      <c r="M8" s="265"/>
      <c r="N8" s="265"/>
      <c r="O8" s="265"/>
      <c r="P8" s="265" t="s">
        <v>8</v>
      </c>
      <c r="Q8" s="265"/>
      <c r="R8" s="265"/>
      <c r="S8" s="265"/>
      <c r="T8" s="265"/>
      <c r="U8" s="265"/>
      <c r="V8" s="20" t="s">
        <v>19</v>
      </c>
      <c r="W8" s="20"/>
      <c r="X8" s="20"/>
      <c r="Y8" s="20"/>
      <c r="Z8" s="20"/>
      <c r="AA8" s="21"/>
      <c r="AB8" s="21"/>
      <c r="AC8" s="21"/>
      <c r="AD8" s="21"/>
      <c r="AE8" s="21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2"/>
    </row>
    <row r="9" spans="1:47" s="11" customFormat="1" ht="13.5" x14ac:dyDescent="0.15">
      <c r="A9" s="265">
        <v>4</v>
      </c>
      <c r="B9" s="265"/>
      <c r="C9" s="265"/>
      <c r="D9" s="266">
        <v>40647</v>
      </c>
      <c r="E9" s="266"/>
      <c r="F9" s="266"/>
      <c r="G9" s="266"/>
      <c r="H9" s="266"/>
      <c r="I9" s="265" t="s">
        <v>20</v>
      </c>
      <c r="J9" s="265"/>
      <c r="K9" s="265"/>
      <c r="L9" s="265"/>
      <c r="M9" s="265"/>
      <c r="N9" s="265"/>
      <c r="O9" s="265"/>
      <c r="P9" s="265" t="s">
        <v>8</v>
      </c>
      <c r="Q9" s="265"/>
      <c r="R9" s="265"/>
      <c r="S9" s="265"/>
      <c r="T9" s="265"/>
      <c r="U9" s="265"/>
      <c r="V9" s="21" t="s">
        <v>186</v>
      </c>
      <c r="W9" s="20"/>
      <c r="X9" s="20"/>
      <c r="Y9" s="20"/>
      <c r="Z9" s="20"/>
      <c r="AA9" s="21"/>
      <c r="AB9" s="21"/>
      <c r="AC9" s="21"/>
      <c r="AD9" s="21"/>
      <c r="AE9" s="21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2"/>
    </row>
    <row r="10" spans="1:47" s="11" customFormat="1" ht="13.5" x14ac:dyDescent="0.15">
      <c r="A10" s="265">
        <v>5</v>
      </c>
      <c r="B10" s="265"/>
      <c r="C10" s="265"/>
      <c r="D10" s="266">
        <v>40879</v>
      </c>
      <c r="E10" s="266"/>
      <c r="F10" s="266"/>
      <c r="G10" s="266"/>
      <c r="H10" s="266"/>
      <c r="I10" s="279" t="s">
        <v>185</v>
      </c>
      <c r="J10" s="265"/>
      <c r="K10" s="265"/>
      <c r="L10" s="265"/>
      <c r="M10" s="265"/>
      <c r="N10" s="265"/>
      <c r="O10" s="265"/>
      <c r="P10" s="265" t="s">
        <v>8</v>
      </c>
      <c r="Q10" s="265"/>
      <c r="R10" s="265"/>
      <c r="S10" s="265"/>
      <c r="T10" s="265"/>
      <c r="U10" s="265"/>
      <c r="V10" s="21" t="s">
        <v>187</v>
      </c>
      <c r="W10" s="20"/>
      <c r="X10" s="20"/>
      <c r="Y10" s="20"/>
      <c r="Z10" s="20"/>
      <c r="AA10" s="21"/>
      <c r="AB10" s="21"/>
      <c r="AC10" s="21"/>
      <c r="AD10" s="21"/>
      <c r="AE10" s="21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2"/>
    </row>
    <row r="11" spans="1:47" ht="13.5" x14ac:dyDescent="0.15">
      <c r="A11" s="265">
        <v>6</v>
      </c>
      <c r="B11" s="265"/>
      <c r="C11" s="265"/>
      <c r="D11" s="266">
        <v>40879</v>
      </c>
      <c r="E11" s="266"/>
      <c r="F11" s="266"/>
      <c r="G11" s="266"/>
      <c r="H11" s="266"/>
      <c r="I11" s="279" t="s">
        <v>188</v>
      </c>
      <c r="J11" s="265"/>
      <c r="K11" s="265"/>
      <c r="L11" s="265"/>
      <c r="M11" s="265"/>
      <c r="N11" s="265"/>
      <c r="O11" s="265"/>
      <c r="P11" s="265" t="s">
        <v>8</v>
      </c>
      <c r="Q11" s="265"/>
      <c r="R11" s="265"/>
      <c r="S11" s="265"/>
      <c r="T11" s="265"/>
      <c r="U11" s="265"/>
      <c r="V11" s="21" t="s">
        <v>187</v>
      </c>
      <c r="W11" s="20"/>
      <c r="X11" s="20"/>
      <c r="Y11" s="20"/>
      <c r="Z11" s="20"/>
      <c r="AA11" s="21"/>
      <c r="AB11" s="21"/>
      <c r="AC11" s="21"/>
      <c r="AD11" s="21"/>
      <c r="AE11" s="21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2"/>
    </row>
    <row r="12" spans="1:47" ht="13.5" x14ac:dyDescent="0.15">
      <c r="A12" s="265">
        <v>7</v>
      </c>
      <c r="B12" s="265"/>
      <c r="C12" s="265"/>
      <c r="D12" s="266">
        <v>41435</v>
      </c>
      <c r="E12" s="266"/>
      <c r="F12" s="266"/>
      <c r="G12" s="266"/>
      <c r="H12" s="266"/>
      <c r="I12" s="265" t="s">
        <v>195</v>
      </c>
      <c r="J12" s="265"/>
      <c r="K12" s="265"/>
      <c r="L12" s="265"/>
      <c r="M12" s="265"/>
      <c r="N12" s="265"/>
      <c r="O12" s="265"/>
      <c r="P12" s="265" t="s">
        <v>193</v>
      </c>
      <c r="Q12" s="265"/>
      <c r="R12" s="265"/>
      <c r="S12" s="265"/>
      <c r="T12" s="265"/>
      <c r="U12" s="265"/>
      <c r="V12" s="20" t="s">
        <v>194</v>
      </c>
      <c r="W12" s="20"/>
      <c r="X12" s="20"/>
      <c r="Y12" s="20"/>
      <c r="Z12" s="20"/>
      <c r="AA12" s="21"/>
      <c r="AB12" s="21"/>
      <c r="AC12" s="21"/>
      <c r="AD12" s="21"/>
      <c r="AE12" s="21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2"/>
    </row>
    <row r="13" spans="1:47" ht="13.5" x14ac:dyDescent="0.15">
      <c r="A13" s="265">
        <v>8</v>
      </c>
      <c r="B13" s="265"/>
      <c r="C13" s="265"/>
      <c r="D13" s="266">
        <v>41439</v>
      </c>
      <c r="E13" s="266"/>
      <c r="F13" s="266"/>
      <c r="G13" s="266"/>
      <c r="H13" s="266"/>
      <c r="I13" s="265" t="s">
        <v>233</v>
      </c>
      <c r="J13" s="265"/>
      <c r="K13" s="265"/>
      <c r="L13" s="265"/>
      <c r="M13" s="265"/>
      <c r="N13" s="265"/>
      <c r="O13" s="265"/>
      <c r="P13" s="265" t="s">
        <v>234</v>
      </c>
      <c r="Q13" s="265"/>
      <c r="R13" s="265"/>
      <c r="S13" s="265"/>
      <c r="T13" s="265"/>
      <c r="U13" s="265"/>
      <c r="V13" s="20" t="s">
        <v>194</v>
      </c>
      <c r="W13" s="20"/>
      <c r="X13" s="20"/>
      <c r="Y13" s="20"/>
      <c r="Z13" s="20"/>
      <c r="AA13" s="21"/>
      <c r="AB13" s="21"/>
      <c r="AC13" s="21"/>
      <c r="AD13" s="21"/>
      <c r="AE13" s="21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2"/>
    </row>
    <row r="14" spans="1:47" ht="13.5" x14ac:dyDescent="0.15">
      <c r="A14" s="265">
        <v>9</v>
      </c>
      <c r="B14" s="265"/>
      <c r="C14" s="265"/>
      <c r="D14" s="266">
        <v>41697</v>
      </c>
      <c r="E14" s="266"/>
      <c r="F14" s="266"/>
      <c r="G14" s="266"/>
      <c r="H14" s="266"/>
      <c r="I14" s="265" t="s">
        <v>229</v>
      </c>
      <c r="J14" s="265"/>
      <c r="K14" s="265"/>
      <c r="L14" s="265"/>
      <c r="M14" s="265"/>
      <c r="N14" s="265"/>
      <c r="O14" s="265"/>
      <c r="P14" s="265" t="s">
        <v>193</v>
      </c>
      <c r="Q14" s="265"/>
      <c r="R14" s="265"/>
      <c r="S14" s="265"/>
      <c r="T14" s="265"/>
      <c r="U14" s="265"/>
      <c r="V14" s="20" t="s">
        <v>247</v>
      </c>
      <c r="W14" s="20"/>
      <c r="X14" s="20"/>
      <c r="Y14" s="20"/>
      <c r="Z14" s="20"/>
      <c r="AA14" s="21"/>
      <c r="AB14" s="21"/>
      <c r="AC14" s="21"/>
      <c r="AD14" s="21"/>
      <c r="AE14" s="21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2"/>
    </row>
    <row r="15" spans="1:47" ht="13.5" x14ac:dyDescent="0.15">
      <c r="A15" s="265">
        <v>10</v>
      </c>
      <c r="B15" s="265"/>
      <c r="C15" s="265"/>
      <c r="D15" s="266">
        <v>42870</v>
      </c>
      <c r="E15" s="266"/>
      <c r="F15" s="266"/>
      <c r="G15" s="266"/>
      <c r="H15" s="266"/>
      <c r="I15" s="267" t="s">
        <v>416</v>
      </c>
      <c r="J15" s="265"/>
      <c r="K15" s="265"/>
      <c r="L15" s="265"/>
      <c r="M15" s="265"/>
      <c r="N15" s="265"/>
      <c r="O15" s="265"/>
      <c r="P15" s="267" t="s">
        <v>417</v>
      </c>
      <c r="Q15" s="265"/>
      <c r="R15" s="265"/>
      <c r="S15" s="265"/>
      <c r="T15" s="265"/>
      <c r="U15" s="265"/>
      <c r="V15" s="174" t="s">
        <v>418</v>
      </c>
      <c r="W15" s="20"/>
      <c r="X15" s="20"/>
      <c r="Y15" s="20"/>
      <c r="Z15" s="20"/>
      <c r="AA15" s="21"/>
      <c r="AB15" s="21"/>
      <c r="AC15" s="21"/>
      <c r="AD15" s="21"/>
      <c r="AE15" s="21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2"/>
    </row>
    <row r="16" spans="1:47" ht="13.5" x14ac:dyDescent="0.15">
      <c r="A16" s="265">
        <v>11</v>
      </c>
      <c r="B16" s="265"/>
      <c r="C16" s="265"/>
      <c r="D16" s="266">
        <v>43216</v>
      </c>
      <c r="E16" s="266"/>
      <c r="F16" s="266"/>
      <c r="G16" s="266"/>
      <c r="H16" s="266"/>
      <c r="I16" s="267" t="s">
        <v>576</v>
      </c>
      <c r="J16" s="265"/>
      <c r="K16" s="265"/>
      <c r="L16" s="265"/>
      <c r="M16" s="265"/>
      <c r="N16" s="265"/>
      <c r="O16" s="265"/>
      <c r="P16" s="267" t="s">
        <v>417</v>
      </c>
      <c r="Q16" s="265"/>
      <c r="R16" s="265"/>
      <c r="S16" s="265"/>
      <c r="T16" s="265"/>
      <c r="U16" s="265"/>
      <c r="V16" s="174" t="s">
        <v>580</v>
      </c>
      <c r="W16" s="20"/>
      <c r="X16" s="20"/>
      <c r="Y16" s="20"/>
      <c r="Z16" s="20"/>
      <c r="AA16" s="21"/>
      <c r="AB16" s="21"/>
      <c r="AC16" s="21"/>
      <c r="AD16" s="21"/>
      <c r="AE16" s="21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2"/>
    </row>
    <row r="17" spans="1:46" ht="13.5" x14ac:dyDescent="0.15">
      <c r="A17" s="265">
        <v>12</v>
      </c>
      <c r="B17" s="265"/>
      <c r="C17" s="265"/>
      <c r="D17" s="266">
        <v>43216</v>
      </c>
      <c r="E17" s="266"/>
      <c r="F17" s="266"/>
      <c r="G17" s="266"/>
      <c r="H17" s="266"/>
      <c r="I17" s="267" t="s">
        <v>577</v>
      </c>
      <c r="J17" s="265"/>
      <c r="K17" s="265"/>
      <c r="L17" s="265"/>
      <c r="M17" s="265"/>
      <c r="N17" s="265"/>
      <c r="O17" s="265"/>
      <c r="P17" s="267" t="s">
        <v>417</v>
      </c>
      <c r="Q17" s="265"/>
      <c r="R17" s="265"/>
      <c r="S17" s="265"/>
      <c r="T17" s="265"/>
      <c r="U17" s="265"/>
      <c r="V17" s="174" t="s">
        <v>580</v>
      </c>
      <c r="W17" s="20"/>
      <c r="X17" s="20"/>
      <c r="Y17" s="20"/>
      <c r="Z17" s="20"/>
      <c r="AA17" s="21"/>
      <c r="AB17" s="21"/>
      <c r="AC17" s="21"/>
      <c r="AD17" s="21"/>
      <c r="AE17" s="21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2"/>
    </row>
    <row r="18" spans="1:46" ht="13.5" x14ac:dyDescent="0.15">
      <c r="A18" s="265">
        <v>13</v>
      </c>
      <c r="B18" s="265"/>
      <c r="C18" s="265"/>
      <c r="D18" s="266">
        <v>43216</v>
      </c>
      <c r="E18" s="266"/>
      <c r="F18" s="266"/>
      <c r="G18" s="266"/>
      <c r="H18" s="266"/>
      <c r="I18" s="267" t="s">
        <v>581</v>
      </c>
      <c r="J18" s="265"/>
      <c r="K18" s="265"/>
      <c r="L18" s="265"/>
      <c r="M18" s="265"/>
      <c r="N18" s="265"/>
      <c r="O18" s="265"/>
      <c r="P18" s="267" t="s">
        <v>417</v>
      </c>
      <c r="Q18" s="265"/>
      <c r="R18" s="265"/>
      <c r="S18" s="265"/>
      <c r="T18" s="265"/>
      <c r="U18" s="265"/>
      <c r="V18" s="174" t="s">
        <v>580</v>
      </c>
      <c r="W18" s="20"/>
      <c r="X18" s="20"/>
      <c r="Y18" s="20"/>
      <c r="Z18" s="20"/>
      <c r="AA18" s="21"/>
      <c r="AB18" s="21"/>
      <c r="AC18" s="21"/>
      <c r="AD18" s="21"/>
      <c r="AE18" s="21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2"/>
    </row>
    <row r="19" spans="1:46" ht="13.5" x14ac:dyDescent="0.15">
      <c r="A19" s="265">
        <v>14</v>
      </c>
      <c r="B19" s="265"/>
      <c r="C19" s="265"/>
      <c r="D19" s="266">
        <v>43216</v>
      </c>
      <c r="E19" s="266"/>
      <c r="F19" s="266"/>
      <c r="G19" s="266"/>
      <c r="H19" s="266"/>
      <c r="I19" s="267" t="s">
        <v>579</v>
      </c>
      <c r="J19" s="265"/>
      <c r="K19" s="265"/>
      <c r="L19" s="265"/>
      <c r="M19" s="265"/>
      <c r="N19" s="265"/>
      <c r="O19" s="265"/>
      <c r="P19" s="267" t="s">
        <v>417</v>
      </c>
      <c r="Q19" s="265"/>
      <c r="R19" s="265"/>
      <c r="S19" s="265"/>
      <c r="T19" s="265"/>
      <c r="U19" s="265"/>
      <c r="V19" s="174" t="s">
        <v>582</v>
      </c>
      <c r="W19" s="20"/>
      <c r="X19" s="20"/>
      <c r="Y19" s="20"/>
      <c r="Z19" s="20"/>
      <c r="AA19" s="21"/>
      <c r="AB19" s="21"/>
      <c r="AC19" s="21"/>
      <c r="AD19" s="21"/>
      <c r="AE19" s="21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2"/>
    </row>
    <row r="20" spans="1:46" ht="13.5" x14ac:dyDescent="0.15">
      <c r="A20" s="265">
        <v>15</v>
      </c>
      <c r="B20" s="265"/>
      <c r="C20" s="265"/>
      <c r="D20" s="266">
        <v>43222</v>
      </c>
      <c r="E20" s="266"/>
      <c r="F20" s="266"/>
      <c r="G20" s="266"/>
      <c r="H20" s="266"/>
      <c r="I20" s="267"/>
      <c r="J20" s="265"/>
      <c r="K20" s="265"/>
      <c r="L20" s="265"/>
      <c r="M20" s="265"/>
      <c r="N20" s="265"/>
      <c r="O20" s="265"/>
      <c r="P20" s="267" t="s">
        <v>417</v>
      </c>
      <c r="Q20" s="265"/>
      <c r="R20" s="265"/>
      <c r="S20" s="265"/>
      <c r="T20" s="265"/>
      <c r="U20" s="265"/>
      <c r="V20" s="174" t="s">
        <v>583</v>
      </c>
      <c r="W20" s="20"/>
      <c r="X20" s="20"/>
      <c r="Y20" s="20"/>
      <c r="Z20" s="20"/>
      <c r="AA20" s="21"/>
      <c r="AB20" s="21"/>
      <c r="AC20" s="21"/>
      <c r="AD20" s="21"/>
      <c r="AE20" s="21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2"/>
    </row>
    <row r="21" spans="1:46" ht="13.5" x14ac:dyDescent="0.15">
      <c r="A21" s="265">
        <v>16</v>
      </c>
      <c r="B21" s="265"/>
      <c r="C21" s="265"/>
      <c r="D21" s="266">
        <v>43228</v>
      </c>
      <c r="E21" s="266"/>
      <c r="F21" s="266"/>
      <c r="G21" s="266"/>
      <c r="H21" s="266"/>
      <c r="I21" s="267" t="s">
        <v>613</v>
      </c>
      <c r="J21" s="265"/>
      <c r="K21" s="265"/>
      <c r="L21" s="265"/>
      <c r="M21" s="265"/>
      <c r="N21" s="265"/>
      <c r="O21" s="265"/>
      <c r="P21" s="267" t="s">
        <v>587</v>
      </c>
      <c r="Q21" s="265"/>
      <c r="R21" s="265"/>
      <c r="S21" s="265"/>
      <c r="T21" s="265"/>
      <c r="U21" s="265"/>
      <c r="V21" s="174" t="s">
        <v>588</v>
      </c>
      <c r="W21" s="20"/>
      <c r="X21" s="20"/>
      <c r="Y21" s="20"/>
      <c r="Z21" s="20"/>
      <c r="AA21" s="21"/>
      <c r="AB21" s="21"/>
      <c r="AC21" s="21"/>
      <c r="AD21" s="21"/>
      <c r="AE21" s="21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48"/>
    </row>
    <row r="22" spans="1:46" ht="13.5" x14ac:dyDescent="0.15">
      <c r="A22" s="265">
        <v>17</v>
      </c>
      <c r="B22" s="265"/>
      <c r="C22" s="265"/>
      <c r="D22" s="266">
        <v>43237</v>
      </c>
      <c r="E22" s="266"/>
      <c r="F22" s="266"/>
      <c r="G22" s="266"/>
      <c r="H22" s="266"/>
      <c r="I22" s="267" t="s">
        <v>589</v>
      </c>
      <c r="J22" s="265"/>
      <c r="K22" s="265"/>
      <c r="L22" s="265"/>
      <c r="M22" s="265"/>
      <c r="N22" s="265"/>
      <c r="O22" s="265"/>
      <c r="P22" s="267" t="s">
        <v>590</v>
      </c>
      <c r="Q22" s="265"/>
      <c r="R22" s="265"/>
      <c r="S22" s="265"/>
      <c r="T22" s="265"/>
      <c r="U22" s="265"/>
      <c r="V22" s="268" t="s">
        <v>592</v>
      </c>
      <c r="W22" s="264"/>
      <c r="X22" s="264"/>
      <c r="Y22" s="264"/>
      <c r="Z22" s="264"/>
      <c r="AA22" s="264"/>
      <c r="AB22" s="264"/>
      <c r="AC22" s="264"/>
      <c r="AD22" s="264"/>
      <c r="AE22" s="264"/>
      <c r="AF22" s="264"/>
      <c r="AG22" s="264"/>
      <c r="AH22" s="264"/>
      <c r="AI22" s="264"/>
      <c r="AJ22" s="264"/>
      <c r="AK22" s="264"/>
      <c r="AL22" s="264"/>
      <c r="AM22" s="264"/>
      <c r="AN22" s="264"/>
      <c r="AO22" s="264"/>
      <c r="AP22" s="264"/>
      <c r="AQ22" s="264"/>
      <c r="AR22" s="264"/>
      <c r="AS22" s="264"/>
      <c r="AT22" s="264"/>
    </row>
    <row r="23" spans="1:46" ht="13.5" x14ac:dyDescent="0.15">
      <c r="A23" s="265">
        <v>18</v>
      </c>
      <c r="B23" s="265"/>
      <c r="C23" s="265"/>
      <c r="D23" s="266">
        <v>43237</v>
      </c>
      <c r="E23" s="266"/>
      <c r="F23" s="266"/>
      <c r="G23" s="266"/>
      <c r="H23" s="266"/>
      <c r="I23" s="267" t="s">
        <v>594</v>
      </c>
      <c r="J23" s="265"/>
      <c r="K23" s="265"/>
      <c r="L23" s="265"/>
      <c r="M23" s="265"/>
      <c r="N23" s="265"/>
      <c r="O23" s="265"/>
      <c r="P23" s="267" t="s">
        <v>590</v>
      </c>
      <c r="Q23" s="265"/>
      <c r="R23" s="265"/>
      <c r="S23" s="265"/>
      <c r="T23" s="265"/>
      <c r="U23" s="265"/>
      <c r="V23" s="268" t="s">
        <v>593</v>
      </c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  <c r="AQ23" s="264"/>
      <c r="AR23" s="264"/>
      <c r="AS23" s="264"/>
      <c r="AT23" s="264"/>
    </row>
    <row r="24" spans="1:46" ht="13.5" x14ac:dyDescent="0.15">
      <c r="A24" s="265">
        <v>19</v>
      </c>
      <c r="B24" s="265"/>
      <c r="C24" s="265"/>
      <c r="D24" s="266">
        <v>43245</v>
      </c>
      <c r="E24" s="266"/>
      <c r="F24" s="266"/>
      <c r="G24" s="266"/>
      <c r="H24" s="266"/>
      <c r="I24" s="267" t="s">
        <v>603</v>
      </c>
      <c r="J24" s="265"/>
      <c r="K24" s="265"/>
      <c r="L24" s="265"/>
      <c r="M24" s="265"/>
      <c r="N24" s="265"/>
      <c r="O24" s="265"/>
      <c r="P24" s="267" t="s">
        <v>606</v>
      </c>
      <c r="Q24" s="265"/>
      <c r="R24" s="265"/>
      <c r="S24" s="265"/>
      <c r="T24" s="265"/>
      <c r="U24" s="265"/>
      <c r="V24" s="268" t="s">
        <v>605</v>
      </c>
      <c r="W24" s="264"/>
      <c r="X24" s="264"/>
      <c r="Y24" s="264"/>
      <c r="Z24" s="264"/>
      <c r="AA24" s="264"/>
      <c r="AB24" s="264"/>
      <c r="AC24" s="264"/>
      <c r="AD24" s="264"/>
      <c r="AE24" s="264"/>
      <c r="AF24" s="264"/>
      <c r="AG24" s="264"/>
      <c r="AH24" s="264"/>
      <c r="AI24" s="264"/>
      <c r="AJ24" s="264"/>
      <c r="AK24" s="264"/>
      <c r="AL24" s="264"/>
      <c r="AM24" s="264"/>
      <c r="AN24" s="264"/>
      <c r="AO24" s="264"/>
      <c r="AP24" s="264"/>
      <c r="AQ24" s="264"/>
      <c r="AR24" s="264"/>
      <c r="AS24" s="264"/>
      <c r="AT24" s="264"/>
    </row>
    <row r="25" spans="1:46" ht="13.5" x14ac:dyDescent="0.15">
      <c r="A25" s="265">
        <v>20</v>
      </c>
      <c r="B25" s="265"/>
      <c r="C25" s="265"/>
      <c r="D25" s="266">
        <v>43245</v>
      </c>
      <c r="E25" s="266"/>
      <c r="F25" s="266"/>
      <c r="G25" s="266"/>
      <c r="H25" s="266"/>
      <c r="I25" s="267" t="s">
        <v>233</v>
      </c>
      <c r="J25" s="265"/>
      <c r="K25" s="265"/>
      <c r="L25" s="265"/>
      <c r="M25" s="265"/>
      <c r="N25" s="265"/>
      <c r="O25" s="265"/>
      <c r="P25" s="267" t="s">
        <v>604</v>
      </c>
      <c r="Q25" s="265"/>
      <c r="R25" s="265"/>
      <c r="S25" s="265"/>
      <c r="T25" s="265"/>
      <c r="U25" s="265"/>
      <c r="V25" s="268" t="s">
        <v>607</v>
      </c>
      <c r="W25" s="264"/>
      <c r="X25" s="264"/>
      <c r="Y25" s="264"/>
      <c r="Z25" s="264"/>
      <c r="AA25" s="264"/>
      <c r="AB25" s="264"/>
      <c r="AC25" s="264"/>
      <c r="AD25" s="264"/>
      <c r="AE25" s="264"/>
      <c r="AF25" s="264"/>
      <c r="AG25" s="264"/>
      <c r="AH25" s="264"/>
      <c r="AI25" s="264"/>
      <c r="AJ25" s="264"/>
      <c r="AK25" s="264"/>
      <c r="AL25" s="264"/>
      <c r="AM25" s="264"/>
      <c r="AN25" s="264"/>
      <c r="AO25" s="264"/>
      <c r="AP25" s="264"/>
      <c r="AQ25" s="264"/>
      <c r="AR25" s="264"/>
      <c r="AS25" s="264"/>
      <c r="AT25" s="264"/>
    </row>
    <row r="26" spans="1:46" ht="13.5" x14ac:dyDescent="0.15">
      <c r="A26" s="265">
        <v>21</v>
      </c>
      <c r="B26" s="265"/>
      <c r="C26" s="265"/>
      <c r="D26" s="266">
        <v>43245</v>
      </c>
      <c r="E26" s="266"/>
      <c r="F26" s="266"/>
      <c r="G26" s="266"/>
      <c r="H26" s="266"/>
      <c r="I26" s="267" t="s">
        <v>608</v>
      </c>
      <c r="J26" s="265"/>
      <c r="K26" s="265"/>
      <c r="L26" s="265"/>
      <c r="M26" s="265"/>
      <c r="N26" s="265"/>
      <c r="O26" s="265"/>
      <c r="P26" s="267" t="s">
        <v>604</v>
      </c>
      <c r="Q26" s="265"/>
      <c r="R26" s="265"/>
      <c r="S26" s="265"/>
      <c r="T26" s="265"/>
      <c r="U26" s="265"/>
      <c r="V26" s="268" t="s">
        <v>605</v>
      </c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  <c r="AQ26" s="264"/>
      <c r="AR26" s="264"/>
      <c r="AS26" s="264"/>
      <c r="AT26" s="264"/>
    </row>
    <row r="27" spans="1:46" ht="13.5" x14ac:dyDescent="0.15">
      <c r="A27" s="265">
        <v>22</v>
      </c>
      <c r="B27" s="265"/>
      <c r="C27" s="265"/>
      <c r="D27" s="266">
        <v>43245</v>
      </c>
      <c r="E27" s="266"/>
      <c r="F27" s="266"/>
      <c r="G27" s="266"/>
      <c r="H27" s="266"/>
      <c r="I27" s="267" t="s">
        <v>608</v>
      </c>
      <c r="J27" s="265"/>
      <c r="K27" s="265"/>
      <c r="L27" s="265"/>
      <c r="M27" s="265"/>
      <c r="N27" s="265"/>
      <c r="O27" s="265"/>
      <c r="P27" s="267" t="s">
        <v>604</v>
      </c>
      <c r="Q27" s="265"/>
      <c r="R27" s="265"/>
      <c r="S27" s="265"/>
      <c r="T27" s="265"/>
      <c r="U27" s="265"/>
      <c r="V27" s="268" t="s">
        <v>607</v>
      </c>
      <c r="W27" s="264"/>
      <c r="X27" s="264"/>
      <c r="Y27" s="264"/>
      <c r="Z27" s="264"/>
      <c r="AA27" s="264"/>
      <c r="AB27" s="264"/>
      <c r="AC27" s="264"/>
      <c r="AD27" s="264"/>
      <c r="AE27" s="264"/>
      <c r="AF27" s="264"/>
      <c r="AG27" s="264"/>
      <c r="AH27" s="264"/>
      <c r="AI27" s="264"/>
      <c r="AJ27" s="264"/>
      <c r="AK27" s="264"/>
      <c r="AL27" s="264"/>
      <c r="AM27" s="264"/>
      <c r="AN27" s="264"/>
      <c r="AO27" s="264"/>
      <c r="AP27" s="264"/>
      <c r="AQ27" s="264"/>
      <c r="AR27" s="264"/>
      <c r="AS27" s="264"/>
      <c r="AT27" s="264"/>
    </row>
    <row r="28" spans="1:46" ht="13.5" x14ac:dyDescent="0.15">
      <c r="A28" s="265">
        <v>23</v>
      </c>
      <c r="B28" s="265"/>
      <c r="C28" s="265"/>
      <c r="D28" s="266">
        <v>43250</v>
      </c>
      <c r="E28" s="266"/>
      <c r="F28" s="266"/>
      <c r="G28" s="266"/>
      <c r="H28" s="266"/>
      <c r="I28" s="267" t="s">
        <v>614</v>
      </c>
      <c r="J28" s="265"/>
      <c r="K28" s="265"/>
      <c r="L28" s="265"/>
      <c r="M28" s="265"/>
      <c r="N28" s="265"/>
      <c r="O28" s="265"/>
      <c r="P28" s="267" t="s">
        <v>615</v>
      </c>
      <c r="Q28" s="265"/>
      <c r="R28" s="265"/>
      <c r="S28" s="265"/>
      <c r="T28" s="265"/>
      <c r="U28" s="265"/>
      <c r="V28" s="268" t="s">
        <v>616</v>
      </c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  <c r="AQ28" s="264"/>
      <c r="AR28" s="264"/>
      <c r="AS28" s="264"/>
      <c r="AT28" s="264"/>
    </row>
    <row r="29" spans="1:46" ht="13.5" x14ac:dyDescent="0.15">
      <c r="A29" s="265">
        <v>24</v>
      </c>
      <c r="B29" s="265"/>
      <c r="C29" s="265"/>
      <c r="D29" s="266">
        <v>43283</v>
      </c>
      <c r="E29" s="266"/>
      <c r="F29" s="266"/>
      <c r="G29" s="266"/>
      <c r="H29" s="266"/>
      <c r="I29" s="267" t="s">
        <v>617</v>
      </c>
      <c r="J29" s="265"/>
      <c r="K29" s="265"/>
      <c r="L29" s="265"/>
      <c r="M29" s="265"/>
      <c r="N29" s="265"/>
      <c r="O29" s="265"/>
      <c r="P29" s="267" t="s">
        <v>618</v>
      </c>
      <c r="Q29" s="265"/>
      <c r="R29" s="265"/>
      <c r="S29" s="265"/>
      <c r="T29" s="265"/>
      <c r="U29" s="265"/>
      <c r="V29" s="268" t="s">
        <v>619</v>
      </c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  <c r="AQ29" s="264"/>
      <c r="AR29" s="264"/>
      <c r="AS29" s="264"/>
      <c r="AT29" s="264"/>
    </row>
    <row r="30" spans="1:46" ht="13.5" x14ac:dyDescent="0.15">
      <c r="A30" s="265">
        <v>25</v>
      </c>
      <c r="B30" s="265"/>
      <c r="C30" s="265"/>
      <c r="D30" s="266">
        <v>43283</v>
      </c>
      <c r="E30" s="266"/>
      <c r="F30" s="266"/>
      <c r="G30" s="266"/>
      <c r="H30" s="266"/>
      <c r="I30" s="267" t="s">
        <v>620</v>
      </c>
      <c r="J30" s="265"/>
      <c r="K30" s="265"/>
      <c r="L30" s="265"/>
      <c r="M30" s="265"/>
      <c r="N30" s="265"/>
      <c r="O30" s="265"/>
      <c r="P30" s="267" t="s">
        <v>618</v>
      </c>
      <c r="Q30" s="265"/>
      <c r="R30" s="265"/>
      <c r="S30" s="265"/>
      <c r="T30" s="265"/>
      <c r="U30" s="265"/>
      <c r="V30" s="268" t="s">
        <v>621</v>
      </c>
      <c r="W30" s="264"/>
      <c r="X30" s="264"/>
      <c r="Y30" s="264"/>
      <c r="Z30" s="264"/>
      <c r="AA30" s="264"/>
      <c r="AB30" s="264"/>
      <c r="AC30" s="264"/>
      <c r="AD30" s="264"/>
      <c r="AE30" s="264"/>
      <c r="AF30" s="264"/>
      <c r="AG30" s="264"/>
      <c r="AH30" s="264"/>
      <c r="AI30" s="264"/>
      <c r="AJ30" s="264"/>
      <c r="AK30" s="264"/>
      <c r="AL30" s="264"/>
      <c r="AM30" s="264"/>
      <c r="AN30" s="264"/>
      <c r="AO30" s="264"/>
      <c r="AP30" s="264"/>
      <c r="AQ30" s="264"/>
      <c r="AR30" s="264"/>
      <c r="AS30" s="264"/>
      <c r="AT30" s="264"/>
    </row>
    <row r="31" spans="1:46" ht="13.5" x14ac:dyDescent="0.15">
      <c r="A31" s="265">
        <v>25</v>
      </c>
      <c r="B31" s="265"/>
      <c r="C31" s="265"/>
      <c r="D31" s="266">
        <v>43293</v>
      </c>
      <c r="E31" s="266"/>
      <c r="F31" s="266"/>
      <c r="G31" s="266"/>
      <c r="H31" s="266"/>
      <c r="I31" s="267" t="s">
        <v>630</v>
      </c>
      <c r="J31" s="265"/>
      <c r="K31" s="265"/>
      <c r="L31" s="265"/>
      <c r="M31" s="265"/>
      <c r="N31" s="265"/>
      <c r="O31" s="265"/>
      <c r="P31" s="267" t="s">
        <v>618</v>
      </c>
      <c r="Q31" s="265"/>
      <c r="R31" s="265"/>
      <c r="S31" s="265"/>
      <c r="T31" s="265"/>
      <c r="U31" s="265"/>
      <c r="V31" s="268" t="s">
        <v>631</v>
      </c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N31" s="264"/>
      <c r="AO31" s="264"/>
      <c r="AP31" s="264"/>
      <c r="AQ31" s="264"/>
      <c r="AR31" s="264"/>
      <c r="AS31" s="264"/>
      <c r="AT31" s="264"/>
    </row>
    <row r="32" spans="1:46" ht="13.5" x14ac:dyDescent="0.15">
      <c r="A32" s="265"/>
      <c r="B32" s="265"/>
      <c r="C32" s="265"/>
      <c r="D32" s="266"/>
      <c r="E32" s="266"/>
      <c r="F32" s="266"/>
      <c r="G32" s="266"/>
      <c r="H32" s="266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  <c r="AQ32" s="264"/>
      <c r="AR32" s="264"/>
      <c r="AS32" s="264"/>
      <c r="AT32" s="264"/>
    </row>
  </sheetData>
  <sheetProtection selectLockedCells="1" selectUnlockedCells="1"/>
  <mergeCells count="137">
    <mergeCell ref="A31:C31"/>
    <mergeCell ref="D31:H31"/>
    <mergeCell ref="I31:O31"/>
    <mergeCell ref="P31:U31"/>
    <mergeCell ref="V31:AT31"/>
    <mergeCell ref="A30:C30"/>
    <mergeCell ref="D30:H30"/>
    <mergeCell ref="I30:O30"/>
    <mergeCell ref="P30:U30"/>
    <mergeCell ref="V30:AT30"/>
    <mergeCell ref="A23:C23"/>
    <mergeCell ref="D23:H23"/>
    <mergeCell ref="I23:O23"/>
    <mergeCell ref="P23:U23"/>
    <mergeCell ref="V23:AT23"/>
    <mergeCell ref="D25:H25"/>
    <mergeCell ref="I25:O25"/>
    <mergeCell ref="P25:U25"/>
    <mergeCell ref="V25:AT25"/>
    <mergeCell ref="A24:C24"/>
    <mergeCell ref="D24:H24"/>
    <mergeCell ref="I24:O24"/>
    <mergeCell ref="P24:U24"/>
    <mergeCell ref="A27:C27"/>
    <mergeCell ref="D27:H27"/>
    <mergeCell ref="I27:O27"/>
    <mergeCell ref="P27:U27"/>
    <mergeCell ref="V27:AT27"/>
    <mergeCell ref="A26:C26"/>
    <mergeCell ref="A21:C21"/>
    <mergeCell ref="D21:H21"/>
    <mergeCell ref="I21:O21"/>
    <mergeCell ref="P21:U21"/>
    <mergeCell ref="A22:C22"/>
    <mergeCell ref="D22:H22"/>
    <mergeCell ref="I22:O22"/>
    <mergeCell ref="P22:U22"/>
    <mergeCell ref="V22:AT22"/>
    <mergeCell ref="D26:H26"/>
    <mergeCell ref="I26:O26"/>
    <mergeCell ref="P26:U26"/>
    <mergeCell ref="V26:AT26"/>
    <mergeCell ref="V24:AT24"/>
    <mergeCell ref="A8:C8"/>
    <mergeCell ref="D8:H8"/>
    <mergeCell ref="I8:O8"/>
    <mergeCell ref="P8:U8"/>
    <mergeCell ref="A13:C13"/>
    <mergeCell ref="D13:H13"/>
    <mergeCell ref="I13:O13"/>
    <mergeCell ref="P13:U13"/>
    <mergeCell ref="A14:C14"/>
    <mergeCell ref="D14:H14"/>
    <mergeCell ref="I14:O14"/>
    <mergeCell ref="P14:U14"/>
    <mergeCell ref="A18:C18"/>
    <mergeCell ref="D18:H18"/>
    <mergeCell ref="I18:O18"/>
    <mergeCell ref="P18:U18"/>
    <mergeCell ref="P16:U16"/>
    <mergeCell ref="A17:C17"/>
    <mergeCell ref="D17:H17"/>
    <mergeCell ref="A12:C12"/>
    <mergeCell ref="D12:H12"/>
    <mergeCell ref="I12:O12"/>
    <mergeCell ref="P12:U12"/>
    <mergeCell ref="A10:C10"/>
    <mergeCell ref="D10:H10"/>
    <mergeCell ref="I10:O10"/>
    <mergeCell ref="P10:U10"/>
    <mergeCell ref="A11:C11"/>
    <mergeCell ref="D11:H11"/>
    <mergeCell ref="I11:O11"/>
    <mergeCell ref="P11:U11"/>
    <mergeCell ref="V2:AE3"/>
    <mergeCell ref="AF2:AJ3"/>
    <mergeCell ref="AP1:AT1"/>
    <mergeCell ref="N2:U3"/>
    <mergeCell ref="AK1:AO1"/>
    <mergeCell ref="AK2:AO2"/>
    <mergeCell ref="AP2:AT2"/>
    <mergeCell ref="AK3:AO3"/>
    <mergeCell ref="AP3:AT3"/>
    <mergeCell ref="V1:AE1"/>
    <mergeCell ref="AF1:AJ1"/>
    <mergeCell ref="A1:M2"/>
    <mergeCell ref="N1:U1"/>
    <mergeCell ref="A3:M3"/>
    <mergeCell ref="I5:O5"/>
    <mergeCell ref="P5:U5"/>
    <mergeCell ref="P6:U6"/>
    <mergeCell ref="A5:C5"/>
    <mergeCell ref="D5:H5"/>
    <mergeCell ref="D9:H9"/>
    <mergeCell ref="I9:O9"/>
    <mergeCell ref="P9:U9"/>
    <mergeCell ref="A9:C9"/>
    <mergeCell ref="A7:C7"/>
    <mergeCell ref="D7:H7"/>
    <mergeCell ref="I7:O7"/>
    <mergeCell ref="P7:U7"/>
    <mergeCell ref="A6:C6"/>
    <mergeCell ref="D6:H6"/>
    <mergeCell ref="I6:O6"/>
    <mergeCell ref="I17:O17"/>
    <mergeCell ref="P17:U17"/>
    <mergeCell ref="A15:C15"/>
    <mergeCell ref="D15:H15"/>
    <mergeCell ref="I15:O15"/>
    <mergeCell ref="P15:U15"/>
    <mergeCell ref="A16:C16"/>
    <mergeCell ref="D16:H16"/>
    <mergeCell ref="I16:O16"/>
    <mergeCell ref="V32:AT32"/>
    <mergeCell ref="A32:C32"/>
    <mergeCell ref="D32:H32"/>
    <mergeCell ref="I32:O32"/>
    <mergeCell ref="P32:U32"/>
    <mergeCell ref="A19:C19"/>
    <mergeCell ref="D19:H19"/>
    <mergeCell ref="I19:O19"/>
    <mergeCell ref="P19:U19"/>
    <mergeCell ref="A20:C20"/>
    <mergeCell ref="D20:H20"/>
    <mergeCell ref="I20:O20"/>
    <mergeCell ref="P20:U20"/>
    <mergeCell ref="A28:C28"/>
    <mergeCell ref="D28:H28"/>
    <mergeCell ref="I28:O28"/>
    <mergeCell ref="P28:U28"/>
    <mergeCell ref="V28:AT28"/>
    <mergeCell ref="A29:C29"/>
    <mergeCell ref="D29:H29"/>
    <mergeCell ref="I29:O29"/>
    <mergeCell ref="P29:U29"/>
    <mergeCell ref="V29:AT29"/>
    <mergeCell ref="A25:C25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40030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SUM(Z11:AB42)</f>
        <v>44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一覧!B22</f>
        <v>RNG_TEMPLATE_KEIRO_USER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一覧!J22</f>
        <v>RKU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一覧!L22</f>
        <v>経路テンプレートステップユーザ情報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419.61665725708008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COUNTA(B11:B101)</f>
        <v>9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ht="13.5" x14ac:dyDescent="0.15">
      <c r="A11" s="45">
        <f t="shared" ref="A11:A41" si="0">ROW()-10</f>
        <v>1</v>
      </c>
      <c r="B11" s="91" t="s">
        <v>343</v>
      </c>
      <c r="C11" s="47"/>
      <c r="D11" s="47"/>
      <c r="E11" s="47"/>
      <c r="F11" s="47"/>
      <c r="G11" s="48"/>
      <c r="H11" s="46" t="s">
        <v>349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158"/>
      <c r="W11" s="156">
        <v>1</v>
      </c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si="0"/>
        <v>2</v>
      </c>
      <c r="B12" s="91" t="s">
        <v>143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ht="13.5" x14ac:dyDescent="0.15">
      <c r="A13" s="45">
        <f t="shared" si="0"/>
        <v>3</v>
      </c>
      <c r="B13" s="91" t="s">
        <v>344</v>
      </c>
      <c r="C13" s="47"/>
      <c r="D13" s="47"/>
      <c r="E13" s="47"/>
      <c r="F13" s="47"/>
      <c r="G13" s="48"/>
      <c r="H13" s="46" t="s">
        <v>347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158"/>
      <c r="W13" s="156">
        <v>3</v>
      </c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91" t="s">
        <v>345</v>
      </c>
      <c r="C14" s="47"/>
      <c r="D14" s="47"/>
      <c r="E14" s="47"/>
      <c r="F14" s="47"/>
      <c r="G14" s="48"/>
      <c r="H14" s="46" t="s">
        <v>346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92"/>
      <c r="W14" s="89">
        <v>4</v>
      </c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ht="13.5" x14ac:dyDescent="0.15">
      <c r="A15" s="45">
        <f t="shared" si="0"/>
        <v>5</v>
      </c>
      <c r="B15" s="91" t="s">
        <v>449</v>
      </c>
      <c r="C15" s="47"/>
      <c r="D15" s="47"/>
      <c r="E15" s="47"/>
      <c r="F15" s="47"/>
      <c r="G15" s="48"/>
      <c r="H15" s="46" t="s">
        <v>147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117</v>
      </c>
      <c r="S15" s="280"/>
      <c r="T15" s="280"/>
      <c r="U15" s="280"/>
      <c r="V15" s="92"/>
      <c r="W15" s="89"/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96" t="s">
        <v>162</v>
      </c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ht="13.5" x14ac:dyDescent="0.15">
      <c r="A16" s="45">
        <f t="shared" si="0"/>
        <v>6</v>
      </c>
      <c r="B16" s="91" t="s">
        <v>450</v>
      </c>
      <c r="C16" s="47"/>
      <c r="D16" s="47"/>
      <c r="E16" s="47"/>
      <c r="F16" s="47"/>
      <c r="G16" s="48"/>
      <c r="H16" s="46" t="s">
        <v>46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92"/>
      <c r="W16" s="89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x14ac:dyDescent="0.15">
      <c r="A17" s="45">
        <f t="shared" si="0"/>
        <v>7</v>
      </c>
      <c r="B17" s="91" t="s">
        <v>451</v>
      </c>
      <c r="C17" s="47"/>
      <c r="D17" s="47"/>
      <c r="E17" s="47"/>
      <c r="F17" s="47"/>
      <c r="G17" s="48"/>
      <c r="H17" s="46" t="s">
        <v>47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123</v>
      </c>
      <c r="S17" s="280"/>
      <c r="T17" s="280"/>
      <c r="U17" s="280"/>
      <c r="V17" s="92"/>
      <c r="W17" s="89"/>
      <c r="X17" s="292" t="s">
        <v>124</v>
      </c>
      <c r="Y17" s="293"/>
      <c r="Z17" s="280">
        <v>8</v>
      </c>
      <c r="AA17" s="280"/>
      <c r="AB17" s="280"/>
      <c r="AC17" s="291" t="s">
        <v>118</v>
      </c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7" ht="13.5" x14ac:dyDescent="0.15">
      <c r="A18" s="45">
        <f t="shared" si="0"/>
        <v>8</v>
      </c>
      <c r="B18" s="91" t="s">
        <v>452</v>
      </c>
      <c r="C18" s="47"/>
      <c r="D18" s="47"/>
      <c r="E18" s="47"/>
      <c r="F18" s="47"/>
      <c r="G18" s="48"/>
      <c r="H18" s="46" t="s">
        <v>49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117</v>
      </c>
      <c r="S18" s="280"/>
      <c r="T18" s="280"/>
      <c r="U18" s="280"/>
      <c r="V18" s="92"/>
      <c r="W18" s="89"/>
      <c r="X18" s="292" t="s">
        <v>124</v>
      </c>
      <c r="Y18" s="293"/>
      <c r="Z18" s="280">
        <v>4</v>
      </c>
      <c r="AA18" s="280"/>
      <c r="AB18" s="280"/>
      <c r="AC18" s="291" t="s">
        <v>118</v>
      </c>
      <c r="AD18" s="291"/>
      <c r="AE18" s="291"/>
      <c r="AF18" s="96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ht="13.5" x14ac:dyDescent="0.15">
      <c r="A19" s="45">
        <f t="shared" si="0"/>
        <v>9</v>
      </c>
      <c r="B19" s="91" t="s">
        <v>453</v>
      </c>
      <c r="C19" s="47"/>
      <c r="D19" s="47"/>
      <c r="E19" s="47"/>
      <c r="F19" s="47"/>
      <c r="G19" s="48"/>
      <c r="H19" s="46" t="s">
        <v>50</v>
      </c>
      <c r="I19" s="47"/>
      <c r="J19" s="47"/>
      <c r="K19" s="47"/>
      <c r="L19" s="47"/>
      <c r="M19" s="47"/>
      <c r="N19" s="47"/>
      <c r="O19" s="47"/>
      <c r="P19" s="47"/>
      <c r="Q19" s="48"/>
      <c r="R19" s="280" t="s">
        <v>123</v>
      </c>
      <c r="S19" s="280"/>
      <c r="T19" s="280"/>
      <c r="U19" s="280"/>
      <c r="V19" s="92"/>
      <c r="W19" s="89"/>
      <c r="X19" s="292" t="s">
        <v>124</v>
      </c>
      <c r="Y19" s="293"/>
      <c r="Z19" s="280">
        <v>8</v>
      </c>
      <c r="AA19" s="280"/>
      <c r="AB19" s="280"/>
      <c r="AC19" s="291" t="s">
        <v>118</v>
      </c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  <c r="AU19" s="93"/>
    </row>
    <row r="20" spans="1:47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92"/>
      <c r="W20" s="89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ht="13.5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92"/>
      <c r="W21" s="89"/>
      <c r="X21" s="294"/>
      <c r="Y21" s="294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92"/>
      <c r="W22" s="89"/>
      <c r="X22" s="280"/>
      <c r="Y22" s="280"/>
      <c r="Z22" s="280"/>
      <c r="AA22" s="280"/>
      <c r="AB22" s="280"/>
      <c r="AC22" s="291"/>
      <c r="AD22" s="291"/>
      <c r="AE22" s="291"/>
      <c r="AF22" s="96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ht="13.5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92"/>
      <c r="W23" s="89"/>
      <c r="X23" s="294"/>
      <c r="Y23" s="294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  <c r="AU23" s="93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ht="13.5" x14ac:dyDescent="0.15">
      <c r="A41" s="45">
        <f t="shared" si="0"/>
        <v>31</v>
      </c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92"/>
      <c r="W41" s="89"/>
      <c r="X41" s="92"/>
      <c r="Y41" s="89"/>
      <c r="Z41" s="280"/>
      <c r="AA41" s="280"/>
      <c r="AB41" s="280"/>
      <c r="AC41" s="280"/>
      <c r="AD41" s="280"/>
      <c r="AE41" s="280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2" spans="1:46" x14ac:dyDescent="0.15">
      <c r="A42" s="45"/>
      <c r="B42" s="91"/>
      <c r="C42" s="47"/>
      <c r="D42" s="47"/>
      <c r="E42" s="47"/>
      <c r="F42" s="47"/>
      <c r="G42" s="48"/>
      <c r="H42" s="46"/>
      <c r="I42" s="47"/>
      <c r="J42" s="47"/>
      <c r="K42" s="47"/>
      <c r="L42" s="47"/>
      <c r="M42" s="47"/>
      <c r="N42" s="47"/>
      <c r="O42" s="47"/>
      <c r="P42" s="47"/>
      <c r="Q42" s="4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91"/>
      <c r="AD42" s="291"/>
      <c r="AE42" s="291"/>
      <c r="AF42" s="49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1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</sheetData>
  <sheetProtection selectLockedCells="1" selectUnlockedCells="1"/>
  <mergeCells count="171">
    <mergeCell ref="R11:U11"/>
    <mergeCell ref="X11:Y11"/>
    <mergeCell ref="Z11:AB11"/>
    <mergeCell ref="AC11:AE11"/>
    <mergeCell ref="A3:M3"/>
    <mergeCell ref="AK3:AO3"/>
    <mergeCell ref="AP3:AT3"/>
    <mergeCell ref="AB6:AE6"/>
    <mergeCell ref="AB7:AE7"/>
    <mergeCell ref="AF10:AT10"/>
    <mergeCell ref="AB8:AE8"/>
    <mergeCell ref="B10:G10"/>
    <mergeCell ref="H10:Q10"/>
    <mergeCell ref="R10:U10"/>
    <mergeCell ref="V10:W10"/>
    <mergeCell ref="X10:Y10"/>
    <mergeCell ref="Z10:AB10"/>
    <mergeCell ref="AC10:AE10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C12:AE12"/>
    <mergeCell ref="R14:U14"/>
    <mergeCell ref="X14:Y14"/>
    <mergeCell ref="Z14:AB14"/>
    <mergeCell ref="AC14:AE14"/>
    <mergeCell ref="R12:U12"/>
    <mergeCell ref="V12:W12"/>
    <mergeCell ref="X12:Y12"/>
    <mergeCell ref="Z12:AB12"/>
    <mergeCell ref="R13:U13"/>
    <mergeCell ref="X13:Y13"/>
    <mergeCell ref="Z13:AB13"/>
    <mergeCell ref="AC13:AE13"/>
    <mergeCell ref="R17:U17"/>
    <mergeCell ref="X17:Y17"/>
    <mergeCell ref="Z17:AB17"/>
    <mergeCell ref="AC17:AE17"/>
    <mergeCell ref="R18:U18"/>
    <mergeCell ref="X18:Y18"/>
    <mergeCell ref="Z18:AB18"/>
    <mergeCell ref="AC18:AE18"/>
    <mergeCell ref="R15:U15"/>
    <mergeCell ref="X15:Y15"/>
    <mergeCell ref="Z15:AB15"/>
    <mergeCell ref="AC15:AE15"/>
    <mergeCell ref="R16:U16"/>
    <mergeCell ref="X16:Y16"/>
    <mergeCell ref="Z16:AB16"/>
    <mergeCell ref="AC16:AE16"/>
    <mergeCell ref="R21:U21"/>
    <mergeCell ref="X21:Y21"/>
    <mergeCell ref="Z21:AB21"/>
    <mergeCell ref="AC21:AE21"/>
    <mergeCell ref="R22:U22"/>
    <mergeCell ref="X22:Y22"/>
    <mergeCell ref="Z22:AB22"/>
    <mergeCell ref="AC22:AE22"/>
    <mergeCell ref="R19:U19"/>
    <mergeCell ref="X19:Y19"/>
    <mergeCell ref="Z19:AB19"/>
    <mergeCell ref="AC19:AE19"/>
    <mergeCell ref="R20:U20"/>
    <mergeCell ref="X20:Y20"/>
    <mergeCell ref="Z20:AB20"/>
    <mergeCell ref="AC20:AE20"/>
    <mergeCell ref="R23:U23"/>
    <mergeCell ref="X23:Y23"/>
    <mergeCell ref="Z23:AB23"/>
    <mergeCell ref="AC23:AE23"/>
    <mergeCell ref="AC24:AE24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6:AE26"/>
    <mergeCell ref="R27:U27"/>
    <mergeCell ref="V27:W27"/>
    <mergeCell ref="X27:Y27"/>
    <mergeCell ref="Z27:AB27"/>
    <mergeCell ref="AC27:AE27"/>
    <mergeCell ref="R26:U26"/>
    <mergeCell ref="V26:W26"/>
    <mergeCell ref="X26:Y26"/>
    <mergeCell ref="Z26:AB26"/>
    <mergeCell ref="AC28:AE28"/>
    <mergeCell ref="R29:U29"/>
    <mergeCell ref="V29:W29"/>
    <mergeCell ref="X29:Y29"/>
    <mergeCell ref="Z29:AB29"/>
    <mergeCell ref="AC29:AE29"/>
    <mergeCell ref="R28:U28"/>
    <mergeCell ref="V28:W28"/>
    <mergeCell ref="X28:Y28"/>
    <mergeCell ref="Z28:AB28"/>
    <mergeCell ref="AC30:AE30"/>
    <mergeCell ref="R31:U31"/>
    <mergeCell ref="V31:W31"/>
    <mergeCell ref="X31:Y31"/>
    <mergeCell ref="Z31:AB31"/>
    <mergeCell ref="AC31:AE31"/>
    <mergeCell ref="R30:U30"/>
    <mergeCell ref="V30:W30"/>
    <mergeCell ref="X30:Y30"/>
    <mergeCell ref="Z30:AB30"/>
    <mergeCell ref="AC32:AE32"/>
    <mergeCell ref="R33:U33"/>
    <mergeCell ref="V33:W33"/>
    <mergeCell ref="X33:Y33"/>
    <mergeCell ref="Z33:AB33"/>
    <mergeCell ref="AC33:AE33"/>
    <mergeCell ref="R32:U32"/>
    <mergeCell ref="V32:W32"/>
    <mergeCell ref="X32:Y32"/>
    <mergeCell ref="Z32:AB32"/>
    <mergeCell ref="AC34:AE34"/>
    <mergeCell ref="R35:U35"/>
    <mergeCell ref="V35:W35"/>
    <mergeCell ref="X35:Y35"/>
    <mergeCell ref="Z35:AB35"/>
    <mergeCell ref="AC35:AE35"/>
    <mergeCell ref="R34:U34"/>
    <mergeCell ref="V34:W34"/>
    <mergeCell ref="X34:Y34"/>
    <mergeCell ref="Z34:AB34"/>
    <mergeCell ref="AC36:AE36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AC38:AE38"/>
    <mergeCell ref="R39:U39"/>
    <mergeCell ref="V39:W39"/>
    <mergeCell ref="X39:Y39"/>
    <mergeCell ref="Z39:AB39"/>
    <mergeCell ref="AC39:AE39"/>
    <mergeCell ref="X40:Y40"/>
    <mergeCell ref="Z40:AB40"/>
    <mergeCell ref="AC42:AE42"/>
    <mergeCell ref="R42:U42"/>
    <mergeCell ref="V42:W42"/>
    <mergeCell ref="X42:Y42"/>
    <mergeCell ref="Z42:AB42"/>
    <mergeCell ref="R38:U38"/>
    <mergeCell ref="V38:W38"/>
    <mergeCell ref="X38:Y38"/>
    <mergeCell ref="Z38:AB38"/>
    <mergeCell ref="AC40:AE40"/>
    <mergeCell ref="R41:U41"/>
    <mergeCell ref="Z41:AB41"/>
    <mergeCell ref="AC41:AE41"/>
    <mergeCell ref="R40:U40"/>
    <mergeCell ref="V40:W40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47" width="3.125" style="10" customWidth="1"/>
    <col min="48" max="16384" width="3.125" style="10"/>
  </cols>
  <sheetData>
    <row r="1" spans="1:47" s="11" customFormat="1" ht="19.5" customHeight="1" x14ac:dyDescent="0.15">
      <c r="A1" s="269" t="s">
        <v>386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8</v>
      </c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39190</v>
      </c>
      <c r="AL3" s="278"/>
      <c r="AM3" s="278"/>
      <c r="AN3" s="278"/>
      <c r="AO3" s="278"/>
      <c r="AP3" s="278">
        <v>43283</v>
      </c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100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一覧!B18</f>
        <v>RNG_CHANNEL_TEMPLATE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">
        <v>91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一覧!L18</f>
        <v>経路テンプレート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953.67422103881836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9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163</v>
      </c>
      <c r="C11" s="47"/>
      <c r="D11" s="47"/>
      <c r="E11" s="47"/>
      <c r="F11" s="47"/>
      <c r="G11" s="48"/>
      <c r="H11" s="46" t="s">
        <v>164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A11+1</f>
        <v>2</v>
      </c>
      <c r="B12" s="91" t="s">
        <v>143</v>
      </c>
      <c r="C12" s="47"/>
      <c r="D12" s="47"/>
      <c r="E12" s="47"/>
      <c r="F12" s="47"/>
      <c r="G12" s="48"/>
      <c r="H12" s="46" t="s">
        <v>127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165</v>
      </c>
      <c r="C13" s="47"/>
      <c r="D13" s="47"/>
      <c r="E13" s="47"/>
      <c r="F13" s="47"/>
      <c r="G13" s="48"/>
      <c r="H13" s="46" t="s">
        <v>166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120</v>
      </c>
      <c r="S13" s="280"/>
      <c r="T13" s="280"/>
      <c r="U13" s="280"/>
      <c r="V13" s="280"/>
      <c r="W13" s="280"/>
      <c r="X13" s="280">
        <v>20</v>
      </c>
      <c r="Y13" s="280"/>
      <c r="Z13" s="280">
        <v>60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91" t="s">
        <v>167</v>
      </c>
      <c r="C14" s="100"/>
      <c r="D14" s="100"/>
      <c r="E14" s="100"/>
      <c r="F14" s="100"/>
      <c r="G14" s="101"/>
      <c r="H14" s="46" t="s">
        <v>46</v>
      </c>
      <c r="I14" s="100"/>
      <c r="J14" s="100"/>
      <c r="K14" s="100"/>
      <c r="L14" s="100"/>
      <c r="M14" s="100"/>
      <c r="N14" s="100"/>
      <c r="O14" s="100"/>
      <c r="P14" s="100"/>
      <c r="Q14" s="101"/>
      <c r="R14" s="333" t="s">
        <v>117</v>
      </c>
      <c r="S14" s="333"/>
      <c r="T14" s="333"/>
      <c r="U14" s="333"/>
      <c r="V14" s="102"/>
      <c r="W14" s="103"/>
      <c r="X14" s="292" t="s">
        <v>124</v>
      </c>
      <c r="Y14" s="293"/>
      <c r="Z14" s="333">
        <v>4</v>
      </c>
      <c r="AA14" s="333"/>
      <c r="AB14" s="333"/>
      <c r="AC14" s="334" t="s">
        <v>118</v>
      </c>
      <c r="AD14" s="334"/>
      <c r="AE14" s="334"/>
      <c r="AF14" s="104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6"/>
      <c r="AU14" s="107"/>
    </row>
    <row r="15" spans="1:47" ht="13.5" x14ac:dyDescent="0.15">
      <c r="A15" s="45">
        <f t="shared" si="0"/>
        <v>5</v>
      </c>
      <c r="B15" s="91" t="s">
        <v>168</v>
      </c>
      <c r="C15" s="47"/>
      <c r="D15" s="47"/>
      <c r="E15" s="47"/>
      <c r="F15" s="47"/>
      <c r="G15" s="48"/>
      <c r="H15" s="46" t="s">
        <v>47</v>
      </c>
      <c r="I15" s="47"/>
      <c r="J15" s="47"/>
      <c r="K15" s="47"/>
      <c r="L15" s="47"/>
      <c r="M15" s="47"/>
      <c r="N15" s="47"/>
      <c r="O15" s="47"/>
      <c r="P15" s="47"/>
      <c r="Q15" s="48"/>
      <c r="R15" s="339" t="s">
        <v>123</v>
      </c>
      <c r="S15" s="339"/>
      <c r="T15" s="339"/>
      <c r="U15" s="339"/>
      <c r="V15" s="92"/>
      <c r="W15" s="89"/>
      <c r="X15" s="292" t="s">
        <v>124</v>
      </c>
      <c r="Y15" s="293"/>
      <c r="Z15" s="280">
        <v>8</v>
      </c>
      <c r="AA15" s="280"/>
      <c r="AB15" s="280"/>
      <c r="AC15" s="291" t="s">
        <v>118</v>
      </c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f t="shared" si="0"/>
        <v>6</v>
      </c>
      <c r="B16" s="91" t="s">
        <v>169</v>
      </c>
      <c r="C16" s="47"/>
      <c r="D16" s="47"/>
      <c r="E16" s="47"/>
      <c r="F16" s="47"/>
      <c r="G16" s="48"/>
      <c r="H16" s="46" t="s">
        <v>49</v>
      </c>
      <c r="I16" s="47"/>
      <c r="J16" s="47"/>
      <c r="K16" s="47"/>
      <c r="L16" s="47"/>
      <c r="M16" s="47"/>
      <c r="N16" s="47"/>
      <c r="O16" s="47"/>
      <c r="P16" s="47"/>
      <c r="Q16" s="48"/>
      <c r="R16" s="333" t="s">
        <v>117</v>
      </c>
      <c r="S16" s="333"/>
      <c r="T16" s="333"/>
      <c r="U16" s="333"/>
      <c r="V16" s="92"/>
      <c r="W16" s="89"/>
      <c r="X16" s="292" t="s">
        <v>124</v>
      </c>
      <c r="Y16" s="293"/>
      <c r="Z16" s="333">
        <v>4</v>
      </c>
      <c r="AA16" s="333"/>
      <c r="AB16" s="333"/>
      <c r="AC16" s="291" t="s">
        <v>118</v>
      </c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x14ac:dyDescent="0.15">
      <c r="A17" s="45">
        <f t="shared" si="0"/>
        <v>7</v>
      </c>
      <c r="B17" s="91" t="s">
        <v>170</v>
      </c>
      <c r="C17" s="47"/>
      <c r="D17" s="47"/>
      <c r="E17" s="47"/>
      <c r="F17" s="47"/>
      <c r="G17" s="48"/>
      <c r="H17" s="46" t="s">
        <v>50</v>
      </c>
      <c r="I17" s="47"/>
      <c r="J17" s="47"/>
      <c r="K17" s="47"/>
      <c r="L17" s="47"/>
      <c r="M17" s="47"/>
      <c r="N17" s="47"/>
      <c r="O17" s="47"/>
      <c r="P17" s="47"/>
      <c r="Q17" s="48"/>
      <c r="R17" s="339" t="s">
        <v>123</v>
      </c>
      <c r="S17" s="339"/>
      <c r="T17" s="339"/>
      <c r="U17" s="339"/>
      <c r="V17" s="92"/>
      <c r="W17" s="89"/>
      <c r="X17" s="292" t="s">
        <v>124</v>
      </c>
      <c r="Y17" s="293"/>
      <c r="Z17" s="280">
        <v>8</v>
      </c>
      <c r="AA17" s="280"/>
      <c r="AB17" s="280"/>
      <c r="AC17" s="291" t="s">
        <v>118</v>
      </c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ht="13.5" x14ac:dyDescent="0.15">
      <c r="A18" s="45">
        <f t="shared" si="0"/>
        <v>8</v>
      </c>
      <c r="B18" s="91" t="s">
        <v>553</v>
      </c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333" t="s">
        <v>117</v>
      </c>
      <c r="S18" s="333"/>
      <c r="T18" s="333"/>
      <c r="U18" s="333"/>
      <c r="V18" s="102"/>
      <c r="W18" s="103"/>
      <c r="X18" s="292" t="s">
        <v>124</v>
      </c>
      <c r="Y18" s="293"/>
      <c r="Z18" s="333">
        <v>4</v>
      </c>
      <c r="AA18" s="333"/>
      <c r="AB18" s="333"/>
      <c r="AC18" s="334" t="s">
        <v>118</v>
      </c>
      <c r="AD18" s="334"/>
      <c r="AE18" s="334"/>
      <c r="AF18" s="96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ht="13.5" x14ac:dyDescent="0.15">
      <c r="A19" s="45">
        <f t="shared" si="0"/>
        <v>9</v>
      </c>
      <c r="B19" s="91" t="s">
        <v>572</v>
      </c>
      <c r="C19" s="47"/>
      <c r="D19" s="47"/>
      <c r="E19" s="47"/>
      <c r="F19" s="47"/>
      <c r="G19" s="48"/>
      <c r="H19" s="46" t="s">
        <v>573</v>
      </c>
      <c r="I19" s="47"/>
      <c r="J19" s="47"/>
      <c r="K19" s="47"/>
      <c r="L19" s="47"/>
      <c r="M19" s="47"/>
      <c r="N19" s="47"/>
      <c r="O19" s="47"/>
      <c r="P19" s="47"/>
      <c r="Q19" s="48"/>
      <c r="R19" s="333" t="s">
        <v>117</v>
      </c>
      <c r="S19" s="333"/>
      <c r="T19" s="333"/>
      <c r="U19" s="333"/>
      <c r="V19" s="102"/>
      <c r="W19" s="103"/>
      <c r="X19" s="292" t="s">
        <v>124</v>
      </c>
      <c r="Y19" s="293"/>
      <c r="Z19" s="333">
        <v>4</v>
      </c>
      <c r="AA19" s="333"/>
      <c r="AB19" s="333"/>
      <c r="AC19" s="334" t="s">
        <v>118</v>
      </c>
      <c r="AD19" s="334"/>
      <c r="AE19" s="334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92"/>
      <c r="W20" s="89"/>
      <c r="X20" s="294"/>
      <c r="Y20" s="294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ht="13.5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92"/>
      <c r="W21" s="89"/>
      <c r="X21" s="280"/>
      <c r="Y21" s="280"/>
      <c r="Z21" s="280"/>
      <c r="AA21" s="280"/>
      <c r="AB21" s="280"/>
      <c r="AC21" s="291"/>
      <c r="AD21" s="291"/>
      <c r="AE21" s="291"/>
      <c r="AF21" s="96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ht="13.5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92"/>
      <c r="W22" s="89"/>
      <c r="X22" s="294"/>
      <c r="Y22" s="294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69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R16:U16"/>
    <mergeCell ref="X16:Y16"/>
    <mergeCell ref="Z16:AB16"/>
    <mergeCell ref="AC16:AE16"/>
    <mergeCell ref="R17:U17"/>
    <mergeCell ref="X17:Y17"/>
    <mergeCell ref="Z17:AB17"/>
    <mergeCell ref="AC17:AE17"/>
    <mergeCell ref="R14:U14"/>
    <mergeCell ref="X14:Y14"/>
    <mergeCell ref="Z14:AB14"/>
    <mergeCell ref="AC14:AE14"/>
    <mergeCell ref="R15:U15"/>
    <mergeCell ref="X15:Y15"/>
    <mergeCell ref="Z15:AB15"/>
    <mergeCell ref="AC15:AE15"/>
    <mergeCell ref="R20:U20"/>
    <mergeCell ref="X20:Y20"/>
    <mergeCell ref="Z20:AB20"/>
    <mergeCell ref="AC20:AE20"/>
    <mergeCell ref="R21:U21"/>
    <mergeCell ref="X21:Y21"/>
    <mergeCell ref="Z21:AB21"/>
    <mergeCell ref="AC21:AE21"/>
    <mergeCell ref="R18:U18"/>
    <mergeCell ref="X18:Y18"/>
    <mergeCell ref="Z18:AB18"/>
    <mergeCell ref="AC18:AE18"/>
    <mergeCell ref="R19:U19"/>
    <mergeCell ref="X19:Y19"/>
    <mergeCell ref="Z19:AB19"/>
    <mergeCell ref="AC19:AE19"/>
    <mergeCell ref="R22:U22"/>
    <mergeCell ref="X22:Y22"/>
    <mergeCell ref="Z22:AB22"/>
    <mergeCell ref="AC22:AE22"/>
    <mergeCell ref="AC23:AE23"/>
    <mergeCell ref="R24:U24"/>
    <mergeCell ref="V24:W24"/>
    <mergeCell ref="X24:Y24"/>
    <mergeCell ref="Z24:AB24"/>
    <mergeCell ref="AC24:AE24"/>
    <mergeCell ref="R23:U23"/>
    <mergeCell ref="V23:W23"/>
    <mergeCell ref="X23:Y23"/>
    <mergeCell ref="Z23:AB23"/>
    <mergeCell ref="AC25:AE25"/>
    <mergeCell ref="R26:U26"/>
    <mergeCell ref="V26:W26"/>
    <mergeCell ref="X26:Y26"/>
    <mergeCell ref="Z26:AB26"/>
    <mergeCell ref="AC26:AE26"/>
    <mergeCell ref="R25:U25"/>
    <mergeCell ref="V25:W25"/>
    <mergeCell ref="X25:Y25"/>
    <mergeCell ref="Z25:AB25"/>
    <mergeCell ref="AC27:AE27"/>
    <mergeCell ref="R28:U28"/>
    <mergeCell ref="V28:W28"/>
    <mergeCell ref="X28:Y28"/>
    <mergeCell ref="Z28:AB28"/>
    <mergeCell ref="AC28:AE28"/>
    <mergeCell ref="R27:U27"/>
    <mergeCell ref="V27:W27"/>
    <mergeCell ref="X27:Y27"/>
    <mergeCell ref="Z27:AB27"/>
    <mergeCell ref="AC29:AE29"/>
    <mergeCell ref="R30:U30"/>
    <mergeCell ref="V30:W30"/>
    <mergeCell ref="X30:Y30"/>
    <mergeCell ref="Z30:AB30"/>
    <mergeCell ref="AC30:AE30"/>
    <mergeCell ref="R29:U29"/>
    <mergeCell ref="V29:W29"/>
    <mergeCell ref="X29:Y29"/>
    <mergeCell ref="Z29:AB29"/>
    <mergeCell ref="AC31:AE31"/>
    <mergeCell ref="R32:U32"/>
    <mergeCell ref="V32:W32"/>
    <mergeCell ref="X32:Y32"/>
    <mergeCell ref="Z32:AB32"/>
    <mergeCell ref="AC32:AE32"/>
    <mergeCell ref="R31:U31"/>
    <mergeCell ref="V31:W31"/>
    <mergeCell ref="X31:Y31"/>
    <mergeCell ref="Z31:AB31"/>
    <mergeCell ref="AC33:AE33"/>
    <mergeCell ref="R34:U34"/>
    <mergeCell ref="V34:W34"/>
    <mergeCell ref="X34:Y34"/>
    <mergeCell ref="Z34:AB34"/>
    <mergeCell ref="AC34:AE34"/>
    <mergeCell ref="R33:U33"/>
    <mergeCell ref="V33:W33"/>
    <mergeCell ref="X33:Y33"/>
    <mergeCell ref="Z33:AB33"/>
    <mergeCell ref="AC35:AE35"/>
    <mergeCell ref="R36:U36"/>
    <mergeCell ref="V36:W36"/>
    <mergeCell ref="X36:Y36"/>
    <mergeCell ref="Z36:AB36"/>
    <mergeCell ref="AC36:AE36"/>
    <mergeCell ref="R35:U35"/>
    <mergeCell ref="V35:W35"/>
    <mergeCell ref="X35:Y35"/>
    <mergeCell ref="Z35:AB35"/>
    <mergeCell ref="AC37:AE37"/>
    <mergeCell ref="R38:U38"/>
    <mergeCell ref="V38:W38"/>
    <mergeCell ref="X38:Y38"/>
    <mergeCell ref="Z38:AB38"/>
    <mergeCell ref="AC38:AE38"/>
    <mergeCell ref="X39:Y39"/>
    <mergeCell ref="Z39:AB39"/>
    <mergeCell ref="AC41:AE41"/>
    <mergeCell ref="R41:U41"/>
    <mergeCell ref="V41:W41"/>
    <mergeCell ref="X41:Y41"/>
    <mergeCell ref="Z41:AB41"/>
    <mergeCell ref="R37:U37"/>
    <mergeCell ref="V37:W37"/>
    <mergeCell ref="X37:Y37"/>
    <mergeCell ref="Z37:AB37"/>
    <mergeCell ref="AC39:AE39"/>
    <mergeCell ref="R40:U40"/>
    <mergeCell ref="Z40:AB40"/>
    <mergeCell ref="AC40:AE40"/>
    <mergeCell ref="R39:U39"/>
    <mergeCell ref="V39:W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39199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20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一覧!B19</f>
        <v>RNG_UCONF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一覧!J19</f>
        <v>RUR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一覧!L19</f>
        <v>稟議個人設定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190.73484420776367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5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143</v>
      </c>
      <c r="C11" s="47"/>
      <c r="D11" s="47"/>
      <c r="E11" s="47"/>
      <c r="F11" s="47"/>
      <c r="G11" s="48"/>
      <c r="H11" s="46" t="s">
        <v>127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1" t="s">
        <v>124</v>
      </c>
      <c r="Y11" s="291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A11+1</f>
        <v>2</v>
      </c>
      <c r="B12" s="91" t="s">
        <v>171</v>
      </c>
      <c r="C12" s="47"/>
      <c r="D12" s="47"/>
      <c r="E12" s="47"/>
      <c r="F12" s="47"/>
      <c r="G12" s="48"/>
      <c r="H12" s="46" t="s">
        <v>599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1" t="s">
        <v>124</v>
      </c>
      <c r="Y12" s="291"/>
      <c r="Z12" s="280">
        <v>4</v>
      </c>
      <c r="AA12" s="280"/>
      <c r="AB12" s="280"/>
      <c r="AC12" s="291" t="s">
        <v>118</v>
      </c>
      <c r="AD12" s="291"/>
      <c r="AE12" s="291"/>
      <c r="AF12" s="49" t="s">
        <v>172</v>
      </c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173</v>
      </c>
      <c r="C13" s="47"/>
      <c r="D13" s="47"/>
      <c r="E13" s="47"/>
      <c r="F13" s="47"/>
      <c r="G13" s="48"/>
      <c r="H13" s="46" t="s">
        <v>174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1" t="s">
        <v>124</v>
      </c>
      <c r="Y13" s="291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 t="s">
        <v>412</v>
      </c>
      <c r="C14" s="47"/>
      <c r="D14" s="47"/>
      <c r="E14" s="47"/>
      <c r="F14" s="47"/>
      <c r="G14" s="48"/>
      <c r="H14" s="113" t="s">
        <v>600</v>
      </c>
      <c r="I14" s="47"/>
      <c r="J14" s="47"/>
      <c r="K14" s="47"/>
      <c r="L14" s="47"/>
      <c r="M14" s="47"/>
      <c r="N14" s="47"/>
      <c r="O14" s="47"/>
      <c r="P14" s="47"/>
      <c r="Q14" s="48"/>
      <c r="R14" s="297" t="s">
        <v>117</v>
      </c>
      <c r="S14" s="298"/>
      <c r="T14" s="298"/>
      <c r="U14" s="299"/>
      <c r="V14" s="292"/>
      <c r="W14" s="293"/>
      <c r="X14" s="292" t="s">
        <v>124</v>
      </c>
      <c r="Y14" s="293"/>
      <c r="Z14" s="300">
        <v>4</v>
      </c>
      <c r="AA14" s="301"/>
      <c r="AB14" s="302"/>
      <c r="AC14" s="292" t="s">
        <v>118</v>
      </c>
      <c r="AD14" s="303"/>
      <c r="AE14" s="340"/>
      <c r="AF14" s="117" t="s">
        <v>242</v>
      </c>
      <c r="AG14" s="210"/>
      <c r="AH14" s="210"/>
      <c r="AI14" s="210"/>
      <c r="AJ14" s="21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x14ac:dyDescent="0.15">
      <c r="A15" s="45">
        <f>A16+1</f>
        <v>6</v>
      </c>
      <c r="B15" s="91" t="s">
        <v>601</v>
      </c>
      <c r="C15" s="47"/>
      <c r="D15" s="47"/>
      <c r="E15" s="47"/>
      <c r="F15" s="47"/>
      <c r="G15" s="48"/>
      <c r="H15" s="113" t="s">
        <v>602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117</v>
      </c>
      <c r="S15" s="280"/>
      <c r="T15" s="280"/>
      <c r="U15" s="280"/>
      <c r="V15" s="280"/>
      <c r="W15" s="280"/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117" t="s">
        <v>242</v>
      </c>
      <c r="AG15" s="249"/>
      <c r="AH15" s="249"/>
      <c r="AI15" s="249"/>
      <c r="AJ15" s="249"/>
      <c r="AK15" s="249"/>
      <c r="AL15" s="249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f>A14+1</f>
        <v>5</v>
      </c>
      <c r="B16" s="91"/>
      <c r="C16" s="47"/>
      <c r="D16" s="47"/>
      <c r="E16" s="47"/>
      <c r="F16" s="47"/>
      <c r="G16" s="48"/>
      <c r="H16" s="113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80"/>
      <c r="W16" s="280"/>
      <c r="X16" s="292"/>
      <c r="Y16" s="293"/>
      <c r="Z16" s="280"/>
      <c r="AA16" s="280"/>
      <c r="AB16" s="280"/>
      <c r="AC16" s="291"/>
      <c r="AD16" s="291"/>
      <c r="AE16" s="291"/>
      <c r="AF16" s="11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8"/>
      <c r="AU16" s="93"/>
    </row>
    <row r="17" spans="1:47" x14ac:dyDescent="0.15">
      <c r="A17" s="45">
        <f>A15+1</f>
        <v>7</v>
      </c>
      <c r="B17" s="91"/>
      <c r="C17" s="47"/>
      <c r="D17" s="47"/>
      <c r="E17" s="47"/>
      <c r="F17" s="47"/>
      <c r="G17" s="48"/>
      <c r="H17" s="113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80"/>
      <c r="W17" s="280"/>
      <c r="X17" s="292"/>
      <c r="Y17" s="293"/>
      <c r="Z17" s="280"/>
      <c r="AA17" s="280"/>
      <c r="AB17" s="280"/>
      <c r="AC17" s="291"/>
      <c r="AD17" s="291"/>
      <c r="AE17" s="291"/>
      <c r="AF17" s="117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R14:U14"/>
    <mergeCell ref="V14:W14"/>
    <mergeCell ref="X14:Y14"/>
    <mergeCell ref="Z14:AB14"/>
    <mergeCell ref="AC14:AE14"/>
    <mergeCell ref="A3:M3"/>
    <mergeCell ref="AK3:AO3"/>
    <mergeCell ref="AP3:AT3"/>
    <mergeCell ref="AB6:AE6"/>
    <mergeCell ref="AB7:AE7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R16:U16"/>
    <mergeCell ref="V16:W16"/>
    <mergeCell ref="X16:Y16"/>
    <mergeCell ref="Z16:AB16"/>
    <mergeCell ref="AC16:AE16"/>
    <mergeCell ref="AC15:AE15"/>
    <mergeCell ref="R17:U17"/>
    <mergeCell ref="V17:W17"/>
    <mergeCell ref="X17:Y17"/>
    <mergeCell ref="Z17:AB17"/>
    <mergeCell ref="AC17:AE17"/>
    <mergeCell ref="R15:U15"/>
    <mergeCell ref="V15:W15"/>
    <mergeCell ref="X15:Y15"/>
    <mergeCell ref="Z15:AB15"/>
    <mergeCell ref="AC18:AE18"/>
    <mergeCell ref="R19:U19"/>
    <mergeCell ref="V19:W19"/>
    <mergeCell ref="X19:Y19"/>
    <mergeCell ref="Z19:AB19"/>
    <mergeCell ref="AC19:AE19"/>
    <mergeCell ref="R18:U18"/>
    <mergeCell ref="V18:W18"/>
    <mergeCell ref="X18:Y18"/>
    <mergeCell ref="Z18:AB18"/>
    <mergeCell ref="AC20:AE20"/>
    <mergeCell ref="R21:U21"/>
    <mergeCell ref="V21:W21"/>
    <mergeCell ref="X21:Y21"/>
    <mergeCell ref="Z21:AB21"/>
    <mergeCell ref="AC21:AE21"/>
    <mergeCell ref="R20:U20"/>
    <mergeCell ref="V20:W20"/>
    <mergeCell ref="X20:Y20"/>
    <mergeCell ref="Z20:AB20"/>
    <mergeCell ref="AC22:AE22"/>
    <mergeCell ref="R23:U23"/>
    <mergeCell ref="V23:W23"/>
    <mergeCell ref="X23:Y23"/>
    <mergeCell ref="Z23:AB23"/>
    <mergeCell ref="AC23:AE23"/>
    <mergeCell ref="R22:U22"/>
    <mergeCell ref="V22:W22"/>
    <mergeCell ref="X22:Y22"/>
    <mergeCell ref="Z22:AB22"/>
    <mergeCell ref="AC24:AE24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6:AE26"/>
    <mergeCell ref="R27:U27"/>
    <mergeCell ref="V27:W27"/>
    <mergeCell ref="X27:Y27"/>
    <mergeCell ref="Z27:AB27"/>
    <mergeCell ref="AC27:AE27"/>
    <mergeCell ref="R26:U26"/>
    <mergeCell ref="V26:W26"/>
    <mergeCell ref="X26:Y26"/>
    <mergeCell ref="Z26:AB26"/>
    <mergeCell ref="AC28:AE28"/>
    <mergeCell ref="R29:U29"/>
    <mergeCell ref="V29:W29"/>
    <mergeCell ref="X29:Y29"/>
    <mergeCell ref="Z29:AB29"/>
    <mergeCell ref="AC29:AE29"/>
    <mergeCell ref="R28:U28"/>
    <mergeCell ref="V28:W28"/>
    <mergeCell ref="X28:Y28"/>
    <mergeCell ref="Z28:AB28"/>
    <mergeCell ref="AC30:AE30"/>
    <mergeCell ref="R31:U31"/>
    <mergeCell ref="V31:W31"/>
    <mergeCell ref="X31:Y31"/>
    <mergeCell ref="Z31:AB31"/>
    <mergeCell ref="AC31:AE31"/>
    <mergeCell ref="R30:U30"/>
    <mergeCell ref="V30:W30"/>
    <mergeCell ref="X30:Y30"/>
    <mergeCell ref="Z30:AB30"/>
    <mergeCell ref="AC32:AE32"/>
    <mergeCell ref="R33:U33"/>
    <mergeCell ref="V33:W33"/>
    <mergeCell ref="X33:Y33"/>
    <mergeCell ref="Z33:AB33"/>
    <mergeCell ref="AC33:AE33"/>
    <mergeCell ref="R32:U32"/>
    <mergeCell ref="V32:W32"/>
    <mergeCell ref="X32:Y32"/>
    <mergeCell ref="Z32:AB32"/>
    <mergeCell ref="AC34:AE34"/>
    <mergeCell ref="R35:U35"/>
    <mergeCell ref="V35:W35"/>
    <mergeCell ref="X35:Y35"/>
    <mergeCell ref="Z35:AB35"/>
    <mergeCell ref="AC35:AE35"/>
    <mergeCell ref="R34:U34"/>
    <mergeCell ref="V34:W34"/>
    <mergeCell ref="X34:Y34"/>
    <mergeCell ref="Z34:AB34"/>
    <mergeCell ref="AC36:AE36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R40:U40"/>
    <mergeCell ref="Z40:AB40"/>
    <mergeCell ref="AC40:AE40"/>
    <mergeCell ref="R41:U41"/>
    <mergeCell ref="V41:W41"/>
    <mergeCell ref="X41:Y41"/>
    <mergeCell ref="Z41:AB41"/>
    <mergeCell ref="AC41:AE41"/>
    <mergeCell ref="AC38:AE38"/>
    <mergeCell ref="R39:U39"/>
    <mergeCell ref="V39:W39"/>
    <mergeCell ref="X39:Y39"/>
    <mergeCell ref="Z39:AB39"/>
    <mergeCell ref="AC39:AE39"/>
    <mergeCell ref="R38:U38"/>
    <mergeCell ref="V38:W38"/>
    <mergeCell ref="X38:Y38"/>
    <mergeCell ref="Z38:AB3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U40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40640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SUM(Z11:AB40)</f>
        <v>108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67" t="s">
        <v>20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">
        <v>96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">
        <v>97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1029.9681587219238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COUNTA(B11:B99)</f>
        <v>11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160</v>
      </c>
      <c r="C11" s="47"/>
      <c r="D11" s="47"/>
      <c r="E11" s="47"/>
      <c r="F11" s="47"/>
      <c r="G11" s="48"/>
      <c r="H11" s="46" t="s">
        <v>175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v>2</v>
      </c>
      <c r="B12" s="91" t="s">
        <v>176</v>
      </c>
      <c r="C12" s="47"/>
      <c r="D12" s="47"/>
      <c r="E12" s="47"/>
      <c r="F12" s="47"/>
      <c r="G12" s="48"/>
      <c r="H12" s="46" t="s">
        <v>177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 t="s">
        <v>152</v>
      </c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v>3</v>
      </c>
      <c r="B13" s="91" t="s">
        <v>143</v>
      </c>
      <c r="C13" s="47"/>
      <c r="D13" s="47"/>
      <c r="E13" s="47"/>
      <c r="F13" s="47"/>
      <c r="G13" s="48"/>
      <c r="H13" s="46" t="s">
        <v>127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/>
      <c r="AD13" s="291"/>
      <c r="AE13" s="291"/>
      <c r="AF13" s="49" t="s">
        <v>153</v>
      </c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ht="13.5" x14ac:dyDescent="0.15">
      <c r="A14" s="45">
        <v>4</v>
      </c>
      <c r="B14" s="91" t="s">
        <v>178</v>
      </c>
      <c r="C14" s="47"/>
      <c r="D14" s="47"/>
      <c r="E14" s="47"/>
      <c r="F14" s="47"/>
      <c r="G14" s="48"/>
      <c r="H14" s="46" t="s">
        <v>179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120</v>
      </c>
      <c r="S14" s="280"/>
      <c r="T14" s="280"/>
      <c r="U14" s="280"/>
      <c r="V14" s="92"/>
      <c r="W14" s="89"/>
      <c r="X14" s="294">
        <v>20</v>
      </c>
      <c r="Y14" s="294"/>
      <c r="Z14" s="280">
        <v>60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x14ac:dyDescent="0.15">
      <c r="A15" s="45">
        <v>5</v>
      </c>
      <c r="B15" s="91" t="s">
        <v>180</v>
      </c>
      <c r="C15" s="47"/>
      <c r="D15" s="47"/>
      <c r="E15" s="47"/>
      <c r="F15" s="47"/>
      <c r="G15" s="48"/>
      <c r="H15" s="46" t="s">
        <v>159</v>
      </c>
      <c r="I15" s="47"/>
      <c r="J15" s="47"/>
      <c r="K15" s="47"/>
      <c r="L15" s="47"/>
      <c r="M15" s="47"/>
      <c r="N15" s="47"/>
      <c r="O15" s="47"/>
      <c r="P15" s="47"/>
      <c r="Q15" s="48"/>
      <c r="R15" s="92" t="s">
        <v>117</v>
      </c>
      <c r="S15" s="94"/>
      <c r="T15" s="94"/>
      <c r="U15" s="95"/>
      <c r="V15" s="92"/>
      <c r="W15" s="89"/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96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v>6</v>
      </c>
      <c r="B16" s="91" t="s">
        <v>181</v>
      </c>
      <c r="C16" s="47"/>
      <c r="D16" s="47"/>
      <c r="E16" s="47"/>
      <c r="F16" s="47"/>
      <c r="G16" s="48"/>
      <c r="H16" s="46" t="s">
        <v>46</v>
      </c>
      <c r="I16" s="47"/>
      <c r="J16" s="47"/>
      <c r="K16" s="47"/>
      <c r="L16" s="47"/>
      <c r="M16" s="47"/>
      <c r="N16" s="47"/>
      <c r="O16" s="47"/>
      <c r="P16" s="47"/>
      <c r="Q16" s="48"/>
      <c r="R16" s="92" t="s">
        <v>117</v>
      </c>
      <c r="S16" s="94"/>
      <c r="T16" s="94"/>
      <c r="U16" s="95"/>
      <c r="V16" s="92"/>
      <c r="W16" s="89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ht="13.5" x14ac:dyDescent="0.15">
      <c r="A17" s="45">
        <v>7</v>
      </c>
      <c r="B17" s="91" t="s">
        <v>182</v>
      </c>
      <c r="C17" s="47"/>
      <c r="D17" s="47"/>
      <c r="E17" s="47"/>
      <c r="F17" s="47"/>
      <c r="G17" s="48"/>
      <c r="H17" s="46" t="s">
        <v>47</v>
      </c>
      <c r="I17" s="47"/>
      <c r="J17" s="47"/>
      <c r="K17" s="47"/>
      <c r="L17" s="47"/>
      <c r="M17" s="47"/>
      <c r="N17" s="47"/>
      <c r="O17" s="47"/>
      <c r="P17" s="47"/>
      <c r="Q17" s="48"/>
      <c r="R17" s="92" t="s">
        <v>123</v>
      </c>
      <c r="S17" s="94"/>
      <c r="T17" s="94"/>
      <c r="U17" s="95"/>
      <c r="V17" s="92"/>
      <c r="W17" s="89"/>
      <c r="X17" s="292" t="s">
        <v>124</v>
      </c>
      <c r="Y17" s="293"/>
      <c r="Z17" s="280">
        <v>8</v>
      </c>
      <c r="AA17" s="280"/>
      <c r="AB17" s="280"/>
      <c r="AC17" s="291" t="s">
        <v>118</v>
      </c>
      <c r="AD17" s="291"/>
      <c r="AE17" s="291"/>
      <c r="AF17" s="96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ht="13.5" x14ac:dyDescent="0.15">
      <c r="A18" s="45">
        <v>8</v>
      </c>
      <c r="B18" s="91" t="s">
        <v>183</v>
      </c>
      <c r="C18" s="47"/>
      <c r="D18" s="47"/>
      <c r="E18" s="47"/>
      <c r="F18" s="47"/>
      <c r="G18" s="48"/>
      <c r="H18" s="46" t="s">
        <v>49</v>
      </c>
      <c r="I18" s="47"/>
      <c r="J18" s="47"/>
      <c r="K18" s="47"/>
      <c r="L18" s="47"/>
      <c r="M18" s="47"/>
      <c r="N18" s="47"/>
      <c r="O18" s="47"/>
      <c r="P18" s="47"/>
      <c r="Q18" s="48"/>
      <c r="R18" s="92" t="s">
        <v>117</v>
      </c>
      <c r="S18" s="94"/>
      <c r="T18" s="94"/>
      <c r="U18" s="95"/>
      <c r="V18" s="92"/>
      <c r="W18" s="89"/>
      <c r="X18" s="292" t="s">
        <v>124</v>
      </c>
      <c r="Y18" s="293"/>
      <c r="Z18" s="280">
        <v>4</v>
      </c>
      <c r="AA18" s="280"/>
      <c r="AB18" s="280"/>
      <c r="AC18" s="291" t="s">
        <v>118</v>
      </c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x14ac:dyDescent="0.15">
      <c r="A19" s="45">
        <v>9</v>
      </c>
      <c r="B19" s="91" t="s">
        <v>184</v>
      </c>
      <c r="C19" s="47"/>
      <c r="D19" s="47"/>
      <c r="E19" s="47"/>
      <c r="F19" s="47"/>
      <c r="G19" s="48"/>
      <c r="H19" s="46" t="s">
        <v>50</v>
      </c>
      <c r="I19" s="47"/>
      <c r="J19" s="47"/>
      <c r="K19" s="47"/>
      <c r="L19" s="47"/>
      <c r="M19" s="47"/>
      <c r="N19" s="47"/>
      <c r="O19" s="47"/>
      <c r="P19" s="47"/>
      <c r="Q19" s="48"/>
      <c r="R19" s="92" t="s">
        <v>123</v>
      </c>
      <c r="S19" s="94"/>
      <c r="T19" s="94"/>
      <c r="U19" s="95"/>
      <c r="V19" s="280"/>
      <c r="W19" s="280"/>
      <c r="X19" s="292" t="s">
        <v>124</v>
      </c>
      <c r="Y19" s="293"/>
      <c r="Z19" s="280">
        <v>8</v>
      </c>
      <c r="AA19" s="280"/>
      <c r="AB19" s="280"/>
      <c r="AC19" s="291" t="s">
        <v>118</v>
      </c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ht="13.5" x14ac:dyDescent="0.15">
      <c r="A20" s="45">
        <v>10</v>
      </c>
      <c r="B20" s="91" t="s">
        <v>554</v>
      </c>
      <c r="C20" s="47"/>
      <c r="D20" s="47"/>
      <c r="E20" s="47"/>
      <c r="F20" s="47"/>
      <c r="G20" s="48"/>
      <c r="H20" s="46" t="s">
        <v>567</v>
      </c>
      <c r="I20" s="47"/>
      <c r="J20" s="47"/>
      <c r="K20" s="47"/>
      <c r="L20" s="47"/>
      <c r="M20" s="47"/>
      <c r="N20" s="47"/>
      <c r="O20" s="47"/>
      <c r="P20" s="47"/>
      <c r="Q20" s="48"/>
      <c r="R20" s="221" t="s">
        <v>117</v>
      </c>
      <c r="S20" s="222"/>
      <c r="T20" s="222"/>
      <c r="U20" s="223"/>
      <c r="V20" s="221"/>
      <c r="W20" s="218"/>
      <c r="X20" s="292" t="s">
        <v>124</v>
      </c>
      <c r="Y20" s="293"/>
      <c r="Z20" s="280">
        <v>4</v>
      </c>
      <c r="AA20" s="280"/>
      <c r="AB20" s="280"/>
      <c r="AC20" s="291" t="s">
        <v>118</v>
      </c>
      <c r="AD20" s="291"/>
      <c r="AE20" s="291"/>
      <c r="AF20" s="243" t="s">
        <v>568</v>
      </c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ht="13.5" x14ac:dyDescent="0.15">
      <c r="A21" s="45">
        <v>11</v>
      </c>
      <c r="B21" s="91" t="s">
        <v>555</v>
      </c>
      <c r="C21" s="47"/>
      <c r="D21" s="47"/>
      <c r="E21" s="47"/>
      <c r="F21" s="47"/>
      <c r="G21" s="48"/>
      <c r="H21" s="46" t="s">
        <v>569</v>
      </c>
      <c r="I21" s="47"/>
      <c r="J21" s="47"/>
      <c r="K21" s="47"/>
      <c r="L21" s="47"/>
      <c r="M21" s="47"/>
      <c r="N21" s="47"/>
      <c r="O21" s="47"/>
      <c r="P21" s="47"/>
      <c r="Q21" s="48"/>
      <c r="R21" s="221" t="s">
        <v>117</v>
      </c>
      <c r="S21" s="222"/>
      <c r="T21" s="222"/>
      <c r="U21" s="223"/>
      <c r="V21" s="221"/>
      <c r="W21" s="218"/>
      <c r="X21" s="292" t="s">
        <v>124</v>
      </c>
      <c r="Y21" s="293"/>
      <c r="Z21" s="280">
        <v>4</v>
      </c>
      <c r="AA21" s="280"/>
      <c r="AB21" s="280"/>
      <c r="AC21" s="291" t="s">
        <v>118</v>
      </c>
      <c r="AD21" s="291"/>
      <c r="AE21" s="291"/>
      <c r="AF21" s="243" t="s">
        <v>570</v>
      </c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243" t="s">
        <v>571</v>
      </c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x14ac:dyDescent="0.15">
      <c r="A23" s="45"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x14ac:dyDescent="0.15">
      <c r="A24" s="45"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x14ac:dyDescent="0.15">
      <c r="A26" s="45"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x14ac:dyDescent="0.15">
      <c r="A27" s="45"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x14ac:dyDescent="0.15">
      <c r="A28" s="45"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x14ac:dyDescent="0.15">
      <c r="A29" s="45"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x14ac:dyDescent="0.15">
      <c r="A30" s="45"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x14ac:dyDescent="0.15">
      <c r="A31" s="45"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x14ac:dyDescent="0.15">
      <c r="A32" s="45"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</sheetData>
  <sheetProtection selectLockedCells="1" selectUnlockedCells="1"/>
  <mergeCells count="161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R14:U14"/>
    <mergeCell ref="X14:Y14"/>
    <mergeCell ref="Z14:AB14"/>
    <mergeCell ref="AC14:AE14"/>
    <mergeCell ref="X15:Y15"/>
    <mergeCell ref="Z15:AB15"/>
    <mergeCell ref="AC15:AE15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X18:Y18"/>
    <mergeCell ref="Z18:AB18"/>
    <mergeCell ref="AC18:AE18"/>
    <mergeCell ref="V19:W19"/>
    <mergeCell ref="X19:Y19"/>
    <mergeCell ref="Z19:AB19"/>
    <mergeCell ref="AC19:AE19"/>
    <mergeCell ref="X16:Y16"/>
    <mergeCell ref="Z16:AB16"/>
    <mergeCell ref="AC16:AE16"/>
    <mergeCell ref="X17:Y17"/>
    <mergeCell ref="Z17:AB17"/>
    <mergeCell ref="AC17:AE17"/>
    <mergeCell ref="X20:Y20"/>
    <mergeCell ref="Z20:AB20"/>
    <mergeCell ref="AC20:AE20"/>
    <mergeCell ref="AC21:AE21"/>
    <mergeCell ref="R22:U22"/>
    <mergeCell ref="V22:W22"/>
    <mergeCell ref="X22:Y22"/>
    <mergeCell ref="Z22:AB22"/>
    <mergeCell ref="AC22:AE22"/>
    <mergeCell ref="X21:Y21"/>
    <mergeCell ref="Z21:AB21"/>
    <mergeCell ref="AC23:AE23"/>
    <mergeCell ref="R24:U24"/>
    <mergeCell ref="V24:W24"/>
    <mergeCell ref="X24:Y24"/>
    <mergeCell ref="Z24:AB24"/>
    <mergeCell ref="AC24:AE24"/>
    <mergeCell ref="R23:U23"/>
    <mergeCell ref="V23:W23"/>
    <mergeCell ref="X23:Y23"/>
    <mergeCell ref="Z23:AB23"/>
    <mergeCell ref="AC25:AE25"/>
    <mergeCell ref="R26:U26"/>
    <mergeCell ref="V26:W26"/>
    <mergeCell ref="X26:Y26"/>
    <mergeCell ref="Z26:AB26"/>
    <mergeCell ref="AC26:AE26"/>
    <mergeCell ref="R25:U25"/>
    <mergeCell ref="V25:W25"/>
    <mergeCell ref="X25:Y25"/>
    <mergeCell ref="Z25:AB25"/>
    <mergeCell ref="AC27:AE27"/>
    <mergeCell ref="R28:U28"/>
    <mergeCell ref="V28:W28"/>
    <mergeCell ref="X28:Y28"/>
    <mergeCell ref="Z28:AB28"/>
    <mergeCell ref="AC28:AE28"/>
    <mergeCell ref="R27:U27"/>
    <mergeCell ref="V27:W27"/>
    <mergeCell ref="X27:Y27"/>
    <mergeCell ref="Z27:AB27"/>
    <mergeCell ref="AC29:AE29"/>
    <mergeCell ref="R30:U30"/>
    <mergeCell ref="V30:W30"/>
    <mergeCell ref="X30:Y30"/>
    <mergeCell ref="Z30:AB30"/>
    <mergeCell ref="AC30:AE30"/>
    <mergeCell ref="R29:U29"/>
    <mergeCell ref="V29:W29"/>
    <mergeCell ref="X29:Y29"/>
    <mergeCell ref="Z29:AB29"/>
    <mergeCell ref="AC31:AE31"/>
    <mergeCell ref="R32:U32"/>
    <mergeCell ref="V32:W32"/>
    <mergeCell ref="X32:Y32"/>
    <mergeCell ref="Z32:AB32"/>
    <mergeCell ref="AC32:AE32"/>
    <mergeCell ref="R31:U31"/>
    <mergeCell ref="V31:W31"/>
    <mergeCell ref="X31:Y31"/>
    <mergeCell ref="Z31:AB31"/>
    <mergeCell ref="AC33:AE33"/>
    <mergeCell ref="R34:U34"/>
    <mergeCell ref="V34:W34"/>
    <mergeCell ref="X34:Y34"/>
    <mergeCell ref="Z34:AB34"/>
    <mergeCell ref="AC34:AE34"/>
    <mergeCell ref="R33:U33"/>
    <mergeCell ref="V33:W33"/>
    <mergeCell ref="X33:Y33"/>
    <mergeCell ref="Z33:AB33"/>
    <mergeCell ref="AC35:AE35"/>
    <mergeCell ref="R36:U36"/>
    <mergeCell ref="V36:W36"/>
    <mergeCell ref="X36:Y36"/>
    <mergeCell ref="Z36:AB36"/>
    <mergeCell ref="AC36:AE36"/>
    <mergeCell ref="R35:U35"/>
    <mergeCell ref="V35:W35"/>
    <mergeCell ref="X35:Y35"/>
    <mergeCell ref="Z35:AB35"/>
    <mergeCell ref="R37:U37"/>
    <mergeCell ref="V37:W37"/>
    <mergeCell ref="AC37:AE37"/>
    <mergeCell ref="R38:U38"/>
    <mergeCell ref="V38:W38"/>
    <mergeCell ref="X38:Y38"/>
    <mergeCell ref="Z38:AB38"/>
    <mergeCell ref="AC38:AE38"/>
    <mergeCell ref="X37:Y37"/>
    <mergeCell ref="Z37:AB37"/>
    <mergeCell ref="AC39:AE39"/>
    <mergeCell ref="R40:U40"/>
    <mergeCell ref="V40:W40"/>
    <mergeCell ref="X40:Y40"/>
    <mergeCell ref="Z40:AB40"/>
    <mergeCell ref="AC40:AE40"/>
    <mergeCell ref="R39:U39"/>
    <mergeCell ref="V39:W39"/>
    <mergeCell ref="X39:Y39"/>
    <mergeCell ref="Z39:AB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41435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72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一覧!B25</f>
        <v>RNG_AUTODELETE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一覧!J25</f>
        <v>RAD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一覧!L25</f>
        <v>稟議自動削除設定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686.64543914794922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16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ht="13.5" customHeight="1" x14ac:dyDescent="0.15">
      <c r="A11" s="45">
        <v>1</v>
      </c>
      <c r="B11" s="114" t="s">
        <v>216</v>
      </c>
      <c r="C11" s="47"/>
      <c r="D11" s="47"/>
      <c r="E11" s="47"/>
      <c r="F11" s="47"/>
      <c r="G11" s="48"/>
      <c r="H11" s="113" t="s">
        <v>218</v>
      </c>
      <c r="I11" s="47"/>
      <c r="J11" s="47"/>
      <c r="K11" s="47"/>
      <c r="L11" s="47"/>
      <c r="M11" s="47"/>
      <c r="N11" s="47"/>
      <c r="O11" s="47"/>
      <c r="P11" s="47"/>
      <c r="Q11" s="48"/>
      <c r="R11" s="341" t="s">
        <v>117</v>
      </c>
      <c r="S11" s="342"/>
      <c r="T11" s="342"/>
      <c r="U11" s="343"/>
      <c r="V11" s="280"/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 t="s">
        <v>215</v>
      </c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  <c r="AU11" s="116"/>
    </row>
    <row r="12" spans="1:47" ht="13.5" customHeight="1" x14ac:dyDescent="0.15">
      <c r="A12" s="45">
        <f t="shared" ref="A12:A40" si="0">A11+1</f>
        <v>2</v>
      </c>
      <c r="B12" s="114" t="s">
        <v>217</v>
      </c>
      <c r="C12" s="47"/>
      <c r="D12" s="47"/>
      <c r="E12" s="47"/>
      <c r="F12" s="47"/>
      <c r="G12" s="48"/>
      <c r="H12" s="113" t="s">
        <v>219</v>
      </c>
      <c r="I12" s="47"/>
      <c r="J12" s="47"/>
      <c r="K12" s="47"/>
      <c r="L12" s="47"/>
      <c r="M12" s="47"/>
      <c r="N12" s="47"/>
      <c r="O12" s="47"/>
      <c r="P12" s="47"/>
      <c r="Q12" s="48"/>
      <c r="R12" s="341" t="s">
        <v>117</v>
      </c>
      <c r="S12" s="342"/>
      <c r="T12" s="342"/>
      <c r="U12" s="343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/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ht="13.5" customHeight="1" x14ac:dyDescent="0.15">
      <c r="A13" s="45">
        <f t="shared" si="0"/>
        <v>3</v>
      </c>
      <c r="B13" s="114" t="s">
        <v>221</v>
      </c>
      <c r="C13" s="47"/>
      <c r="D13" s="47"/>
      <c r="E13" s="47"/>
      <c r="F13" s="47"/>
      <c r="G13" s="48"/>
      <c r="H13" s="113" t="s">
        <v>220</v>
      </c>
      <c r="I13" s="47"/>
      <c r="J13" s="47"/>
      <c r="K13" s="47"/>
      <c r="L13" s="47"/>
      <c r="M13" s="47"/>
      <c r="N13" s="47"/>
      <c r="O13" s="47"/>
      <c r="P13" s="47"/>
      <c r="Q13" s="48"/>
      <c r="R13" s="341" t="s">
        <v>117</v>
      </c>
      <c r="S13" s="342"/>
      <c r="T13" s="342"/>
      <c r="U13" s="343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/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114" t="s">
        <v>223</v>
      </c>
      <c r="C14" s="47"/>
      <c r="D14" s="47"/>
      <c r="E14" s="47"/>
      <c r="F14" s="47"/>
      <c r="G14" s="48"/>
      <c r="H14" s="113" t="s">
        <v>224</v>
      </c>
      <c r="I14" s="47"/>
      <c r="J14" s="47"/>
      <c r="K14" s="47"/>
      <c r="L14" s="47"/>
      <c r="M14" s="47"/>
      <c r="N14" s="47"/>
      <c r="O14" s="47"/>
      <c r="P14" s="47"/>
      <c r="Q14" s="48"/>
      <c r="R14" s="341" t="s">
        <v>117</v>
      </c>
      <c r="S14" s="342"/>
      <c r="T14" s="342"/>
      <c r="U14" s="343"/>
      <c r="V14" s="280"/>
      <c r="W14" s="280"/>
      <c r="X14" s="292" t="s">
        <v>124</v>
      </c>
      <c r="Y14" s="293"/>
      <c r="Z14" s="280">
        <v>4</v>
      </c>
      <c r="AA14" s="280"/>
      <c r="AB14" s="280"/>
      <c r="AC14" s="291"/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ht="13.5" customHeight="1" x14ac:dyDescent="0.15">
      <c r="A15" s="45">
        <f t="shared" si="0"/>
        <v>5</v>
      </c>
      <c r="B15" s="114" t="s">
        <v>222</v>
      </c>
      <c r="C15" s="47"/>
      <c r="D15" s="47"/>
      <c r="E15" s="47"/>
      <c r="F15" s="47"/>
      <c r="G15" s="48"/>
      <c r="H15" s="113" t="s">
        <v>204</v>
      </c>
      <c r="I15" s="47"/>
      <c r="J15" s="47"/>
      <c r="K15" s="47"/>
      <c r="L15" s="47"/>
      <c r="M15" s="47"/>
      <c r="N15" s="47"/>
      <c r="O15" s="47"/>
      <c r="P15" s="47"/>
      <c r="Q15" s="48"/>
      <c r="R15" s="341" t="s">
        <v>117</v>
      </c>
      <c r="S15" s="342"/>
      <c r="T15" s="342"/>
      <c r="U15" s="343"/>
      <c r="V15" s="280"/>
      <c r="W15" s="280"/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49" t="s">
        <v>215</v>
      </c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ht="13.5" customHeight="1" x14ac:dyDescent="0.15">
      <c r="A16" s="45">
        <f t="shared" si="0"/>
        <v>6</v>
      </c>
      <c r="B16" s="114" t="s">
        <v>210</v>
      </c>
      <c r="C16" s="47"/>
      <c r="D16" s="47"/>
      <c r="E16" s="47"/>
      <c r="F16" s="47"/>
      <c r="G16" s="48"/>
      <c r="H16" s="113" t="s">
        <v>205</v>
      </c>
      <c r="I16" s="47"/>
      <c r="J16" s="47"/>
      <c r="K16" s="47"/>
      <c r="L16" s="47"/>
      <c r="M16" s="47"/>
      <c r="N16" s="47"/>
      <c r="O16" s="47"/>
      <c r="P16" s="47"/>
      <c r="Q16" s="48"/>
      <c r="R16" s="341" t="s">
        <v>117</v>
      </c>
      <c r="S16" s="342"/>
      <c r="T16" s="342"/>
      <c r="U16" s="343"/>
      <c r="V16" s="280"/>
      <c r="W16" s="280"/>
      <c r="X16" s="292" t="s">
        <v>124</v>
      </c>
      <c r="Y16" s="293"/>
      <c r="Z16" s="280">
        <v>4</v>
      </c>
      <c r="AA16" s="280"/>
      <c r="AB16" s="280"/>
      <c r="AC16" s="291"/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customHeight="1" x14ac:dyDescent="0.15">
      <c r="A17" s="45">
        <f t="shared" si="0"/>
        <v>7</v>
      </c>
      <c r="B17" s="114" t="s">
        <v>211</v>
      </c>
      <c r="C17" s="47"/>
      <c r="D17" s="47"/>
      <c r="E17" s="47"/>
      <c r="F17" s="47"/>
      <c r="G17" s="48"/>
      <c r="H17" s="113" t="s">
        <v>206</v>
      </c>
      <c r="I17" s="47"/>
      <c r="J17" s="47"/>
      <c r="K17" s="47"/>
      <c r="L17" s="47"/>
      <c r="M17" s="47"/>
      <c r="N17" s="47"/>
      <c r="O17" s="47"/>
      <c r="P17" s="47"/>
      <c r="Q17" s="48"/>
      <c r="R17" s="341" t="s">
        <v>117</v>
      </c>
      <c r="S17" s="342"/>
      <c r="T17" s="342"/>
      <c r="U17" s="343"/>
      <c r="V17" s="280"/>
      <c r="W17" s="280"/>
      <c r="X17" s="292" t="s">
        <v>124</v>
      </c>
      <c r="Y17" s="293"/>
      <c r="Z17" s="280">
        <v>4</v>
      </c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7" ht="13.5" x14ac:dyDescent="0.15">
      <c r="A18" s="45">
        <f t="shared" si="0"/>
        <v>8</v>
      </c>
      <c r="B18" s="114" t="s">
        <v>225</v>
      </c>
      <c r="C18" s="47"/>
      <c r="D18" s="47"/>
      <c r="E18" s="47"/>
      <c r="F18" s="47"/>
      <c r="G18" s="48"/>
      <c r="H18" s="113" t="s">
        <v>226</v>
      </c>
      <c r="I18" s="47"/>
      <c r="J18" s="47"/>
      <c r="K18" s="47"/>
      <c r="L18" s="47"/>
      <c r="M18" s="47"/>
      <c r="N18" s="47"/>
      <c r="O18" s="47"/>
      <c r="P18" s="47"/>
      <c r="Q18" s="48"/>
      <c r="R18" s="341" t="s">
        <v>117</v>
      </c>
      <c r="S18" s="342"/>
      <c r="T18" s="342"/>
      <c r="U18" s="343"/>
      <c r="V18" s="280"/>
      <c r="W18" s="280"/>
      <c r="X18" s="292" t="s">
        <v>124</v>
      </c>
      <c r="Y18" s="293"/>
      <c r="Z18" s="280">
        <v>4</v>
      </c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7" ht="13.5" customHeight="1" x14ac:dyDescent="0.15">
      <c r="A19" s="45">
        <f t="shared" si="0"/>
        <v>9</v>
      </c>
      <c r="B19" s="114" t="s">
        <v>212</v>
      </c>
      <c r="C19" s="47"/>
      <c r="D19" s="47"/>
      <c r="E19" s="47"/>
      <c r="F19" s="47"/>
      <c r="G19" s="48"/>
      <c r="H19" s="113" t="s">
        <v>207</v>
      </c>
      <c r="I19" s="47"/>
      <c r="J19" s="47"/>
      <c r="K19" s="47"/>
      <c r="L19" s="47"/>
      <c r="M19" s="47"/>
      <c r="N19" s="47"/>
      <c r="O19" s="47"/>
      <c r="P19" s="47"/>
      <c r="Q19" s="48"/>
      <c r="R19" s="341" t="s">
        <v>117</v>
      </c>
      <c r="S19" s="342"/>
      <c r="T19" s="342"/>
      <c r="U19" s="343"/>
      <c r="V19" s="280"/>
      <c r="W19" s="280"/>
      <c r="X19" s="292" t="s">
        <v>124</v>
      </c>
      <c r="Y19" s="293"/>
      <c r="Z19" s="280">
        <v>4</v>
      </c>
      <c r="AA19" s="280"/>
      <c r="AB19" s="280"/>
      <c r="AC19" s="291" t="s">
        <v>118</v>
      </c>
      <c r="AD19" s="291"/>
      <c r="AE19" s="291"/>
      <c r="AF19" s="49" t="s">
        <v>215</v>
      </c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  <c r="AU19" s="93"/>
    </row>
    <row r="20" spans="1:47" ht="13.5" customHeight="1" x14ac:dyDescent="0.15">
      <c r="A20" s="45">
        <f t="shared" si="0"/>
        <v>10</v>
      </c>
      <c r="B20" s="91" t="s">
        <v>213</v>
      </c>
      <c r="C20" s="47"/>
      <c r="D20" s="47"/>
      <c r="E20" s="47"/>
      <c r="F20" s="47"/>
      <c r="G20" s="48"/>
      <c r="H20" s="46" t="s">
        <v>208</v>
      </c>
      <c r="I20" s="47"/>
      <c r="J20" s="47"/>
      <c r="K20" s="47"/>
      <c r="L20" s="47"/>
      <c r="M20" s="47"/>
      <c r="N20" s="47"/>
      <c r="O20" s="47"/>
      <c r="P20" s="47"/>
      <c r="Q20" s="48"/>
      <c r="R20" s="341" t="s">
        <v>117</v>
      </c>
      <c r="S20" s="342"/>
      <c r="T20" s="342"/>
      <c r="U20" s="343"/>
      <c r="V20" s="280"/>
      <c r="W20" s="280"/>
      <c r="X20" s="292" t="s">
        <v>124</v>
      </c>
      <c r="Y20" s="293"/>
      <c r="Z20" s="280">
        <v>4</v>
      </c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  <c r="AU20" s="93"/>
    </row>
    <row r="21" spans="1:47" ht="13.5" customHeight="1" x14ac:dyDescent="0.15">
      <c r="A21" s="45">
        <f t="shared" si="0"/>
        <v>11</v>
      </c>
      <c r="B21" s="91" t="s">
        <v>214</v>
      </c>
      <c r="C21" s="47"/>
      <c r="D21" s="47"/>
      <c r="E21" s="47"/>
      <c r="F21" s="47"/>
      <c r="G21" s="48"/>
      <c r="H21" s="46" t="s">
        <v>209</v>
      </c>
      <c r="I21" s="47"/>
      <c r="J21" s="47"/>
      <c r="K21" s="47"/>
      <c r="L21" s="47"/>
      <c r="M21" s="47"/>
      <c r="N21" s="47"/>
      <c r="O21" s="47"/>
      <c r="P21" s="47"/>
      <c r="Q21" s="48"/>
      <c r="R21" s="341" t="s">
        <v>117</v>
      </c>
      <c r="S21" s="342"/>
      <c r="T21" s="342"/>
      <c r="U21" s="343"/>
      <c r="V21" s="280"/>
      <c r="W21" s="280"/>
      <c r="X21" s="292" t="s">
        <v>124</v>
      </c>
      <c r="Y21" s="293"/>
      <c r="Z21" s="280">
        <v>4</v>
      </c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si="0"/>
        <v>12</v>
      </c>
      <c r="B22" s="91" t="s">
        <v>227</v>
      </c>
      <c r="C22" s="47"/>
      <c r="D22" s="47"/>
      <c r="E22" s="47"/>
      <c r="F22" s="47"/>
      <c r="G22" s="48"/>
      <c r="H22" s="46" t="s">
        <v>228</v>
      </c>
      <c r="I22" s="47"/>
      <c r="J22" s="47"/>
      <c r="K22" s="47"/>
      <c r="L22" s="47"/>
      <c r="M22" s="47"/>
      <c r="N22" s="47"/>
      <c r="O22" s="47"/>
      <c r="P22" s="47"/>
      <c r="Q22" s="48"/>
      <c r="R22" s="341" t="s">
        <v>117</v>
      </c>
      <c r="S22" s="342"/>
      <c r="T22" s="342"/>
      <c r="U22" s="343"/>
      <c r="V22" s="280"/>
      <c r="W22" s="280"/>
      <c r="X22" s="292" t="s">
        <v>124</v>
      </c>
      <c r="Y22" s="293"/>
      <c r="Z22" s="280">
        <v>4</v>
      </c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ht="13.5" customHeight="1" x14ac:dyDescent="0.15">
      <c r="A23" s="45">
        <f t="shared" si="0"/>
        <v>13</v>
      </c>
      <c r="B23" s="91" t="s">
        <v>197</v>
      </c>
      <c r="C23" s="47"/>
      <c r="D23" s="47"/>
      <c r="E23" s="47"/>
      <c r="F23" s="47"/>
      <c r="G23" s="48"/>
      <c r="H23" s="46" t="s">
        <v>46</v>
      </c>
      <c r="I23" s="47"/>
      <c r="J23" s="47"/>
      <c r="K23" s="47"/>
      <c r="L23" s="47"/>
      <c r="M23" s="47"/>
      <c r="N23" s="47"/>
      <c r="O23" s="47"/>
      <c r="P23" s="47"/>
      <c r="Q23" s="48"/>
      <c r="R23" s="341" t="s">
        <v>117</v>
      </c>
      <c r="S23" s="342"/>
      <c r="T23" s="342"/>
      <c r="U23" s="343"/>
      <c r="V23" s="280"/>
      <c r="W23" s="280"/>
      <c r="X23" s="292" t="s">
        <v>124</v>
      </c>
      <c r="Y23" s="293"/>
      <c r="Z23" s="280">
        <v>4</v>
      </c>
      <c r="AA23" s="280"/>
      <c r="AB23" s="280"/>
      <c r="AC23" s="291" t="s">
        <v>118</v>
      </c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ht="13.5" customHeight="1" x14ac:dyDescent="0.15">
      <c r="A24" s="45">
        <f t="shared" si="0"/>
        <v>14</v>
      </c>
      <c r="B24" s="91" t="s">
        <v>198</v>
      </c>
      <c r="C24" s="47"/>
      <c r="D24" s="47"/>
      <c r="E24" s="47"/>
      <c r="F24" s="47"/>
      <c r="G24" s="48"/>
      <c r="H24" s="46" t="s">
        <v>47</v>
      </c>
      <c r="I24" s="47"/>
      <c r="J24" s="47"/>
      <c r="K24" s="47"/>
      <c r="L24" s="47"/>
      <c r="M24" s="47"/>
      <c r="N24" s="47"/>
      <c r="O24" s="47"/>
      <c r="P24" s="47"/>
      <c r="Q24" s="48"/>
      <c r="R24" s="341" t="s">
        <v>190</v>
      </c>
      <c r="S24" s="342"/>
      <c r="T24" s="342"/>
      <c r="U24" s="343"/>
      <c r="V24" s="280"/>
      <c r="W24" s="280"/>
      <c r="X24" s="292" t="s">
        <v>124</v>
      </c>
      <c r="Y24" s="293"/>
      <c r="Z24" s="280">
        <v>8</v>
      </c>
      <c r="AA24" s="280"/>
      <c r="AB24" s="280"/>
      <c r="AC24" s="291" t="s">
        <v>118</v>
      </c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  <c r="AU24" s="93"/>
    </row>
    <row r="25" spans="1:47" ht="13.5" customHeight="1" x14ac:dyDescent="0.15">
      <c r="A25" s="45">
        <f t="shared" si="0"/>
        <v>15</v>
      </c>
      <c r="B25" s="91" t="s">
        <v>199</v>
      </c>
      <c r="C25" s="47"/>
      <c r="D25" s="47"/>
      <c r="E25" s="47"/>
      <c r="F25" s="47"/>
      <c r="G25" s="48"/>
      <c r="H25" s="46" t="s">
        <v>49</v>
      </c>
      <c r="I25" s="47"/>
      <c r="J25" s="47"/>
      <c r="K25" s="47"/>
      <c r="L25" s="47"/>
      <c r="M25" s="47"/>
      <c r="N25" s="47"/>
      <c r="O25" s="47"/>
      <c r="P25" s="47"/>
      <c r="Q25" s="48"/>
      <c r="R25" s="341" t="s">
        <v>117</v>
      </c>
      <c r="S25" s="342"/>
      <c r="T25" s="342"/>
      <c r="U25" s="343"/>
      <c r="V25" s="280"/>
      <c r="W25" s="280"/>
      <c r="X25" s="292" t="s">
        <v>124</v>
      </c>
      <c r="Y25" s="293"/>
      <c r="Z25" s="280">
        <v>4</v>
      </c>
      <c r="AA25" s="280"/>
      <c r="AB25" s="280"/>
      <c r="AC25" s="291" t="s">
        <v>118</v>
      </c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  <c r="AU25" s="93"/>
    </row>
    <row r="26" spans="1:47" ht="13.5" customHeight="1" x14ac:dyDescent="0.15">
      <c r="A26" s="45">
        <f t="shared" si="0"/>
        <v>16</v>
      </c>
      <c r="B26" s="91" t="s">
        <v>200</v>
      </c>
      <c r="C26" s="47"/>
      <c r="D26" s="47"/>
      <c r="E26" s="47"/>
      <c r="F26" s="47"/>
      <c r="G26" s="48"/>
      <c r="H26" s="46" t="s">
        <v>50</v>
      </c>
      <c r="I26" s="47"/>
      <c r="J26" s="47"/>
      <c r="K26" s="47"/>
      <c r="L26" s="47"/>
      <c r="M26" s="47"/>
      <c r="N26" s="47"/>
      <c r="O26" s="47"/>
      <c r="P26" s="47"/>
      <c r="Q26" s="48"/>
      <c r="R26" s="341" t="s">
        <v>190</v>
      </c>
      <c r="S26" s="342"/>
      <c r="T26" s="342"/>
      <c r="U26" s="343"/>
      <c r="V26" s="280"/>
      <c r="W26" s="280"/>
      <c r="X26" s="292" t="s">
        <v>124</v>
      </c>
      <c r="Y26" s="293"/>
      <c r="Z26" s="280">
        <v>8</v>
      </c>
      <c r="AA26" s="280"/>
      <c r="AB26" s="280"/>
      <c r="AC26" s="291" t="s">
        <v>118</v>
      </c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V11:W11"/>
    <mergeCell ref="X11:Y11"/>
    <mergeCell ref="Z11:AB11"/>
    <mergeCell ref="AC11:AE11"/>
    <mergeCell ref="R11:U11"/>
    <mergeCell ref="AB8:AE8"/>
    <mergeCell ref="B10:G10"/>
    <mergeCell ref="H10:Q10"/>
    <mergeCell ref="R10:U10"/>
    <mergeCell ref="V10:W10"/>
    <mergeCell ref="X10:Y10"/>
    <mergeCell ref="Z10:AB10"/>
    <mergeCell ref="AC10:AE10"/>
    <mergeCell ref="V12:W12"/>
    <mergeCell ref="X12:Y12"/>
    <mergeCell ref="Z12:AB12"/>
    <mergeCell ref="AC12:AE12"/>
    <mergeCell ref="V13:W13"/>
    <mergeCell ref="X13:Y13"/>
    <mergeCell ref="Z13:AB13"/>
    <mergeCell ref="AC13:AE13"/>
    <mergeCell ref="R12:U12"/>
    <mergeCell ref="R13:U13"/>
    <mergeCell ref="V19:W19"/>
    <mergeCell ref="X19:Y19"/>
    <mergeCell ref="Z19:AB19"/>
    <mergeCell ref="AC19:AE19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AC23:AE23"/>
    <mergeCell ref="R24:U24"/>
    <mergeCell ref="V24:W24"/>
    <mergeCell ref="X24:Y24"/>
    <mergeCell ref="Z24:AB24"/>
    <mergeCell ref="AC24:AE24"/>
    <mergeCell ref="R20:U20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R14:U14"/>
    <mergeCell ref="V14:W14"/>
    <mergeCell ref="X14:Y14"/>
    <mergeCell ref="Z14:AB14"/>
    <mergeCell ref="AC14:AE14"/>
    <mergeCell ref="R18:U18"/>
    <mergeCell ref="V18:W18"/>
    <mergeCell ref="X18:Y18"/>
    <mergeCell ref="Z18:AB18"/>
    <mergeCell ref="AC18:AE18"/>
    <mergeCell ref="V17:W17"/>
    <mergeCell ref="X17:Y17"/>
    <mergeCell ref="Z17:AB17"/>
    <mergeCell ref="AC17:AE17"/>
    <mergeCell ref="R15:U15"/>
    <mergeCell ref="V15:W15"/>
    <mergeCell ref="X15:Y15"/>
    <mergeCell ref="Z15:AB15"/>
    <mergeCell ref="AC15:AE15"/>
    <mergeCell ref="V16:W16"/>
    <mergeCell ref="X16:Y16"/>
    <mergeCell ref="Z16:AB16"/>
    <mergeCell ref="AC16:AE16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7:U27"/>
    <mergeCell ref="V27:W27"/>
    <mergeCell ref="X27:Y27"/>
    <mergeCell ref="Z27:AB27"/>
    <mergeCell ref="AC27:AE27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AC39:AE39"/>
    <mergeCell ref="Z36:AB36"/>
    <mergeCell ref="AC36:AE36"/>
    <mergeCell ref="R37:U37"/>
    <mergeCell ref="V37:W37"/>
    <mergeCell ref="X37:Y37"/>
    <mergeCell ref="Z37:AB37"/>
    <mergeCell ref="AC37:AE37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40:U40"/>
    <mergeCell ref="Z40:AB40"/>
    <mergeCell ref="AC40:AE40"/>
    <mergeCell ref="R41:U41"/>
    <mergeCell ref="V41:W41"/>
    <mergeCell ref="X41:Y41"/>
    <mergeCell ref="Z41:AB41"/>
    <mergeCell ref="AC41:AE41"/>
    <mergeCell ref="R16:U16"/>
    <mergeCell ref="R19:U19"/>
    <mergeCell ref="R17:U17"/>
    <mergeCell ref="R38:U38"/>
    <mergeCell ref="V38:W38"/>
    <mergeCell ref="X38:Y38"/>
    <mergeCell ref="R36:U36"/>
    <mergeCell ref="V36:W36"/>
    <mergeCell ref="X36:Y36"/>
    <mergeCell ref="R34:U34"/>
    <mergeCell ref="Z38:AB38"/>
    <mergeCell ref="AC38:AE38"/>
    <mergeCell ref="R39:U39"/>
    <mergeCell ref="V39:W39"/>
    <mergeCell ref="X39:Y39"/>
    <mergeCell ref="Z39:AB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8</v>
      </c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41439</v>
      </c>
      <c r="AL3" s="278"/>
      <c r="AM3" s="278"/>
      <c r="AN3" s="278"/>
      <c r="AO3" s="278"/>
      <c r="AP3" s="278">
        <v>43222</v>
      </c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66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一覧!B26</f>
        <v>RNG_ACONF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一覧!J26</f>
        <v>RAR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一覧!L26</f>
        <v>稟議管理者設定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629.42498588562012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15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240</v>
      </c>
      <c r="C11" s="47"/>
      <c r="D11" s="47"/>
      <c r="E11" s="47"/>
      <c r="F11" s="47"/>
      <c r="G11" s="48"/>
      <c r="H11" s="46" t="s">
        <v>239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/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 t="s">
        <v>241</v>
      </c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v>2</v>
      </c>
      <c r="B12" s="114" t="s">
        <v>235</v>
      </c>
      <c r="C12" s="47"/>
      <c r="D12" s="47"/>
      <c r="E12" s="47"/>
      <c r="F12" s="47"/>
      <c r="G12" s="48"/>
      <c r="H12" s="113" t="s">
        <v>46</v>
      </c>
      <c r="I12" s="47"/>
      <c r="J12" s="47"/>
      <c r="K12" s="47"/>
      <c r="L12" s="47"/>
      <c r="M12" s="47"/>
      <c r="N12" s="47"/>
      <c r="O12" s="47"/>
      <c r="P12" s="47"/>
      <c r="Q12" s="48"/>
      <c r="R12" s="345" t="s">
        <v>117</v>
      </c>
      <c r="S12" s="346"/>
      <c r="T12" s="346"/>
      <c r="U12" s="347"/>
      <c r="V12" s="336"/>
      <c r="W12" s="338"/>
      <c r="X12" s="292" t="s">
        <v>124</v>
      </c>
      <c r="Y12" s="293"/>
      <c r="Z12" s="336">
        <v>4</v>
      </c>
      <c r="AA12" s="337"/>
      <c r="AB12" s="338"/>
      <c r="AC12" s="292" t="s">
        <v>118</v>
      </c>
      <c r="AD12" s="303"/>
      <c r="AE12" s="293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v>3</v>
      </c>
      <c r="B13" s="114" t="s">
        <v>236</v>
      </c>
      <c r="C13" s="47"/>
      <c r="D13" s="47"/>
      <c r="E13" s="47"/>
      <c r="F13" s="47"/>
      <c r="G13" s="48"/>
      <c r="H13" s="113" t="s">
        <v>47</v>
      </c>
      <c r="I13" s="47"/>
      <c r="J13" s="47"/>
      <c r="K13" s="47"/>
      <c r="L13" s="47"/>
      <c r="M13" s="47"/>
      <c r="N13" s="47"/>
      <c r="O13" s="47"/>
      <c r="P13" s="47"/>
      <c r="Q13" s="48"/>
      <c r="R13" s="348" t="s">
        <v>190</v>
      </c>
      <c r="S13" s="349"/>
      <c r="T13" s="349"/>
      <c r="U13" s="350"/>
      <c r="V13" s="351"/>
      <c r="W13" s="338"/>
      <c r="X13" s="292" t="s">
        <v>124</v>
      </c>
      <c r="Y13" s="293"/>
      <c r="Z13" s="336">
        <v>8</v>
      </c>
      <c r="AA13" s="337"/>
      <c r="AB13" s="338"/>
      <c r="AC13" s="292" t="s">
        <v>118</v>
      </c>
      <c r="AD13" s="303"/>
      <c r="AE13" s="293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x14ac:dyDescent="0.15">
      <c r="A14" s="45">
        <v>4</v>
      </c>
      <c r="B14" s="114" t="s">
        <v>237</v>
      </c>
      <c r="C14" s="47"/>
      <c r="D14" s="47"/>
      <c r="E14" s="47"/>
      <c r="F14" s="47"/>
      <c r="G14" s="48"/>
      <c r="H14" s="113" t="s">
        <v>49</v>
      </c>
      <c r="I14" s="47"/>
      <c r="J14" s="47"/>
      <c r="K14" s="47"/>
      <c r="L14" s="47"/>
      <c r="M14" s="47"/>
      <c r="N14" s="47"/>
      <c r="O14" s="47"/>
      <c r="P14" s="47"/>
      <c r="Q14" s="48"/>
      <c r="R14" s="345" t="s">
        <v>117</v>
      </c>
      <c r="S14" s="346"/>
      <c r="T14" s="346"/>
      <c r="U14" s="347"/>
      <c r="V14" s="336"/>
      <c r="W14" s="338"/>
      <c r="X14" s="292" t="s">
        <v>124</v>
      </c>
      <c r="Y14" s="293"/>
      <c r="Z14" s="336">
        <v>4</v>
      </c>
      <c r="AA14" s="337"/>
      <c r="AB14" s="338"/>
      <c r="AC14" s="292" t="s">
        <v>118</v>
      </c>
      <c r="AD14" s="303"/>
      <c r="AE14" s="293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x14ac:dyDescent="0.15">
      <c r="A15" s="45">
        <v>5</v>
      </c>
      <c r="B15" s="114" t="s">
        <v>238</v>
      </c>
      <c r="C15" s="47"/>
      <c r="D15" s="47"/>
      <c r="E15" s="47"/>
      <c r="F15" s="47"/>
      <c r="G15" s="48"/>
      <c r="H15" s="113" t="s">
        <v>50</v>
      </c>
      <c r="I15" s="47"/>
      <c r="J15" s="47"/>
      <c r="K15" s="47"/>
      <c r="L15" s="47"/>
      <c r="M15" s="47"/>
      <c r="N15" s="47"/>
      <c r="O15" s="47"/>
      <c r="P15" s="47"/>
      <c r="Q15" s="48"/>
      <c r="R15" s="348" t="s">
        <v>190</v>
      </c>
      <c r="S15" s="349"/>
      <c r="T15" s="349"/>
      <c r="U15" s="350"/>
      <c r="V15" s="336"/>
      <c r="W15" s="338"/>
      <c r="X15" s="292" t="s">
        <v>124</v>
      </c>
      <c r="Y15" s="293"/>
      <c r="Z15" s="336">
        <v>8</v>
      </c>
      <c r="AA15" s="337"/>
      <c r="AB15" s="338"/>
      <c r="AC15" s="292" t="s">
        <v>118</v>
      </c>
      <c r="AD15" s="303"/>
      <c r="AE15" s="293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x14ac:dyDescent="0.15">
      <c r="A16" s="45">
        <v>6</v>
      </c>
      <c r="B16" s="114" t="s">
        <v>244</v>
      </c>
      <c r="C16" s="47"/>
      <c r="D16" s="47"/>
      <c r="E16" s="47"/>
      <c r="F16" s="47"/>
      <c r="G16" s="48"/>
      <c r="H16" s="113" t="s">
        <v>411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280"/>
      <c r="W16" s="280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117" t="s">
        <v>243</v>
      </c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  <c r="AU16" s="93"/>
    </row>
    <row r="17" spans="1:47" x14ac:dyDescent="0.15">
      <c r="A17" s="45">
        <v>7</v>
      </c>
      <c r="B17" s="114" t="s">
        <v>245</v>
      </c>
      <c r="C17" s="47"/>
      <c r="D17" s="47"/>
      <c r="E17" s="47"/>
      <c r="F17" s="47"/>
      <c r="G17" s="48"/>
      <c r="H17" s="113" t="s">
        <v>597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117</v>
      </c>
      <c r="S17" s="280"/>
      <c r="T17" s="280"/>
      <c r="U17" s="280"/>
      <c r="V17" s="280"/>
      <c r="W17" s="280"/>
      <c r="X17" s="292" t="s">
        <v>124</v>
      </c>
      <c r="Y17" s="293"/>
      <c r="Z17" s="280">
        <v>4</v>
      </c>
      <c r="AA17" s="280"/>
      <c r="AB17" s="280"/>
      <c r="AC17" s="291"/>
      <c r="AD17" s="291"/>
      <c r="AE17" s="291"/>
      <c r="AF17" s="117" t="s">
        <v>242</v>
      </c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x14ac:dyDescent="0.15">
      <c r="A18" s="45">
        <v>8</v>
      </c>
      <c r="B18" s="91" t="s">
        <v>410</v>
      </c>
      <c r="C18" s="47"/>
      <c r="D18" s="47"/>
      <c r="E18" s="47"/>
      <c r="F18" s="47"/>
      <c r="G18" s="48"/>
      <c r="H18" s="113" t="s">
        <v>598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117</v>
      </c>
      <c r="S18" s="280"/>
      <c r="T18" s="280"/>
      <c r="U18" s="280"/>
      <c r="V18" s="280"/>
      <c r="W18" s="280"/>
      <c r="X18" s="292" t="s">
        <v>124</v>
      </c>
      <c r="Y18" s="293"/>
      <c r="Z18" s="280">
        <v>4</v>
      </c>
      <c r="AA18" s="280"/>
      <c r="AB18" s="280"/>
      <c r="AC18" s="291"/>
      <c r="AD18" s="291"/>
      <c r="AE18" s="291"/>
      <c r="AF18" s="117" t="s">
        <v>242</v>
      </c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x14ac:dyDescent="0.15">
      <c r="A19" s="45">
        <v>9</v>
      </c>
      <c r="B19" s="91" t="s">
        <v>438</v>
      </c>
      <c r="C19" s="47"/>
      <c r="D19" s="47"/>
      <c r="E19" s="47"/>
      <c r="F19" s="47"/>
      <c r="G19" s="48"/>
      <c r="H19" s="46" t="s">
        <v>435</v>
      </c>
      <c r="I19" s="47"/>
      <c r="J19" s="47"/>
      <c r="K19" s="47"/>
      <c r="L19" s="47"/>
      <c r="M19" s="47"/>
      <c r="N19" s="47"/>
      <c r="O19" s="47"/>
      <c r="P19" s="47"/>
      <c r="Q19" s="48"/>
      <c r="R19" s="280" t="s">
        <v>436</v>
      </c>
      <c r="S19" s="280"/>
      <c r="T19" s="280"/>
      <c r="U19" s="280"/>
      <c r="V19" s="280"/>
      <c r="W19" s="280"/>
      <c r="X19" s="292" t="s">
        <v>124</v>
      </c>
      <c r="Y19" s="293"/>
      <c r="Z19" s="280">
        <v>4</v>
      </c>
      <c r="AA19" s="280"/>
      <c r="AB19" s="280"/>
      <c r="AC19" s="291" t="s">
        <v>437</v>
      </c>
      <c r="AD19" s="291"/>
      <c r="AE19" s="291"/>
      <c r="AF19" s="175" t="s">
        <v>434</v>
      </c>
      <c r="AG19" s="22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v>10</v>
      </c>
      <c r="B20" s="91" t="s">
        <v>439</v>
      </c>
      <c r="C20" s="47"/>
      <c r="D20" s="47"/>
      <c r="E20" s="47"/>
      <c r="F20" s="47"/>
      <c r="G20" s="48"/>
      <c r="H20" s="46" t="s">
        <v>440</v>
      </c>
      <c r="I20" s="47"/>
      <c r="J20" s="47"/>
      <c r="K20" s="47"/>
      <c r="L20" s="47"/>
      <c r="M20" s="47"/>
      <c r="N20" s="47"/>
      <c r="O20" s="47"/>
      <c r="P20" s="47"/>
      <c r="Q20" s="48"/>
      <c r="R20" s="280" t="s">
        <v>441</v>
      </c>
      <c r="S20" s="280"/>
      <c r="T20" s="280"/>
      <c r="U20" s="280"/>
      <c r="V20" s="280"/>
      <c r="W20" s="280"/>
      <c r="X20" s="292" t="s">
        <v>442</v>
      </c>
      <c r="Y20" s="293"/>
      <c r="Z20" s="280">
        <v>4</v>
      </c>
      <c r="AA20" s="280"/>
      <c r="AB20" s="280"/>
      <c r="AC20" s="291"/>
      <c r="AD20" s="291"/>
      <c r="AE20" s="291"/>
      <c r="AF20" s="219" t="s">
        <v>443</v>
      </c>
      <c r="AG20" s="22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x14ac:dyDescent="0.15">
      <c r="A21" s="45">
        <v>12</v>
      </c>
      <c r="B21" s="91" t="s">
        <v>511</v>
      </c>
      <c r="C21" s="47"/>
      <c r="D21" s="47"/>
      <c r="E21" s="47"/>
      <c r="F21" s="47"/>
      <c r="G21" s="48"/>
      <c r="H21" s="46" t="s">
        <v>512</v>
      </c>
      <c r="I21" s="47"/>
      <c r="J21" s="47"/>
      <c r="K21" s="47"/>
      <c r="L21" s="47"/>
      <c r="M21" s="47"/>
      <c r="N21" s="47"/>
      <c r="O21" s="47"/>
      <c r="P21" s="47"/>
      <c r="Q21" s="48"/>
      <c r="R21" s="280" t="s">
        <v>476</v>
      </c>
      <c r="S21" s="280"/>
      <c r="T21" s="280"/>
      <c r="U21" s="280"/>
      <c r="V21" s="280"/>
      <c r="W21" s="280"/>
      <c r="X21" s="291" t="s">
        <v>477</v>
      </c>
      <c r="Y21" s="291"/>
      <c r="Z21" s="280">
        <v>2</v>
      </c>
      <c r="AA21" s="280"/>
      <c r="AB21" s="280"/>
      <c r="AC21" s="291" t="s">
        <v>478</v>
      </c>
      <c r="AD21" s="291"/>
      <c r="AE21" s="291"/>
      <c r="AF21" s="143" t="s">
        <v>537</v>
      </c>
      <c r="AG21" s="22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v>13</v>
      </c>
      <c r="B22" s="91" t="s">
        <v>585</v>
      </c>
      <c r="C22" s="47"/>
      <c r="D22" s="47"/>
      <c r="E22" s="47"/>
      <c r="F22" s="47"/>
      <c r="G22" s="48"/>
      <c r="H22" s="46" t="s">
        <v>584</v>
      </c>
      <c r="I22" s="47"/>
      <c r="J22" s="47"/>
      <c r="K22" s="47"/>
      <c r="L22" s="47"/>
      <c r="M22" s="47"/>
      <c r="N22" s="47"/>
      <c r="O22" s="47"/>
      <c r="P22" s="47"/>
      <c r="Q22" s="48"/>
      <c r="R22" s="280" t="s">
        <v>476</v>
      </c>
      <c r="S22" s="280"/>
      <c r="T22" s="280"/>
      <c r="U22" s="280"/>
      <c r="V22" s="280"/>
      <c r="W22" s="280"/>
      <c r="X22" s="291" t="s">
        <v>425</v>
      </c>
      <c r="Y22" s="291"/>
      <c r="Z22" s="280">
        <v>4</v>
      </c>
      <c r="AA22" s="280"/>
      <c r="AB22" s="280"/>
      <c r="AC22" s="291" t="s">
        <v>478</v>
      </c>
      <c r="AD22" s="291"/>
      <c r="AE22" s="291"/>
      <c r="AF22" s="143" t="s">
        <v>586</v>
      </c>
      <c r="AG22" s="220"/>
      <c r="AH22" s="179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x14ac:dyDescent="0.15">
      <c r="A23" s="45">
        <v>14</v>
      </c>
      <c r="B23" s="250" t="s">
        <v>595</v>
      </c>
      <c r="C23" s="251"/>
      <c r="D23" s="251"/>
      <c r="E23" s="251"/>
      <c r="F23" s="251"/>
      <c r="G23" s="252"/>
      <c r="H23" s="253" t="s">
        <v>596</v>
      </c>
      <c r="I23" s="251"/>
      <c r="J23" s="251"/>
      <c r="K23" s="251"/>
      <c r="L23" s="251"/>
      <c r="M23" s="251"/>
      <c r="N23" s="251"/>
      <c r="O23" s="251"/>
      <c r="P23" s="251"/>
      <c r="Q23" s="252"/>
      <c r="R23" s="280" t="s">
        <v>424</v>
      </c>
      <c r="S23" s="280"/>
      <c r="T23" s="280"/>
      <c r="U23" s="280"/>
      <c r="V23" s="280"/>
      <c r="W23" s="280"/>
      <c r="X23" s="292" t="s">
        <v>124</v>
      </c>
      <c r="Y23" s="293"/>
      <c r="Z23" s="280">
        <v>4</v>
      </c>
      <c r="AA23" s="280"/>
      <c r="AB23" s="280"/>
      <c r="AC23" s="291"/>
      <c r="AD23" s="291"/>
      <c r="AE23" s="291"/>
      <c r="AF23" s="117" t="s">
        <v>242</v>
      </c>
      <c r="AG23" s="254"/>
      <c r="AH23" s="254"/>
      <c r="AI23" s="254"/>
      <c r="AJ23" s="254"/>
      <c r="AK23" s="254"/>
      <c r="AL23" s="254"/>
      <c r="AM23" s="254"/>
      <c r="AN23" s="254"/>
      <c r="AO23" s="254"/>
      <c r="AP23" s="254"/>
      <c r="AQ23" s="254"/>
      <c r="AR23" s="50"/>
      <c r="AS23" s="50"/>
      <c r="AT23" s="51"/>
    </row>
    <row r="24" spans="1:47" x14ac:dyDescent="0.15">
      <c r="A24" s="45">
        <v>15</v>
      </c>
      <c r="B24" s="91" t="s">
        <v>609</v>
      </c>
      <c r="C24" s="47"/>
      <c r="D24" s="47"/>
      <c r="E24" s="47"/>
      <c r="F24" s="47"/>
      <c r="G24" s="48"/>
      <c r="H24" s="46" t="s">
        <v>611</v>
      </c>
      <c r="I24" s="169"/>
      <c r="J24" s="169"/>
      <c r="K24" s="169"/>
      <c r="L24" s="169"/>
      <c r="M24" s="169"/>
      <c r="N24" s="169"/>
      <c r="O24" s="169"/>
      <c r="P24" s="169"/>
      <c r="Q24" s="170"/>
      <c r="R24" s="280" t="s">
        <v>424</v>
      </c>
      <c r="S24" s="280"/>
      <c r="T24" s="280"/>
      <c r="U24" s="280"/>
      <c r="V24" s="344"/>
      <c r="W24" s="344"/>
      <c r="X24" s="292" t="s">
        <v>124</v>
      </c>
      <c r="Y24" s="293"/>
      <c r="Z24" s="280">
        <v>4</v>
      </c>
      <c r="AA24" s="280"/>
      <c r="AB24" s="280"/>
      <c r="AC24" s="291"/>
      <c r="AD24" s="291"/>
      <c r="AE24" s="291"/>
      <c r="AF24" s="143" t="s">
        <v>586</v>
      </c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v>16</v>
      </c>
      <c r="B25" s="91" t="s">
        <v>610</v>
      </c>
      <c r="C25" s="169"/>
      <c r="D25" s="169"/>
      <c r="E25" s="169"/>
      <c r="F25" s="169"/>
      <c r="G25" s="170"/>
      <c r="H25" s="46" t="s">
        <v>612</v>
      </c>
      <c r="I25" s="169"/>
      <c r="J25" s="169"/>
      <c r="K25" s="169"/>
      <c r="L25" s="169"/>
      <c r="M25" s="169"/>
      <c r="N25" s="169"/>
      <c r="O25" s="169"/>
      <c r="P25" s="169"/>
      <c r="Q25" s="170"/>
      <c r="R25" s="280" t="s">
        <v>424</v>
      </c>
      <c r="S25" s="280"/>
      <c r="T25" s="280"/>
      <c r="U25" s="280"/>
      <c r="V25" s="344"/>
      <c r="W25" s="344"/>
      <c r="X25" s="292" t="s">
        <v>124</v>
      </c>
      <c r="Y25" s="293"/>
      <c r="Z25" s="280">
        <v>4</v>
      </c>
      <c r="AA25" s="280"/>
      <c r="AB25" s="280"/>
      <c r="AC25" s="291"/>
      <c r="AD25" s="291"/>
      <c r="AE25" s="291"/>
      <c r="AF25" s="143" t="s">
        <v>586</v>
      </c>
      <c r="AG25" s="179"/>
      <c r="AH25" s="179"/>
      <c r="AI25" s="179"/>
      <c r="AJ25" s="179"/>
      <c r="AK25" s="179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v>17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256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8"/>
      <c r="AU26" s="93"/>
    </row>
    <row r="27" spans="1:47" x14ac:dyDescent="0.15">
      <c r="A27" s="45"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2:U12"/>
    <mergeCell ref="V12:W12"/>
    <mergeCell ref="X12:Y12"/>
    <mergeCell ref="Z12:AB12"/>
    <mergeCell ref="AC12:AE12"/>
    <mergeCell ref="R13:U13"/>
    <mergeCell ref="V13:W13"/>
    <mergeCell ref="X13:Y13"/>
    <mergeCell ref="Z13:AB13"/>
    <mergeCell ref="AC13:AE13"/>
    <mergeCell ref="R14:U14"/>
    <mergeCell ref="V14:W14"/>
    <mergeCell ref="X14:Y14"/>
    <mergeCell ref="Z14:AB14"/>
    <mergeCell ref="AC14:AE14"/>
    <mergeCell ref="R15:U15"/>
    <mergeCell ref="V15:W15"/>
    <mergeCell ref="X15:Y15"/>
    <mergeCell ref="Z15:AB15"/>
    <mergeCell ref="AC15:AE15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26:U26"/>
    <mergeCell ref="V26:W26"/>
    <mergeCell ref="X26:Y26"/>
    <mergeCell ref="Z26:AB26"/>
    <mergeCell ref="AC26:AE26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7:U37"/>
    <mergeCell ref="V37:W37"/>
    <mergeCell ref="X37:Y37"/>
    <mergeCell ref="Z37:AB37"/>
    <mergeCell ref="AC37:AE37"/>
    <mergeCell ref="R40:U40"/>
    <mergeCell ref="Z40:AB40"/>
    <mergeCell ref="AC40:AE40"/>
    <mergeCell ref="R41:U41"/>
    <mergeCell ref="V41:W41"/>
    <mergeCell ref="X41:Y41"/>
    <mergeCell ref="Z41:AB41"/>
    <mergeCell ref="AC41:AE41"/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zoomScale="85" zoomScaleNormal="85" zoomScalePageLayoutView="85" workbookViewId="0">
      <selection activeCell="R14" sqref="R14:AE14"/>
    </sheetView>
  </sheetViews>
  <sheetFormatPr defaultColWidth="3.125" defaultRowHeight="12" x14ac:dyDescent="0.15"/>
  <cols>
    <col min="1" max="16384" width="3.125" style="146"/>
  </cols>
  <sheetData>
    <row r="1" spans="1:47" s="119" customFormat="1" ht="19.5" customHeight="1" x14ac:dyDescent="0.15">
      <c r="A1" s="312" t="s">
        <v>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3" t="s">
        <v>1</v>
      </c>
      <c r="O1" s="313"/>
      <c r="P1" s="313"/>
      <c r="Q1" s="313"/>
      <c r="R1" s="313"/>
      <c r="S1" s="313"/>
      <c r="T1" s="313"/>
      <c r="U1" s="313"/>
      <c r="V1" s="314" t="s">
        <v>63</v>
      </c>
      <c r="W1" s="314"/>
      <c r="X1" s="314"/>
      <c r="Y1" s="314"/>
      <c r="Z1" s="314"/>
      <c r="AA1" s="314"/>
      <c r="AB1" s="314"/>
      <c r="AC1" s="314"/>
      <c r="AD1" s="314"/>
      <c r="AE1" s="314"/>
      <c r="AF1" s="314" t="s">
        <v>3</v>
      </c>
      <c r="AG1" s="314"/>
      <c r="AH1" s="314"/>
      <c r="AI1" s="314"/>
      <c r="AJ1" s="314"/>
      <c r="AK1" s="314" t="s">
        <v>4</v>
      </c>
      <c r="AL1" s="314"/>
      <c r="AM1" s="314"/>
      <c r="AN1" s="314"/>
      <c r="AO1" s="314"/>
      <c r="AP1" s="314" t="s">
        <v>5</v>
      </c>
      <c r="AQ1" s="314"/>
      <c r="AR1" s="314"/>
      <c r="AS1" s="314"/>
      <c r="AT1" s="314"/>
    </row>
    <row r="2" spans="1:47" s="119" customFormat="1" ht="19.5" customHeight="1" x14ac:dyDescent="0.15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8" t="str">
        <f>一覧!N2</f>
        <v>GroupSession</v>
      </c>
      <c r="O2" s="318"/>
      <c r="P2" s="318"/>
      <c r="Q2" s="318"/>
      <c r="R2" s="318"/>
      <c r="S2" s="318"/>
      <c r="T2" s="318"/>
      <c r="U2" s="318"/>
      <c r="V2" s="319" t="s">
        <v>101</v>
      </c>
      <c r="W2" s="319"/>
      <c r="X2" s="319"/>
      <c r="Y2" s="319"/>
      <c r="Z2" s="319"/>
      <c r="AA2" s="319"/>
      <c r="AB2" s="319"/>
      <c r="AC2" s="319"/>
      <c r="AD2" s="319"/>
      <c r="AE2" s="319"/>
      <c r="AF2" s="319" t="s">
        <v>7</v>
      </c>
      <c r="AG2" s="319"/>
      <c r="AH2" s="319"/>
      <c r="AI2" s="319"/>
      <c r="AJ2" s="319"/>
      <c r="AK2" s="310" t="s">
        <v>8</v>
      </c>
      <c r="AL2" s="310"/>
      <c r="AM2" s="310"/>
      <c r="AN2" s="310"/>
      <c r="AO2" s="310"/>
      <c r="AP2" s="310"/>
      <c r="AQ2" s="310"/>
      <c r="AR2" s="310"/>
      <c r="AS2" s="310"/>
      <c r="AT2" s="310"/>
    </row>
    <row r="3" spans="1:47" s="119" customFormat="1" ht="19.5" customHeight="1" x14ac:dyDescent="0.15">
      <c r="A3" s="320" t="s">
        <v>100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18"/>
      <c r="O3" s="318"/>
      <c r="P3" s="318"/>
      <c r="Q3" s="318"/>
      <c r="R3" s="318"/>
      <c r="S3" s="318"/>
      <c r="T3" s="318"/>
      <c r="U3" s="318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0">
        <v>39170</v>
      </c>
      <c r="AL3" s="310"/>
      <c r="AM3" s="310"/>
      <c r="AN3" s="310"/>
      <c r="AO3" s="310"/>
      <c r="AP3" s="310"/>
      <c r="AQ3" s="310"/>
      <c r="AR3" s="310"/>
      <c r="AS3" s="310"/>
      <c r="AT3" s="310"/>
    </row>
    <row r="4" spans="1:47" s="119" customFormat="1" ht="1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3"/>
      <c r="AL4" s="124"/>
      <c r="AM4" s="124"/>
      <c r="AN4" s="124"/>
      <c r="AO4" s="124"/>
      <c r="AP4" s="123"/>
      <c r="AQ4" s="124"/>
      <c r="AR4" s="124"/>
      <c r="AS4" s="124"/>
      <c r="AT4" s="124"/>
      <c r="AU4" s="125"/>
    </row>
    <row r="5" spans="1:47" s="119" customFormat="1" ht="13.5" x14ac:dyDescent="0.15">
      <c r="A5" s="126" t="s">
        <v>102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8"/>
      <c r="AU5" s="125"/>
    </row>
    <row r="6" spans="1:47" s="119" customFormat="1" ht="13.5" x14ac:dyDescent="0.15">
      <c r="A6" s="129" t="s">
        <v>103</v>
      </c>
      <c r="B6" s="130"/>
      <c r="C6" s="130"/>
      <c r="D6" s="130"/>
      <c r="E6" s="130"/>
      <c r="F6" s="130"/>
      <c r="G6" s="131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1"/>
      <c r="V6" s="129" t="s">
        <v>104</v>
      </c>
      <c r="W6" s="130"/>
      <c r="X6" s="130"/>
      <c r="Y6" s="130"/>
      <c r="Z6" s="132"/>
      <c r="AA6" s="133"/>
      <c r="AB6" s="311">
        <f>SUM(Z11:AB41)</f>
        <v>16</v>
      </c>
      <c r="AC6" s="311"/>
      <c r="AD6" s="311"/>
      <c r="AE6" s="311"/>
      <c r="AF6" s="129" t="s">
        <v>105</v>
      </c>
      <c r="AG6" s="130"/>
      <c r="AH6" s="130"/>
      <c r="AI6" s="130"/>
      <c r="AJ6" s="131"/>
      <c r="AK6" s="129" t="s">
        <v>106</v>
      </c>
      <c r="AL6" s="130"/>
      <c r="AM6" s="130"/>
      <c r="AN6" s="130"/>
      <c r="AO6" s="130"/>
      <c r="AP6" s="130"/>
      <c r="AQ6" s="130"/>
      <c r="AR6" s="130"/>
      <c r="AS6" s="130"/>
      <c r="AT6" s="131"/>
      <c r="AU6" s="125"/>
    </row>
    <row r="7" spans="1:47" s="119" customFormat="1" ht="13.5" x14ac:dyDescent="0.15">
      <c r="A7" s="129" t="s">
        <v>11</v>
      </c>
      <c r="B7" s="130"/>
      <c r="C7" s="130"/>
      <c r="D7" s="130"/>
      <c r="E7" s="130"/>
      <c r="F7" s="130"/>
      <c r="G7" s="131"/>
      <c r="H7" s="153" t="str">
        <f>一覧!B27</f>
        <v>RNG_DAIRI_USER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1"/>
      <c r="V7" s="130" t="s">
        <v>107</v>
      </c>
      <c r="W7" s="130"/>
      <c r="X7" s="130"/>
      <c r="Y7" s="130"/>
      <c r="Z7" s="132"/>
      <c r="AA7" s="133"/>
      <c r="AB7" s="311">
        <v>9999999</v>
      </c>
      <c r="AC7" s="311"/>
      <c r="AD7" s="311"/>
      <c r="AE7" s="311"/>
      <c r="AF7" s="129" t="s">
        <v>108</v>
      </c>
      <c r="AG7" s="130"/>
      <c r="AH7" s="130"/>
      <c r="AI7" s="130"/>
      <c r="AJ7" s="131"/>
      <c r="AK7" s="129" t="str">
        <f>一覧!J27</f>
        <v>RDU</v>
      </c>
      <c r="AL7" s="130"/>
      <c r="AM7" s="130"/>
      <c r="AN7" s="130"/>
      <c r="AO7" s="130"/>
      <c r="AP7" s="130"/>
      <c r="AQ7" s="130"/>
      <c r="AR7" s="130"/>
      <c r="AS7" s="130"/>
      <c r="AT7" s="131"/>
    </row>
    <row r="8" spans="1:47" s="119" customFormat="1" ht="13.5" x14ac:dyDescent="0.15">
      <c r="A8" s="129" t="s">
        <v>75</v>
      </c>
      <c r="B8" s="130"/>
      <c r="C8" s="130"/>
      <c r="D8" s="130"/>
      <c r="E8" s="130"/>
      <c r="F8" s="130"/>
      <c r="G8" s="131"/>
      <c r="H8" s="155" t="str">
        <f>一覧!L27</f>
        <v>稟議代理人情報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1"/>
      <c r="V8" s="130" t="s">
        <v>109</v>
      </c>
      <c r="W8" s="130"/>
      <c r="X8" s="130"/>
      <c r="Y8" s="130"/>
      <c r="Z8" s="132"/>
      <c r="AA8" s="133"/>
      <c r="AB8" s="315">
        <f>(AB6*AB7)/1024/1024</f>
        <v>152.58787536621094</v>
      </c>
      <c r="AC8" s="315"/>
      <c r="AD8" s="315"/>
      <c r="AE8" s="315"/>
      <c r="AF8" s="129" t="s">
        <v>110</v>
      </c>
      <c r="AG8" s="130"/>
      <c r="AH8" s="130"/>
      <c r="AI8" s="130"/>
      <c r="AJ8" s="131"/>
      <c r="AK8" s="129">
        <f>COUNTA(B11:B100)</f>
        <v>4</v>
      </c>
      <c r="AL8" s="130"/>
      <c r="AM8" s="130"/>
      <c r="AN8" s="130"/>
      <c r="AO8" s="130"/>
      <c r="AP8" s="130"/>
      <c r="AQ8" s="130"/>
      <c r="AR8" s="130"/>
      <c r="AS8" s="130"/>
      <c r="AT8" s="131"/>
    </row>
    <row r="9" spans="1:47" s="119" customFormat="1" ht="13.5" x14ac:dyDescent="0.15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S9" s="136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</row>
    <row r="10" spans="1:47" s="119" customFormat="1" ht="13.5" x14ac:dyDescent="0.15">
      <c r="A10" s="137" t="s">
        <v>9</v>
      </c>
      <c r="B10" s="316" t="s">
        <v>111</v>
      </c>
      <c r="C10" s="316"/>
      <c r="D10" s="316"/>
      <c r="E10" s="316"/>
      <c r="F10" s="316"/>
      <c r="G10" s="316"/>
      <c r="H10" s="316" t="s">
        <v>112</v>
      </c>
      <c r="I10" s="316"/>
      <c r="J10" s="316"/>
      <c r="K10" s="316"/>
      <c r="L10" s="316"/>
      <c r="M10" s="316"/>
      <c r="N10" s="316"/>
      <c r="O10" s="316"/>
      <c r="P10" s="316"/>
      <c r="Q10" s="316"/>
      <c r="R10" s="316" t="s">
        <v>28</v>
      </c>
      <c r="S10" s="316"/>
      <c r="T10" s="316"/>
      <c r="U10" s="316"/>
      <c r="V10" s="316" t="s">
        <v>113</v>
      </c>
      <c r="W10" s="316"/>
      <c r="X10" s="317" t="s">
        <v>29</v>
      </c>
      <c r="Y10" s="317"/>
      <c r="Z10" s="316" t="s">
        <v>30</v>
      </c>
      <c r="AA10" s="316"/>
      <c r="AB10" s="316"/>
      <c r="AC10" s="316" t="s">
        <v>114</v>
      </c>
      <c r="AD10" s="316"/>
      <c r="AE10" s="316"/>
      <c r="AF10" s="316" t="s">
        <v>31</v>
      </c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</row>
    <row r="11" spans="1:47" x14ac:dyDescent="0.15">
      <c r="A11" s="138">
        <v>1</v>
      </c>
      <c r="B11" s="139" t="s">
        <v>269</v>
      </c>
      <c r="C11" s="140"/>
      <c r="D11" s="140"/>
      <c r="E11" s="140"/>
      <c r="F11" s="140"/>
      <c r="G11" s="141"/>
      <c r="H11" s="142" t="s">
        <v>127</v>
      </c>
      <c r="I11" s="140"/>
      <c r="J11" s="140"/>
      <c r="K11" s="140"/>
      <c r="L11" s="140"/>
      <c r="M11" s="140"/>
      <c r="N11" s="140"/>
      <c r="O11" s="140"/>
      <c r="P11" s="140"/>
      <c r="Q11" s="141"/>
      <c r="R11" s="306" t="s">
        <v>117</v>
      </c>
      <c r="S11" s="306"/>
      <c r="T11" s="306"/>
      <c r="U11" s="306"/>
      <c r="V11" s="306">
        <v>1</v>
      </c>
      <c r="W11" s="306"/>
      <c r="X11" s="307" t="s">
        <v>124</v>
      </c>
      <c r="Y11" s="308"/>
      <c r="Z11" s="306">
        <v>4</v>
      </c>
      <c r="AA11" s="306"/>
      <c r="AB11" s="306"/>
      <c r="AC11" s="309" t="s">
        <v>118</v>
      </c>
      <c r="AD11" s="309"/>
      <c r="AE11" s="309"/>
      <c r="AF11" s="143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5"/>
    </row>
    <row r="12" spans="1:47" x14ac:dyDescent="0.15">
      <c r="A12" s="138">
        <f>A11+1</f>
        <v>2</v>
      </c>
      <c r="B12" s="139" t="s">
        <v>270</v>
      </c>
      <c r="C12" s="148"/>
      <c r="D12" s="148"/>
      <c r="E12" s="148"/>
      <c r="F12" s="140"/>
      <c r="G12" s="141"/>
      <c r="H12" s="142" t="s">
        <v>253</v>
      </c>
      <c r="I12" s="140"/>
      <c r="J12" s="140"/>
      <c r="K12" s="140"/>
      <c r="L12" s="140"/>
      <c r="M12" s="140"/>
      <c r="N12" s="140"/>
      <c r="O12" s="140"/>
      <c r="P12" s="140"/>
      <c r="Q12" s="141"/>
      <c r="R12" s="306" t="s">
        <v>117</v>
      </c>
      <c r="S12" s="306"/>
      <c r="T12" s="306"/>
      <c r="U12" s="306"/>
      <c r="V12" s="306">
        <v>2</v>
      </c>
      <c r="W12" s="306"/>
      <c r="X12" s="307" t="s">
        <v>124</v>
      </c>
      <c r="Y12" s="308"/>
      <c r="Z12" s="306">
        <v>4</v>
      </c>
      <c r="AA12" s="306"/>
      <c r="AB12" s="306"/>
      <c r="AC12" s="309" t="s">
        <v>118</v>
      </c>
      <c r="AD12" s="309"/>
      <c r="AE12" s="309"/>
      <c r="AF12" s="143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5"/>
      <c r="AU12" s="147"/>
    </row>
    <row r="13" spans="1:47" x14ac:dyDescent="0.15">
      <c r="A13" s="138">
        <f>A12+1</f>
        <v>3</v>
      </c>
      <c r="B13" s="139" t="s">
        <v>271</v>
      </c>
      <c r="C13" s="140"/>
      <c r="D13" s="140"/>
      <c r="E13" s="140"/>
      <c r="F13" s="140"/>
      <c r="G13" s="141"/>
      <c r="H13" s="142" t="s">
        <v>272</v>
      </c>
      <c r="I13" s="140"/>
      <c r="J13" s="140"/>
      <c r="K13" s="140"/>
      <c r="L13" s="140"/>
      <c r="M13" s="140"/>
      <c r="N13" s="140"/>
      <c r="O13" s="140"/>
      <c r="P13" s="140"/>
      <c r="Q13" s="141"/>
      <c r="R13" s="306" t="s">
        <v>123</v>
      </c>
      <c r="S13" s="306"/>
      <c r="T13" s="306"/>
      <c r="U13" s="306"/>
      <c r="V13" s="306"/>
      <c r="W13" s="306"/>
      <c r="X13" s="307" t="s">
        <v>124</v>
      </c>
      <c r="Y13" s="308"/>
      <c r="Z13" s="306">
        <v>4</v>
      </c>
      <c r="AA13" s="306"/>
      <c r="AB13" s="306"/>
      <c r="AC13" s="309" t="s">
        <v>118</v>
      </c>
      <c r="AD13" s="309"/>
      <c r="AE13" s="309"/>
      <c r="AF13" s="143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5"/>
      <c r="AU13" s="147"/>
    </row>
    <row r="14" spans="1:47" x14ac:dyDescent="0.15">
      <c r="A14" s="138">
        <f t="shared" ref="A14:A40" si="0">A13+1</f>
        <v>4</v>
      </c>
      <c r="B14" s="139" t="s">
        <v>273</v>
      </c>
      <c r="C14" s="148"/>
      <c r="D14" s="148"/>
      <c r="E14" s="148"/>
      <c r="F14" s="140"/>
      <c r="G14" s="141"/>
      <c r="H14" s="142" t="s">
        <v>274</v>
      </c>
      <c r="I14" s="140"/>
      <c r="J14" s="140"/>
      <c r="K14" s="140"/>
      <c r="L14" s="140"/>
      <c r="M14" s="140"/>
      <c r="N14" s="140"/>
      <c r="O14" s="140"/>
      <c r="P14" s="140"/>
      <c r="Q14" s="141"/>
      <c r="R14" s="306" t="s">
        <v>123</v>
      </c>
      <c r="S14" s="306"/>
      <c r="T14" s="306"/>
      <c r="U14" s="306"/>
      <c r="V14" s="306"/>
      <c r="W14" s="306"/>
      <c r="X14" s="307" t="s">
        <v>124</v>
      </c>
      <c r="Y14" s="308"/>
      <c r="Z14" s="306">
        <v>4</v>
      </c>
      <c r="AA14" s="306"/>
      <c r="AB14" s="306"/>
      <c r="AC14" s="309"/>
      <c r="AD14" s="309"/>
      <c r="AE14" s="309"/>
      <c r="AF14" s="143" t="s">
        <v>275</v>
      </c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5"/>
      <c r="AU14" s="147"/>
    </row>
    <row r="15" spans="1:47" x14ac:dyDescent="0.15">
      <c r="A15" s="138">
        <f t="shared" si="0"/>
        <v>5</v>
      </c>
      <c r="B15" s="139"/>
      <c r="C15" s="140"/>
      <c r="D15" s="140"/>
      <c r="E15" s="140"/>
      <c r="F15" s="140"/>
      <c r="G15" s="141"/>
      <c r="H15" s="142"/>
      <c r="I15" s="140"/>
      <c r="J15" s="140"/>
      <c r="K15" s="140"/>
      <c r="L15" s="140"/>
      <c r="M15" s="140"/>
      <c r="N15" s="140"/>
      <c r="O15" s="140"/>
      <c r="P15" s="140"/>
      <c r="Q15" s="141"/>
      <c r="R15" s="149"/>
      <c r="S15" s="150"/>
      <c r="T15" s="150"/>
      <c r="U15" s="151"/>
      <c r="V15" s="306"/>
      <c r="W15" s="306"/>
      <c r="X15" s="307"/>
      <c r="Y15" s="308"/>
      <c r="Z15" s="306"/>
      <c r="AA15" s="306"/>
      <c r="AB15" s="306"/>
      <c r="AC15" s="309"/>
      <c r="AD15" s="309"/>
      <c r="AE15" s="309"/>
      <c r="AF15" s="143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5"/>
    </row>
    <row r="16" spans="1:47" x14ac:dyDescent="0.15">
      <c r="A16" s="138">
        <f t="shared" si="0"/>
        <v>6</v>
      </c>
      <c r="B16" s="139"/>
      <c r="C16" s="140"/>
      <c r="D16" s="140"/>
      <c r="E16" s="140"/>
      <c r="F16" s="140"/>
      <c r="G16" s="141"/>
      <c r="H16" s="142"/>
      <c r="I16" s="140"/>
      <c r="J16" s="140"/>
      <c r="K16" s="140"/>
      <c r="L16" s="140"/>
      <c r="M16" s="140"/>
      <c r="N16" s="140"/>
      <c r="O16" s="140"/>
      <c r="P16" s="140"/>
      <c r="Q16" s="141"/>
      <c r="R16" s="149"/>
      <c r="S16" s="150"/>
      <c r="T16" s="150"/>
      <c r="U16" s="151"/>
      <c r="V16" s="306"/>
      <c r="W16" s="306"/>
      <c r="X16" s="307"/>
      <c r="Y16" s="308"/>
      <c r="Z16" s="306"/>
      <c r="AA16" s="306"/>
      <c r="AB16" s="306"/>
      <c r="AC16" s="309"/>
      <c r="AD16" s="309"/>
      <c r="AE16" s="309"/>
      <c r="AF16" s="143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5"/>
    </row>
    <row r="17" spans="1:47" x14ac:dyDescent="0.15">
      <c r="A17" s="138">
        <f t="shared" si="0"/>
        <v>7</v>
      </c>
      <c r="B17" s="139"/>
      <c r="C17" s="140"/>
      <c r="D17" s="140"/>
      <c r="E17" s="140"/>
      <c r="F17" s="140"/>
      <c r="G17" s="141"/>
      <c r="H17" s="142"/>
      <c r="I17" s="140"/>
      <c r="J17" s="140"/>
      <c r="K17" s="140"/>
      <c r="L17" s="140"/>
      <c r="M17" s="140"/>
      <c r="N17" s="140"/>
      <c r="O17" s="140"/>
      <c r="P17" s="140"/>
      <c r="Q17" s="141"/>
      <c r="R17" s="306"/>
      <c r="S17" s="306"/>
      <c r="T17" s="306"/>
      <c r="U17" s="306"/>
      <c r="V17" s="306"/>
      <c r="W17" s="306"/>
      <c r="X17" s="306"/>
      <c r="Y17" s="306"/>
      <c r="Z17" s="306"/>
      <c r="AA17" s="306"/>
      <c r="AB17" s="306"/>
      <c r="AC17" s="309"/>
      <c r="AD17" s="309"/>
      <c r="AE17" s="309"/>
      <c r="AF17" s="143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5"/>
      <c r="AU17" s="147"/>
    </row>
    <row r="18" spans="1:47" x14ac:dyDescent="0.15">
      <c r="A18" s="138">
        <f>A17+1</f>
        <v>8</v>
      </c>
      <c r="B18" s="139"/>
      <c r="C18" s="140"/>
      <c r="D18" s="140"/>
      <c r="E18" s="140"/>
      <c r="F18" s="140"/>
      <c r="G18" s="141"/>
      <c r="H18" s="142"/>
      <c r="I18" s="140"/>
      <c r="J18" s="140"/>
      <c r="K18" s="140"/>
      <c r="L18" s="140"/>
      <c r="M18" s="140"/>
      <c r="N18" s="140"/>
      <c r="O18" s="140"/>
      <c r="P18" s="140"/>
      <c r="Q18" s="141"/>
      <c r="R18" s="306"/>
      <c r="S18" s="306"/>
      <c r="T18" s="306"/>
      <c r="U18" s="306"/>
      <c r="V18" s="306"/>
      <c r="W18" s="306"/>
      <c r="X18" s="306"/>
      <c r="Y18" s="306"/>
      <c r="Z18" s="306"/>
      <c r="AA18" s="306"/>
      <c r="AB18" s="306"/>
      <c r="AC18" s="309"/>
      <c r="AD18" s="309"/>
      <c r="AE18" s="309"/>
      <c r="AF18" s="143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5"/>
      <c r="AU18" s="147"/>
    </row>
    <row r="19" spans="1:47" x14ac:dyDescent="0.15">
      <c r="A19" s="138">
        <f>A18+1</f>
        <v>9</v>
      </c>
      <c r="B19" s="139"/>
      <c r="C19" s="140"/>
      <c r="D19" s="140"/>
      <c r="E19" s="140"/>
      <c r="F19" s="140"/>
      <c r="G19" s="141"/>
      <c r="H19" s="142"/>
      <c r="I19" s="140"/>
      <c r="J19" s="140"/>
      <c r="K19" s="140"/>
      <c r="L19" s="140"/>
      <c r="M19" s="140"/>
      <c r="N19" s="140"/>
      <c r="O19" s="140"/>
      <c r="P19" s="140"/>
      <c r="Q19" s="141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9"/>
      <c r="AD19" s="309"/>
      <c r="AE19" s="309"/>
      <c r="AF19" s="143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5"/>
    </row>
    <row r="20" spans="1:47" x14ac:dyDescent="0.15">
      <c r="A20" s="138">
        <f t="shared" si="0"/>
        <v>10</v>
      </c>
      <c r="B20" s="139"/>
      <c r="C20" s="140"/>
      <c r="D20" s="140"/>
      <c r="E20" s="140"/>
      <c r="F20" s="140"/>
      <c r="G20" s="141"/>
      <c r="H20" s="142"/>
      <c r="I20" s="140"/>
      <c r="J20" s="140"/>
      <c r="K20" s="140"/>
      <c r="L20" s="140"/>
      <c r="M20" s="140"/>
      <c r="N20" s="140"/>
      <c r="O20" s="140"/>
      <c r="P20" s="140"/>
      <c r="Q20" s="141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9"/>
      <c r="AD20" s="309"/>
      <c r="AE20" s="309"/>
      <c r="AF20" s="143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5"/>
    </row>
    <row r="21" spans="1:47" x14ac:dyDescent="0.15">
      <c r="A21" s="138">
        <f t="shared" si="0"/>
        <v>11</v>
      </c>
      <c r="B21" s="139"/>
      <c r="C21" s="140"/>
      <c r="D21" s="140"/>
      <c r="E21" s="140"/>
      <c r="F21" s="140"/>
      <c r="G21" s="141"/>
      <c r="H21" s="142"/>
      <c r="I21" s="140"/>
      <c r="J21" s="140"/>
      <c r="K21" s="140"/>
      <c r="L21" s="140"/>
      <c r="M21" s="140"/>
      <c r="N21" s="140"/>
      <c r="O21" s="140"/>
      <c r="P21" s="140"/>
      <c r="Q21" s="141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9"/>
      <c r="AD21" s="309"/>
      <c r="AE21" s="309"/>
      <c r="AF21" s="143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5"/>
      <c r="AU21" s="147"/>
    </row>
    <row r="22" spans="1:47" x14ac:dyDescent="0.15">
      <c r="A22" s="138">
        <f t="shared" si="0"/>
        <v>12</v>
      </c>
      <c r="B22" s="139"/>
      <c r="C22" s="140"/>
      <c r="D22" s="140"/>
      <c r="E22" s="140"/>
      <c r="F22" s="140"/>
      <c r="G22" s="141"/>
      <c r="H22" s="142"/>
      <c r="I22" s="140"/>
      <c r="J22" s="140"/>
      <c r="K22" s="140"/>
      <c r="L22" s="140"/>
      <c r="M22" s="140"/>
      <c r="N22" s="140"/>
      <c r="O22" s="140"/>
      <c r="P22" s="140"/>
      <c r="Q22" s="141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9"/>
      <c r="AD22" s="309"/>
      <c r="AE22" s="309"/>
      <c r="AF22" s="143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5"/>
      <c r="AU22" s="147"/>
    </row>
    <row r="23" spans="1:47" x14ac:dyDescent="0.15">
      <c r="A23" s="138">
        <f t="shared" si="0"/>
        <v>13</v>
      </c>
      <c r="B23" s="139"/>
      <c r="C23" s="140"/>
      <c r="D23" s="140"/>
      <c r="E23" s="140"/>
      <c r="F23" s="140"/>
      <c r="G23" s="141"/>
      <c r="H23" s="142"/>
      <c r="I23" s="140"/>
      <c r="J23" s="140"/>
      <c r="K23" s="140"/>
      <c r="L23" s="140"/>
      <c r="M23" s="140"/>
      <c r="N23" s="140"/>
      <c r="O23" s="140"/>
      <c r="P23" s="140"/>
      <c r="Q23" s="141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9"/>
      <c r="AD23" s="309"/>
      <c r="AE23" s="309"/>
      <c r="AF23" s="143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5"/>
    </row>
    <row r="24" spans="1:47" x14ac:dyDescent="0.15">
      <c r="A24" s="138">
        <f t="shared" si="0"/>
        <v>14</v>
      </c>
      <c r="B24" s="139"/>
      <c r="C24" s="140"/>
      <c r="D24" s="140"/>
      <c r="E24" s="140"/>
      <c r="F24" s="140"/>
      <c r="G24" s="141"/>
      <c r="H24" s="142"/>
      <c r="I24" s="140"/>
      <c r="J24" s="140"/>
      <c r="K24" s="140"/>
      <c r="L24" s="140"/>
      <c r="M24" s="140"/>
      <c r="N24" s="140"/>
      <c r="O24" s="140"/>
      <c r="P24" s="140"/>
      <c r="Q24" s="141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9"/>
      <c r="AD24" s="309"/>
      <c r="AE24" s="309"/>
      <c r="AF24" s="143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5"/>
    </row>
    <row r="25" spans="1:47" x14ac:dyDescent="0.15">
      <c r="A25" s="138">
        <f t="shared" si="0"/>
        <v>15</v>
      </c>
      <c r="B25" s="139"/>
      <c r="C25" s="140"/>
      <c r="D25" s="140"/>
      <c r="E25" s="140"/>
      <c r="F25" s="140"/>
      <c r="G25" s="141"/>
      <c r="H25" s="142"/>
      <c r="I25" s="140"/>
      <c r="J25" s="140"/>
      <c r="K25" s="140"/>
      <c r="L25" s="140"/>
      <c r="M25" s="140"/>
      <c r="N25" s="140"/>
      <c r="O25" s="140"/>
      <c r="P25" s="140"/>
      <c r="Q25" s="141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9"/>
      <c r="AD25" s="309"/>
      <c r="AE25" s="309"/>
      <c r="AF25" s="143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5"/>
    </row>
    <row r="26" spans="1:47" x14ac:dyDescent="0.15">
      <c r="A26" s="138">
        <f t="shared" si="0"/>
        <v>16</v>
      </c>
      <c r="B26" s="139"/>
      <c r="C26" s="140"/>
      <c r="D26" s="140"/>
      <c r="E26" s="140"/>
      <c r="F26" s="140"/>
      <c r="G26" s="141"/>
      <c r="H26" s="142"/>
      <c r="I26" s="140"/>
      <c r="J26" s="140"/>
      <c r="K26" s="140"/>
      <c r="L26" s="140"/>
      <c r="M26" s="140"/>
      <c r="N26" s="140"/>
      <c r="O26" s="140"/>
      <c r="P26" s="140"/>
      <c r="Q26" s="141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9"/>
      <c r="AD26" s="309"/>
      <c r="AE26" s="309"/>
      <c r="AF26" s="143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5"/>
    </row>
    <row r="27" spans="1:47" x14ac:dyDescent="0.15">
      <c r="A27" s="138">
        <f t="shared" si="0"/>
        <v>17</v>
      </c>
      <c r="B27" s="139"/>
      <c r="C27" s="140"/>
      <c r="D27" s="140"/>
      <c r="E27" s="140"/>
      <c r="F27" s="140"/>
      <c r="G27" s="141"/>
      <c r="H27" s="142"/>
      <c r="I27" s="140"/>
      <c r="J27" s="140"/>
      <c r="K27" s="140"/>
      <c r="L27" s="140"/>
      <c r="M27" s="140"/>
      <c r="N27" s="140"/>
      <c r="O27" s="140"/>
      <c r="P27" s="140"/>
      <c r="Q27" s="141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9"/>
      <c r="AD27" s="309"/>
      <c r="AE27" s="309"/>
      <c r="AF27" s="143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5"/>
    </row>
    <row r="28" spans="1:47" x14ac:dyDescent="0.15">
      <c r="A28" s="138">
        <f t="shared" si="0"/>
        <v>18</v>
      </c>
      <c r="B28" s="139"/>
      <c r="C28" s="140"/>
      <c r="D28" s="140"/>
      <c r="E28" s="140"/>
      <c r="F28" s="140"/>
      <c r="G28" s="141"/>
      <c r="H28" s="142"/>
      <c r="I28" s="140"/>
      <c r="J28" s="140"/>
      <c r="K28" s="140"/>
      <c r="L28" s="140"/>
      <c r="M28" s="140"/>
      <c r="N28" s="140"/>
      <c r="O28" s="140"/>
      <c r="P28" s="140"/>
      <c r="Q28" s="141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9"/>
      <c r="AD28" s="309"/>
      <c r="AE28" s="309"/>
      <c r="AF28" s="143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5"/>
    </row>
    <row r="29" spans="1:47" x14ac:dyDescent="0.15">
      <c r="A29" s="138">
        <f t="shared" si="0"/>
        <v>19</v>
      </c>
      <c r="B29" s="139"/>
      <c r="C29" s="140"/>
      <c r="D29" s="140"/>
      <c r="E29" s="140"/>
      <c r="F29" s="140"/>
      <c r="G29" s="141"/>
      <c r="H29" s="142"/>
      <c r="I29" s="140"/>
      <c r="J29" s="140"/>
      <c r="K29" s="140"/>
      <c r="L29" s="140"/>
      <c r="M29" s="140"/>
      <c r="N29" s="140"/>
      <c r="O29" s="140"/>
      <c r="P29" s="140"/>
      <c r="Q29" s="141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9"/>
      <c r="AD29" s="309"/>
      <c r="AE29" s="309"/>
      <c r="AF29" s="143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5"/>
    </row>
    <row r="30" spans="1:47" x14ac:dyDescent="0.15">
      <c r="A30" s="138">
        <f t="shared" si="0"/>
        <v>20</v>
      </c>
      <c r="B30" s="139"/>
      <c r="C30" s="140"/>
      <c r="D30" s="140"/>
      <c r="E30" s="140"/>
      <c r="F30" s="140"/>
      <c r="G30" s="141"/>
      <c r="H30" s="142"/>
      <c r="I30" s="140"/>
      <c r="J30" s="140"/>
      <c r="K30" s="140"/>
      <c r="L30" s="140"/>
      <c r="M30" s="140"/>
      <c r="N30" s="140"/>
      <c r="O30" s="140"/>
      <c r="P30" s="140"/>
      <c r="Q30" s="141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9"/>
      <c r="AD30" s="309"/>
      <c r="AE30" s="309"/>
      <c r="AF30" s="143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5"/>
    </row>
    <row r="31" spans="1:47" x14ac:dyDescent="0.15">
      <c r="A31" s="138">
        <f t="shared" si="0"/>
        <v>21</v>
      </c>
      <c r="B31" s="139"/>
      <c r="C31" s="140"/>
      <c r="D31" s="140"/>
      <c r="E31" s="140"/>
      <c r="F31" s="140"/>
      <c r="G31" s="141"/>
      <c r="H31" s="142"/>
      <c r="I31" s="140"/>
      <c r="J31" s="140"/>
      <c r="K31" s="140"/>
      <c r="L31" s="140"/>
      <c r="M31" s="140"/>
      <c r="N31" s="140"/>
      <c r="O31" s="140"/>
      <c r="P31" s="140"/>
      <c r="Q31" s="141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9"/>
      <c r="AD31" s="309"/>
      <c r="AE31" s="309"/>
      <c r="AF31" s="143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5"/>
    </row>
    <row r="32" spans="1:47" x14ac:dyDescent="0.15">
      <c r="A32" s="138">
        <f t="shared" si="0"/>
        <v>22</v>
      </c>
      <c r="B32" s="139"/>
      <c r="C32" s="140"/>
      <c r="D32" s="140"/>
      <c r="E32" s="140"/>
      <c r="F32" s="140"/>
      <c r="G32" s="141"/>
      <c r="H32" s="142"/>
      <c r="I32" s="140"/>
      <c r="J32" s="140"/>
      <c r="K32" s="140"/>
      <c r="L32" s="140"/>
      <c r="M32" s="140"/>
      <c r="N32" s="140"/>
      <c r="O32" s="140"/>
      <c r="P32" s="140"/>
      <c r="Q32" s="141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9"/>
      <c r="AD32" s="309"/>
      <c r="AE32" s="309"/>
      <c r="AF32" s="143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5"/>
    </row>
    <row r="33" spans="1:46" x14ac:dyDescent="0.15">
      <c r="A33" s="138">
        <f t="shared" si="0"/>
        <v>23</v>
      </c>
      <c r="B33" s="139"/>
      <c r="C33" s="140"/>
      <c r="D33" s="140"/>
      <c r="E33" s="140"/>
      <c r="F33" s="140"/>
      <c r="G33" s="141"/>
      <c r="H33" s="142"/>
      <c r="I33" s="140"/>
      <c r="J33" s="140"/>
      <c r="K33" s="140"/>
      <c r="L33" s="140"/>
      <c r="M33" s="140"/>
      <c r="N33" s="140"/>
      <c r="O33" s="140"/>
      <c r="P33" s="140"/>
      <c r="Q33" s="141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9"/>
      <c r="AD33" s="309"/>
      <c r="AE33" s="309"/>
      <c r="AF33" s="143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5"/>
    </row>
    <row r="34" spans="1:46" x14ac:dyDescent="0.15">
      <c r="A34" s="138">
        <f t="shared" si="0"/>
        <v>24</v>
      </c>
      <c r="B34" s="139"/>
      <c r="C34" s="140"/>
      <c r="D34" s="140"/>
      <c r="E34" s="140"/>
      <c r="F34" s="140"/>
      <c r="G34" s="141"/>
      <c r="H34" s="142"/>
      <c r="I34" s="140"/>
      <c r="J34" s="140"/>
      <c r="K34" s="140"/>
      <c r="L34" s="140"/>
      <c r="M34" s="140"/>
      <c r="N34" s="140"/>
      <c r="O34" s="140"/>
      <c r="P34" s="140"/>
      <c r="Q34" s="141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9"/>
      <c r="AD34" s="309"/>
      <c r="AE34" s="309"/>
      <c r="AF34" s="143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5"/>
    </row>
    <row r="35" spans="1:46" x14ac:dyDescent="0.15">
      <c r="A35" s="138">
        <f t="shared" si="0"/>
        <v>25</v>
      </c>
      <c r="B35" s="139"/>
      <c r="C35" s="140"/>
      <c r="D35" s="140"/>
      <c r="E35" s="140"/>
      <c r="F35" s="140"/>
      <c r="G35" s="141"/>
      <c r="H35" s="142"/>
      <c r="I35" s="140"/>
      <c r="J35" s="140"/>
      <c r="K35" s="140"/>
      <c r="L35" s="140"/>
      <c r="M35" s="140"/>
      <c r="N35" s="140"/>
      <c r="O35" s="140"/>
      <c r="P35" s="140"/>
      <c r="Q35" s="141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9"/>
      <c r="AD35" s="309"/>
      <c r="AE35" s="309"/>
      <c r="AF35" s="143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5"/>
    </row>
    <row r="36" spans="1:46" x14ac:dyDescent="0.15">
      <c r="A36" s="138">
        <f t="shared" si="0"/>
        <v>26</v>
      </c>
      <c r="B36" s="139"/>
      <c r="C36" s="140"/>
      <c r="D36" s="140"/>
      <c r="E36" s="140"/>
      <c r="F36" s="140"/>
      <c r="G36" s="141"/>
      <c r="H36" s="142"/>
      <c r="I36" s="140"/>
      <c r="J36" s="140"/>
      <c r="K36" s="140"/>
      <c r="L36" s="140"/>
      <c r="M36" s="140"/>
      <c r="N36" s="140"/>
      <c r="O36" s="140"/>
      <c r="P36" s="140"/>
      <c r="Q36" s="141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9"/>
      <c r="AD36" s="309"/>
      <c r="AE36" s="309"/>
      <c r="AF36" s="143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5"/>
    </row>
    <row r="37" spans="1:46" x14ac:dyDescent="0.15">
      <c r="A37" s="138">
        <f t="shared" si="0"/>
        <v>27</v>
      </c>
      <c r="B37" s="139"/>
      <c r="C37" s="140"/>
      <c r="D37" s="140"/>
      <c r="E37" s="140"/>
      <c r="F37" s="140"/>
      <c r="G37" s="141"/>
      <c r="H37" s="142"/>
      <c r="I37" s="140"/>
      <c r="J37" s="140"/>
      <c r="K37" s="140"/>
      <c r="L37" s="140"/>
      <c r="M37" s="140"/>
      <c r="N37" s="140"/>
      <c r="O37" s="140"/>
      <c r="P37" s="140"/>
      <c r="Q37" s="141"/>
      <c r="R37" s="306"/>
      <c r="S37" s="306"/>
      <c r="T37" s="306"/>
      <c r="U37" s="306"/>
      <c r="V37" s="306"/>
      <c r="W37" s="306"/>
      <c r="X37" s="306"/>
      <c r="Y37" s="306"/>
      <c r="Z37" s="306"/>
      <c r="AA37" s="306"/>
      <c r="AB37" s="306"/>
      <c r="AC37" s="309"/>
      <c r="AD37" s="309"/>
      <c r="AE37" s="309"/>
      <c r="AF37" s="143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5"/>
    </row>
    <row r="38" spans="1:46" x14ac:dyDescent="0.15">
      <c r="A38" s="138">
        <f t="shared" si="0"/>
        <v>28</v>
      </c>
      <c r="B38" s="139"/>
      <c r="C38" s="140"/>
      <c r="D38" s="140"/>
      <c r="E38" s="140"/>
      <c r="F38" s="140"/>
      <c r="G38" s="141"/>
      <c r="H38" s="142"/>
      <c r="I38" s="140"/>
      <c r="J38" s="140"/>
      <c r="K38" s="140"/>
      <c r="L38" s="140"/>
      <c r="M38" s="140"/>
      <c r="N38" s="140"/>
      <c r="O38" s="140"/>
      <c r="P38" s="140"/>
      <c r="Q38" s="141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9"/>
      <c r="AD38" s="309"/>
      <c r="AE38" s="309"/>
      <c r="AF38" s="143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5"/>
    </row>
    <row r="39" spans="1:46" x14ac:dyDescent="0.15">
      <c r="A39" s="138">
        <f t="shared" si="0"/>
        <v>29</v>
      </c>
      <c r="B39" s="139"/>
      <c r="C39" s="140"/>
      <c r="D39" s="140"/>
      <c r="E39" s="140"/>
      <c r="F39" s="140"/>
      <c r="G39" s="141"/>
      <c r="H39" s="142"/>
      <c r="I39" s="140"/>
      <c r="J39" s="140"/>
      <c r="K39" s="140"/>
      <c r="L39" s="140"/>
      <c r="M39" s="140"/>
      <c r="N39" s="140"/>
      <c r="O39" s="140"/>
      <c r="P39" s="140"/>
      <c r="Q39" s="141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9"/>
      <c r="AD39" s="309"/>
      <c r="AE39" s="309"/>
      <c r="AF39" s="143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5"/>
    </row>
    <row r="40" spans="1:46" ht="13.5" x14ac:dyDescent="0.15">
      <c r="A40" s="138">
        <f t="shared" si="0"/>
        <v>30</v>
      </c>
      <c r="B40" s="139"/>
      <c r="C40" s="140"/>
      <c r="D40" s="140"/>
      <c r="E40" s="140"/>
      <c r="F40" s="140"/>
      <c r="G40" s="141"/>
      <c r="H40" s="142"/>
      <c r="I40" s="140"/>
      <c r="J40" s="140"/>
      <c r="K40" s="140"/>
      <c r="L40" s="140"/>
      <c r="M40" s="140"/>
      <c r="N40" s="140"/>
      <c r="O40" s="140"/>
      <c r="P40" s="140"/>
      <c r="Q40" s="141"/>
      <c r="R40" s="306"/>
      <c r="S40" s="306"/>
      <c r="T40" s="306"/>
      <c r="U40" s="306"/>
      <c r="V40" s="149"/>
      <c r="W40" s="134"/>
      <c r="X40" s="149"/>
      <c r="Y40" s="134"/>
      <c r="Z40" s="306"/>
      <c r="AA40" s="306"/>
      <c r="AB40" s="306"/>
      <c r="AC40" s="306"/>
      <c r="AD40" s="306"/>
      <c r="AE40" s="306"/>
      <c r="AF40" s="143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5"/>
    </row>
    <row r="41" spans="1:46" x14ac:dyDescent="0.15">
      <c r="A41" s="138"/>
      <c r="B41" s="139"/>
      <c r="C41" s="140"/>
      <c r="D41" s="140"/>
      <c r="E41" s="140"/>
      <c r="F41" s="140"/>
      <c r="G41" s="141"/>
      <c r="H41" s="142"/>
      <c r="I41" s="140"/>
      <c r="J41" s="140"/>
      <c r="K41" s="140"/>
      <c r="L41" s="140"/>
      <c r="M41" s="140"/>
      <c r="N41" s="140"/>
      <c r="O41" s="140"/>
      <c r="P41" s="140"/>
      <c r="Q41" s="141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9"/>
      <c r="AD41" s="309"/>
      <c r="AE41" s="309"/>
      <c r="AF41" s="143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5"/>
    </row>
    <row r="49" spans="2:10" x14ac:dyDescent="0.15">
      <c r="B49" s="152"/>
      <c r="C49" s="152"/>
      <c r="D49" s="152"/>
      <c r="E49" s="152"/>
      <c r="F49" s="152"/>
      <c r="G49" s="152"/>
      <c r="H49" s="152"/>
      <c r="I49" s="152"/>
      <c r="J49" s="152"/>
    </row>
    <row r="50" spans="2:10" x14ac:dyDescent="0.15">
      <c r="B50" s="152"/>
      <c r="C50" s="152"/>
      <c r="D50" s="152"/>
      <c r="E50" s="152"/>
      <c r="F50" s="152"/>
      <c r="G50" s="152"/>
      <c r="H50" s="152"/>
      <c r="I50" s="152"/>
      <c r="J50" s="152"/>
    </row>
    <row r="51" spans="2:10" x14ac:dyDescent="0.15">
      <c r="B51" s="152"/>
      <c r="C51" s="152"/>
      <c r="D51" s="152"/>
      <c r="E51" s="152"/>
      <c r="F51" s="152"/>
      <c r="G51" s="152"/>
      <c r="H51" s="152"/>
      <c r="I51" s="152"/>
      <c r="J51" s="152"/>
    </row>
    <row r="52" spans="2:10" x14ac:dyDescent="0.15">
      <c r="B52" s="152"/>
      <c r="C52" s="152"/>
      <c r="D52" s="152"/>
      <c r="E52" s="152"/>
      <c r="F52" s="152"/>
      <c r="G52" s="152"/>
      <c r="H52" s="152"/>
      <c r="I52" s="152"/>
      <c r="J52" s="152"/>
    </row>
  </sheetData>
  <sheetProtection selectLockedCells="1" selectUnlockedCells="1"/>
  <mergeCells count="176">
    <mergeCell ref="R40:U40"/>
    <mergeCell ref="Z40:AB40"/>
    <mergeCell ref="AC40:AE40"/>
    <mergeCell ref="R41:U41"/>
    <mergeCell ref="V41:W41"/>
    <mergeCell ref="X41:Y41"/>
    <mergeCell ref="Z41:AB41"/>
    <mergeCell ref="AC41:AE41"/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  <mergeCell ref="R36:U36"/>
    <mergeCell ref="V36:W36"/>
    <mergeCell ref="X36:Y36"/>
    <mergeCell ref="Z36:AB36"/>
    <mergeCell ref="AC36:AE36"/>
    <mergeCell ref="R37:U37"/>
    <mergeCell ref="V37:W37"/>
    <mergeCell ref="X37:Y37"/>
    <mergeCell ref="Z37:AB37"/>
    <mergeCell ref="AC37:AE37"/>
    <mergeCell ref="R34:U34"/>
    <mergeCell ref="V34:W34"/>
    <mergeCell ref="X34:Y34"/>
    <mergeCell ref="Z34:AB34"/>
    <mergeCell ref="AC34:AE34"/>
    <mergeCell ref="R35:U35"/>
    <mergeCell ref="V35:W35"/>
    <mergeCell ref="X35:Y35"/>
    <mergeCell ref="Z35:AB35"/>
    <mergeCell ref="AC35:AE35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V15:W15"/>
    <mergeCell ref="X15:Y15"/>
    <mergeCell ref="Z15:AB15"/>
    <mergeCell ref="AC15:AE15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3:U13"/>
    <mergeCell ref="V13:W13"/>
    <mergeCell ref="X13:Y13"/>
    <mergeCell ref="Z13:AB13"/>
    <mergeCell ref="AC13:AE13"/>
    <mergeCell ref="R14:U14"/>
    <mergeCell ref="V14:W14"/>
    <mergeCell ref="X14:Y14"/>
    <mergeCell ref="Z14:AB14"/>
    <mergeCell ref="AC14:AE14"/>
    <mergeCell ref="AK3:AO3"/>
    <mergeCell ref="R11:U11"/>
    <mergeCell ref="V11:W11"/>
    <mergeCell ref="X11:Y11"/>
    <mergeCell ref="Z11:AB11"/>
    <mergeCell ref="AC11:AE11"/>
    <mergeCell ref="R12:U12"/>
    <mergeCell ref="V12:W12"/>
    <mergeCell ref="X12:Y12"/>
    <mergeCell ref="Z12:AB12"/>
    <mergeCell ref="AC12:AE12"/>
    <mergeCell ref="AP3:AT3"/>
    <mergeCell ref="AB6:AE6"/>
    <mergeCell ref="AB7:AE7"/>
    <mergeCell ref="A1:M2"/>
    <mergeCell ref="N1:U1"/>
    <mergeCell ref="V1:AE1"/>
    <mergeCell ref="AF1:AJ1"/>
    <mergeCell ref="AB8:AE8"/>
    <mergeCell ref="B10:G10"/>
    <mergeCell ref="H10:Q10"/>
    <mergeCell ref="R10:U10"/>
    <mergeCell ref="V10:W10"/>
    <mergeCell ref="X10:Y10"/>
    <mergeCell ref="Z10:AB10"/>
    <mergeCell ref="AC10:AE10"/>
    <mergeCell ref="AF10:AT10"/>
    <mergeCell ref="AK1:AO1"/>
    <mergeCell ref="AP1:AT1"/>
    <mergeCell ref="N2:U3"/>
    <mergeCell ref="V2:AE3"/>
    <mergeCell ref="AF2:AJ3"/>
    <mergeCell ref="AK2:AO2"/>
    <mergeCell ref="AP2:AT2"/>
    <mergeCell ref="A3:M3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31" width="3.125" style="146"/>
    <col min="32" max="32" width="5.125" style="146" bestFit="1" customWidth="1"/>
    <col min="33" max="16384" width="3.125" style="146"/>
  </cols>
  <sheetData>
    <row r="1" spans="1:47" s="119" customFormat="1" ht="19.5" customHeight="1" x14ac:dyDescent="0.15">
      <c r="A1" s="312" t="s">
        <v>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3" t="s">
        <v>1</v>
      </c>
      <c r="O1" s="313"/>
      <c r="P1" s="313"/>
      <c r="Q1" s="313"/>
      <c r="R1" s="313"/>
      <c r="S1" s="313"/>
      <c r="T1" s="313"/>
      <c r="U1" s="313"/>
      <c r="V1" s="314" t="s">
        <v>63</v>
      </c>
      <c r="W1" s="314"/>
      <c r="X1" s="314"/>
      <c r="Y1" s="314"/>
      <c r="Z1" s="314"/>
      <c r="AA1" s="314"/>
      <c r="AB1" s="314"/>
      <c r="AC1" s="314"/>
      <c r="AD1" s="314"/>
      <c r="AE1" s="314"/>
      <c r="AF1" s="314" t="s">
        <v>3</v>
      </c>
      <c r="AG1" s="314"/>
      <c r="AH1" s="314"/>
      <c r="AI1" s="314"/>
      <c r="AJ1" s="314"/>
      <c r="AK1" s="314" t="s">
        <v>4</v>
      </c>
      <c r="AL1" s="314"/>
      <c r="AM1" s="314"/>
      <c r="AN1" s="314"/>
      <c r="AO1" s="314"/>
      <c r="AP1" s="314" t="s">
        <v>5</v>
      </c>
      <c r="AQ1" s="314"/>
      <c r="AR1" s="314"/>
      <c r="AS1" s="314"/>
      <c r="AT1" s="314"/>
    </row>
    <row r="2" spans="1:47" s="119" customFormat="1" ht="19.5" customHeight="1" x14ac:dyDescent="0.15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8" t="str">
        <f>一覧!N2</f>
        <v>GroupSession</v>
      </c>
      <c r="O2" s="318"/>
      <c r="P2" s="318"/>
      <c r="Q2" s="318"/>
      <c r="R2" s="318"/>
      <c r="S2" s="318"/>
      <c r="T2" s="318"/>
      <c r="U2" s="318"/>
      <c r="V2" s="319" t="s">
        <v>101</v>
      </c>
      <c r="W2" s="319"/>
      <c r="X2" s="319"/>
      <c r="Y2" s="319"/>
      <c r="Z2" s="319"/>
      <c r="AA2" s="319"/>
      <c r="AB2" s="319"/>
      <c r="AC2" s="319"/>
      <c r="AD2" s="319"/>
      <c r="AE2" s="319"/>
      <c r="AF2" s="319" t="s">
        <v>7</v>
      </c>
      <c r="AG2" s="319"/>
      <c r="AH2" s="319"/>
      <c r="AI2" s="319"/>
      <c r="AJ2" s="319"/>
      <c r="AK2" s="310" t="s">
        <v>8</v>
      </c>
      <c r="AL2" s="310"/>
      <c r="AM2" s="310"/>
      <c r="AN2" s="310"/>
      <c r="AO2" s="310"/>
      <c r="AP2" s="310"/>
      <c r="AQ2" s="310"/>
      <c r="AR2" s="310"/>
      <c r="AS2" s="310"/>
      <c r="AT2" s="310"/>
    </row>
    <row r="3" spans="1:47" s="119" customFormat="1" ht="19.5" customHeight="1" x14ac:dyDescent="0.15">
      <c r="A3" s="320" t="s">
        <v>100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18"/>
      <c r="O3" s="318"/>
      <c r="P3" s="318"/>
      <c r="Q3" s="318"/>
      <c r="R3" s="318"/>
      <c r="S3" s="318"/>
      <c r="T3" s="318"/>
      <c r="U3" s="318"/>
      <c r="V3" s="319"/>
      <c r="W3" s="319"/>
      <c r="X3" s="319"/>
      <c r="Y3" s="319"/>
      <c r="Z3" s="319"/>
      <c r="AA3" s="319"/>
      <c r="AB3" s="319"/>
      <c r="AC3" s="319"/>
      <c r="AD3" s="319"/>
      <c r="AE3" s="319"/>
      <c r="AF3" s="319"/>
      <c r="AG3" s="319"/>
      <c r="AH3" s="319"/>
      <c r="AI3" s="319"/>
      <c r="AJ3" s="319"/>
      <c r="AK3" s="310">
        <v>43293</v>
      </c>
      <c r="AL3" s="310"/>
      <c r="AM3" s="310"/>
      <c r="AN3" s="310"/>
      <c r="AO3" s="310"/>
      <c r="AP3" s="310"/>
      <c r="AQ3" s="310"/>
      <c r="AR3" s="310"/>
      <c r="AS3" s="310"/>
      <c r="AT3" s="310"/>
    </row>
    <row r="4" spans="1:47" s="119" customFormat="1" ht="15" customHeight="1" x14ac:dyDescent="0.1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3"/>
      <c r="AL4" s="124"/>
      <c r="AM4" s="124"/>
      <c r="AN4" s="124"/>
      <c r="AO4" s="124"/>
      <c r="AP4" s="123"/>
      <c r="AQ4" s="124"/>
      <c r="AR4" s="124"/>
      <c r="AS4" s="124"/>
      <c r="AT4" s="124"/>
      <c r="AU4" s="125"/>
    </row>
    <row r="5" spans="1:47" s="119" customFormat="1" ht="13.5" x14ac:dyDescent="0.15">
      <c r="A5" s="126" t="s">
        <v>102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8"/>
      <c r="AU5" s="125"/>
    </row>
    <row r="6" spans="1:47" s="119" customFormat="1" ht="13.5" x14ac:dyDescent="0.15">
      <c r="A6" s="129" t="s">
        <v>103</v>
      </c>
      <c r="B6" s="130"/>
      <c r="C6" s="130"/>
      <c r="D6" s="130"/>
      <c r="E6" s="130"/>
      <c r="F6" s="130"/>
      <c r="G6" s="131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1"/>
      <c r="V6" s="129" t="s">
        <v>104</v>
      </c>
      <c r="W6" s="130"/>
      <c r="X6" s="130"/>
      <c r="Y6" s="130"/>
      <c r="Z6" s="132"/>
      <c r="AA6" s="133"/>
      <c r="AB6" s="311">
        <f>SUM(Z11:AB38)</f>
        <v>524</v>
      </c>
      <c r="AC6" s="311"/>
      <c r="AD6" s="311"/>
      <c r="AE6" s="311"/>
      <c r="AF6" s="129" t="s">
        <v>105</v>
      </c>
      <c r="AG6" s="130"/>
      <c r="AH6" s="130"/>
      <c r="AI6" s="130"/>
      <c r="AJ6" s="131"/>
      <c r="AK6" s="129" t="s">
        <v>106</v>
      </c>
      <c r="AL6" s="130"/>
      <c r="AM6" s="130"/>
      <c r="AN6" s="130"/>
      <c r="AO6" s="130"/>
      <c r="AP6" s="130"/>
      <c r="AQ6" s="130"/>
      <c r="AR6" s="130"/>
      <c r="AS6" s="130"/>
      <c r="AT6" s="131"/>
      <c r="AU6" s="125"/>
    </row>
    <row r="7" spans="1:47" s="119" customFormat="1" ht="13.5" x14ac:dyDescent="0.15">
      <c r="A7" s="129" t="s">
        <v>11</v>
      </c>
      <c r="B7" s="130"/>
      <c r="C7" s="130"/>
      <c r="D7" s="130"/>
      <c r="E7" s="130"/>
      <c r="F7" s="130"/>
      <c r="G7" s="131"/>
      <c r="H7" s="153" t="str">
        <f>一覧!B32</f>
        <v>RNG_ID</v>
      </c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1"/>
      <c r="V7" s="130" t="s">
        <v>107</v>
      </c>
      <c r="W7" s="130"/>
      <c r="X7" s="130"/>
      <c r="Y7" s="130"/>
      <c r="Z7" s="132"/>
      <c r="AA7" s="133"/>
      <c r="AB7" s="311">
        <v>9999999</v>
      </c>
      <c r="AC7" s="311"/>
      <c r="AD7" s="311"/>
      <c r="AE7" s="311"/>
      <c r="AF7" s="129" t="s">
        <v>108</v>
      </c>
      <c r="AG7" s="130"/>
      <c r="AH7" s="130"/>
      <c r="AI7" s="130"/>
      <c r="AJ7" s="131"/>
      <c r="AK7" s="129" t="str">
        <f>一覧!J27</f>
        <v>RDU</v>
      </c>
      <c r="AL7" s="130"/>
      <c r="AM7" s="130"/>
      <c r="AN7" s="130"/>
      <c r="AO7" s="130"/>
      <c r="AP7" s="130"/>
      <c r="AQ7" s="130"/>
      <c r="AR7" s="130"/>
      <c r="AS7" s="130"/>
      <c r="AT7" s="131"/>
    </row>
    <row r="8" spans="1:47" s="119" customFormat="1" ht="13.5" x14ac:dyDescent="0.15">
      <c r="A8" s="129" t="s">
        <v>75</v>
      </c>
      <c r="B8" s="130"/>
      <c r="C8" s="130"/>
      <c r="D8" s="130"/>
      <c r="E8" s="130"/>
      <c r="F8" s="130"/>
      <c r="G8" s="131"/>
      <c r="H8" s="155" t="str">
        <f>一覧!L32</f>
        <v>稟議ID情報</v>
      </c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1"/>
      <c r="V8" s="130" t="s">
        <v>109</v>
      </c>
      <c r="W8" s="130"/>
      <c r="X8" s="130"/>
      <c r="Y8" s="130"/>
      <c r="Z8" s="132"/>
      <c r="AA8" s="133"/>
      <c r="AB8" s="315">
        <f>(AB6*AB7)/1024/1024</f>
        <v>4997.2529182434082</v>
      </c>
      <c r="AC8" s="315"/>
      <c r="AD8" s="315"/>
      <c r="AE8" s="315"/>
      <c r="AF8" s="129" t="s">
        <v>110</v>
      </c>
      <c r="AG8" s="130"/>
      <c r="AH8" s="130"/>
      <c r="AI8" s="130"/>
      <c r="AJ8" s="131"/>
      <c r="AK8" s="129">
        <f>COUNTA(B11:B97)</f>
        <v>8</v>
      </c>
      <c r="AL8" s="130"/>
      <c r="AM8" s="130"/>
      <c r="AN8" s="130"/>
      <c r="AO8" s="130"/>
      <c r="AP8" s="130"/>
      <c r="AQ8" s="130"/>
      <c r="AR8" s="130"/>
      <c r="AS8" s="130"/>
      <c r="AT8" s="131"/>
    </row>
    <row r="9" spans="1:47" s="119" customFormat="1" ht="13.5" x14ac:dyDescent="0.15">
      <c r="A9" s="135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6"/>
      <c r="S9" s="136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</row>
    <row r="10" spans="1:47" s="119" customFormat="1" ht="13.5" x14ac:dyDescent="0.15">
      <c r="A10" s="137" t="s">
        <v>9</v>
      </c>
      <c r="B10" s="316" t="s">
        <v>111</v>
      </c>
      <c r="C10" s="316"/>
      <c r="D10" s="316"/>
      <c r="E10" s="316"/>
      <c r="F10" s="316"/>
      <c r="G10" s="316"/>
      <c r="H10" s="316" t="s">
        <v>112</v>
      </c>
      <c r="I10" s="316"/>
      <c r="J10" s="316"/>
      <c r="K10" s="316"/>
      <c r="L10" s="316"/>
      <c r="M10" s="316"/>
      <c r="N10" s="316"/>
      <c r="O10" s="316"/>
      <c r="P10" s="316"/>
      <c r="Q10" s="316"/>
      <c r="R10" s="316" t="s">
        <v>28</v>
      </c>
      <c r="S10" s="316"/>
      <c r="T10" s="316"/>
      <c r="U10" s="316"/>
      <c r="V10" s="316" t="s">
        <v>113</v>
      </c>
      <c r="W10" s="316"/>
      <c r="X10" s="317" t="s">
        <v>29</v>
      </c>
      <c r="Y10" s="317"/>
      <c r="Z10" s="316" t="s">
        <v>30</v>
      </c>
      <c r="AA10" s="316"/>
      <c r="AB10" s="316"/>
      <c r="AC10" s="316" t="s">
        <v>114</v>
      </c>
      <c r="AD10" s="316"/>
      <c r="AE10" s="316"/>
      <c r="AF10" s="316" t="s">
        <v>31</v>
      </c>
      <c r="AG10" s="316"/>
      <c r="AH10" s="316"/>
      <c r="AI10" s="316"/>
      <c r="AJ10" s="316"/>
      <c r="AK10" s="316"/>
      <c r="AL10" s="316"/>
      <c r="AM10" s="316"/>
      <c r="AN10" s="316"/>
      <c r="AO10" s="316"/>
      <c r="AP10" s="316"/>
      <c r="AQ10" s="316"/>
      <c r="AR10" s="316"/>
      <c r="AS10" s="316"/>
      <c r="AT10" s="316"/>
    </row>
    <row r="11" spans="1:47" x14ac:dyDescent="0.15">
      <c r="A11" s="138">
        <v>1</v>
      </c>
      <c r="B11" s="139" t="s">
        <v>431</v>
      </c>
      <c r="C11" s="140"/>
      <c r="D11" s="140"/>
      <c r="E11" s="140"/>
      <c r="F11" s="140"/>
      <c r="G11" s="141"/>
      <c r="H11" s="142" t="s">
        <v>432</v>
      </c>
      <c r="I11" s="140"/>
      <c r="J11" s="140"/>
      <c r="K11" s="140"/>
      <c r="L11" s="140"/>
      <c r="M11" s="140"/>
      <c r="N11" s="140"/>
      <c r="O11" s="140"/>
      <c r="P11" s="140"/>
      <c r="Q11" s="141"/>
      <c r="R11" s="306" t="s">
        <v>117</v>
      </c>
      <c r="S11" s="306"/>
      <c r="T11" s="306"/>
      <c r="U11" s="306"/>
      <c r="V11" s="306">
        <v>1</v>
      </c>
      <c r="W11" s="306"/>
      <c r="X11" s="307" t="s">
        <v>124</v>
      </c>
      <c r="Y11" s="308"/>
      <c r="Z11" s="306">
        <v>2</v>
      </c>
      <c r="AA11" s="306"/>
      <c r="AB11" s="306"/>
      <c r="AC11" s="309" t="s">
        <v>118</v>
      </c>
      <c r="AD11" s="309"/>
      <c r="AE11" s="309"/>
      <c r="AF11" s="175" t="s">
        <v>433</v>
      </c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5"/>
    </row>
    <row r="12" spans="1:47" x14ac:dyDescent="0.15">
      <c r="A12" s="138">
        <f>A11+1</f>
        <v>2</v>
      </c>
      <c r="B12" s="139" t="s">
        <v>419</v>
      </c>
      <c r="C12" s="140"/>
      <c r="D12" s="140"/>
      <c r="E12" s="140"/>
      <c r="F12" s="140"/>
      <c r="G12" s="141"/>
      <c r="H12" s="142" t="s">
        <v>420</v>
      </c>
      <c r="I12" s="140"/>
      <c r="J12" s="140"/>
      <c r="K12" s="140"/>
      <c r="L12" s="140"/>
      <c r="M12" s="140"/>
      <c r="N12" s="140"/>
      <c r="O12" s="140"/>
      <c r="P12" s="140"/>
      <c r="Q12" s="141"/>
      <c r="R12" s="322" t="s">
        <v>430</v>
      </c>
      <c r="S12" s="323"/>
      <c r="T12" s="323"/>
      <c r="U12" s="324"/>
      <c r="V12" s="322"/>
      <c r="W12" s="324"/>
      <c r="X12" s="307">
        <v>120</v>
      </c>
      <c r="Y12" s="308"/>
      <c r="Z12" s="322">
        <v>360</v>
      </c>
      <c r="AA12" s="323"/>
      <c r="AB12" s="324"/>
      <c r="AC12" s="307" t="s">
        <v>118</v>
      </c>
      <c r="AD12" s="321"/>
      <c r="AE12" s="308"/>
      <c r="AF12" s="143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5"/>
      <c r="AU12" s="147"/>
    </row>
    <row r="13" spans="1:47" x14ac:dyDescent="0.15">
      <c r="A13" s="138">
        <f t="shared" ref="A13:A37" si="0">A12+1</f>
        <v>3</v>
      </c>
      <c r="B13" s="139" t="s">
        <v>421</v>
      </c>
      <c r="C13" s="148"/>
      <c r="D13" s="148"/>
      <c r="E13" s="148"/>
      <c r="F13" s="140"/>
      <c r="G13" s="141"/>
      <c r="H13" s="142" t="s">
        <v>422</v>
      </c>
      <c r="I13" s="140"/>
      <c r="J13" s="140"/>
      <c r="K13" s="140"/>
      <c r="L13" s="140"/>
      <c r="M13" s="140"/>
      <c r="N13" s="140"/>
      <c r="O13" s="140"/>
      <c r="P13" s="140"/>
      <c r="Q13" s="141"/>
      <c r="R13" s="322" t="s">
        <v>423</v>
      </c>
      <c r="S13" s="323"/>
      <c r="T13" s="323"/>
      <c r="U13" s="324"/>
      <c r="V13" s="322"/>
      <c r="W13" s="324"/>
      <c r="X13" s="307" t="s">
        <v>124</v>
      </c>
      <c r="Y13" s="308"/>
      <c r="Z13" s="322">
        <v>2</v>
      </c>
      <c r="AA13" s="323"/>
      <c r="AB13" s="324"/>
      <c r="AC13" s="307" t="s">
        <v>426</v>
      </c>
      <c r="AD13" s="321"/>
      <c r="AE13" s="308"/>
      <c r="AF13" s="143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5"/>
      <c r="AU13" s="147"/>
    </row>
    <row r="14" spans="1:47" x14ac:dyDescent="0.15">
      <c r="A14" s="138">
        <f t="shared" si="0"/>
        <v>4</v>
      </c>
      <c r="B14" s="139" t="s">
        <v>428</v>
      </c>
      <c r="C14" s="140"/>
      <c r="D14" s="140"/>
      <c r="E14" s="140"/>
      <c r="F14" s="140"/>
      <c r="G14" s="141"/>
      <c r="H14" s="142" t="s">
        <v>429</v>
      </c>
      <c r="I14" s="140"/>
      <c r="J14" s="140"/>
      <c r="K14" s="140"/>
      <c r="L14" s="140"/>
      <c r="M14" s="140"/>
      <c r="N14" s="140"/>
      <c r="O14" s="140"/>
      <c r="P14" s="140"/>
      <c r="Q14" s="141"/>
      <c r="R14" s="176" t="s">
        <v>424</v>
      </c>
      <c r="S14" s="177"/>
      <c r="T14" s="177"/>
      <c r="U14" s="178"/>
      <c r="V14" s="322"/>
      <c r="W14" s="324"/>
      <c r="X14" s="307" t="s">
        <v>425</v>
      </c>
      <c r="Y14" s="308"/>
      <c r="Z14" s="322">
        <v>2</v>
      </c>
      <c r="AA14" s="323"/>
      <c r="AB14" s="324"/>
      <c r="AC14" s="307" t="s">
        <v>426</v>
      </c>
      <c r="AD14" s="321"/>
      <c r="AE14" s="308"/>
      <c r="AF14" s="143" t="s">
        <v>427</v>
      </c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5"/>
    </row>
    <row r="15" spans="1:47" x14ac:dyDescent="0.15">
      <c r="A15" s="138">
        <f t="shared" si="0"/>
        <v>5</v>
      </c>
      <c r="B15" s="139" t="s">
        <v>474</v>
      </c>
      <c r="C15" s="140"/>
      <c r="D15" s="140"/>
      <c r="E15" s="140"/>
      <c r="F15" s="140"/>
      <c r="G15" s="141"/>
      <c r="H15" s="142" t="s">
        <v>475</v>
      </c>
      <c r="I15" s="140"/>
      <c r="J15" s="140"/>
      <c r="K15" s="140"/>
      <c r="L15" s="140"/>
      <c r="M15" s="140"/>
      <c r="N15" s="140"/>
      <c r="O15" s="140"/>
      <c r="P15" s="140"/>
      <c r="Q15" s="141"/>
      <c r="R15" s="306" t="s">
        <v>476</v>
      </c>
      <c r="S15" s="306"/>
      <c r="T15" s="306"/>
      <c r="U15" s="306"/>
      <c r="V15" s="306"/>
      <c r="W15" s="306"/>
      <c r="X15" s="307" t="s">
        <v>477</v>
      </c>
      <c r="Y15" s="308"/>
      <c r="Z15" s="306">
        <v>2</v>
      </c>
      <c r="AA15" s="306"/>
      <c r="AB15" s="306"/>
      <c r="AC15" s="309" t="s">
        <v>478</v>
      </c>
      <c r="AD15" s="309"/>
      <c r="AE15" s="309"/>
      <c r="AF15" s="143" t="s">
        <v>479</v>
      </c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5"/>
      <c r="AU15" s="147"/>
    </row>
    <row r="16" spans="1:47" x14ac:dyDescent="0.15">
      <c r="A16" s="138">
        <f t="shared" si="0"/>
        <v>6</v>
      </c>
      <c r="B16" s="139" t="s">
        <v>495</v>
      </c>
      <c r="C16" s="140"/>
      <c r="D16" s="140"/>
      <c r="E16" s="140"/>
      <c r="F16" s="140"/>
      <c r="G16" s="141"/>
      <c r="H16" s="142" t="s">
        <v>496</v>
      </c>
      <c r="I16" s="140"/>
      <c r="J16" s="140"/>
      <c r="K16" s="140"/>
      <c r="L16" s="140"/>
      <c r="M16" s="140"/>
      <c r="N16" s="140"/>
      <c r="O16" s="140"/>
      <c r="P16" s="140"/>
      <c r="Q16" s="141"/>
      <c r="R16" s="306" t="s">
        <v>497</v>
      </c>
      <c r="S16" s="306"/>
      <c r="T16" s="306"/>
      <c r="U16" s="306"/>
      <c r="V16" s="306"/>
      <c r="W16" s="306"/>
      <c r="X16" s="309" t="s">
        <v>498</v>
      </c>
      <c r="Y16" s="309"/>
      <c r="Z16" s="306">
        <v>2</v>
      </c>
      <c r="AA16" s="306"/>
      <c r="AB16" s="306"/>
      <c r="AC16" s="309" t="s">
        <v>499</v>
      </c>
      <c r="AD16" s="309"/>
      <c r="AE16" s="309"/>
      <c r="AF16" s="143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5"/>
    </row>
    <row r="17" spans="1:47" x14ac:dyDescent="0.15">
      <c r="A17" s="138">
        <f t="shared" si="0"/>
        <v>7</v>
      </c>
      <c r="B17" s="139" t="s">
        <v>504</v>
      </c>
      <c r="C17" s="140"/>
      <c r="D17" s="140"/>
      <c r="E17" s="140"/>
      <c r="F17" s="140"/>
      <c r="G17" s="141"/>
      <c r="H17" s="142" t="s">
        <v>505</v>
      </c>
      <c r="I17" s="140"/>
      <c r="J17" s="140"/>
      <c r="K17" s="140"/>
      <c r="L17" s="140"/>
      <c r="M17" s="140"/>
      <c r="N17" s="140"/>
      <c r="O17" s="140"/>
      <c r="P17" s="140"/>
      <c r="Q17" s="141"/>
      <c r="R17" s="306" t="s">
        <v>430</v>
      </c>
      <c r="S17" s="306"/>
      <c r="T17" s="306"/>
      <c r="U17" s="306"/>
      <c r="V17" s="306"/>
      <c r="W17" s="306"/>
      <c r="X17" s="306">
        <v>50</v>
      </c>
      <c r="Y17" s="306"/>
      <c r="Z17" s="306">
        <v>150</v>
      </c>
      <c r="AA17" s="306"/>
      <c r="AB17" s="306"/>
      <c r="AC17" s="309" t="s">
        <v>478</v>
      </c>
      <c r="AD17" s="309"/>
      <c r="AE17" s="309"/>
      <c r="AF17" s="143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5"/>
    </row>
    <row r="18" spans="1:47" x14ac:dyDescent="0.15">
      <c r="A18" s="138">
        <f t="shared" si="0"/>
        <v>8</v>
      </c>
      <c r="B18" s="139" t="s">
        <v>632</v>
      </c>
      <c r="C18" s="140"/>
      <c r="D18" s="140"/>
      <c r="E18" s="140"/>
      <c r="F18" s="140"/>
      <c r="G18" s="141"/>
      <c r="H18" s="142" t="s">
        <v>633</v>
      </c>
      <c r="I18" s="140"/>
      <c r="J18" s="140"/>
      <c r="K18" s="140"/>
      <c r="L18" s="140"/>
      <c r="M18" s="140"/>
      <c r="N18" s="140"/>
      <c r="O18" s="140"/>
      <c r="P18" s="140"/>
      <c r="Q18" s="141"/>
      <c r="R18" s="306" t="s">
        <v>123</v>
      </c>
      <c r="S18" s="306"/>
      <c r="T18" s="306"/>
      <c r="U18" s="306"/>
      <c r="V18" s="306"/>
      <c r="W18" s="306"/>
      <c r="X18" s="307" t="s">
        <v>124</v>
      </c>
      <c r="Y18" s="308"/>
      <c r="Z18" s="306">
        <v>4</v>
      </c>
      <c r="AA18" s="306"/>
      <c r="AB18" s="306"/>
      <c r="AC18" s="309"/>
      <c r="AD18" s="309"/>
      <c r="AE18" s="309"/>
      <c r="AF18" s="143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5"/>
      <c r="AU18" s="147"/>
    </row>
    <row r="19" spans="1:47" x14ac:dyDescent="0.15">
      <c r="A19" s="138">
        <f t="shared" si="0"/>
        <v>9</v>
      </c>
      <c r="B19" s="139"/>
      <c r="C19" s="140"/>
      <c r="D19" s="140"/>
      <c r="E19" s="140"/>
      <c r="F19" s="140"/>
      <c r="G19" s="141"/>
      <c r="H19" s="142"/>
      <c r="I19" s="140"/>
      <c r="J19" s="140"/>
      <c r="K19" s="140"/>
      <c r="L19" s="140"/>
      <c r="M19" s="140"/>
      <c r="N19" s="140"/>
      <c r="O19" s="140"/>
      <c r="P19" s="140"/>
      <c r="Q19" s="141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9"/>
      <c r="AD19" s="309"/>
      <c r="AE19" s="309"/>
      <c r="AF19" s="143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5"/>
      <c r="AU19" s="147"/>
    </row>
    <row r="20" spans="1:47" x14ac:dyDescent="0.15">
      <c r="A20" s="138">
        <f t="shared" si="0"/>
        <v>10</v>
      </c>
      <c r="B20" s="139"/>
      <c r="C20" s="140"/>
      <c r="D20" s="140"/>
      <c r="E20" s="140"/>
      <c r="F20" s="140"/>
      <c r="G20" s="141"/>
      <c r="H20" s="142"/>
      <c r="I20" s="140"/>
      <c r="J20" s="140"/>
      <c r="K20" s="140"/>
      <c r="L20" s="140"/>
      <c r="M20" s="140"/>
      <c r="N20" s="140"/>
      <c r="O20" s="140"/>
      <c r="P20" s="140"/>
      <c r="Q20" s="141"/>
      <c r="R20" s="306"/>
      <c r="S20" s="306"/>
      <c r="T20" s="306"/>
      <c r="U20" s="306"/>
      <c r="V20" s="306"/>
      <c r="W20" s="306"/>
      <c r="X20" s="306"/>
      <c r="Y20" s="306"/>
      <c r="Z20" s="306"/>
      <c r="AA20" s="306"/>
      <c r="AB20" s="306"/>
      <c r="AC20" s="309"/>
      <c r="AD20" s="309"/>
      <c r="AE20" s="309"/>
      <c r="AF20" s="143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5"/>
    </row>
    <row r="21" spans="1:47" x14ac:dyDescent="0.15">
      <c r="A21" s="138">
        <f t="shared" si="0"/>
        <v>11</v>
      </c>
      <c r="B21" s="139"/>
      <c r="C21" s="140"/>
      <c r="D21" s="140"/>
      <c r="E21" s="140"/>
      <c r="F21" s="140"/>
      <c r="G21" s="141"/>
      <c r="H21" s="142"/>
      <c r="I21" s="140"/>
      <c r="J21" s="140"/>
      <c r="K21" s="140"/>
      <c r="L21" s="140"/>
      <c r="M21" s="140"/>
      <c r="N21" s="140"/>
      <c r="O21" s="140"/>
      <c r="P21" s="140"/>
      <c r="Q21" s="141"/>
      <c r="R21" s="306"/>
      <c r="S21" s="306"/>
      <c r="T21" s="306"/>
      <c r="U21" s="306"/>
      <c r="V21" s="306"/>
      <c r="W21" s="306"/>
      <c r="X21" s="306"/>
      <c r="Y21" s="306"/>
      <c r="Z21" s="306"/>
      <c r="AA21" s="306"/>
      <c r="AB21" s="306"/>
      <c r="AC21" s="309"/>
      <c r="AD21" s="309"/>
      <c r="AE21" s="309"/>
      <c r="AF21" s="143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5"/>
    </row>
    <row r="22" spans="1:47" x14ac:dyDescent="0.15">
      <c r="A22" s="138">
        <f t="shared" si="0"/>
        <v>12</v>
      </c>
      <c r="B22" s="139"/>
      <c r="C22" s="140"/>
      <c r="D22" s="140"/>
      <c r="E22" s="140"/>
      <c r="F22" s="140"/>
      <c r="G22" s="141"/>
      <c r="H22" s="142"/>
      <c r="I22" s="140"/>
      <c r="J22" s="140"/>
      <c r="K22" s="140"/>
      <c r="L22" s="140"/>
      <c r="M22" s="140"/>
      <c r="N22" s="140"/>
      <c r="O22" s="140"/>
      <c r="P22" s="140"/>
      <c r="Q22" s="141"/>
      <c r="R22" s="306"/>
      <c r="S22" s="306"/>
      <c r="T22" s="306"/>
      <c r="U22" s="306"/>
      <c r="V22" s="306"/>
      <c r="W22" s="306"/>
      <c r="X22" s="306"/>
      <c r="Y22" s="306"/>
      <c r="Z22" s="306"/>
      <c r="AA22" s="306"/>
      <c r="AB22" s="306"/>
      <c r="AC22" s="309"/>
      <c r="AD22" s="309"/>
      <c r="AE22" s="309"/>
      <c r="AF22" s="143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5"/>
    </row>
    <row r="23" spans="1:47" x14ac:dyDescent="0.15">
      <c r="A23" s="138">
        <f t="shared" si="0"/>
        <v>13</v>
      </c>
      <c r="B23" s="139"/>
      <c r="C23" s="140"/>
      <c r="D23" s="140"/>
      <c r="E23" s="140"/>
      <c r="F23" s="140"/>
      <c r="G23" s="141"/>
      <c r="H23" s="142"/>
      <c r="I23" s="140"/>
      <c r="J23" s="140"/>
      <c r="K23" s="140"/>
      <c r="L23" s="140"/>
      <c r="M23" s="140"/>
      <c r="N23" s="140"/>
      <c r="O23" s="140"/>
      <c r="P23" s="140"/>
      <c r="Q23" s="141"/>
      <c r="R23" s="306"/>
      <c r="S23" s="306"/>
      <c r="T23" s="306"/>
      <c r="U23" s="306"/>
      <c r="V23" s="306"/>
      <c r="W23" s="306"/>
      <c r="X23" s="306"/>
      <c r="Y23" s="306"/>
      <c r="Z23" s="306"/>
      <c r="AA23" s="306"/>
      <c r="AB23" s="306"/>
      <c r="AC23" s="309"/>
      <c r="AD23" s="309"/>
      <c r="AE23" s="309"/>
      <c r="AF23" s="143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5"/>
    </row>
    <row r="24" spans="1:47" x14ac:dyDescent="0.15">
      <c r="A24" s="138">
        <f t="shared" si="0"/>
        <v>14</v>
      </c>
      <c r="B24" s="139"/>
      <c r="C24" s="140"/>
      <c r="D24" s="140"/>
      <c r="E24" s="140"/>
      <c r="F24" s="140"/>
      <c r="G24" s="141"/>
      <c r="H24" s="142"/>
      <c r="I24" s="140"/>
      <c r="J24" s="140"/>
      <c r="K24" s="140"/>
      <c r="L24" s="140"/>
      <c r="M24" s="140"/>
      <c r="N24" s="140"/>
      <c r="O24" s="140"/>
      <c r="P24" s="140"/>
      <c r="Q24" s="141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9"/>
      <c r="AD24" s="309"/>
      <c r="AE24" s="309"/>
      <c r="AF24" s="143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5"/>
    </row>
    <row r="25" spans="1:47" x14ac:dyDescent="0.15">
      <c r="A25" s="138">
        <f t="shared" si="0"/>
        <v>15</v>
      </c>
      <c r="B25" s="139"/>
      <c r="C25" s="140"/>
      <c r="D25" s="140"/>
      <c r="E25" s="140"/>
      <c r="F25" s="140"/>
      <c r="G25" s="141"/>
      <c r="H25" s="142"/>
      <c r="I25" s="140"/>
      <c r="J25" s="140"/>
      <c r="K25" s="140"/>
      <c r="L25" s="140"/>
      <c r="M25" s="140"/>
      <c r="N25" s="140"/>
      <c r="O25" s="140"/>
      <c r="P25" s="140"/>
      <c r="Q25" s="141"/>
      <c r="R25" s="306"/>
      <c r="S25" s="306"/>
      <c r="T25" s="306"/>
      <c r="U25" s="306"/>
      <c r="V25" s="306"/>
      <c r="W25" s="306"/>
      <c r="X25" s="306"/>
      <c r="Y25" s="306"/>
      <c r="Z25" s="306"/>
      <c r="AA25" s="306"/>
      <c r="AB25" s="306"/>
      <c r="AC25" s="309"/>
      <c r="AD25" s="309"/>
      <c r="AE25" s="309"/>
      <c r="AF25" s="143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5"/>
    </row>
    <row r="26" spans="1:47" x14ac:dyDescent="0.15">
      <c r="A26" s="138">
        <f t="shared" si="0"/>
        <v>16</v>
      </c>
      <c r="B26" s="139"/>
      <c r="C26" s="140"/>
      <c r="D26" s="140"/>
      <c r="E26" s="140"/>
      <c r="F26" s="140"/>
      <c r="G26" s="141"/>
      <c r="H26" s="142"/>
      <c r="I26" s="140"/>
      <c r="J26" s="140"/>
      <c r="K26" s="140"/>
      <c r="L26" s="140"/>
      <c r="M26" s="140"/>
      <c r="N26" s="140"/>
      <c r="O26" s="140"/>
      <c r="P26" s="140"/>
      <c r="Q26" s="141"/>
      <c r="R26" s="306"/>
      <c r="S26" s="306"/>
      <c r="T26" s="306"/>
      <c r="U26" s="306"/>
      <c r="V26" s="306"/>
      <c r="W26" s="306"/>
      <c r="X26" s="306"/>
      <c r="Y26" s="306"/>
      <c r="Z26" s="306"/>
      <c r="AA26" s="306"/>
      <c r="AB26" s="306"/>
      <c r="AC26" s="309"/>
      <c r="AD26" s="309"/>
      <c r="AE26" s="309"/>
      <c r="AF26" s="143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5"/>
    </row>
    <row r="27" spans="1:47" x14ac:dyDescent="0.15">
      <c r="A27" s="138">
        <f t="shared" si="0"/>
        <v>17</v>
      </c>
      <c r="B27" s="139"/>
      <c r="C27" s="140"/>
      <c r="D27" s="140"/>
      <c r="E27" s="140"/>
      <c r="F27" s="140"/>
      <c r="G27" s="141"/>
      <c r="H27" s="142"/>
      <c r="I27" s="140"/>
      <c r="J27" s="140"/>
      <c r="K27" s="140"/>
      <c r="L27" s="140"/>
      <c r="M27" s="140"/>
      <c r="N27" s="140"/>
      <c r="O27" s="140"/>
      <c r="P27" s="140"/>
      <c r="Q27" s="141"/>
      <c r="R27" s="306"/>
      <c r="S27" s="306"/>
      <c r="T27" s="306"/>
      <c r="U27" s="306"/>
      <c r="V27" s="306"/>
      <c r="W27" s="306"/>
      <c r="X27" s="306"/>
      <c r="Y27" s="306"/>
      <c r="Z27" s="306"/>
      <c r="AA27" s="306"/>
      <c r="AB27" s="306"/>
      <c r="AC27" s="309"/>
      <c r="AD27" s="309"/>
      <c r="AE27" s="309"/>
      <c r="AF27" s="143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5"/>
    </row>
    <row r="28" spans="1:47" x14ac:dyDescent="0.15">
      <c r="A28" s="138">
        <f t="shared" si="0"/>
        <v>18</v>
      </c>
      <c r="B28" s="139"/>
      <c r="C28" s="140"/>
      <c r="D28" s="140"/>
      <c r="E28" s="140"/>
      <c r="F28" s="140"/>
      <c r="G28" s="141"/>
      <c r="H28" s="142"/>
      <c r="I28" s="140"/>
      <c r="J28" s="140"/>
      <c r="K28" s="140"/>
      <c r="L28" s="140"/>
      <c r="M28" s="140"/>
      <c r="N28" s="140"/>
      <c r="O28" s="140"/>
      <c r="P28" s="140"/>
      <c r="Q28" s="141"/>
      <c r="R28" s="306"/>
      <c r="S28" s="306"/>
      <c r="T28" s="306"/>
      <c r="U28" s="306"/>
      <c r="V28" s="306"/>
      <c r="W28" s="306"/>
      <c r="X28" s="306"/>
      <c r="Y28" s="306"/>
      <c r="Z28" s="306"/>
      <c r="AA28" s="306"/>
      <c r="AB28" s="306"/>
      <c r="AC28" s="309"/>
      <c r="AD28" s="309"/>
      <c r="AE28" s="309"/>
      <c r="AF28" s="143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5"/>
    </row>
    <row r="29" spans="1:47" x14ac:dyDescent="0.15">
      <c r="A29" s="138">
        <f t="shared" si="0"/>
        <v>19</v>
      </c>
      <c r="B29" s="139"/>
      <c r="C29" s="140"/>
      <c r="D29" s="140"/>
      <c r="E29" s="140"/>
      <c r="F29" s="140"/>
      <c r="G29" s="141"/>
      <c r="H29" s="142"/>
      <c r="I29" s="140"/>
      <c r="J29" s="140"/>
      <c r="K29" s="140"/>
      <c r="L29" s="140"/>
      <c r="M29" s="140"/>
      <c r="N29" s="140"/>
      <c r="O29" s="140"/>
      <c r="P29" s="140"/>
      <c r="Q29" s="141"/>
      <c r="R29" s="306"/>
      <c r="S29" s="306"/>
      <c r="T29" s="306"/>
      <c r="U29" s="306"/>
      <c r="V29" s="306"/>
      <c r="W29" s="306"/>
      <c r="X29" s="306"/>
      <c r="Y29" s="306"/>
      <c r="Z29" s="306"/>
      <c r="AA29" s="306"/>
      <c r="AB29" s="306"/>
      <c r="AC29" s="309"/>
      <c r="AD29" s="309"/>
      <c r="AE29" s="309"/>
      <c r="AF29" s="143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5"/>
    </row>
    <row r="30" spans="1:47" x14ac:dyDescent="0.15">
      <c r="A30" s="138">
        <f t="shared" si="0"/>
        <v>20</v>
      </c>
      <c r="B30" s="139"/>
      <c r="C30" s="140"/>
      <c r="D30" s="140"/>
      <c r="E30" s="140"/>
      <c r="F30" s="140"/>
      <c r="G30" s="141"/>
      <c r="H30" s="142"/>
      <c r="I30" s="140"/>
      <c r="J30" s="140"/>
      <c r="K30" s="140"/>
      <c r="L30" s="140"/>
      <c r="M30" s="140"/>
      <c r="N30" s="140"/>
      <c r="O30" s="140"/>
      <c r="P30" s="140"/>
      <c r="Q30" s="141"/>
      <c r="R30" s="306"/>
      <c r="S30" s="306"/>
      <c r="T30" s="306"/>
      <c r="U30" s="306"/>
      <c r="V30" s="306"/>
      <c r="W30" s="306"/>
      <c r="X30" s="306"/>
      <c r="Y30" s="306"/>
      <c r="Z30" s="306"/>
      <c r="AA30" s="306"/>
      <c r="AB30" s="306"/>
      <c r="AC30" s="309"/>
      <c r="AD30" s="309"/>
      <c r="AE30" s="309"/>
      <c r="AF30" s="143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5"/>
    </row>
    <row r="31" spans="1:47" x14ac:dyDescent="0.15">
      <c r="A31" s="138">
        <f t="shared" si="0"/>
        <v>21</v>
      </c>
      <c r="B31" s="139"/>
      <c r="C31" s="140"/>
      <c r="D31" s="140"/>
      <c r="E31" s="140"/>
      <c r="F31" s="140"/>
      <c r="G31" s="141"/>
      <c r="H31" s="142"/>
      <c r="I31" s="140"/>
      <c r="J31" s="140"/>
      <c r="K31" s="140"/>
      <c r="L31" s="140"/>
      <c r="M31" s="140"/>
      <c r="N31" s="140"/>
      <c r="O31" s="140"/>
      <c r="P31" s="140"/>
      <c r="Q31" s="141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309"/>
      <c r="AD31" s="309"/>
      <c r="AE31" s="309"/>
      <c r="AF31" s="143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5"/>
    </row>
    <row r="32" spans="1:47" x14ac:dyDescent="0.15">
      <c r="A32" s="138">
        <f t="shared" si="0"/>
        <v>22</v>
      </c>
      <c r="B32" s="139"/>
      <c r="C32" s="140"/>
      <c r="D32" s="140"/>
      <c r="E32" s="140"/>
      <c r="F32" s="140"/>
      <c r="G32" s="141"/>
      <c r="H32" s="142"/>
      <c r="I32" s="140"/>
      <c r="J32" s="140"/>
      <c r="K32" s="140"/>
      <c r="L32" s="140"/>
      <c r="M32" s="140"/>
      <c r="N32" s="140"/>
      <c r="O32" s="140"/>
      <c r="P32" s="140"/>
      <c r="Q32" s="141"/>
      <c r="R32" s="306"/>
      <c r="S32" s="306"/>
      <c r="T32" s="306"/>
      <c r="U32" s="306"/>
      <c r="V32" s="306"/>
      <c r="W32" s="306"/>
      <c r="X32" s="306"/>
      <c r="Y32" s="306"/>
      <c r="Z32" s="306"/>
      <c r="AA32" s="306"/>
      <c r="AB32" s="306"/>
      <c r="AC32" s="309"/>
      <c r="AD32" s="309"/>
      <c r="AE32" s="309"/>
      <c r="AF32" s="143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5"/>
    </row>
    <row r="33" spans="1:46" x14ac:dyDescent="0.15">
      <c r="A33" s="138">
        <f t="shared" si="0"/>
        <v>23</v>
      </c>
      <c r="B33" s="139"/>
      <c r="C33" s="140"/>
      <c r="D33" s="140"/>
      <c r="E33" s="140"/>
      <c r="F33" s="140"/>
      <c r="G33" s="141"/>
      <c r="H33" s="142"/>
      <c r="I33" s="140"/>
      <c r="J33" s="140"/>
      <c r="K33" s="140"/>
      <c r="L33" s="140"/>
      <c r="M33" s="140"/>
      <c r="N33" s="140"/>
      <c r="O33" s="140"/>
      <c r="P33" s="140"/>
      <c r="Q33" s="141"/>
      <c r="R33" s="306"/>
      <c r="S33" s="306"/>
      <c r="T33" s="306"/>
      <c r="U33" s="306"/>
      <c r="V33" s="306"/>
      <c r="W33" s="306"/>
      <c r="X33" s="306"/>
      <c r="Y33" s="306"/>
      <c r="Z33" s="306"/>
      <c r="AA33" s="306"/>
      <c r="AB33" s="306"/>
      <c r="AC33" s="309"/>
      <c r="AD33" s="309"/>
      <c r="AE33" s="309"/>
      <c r="AF33" s="143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5"/>
    </row>
    <row r="34" spans="1:46" x14ac:dyDescent="0.15">
      <c r="A34" s="138">
        <f t="shared" si="0"/>
        <v>24</v>
      </c>
      <c r="B34" s="139"/>
      <c r="C34" s="140"/>
      <c r="D34" s="140"/>
      <c r="E34" s="140"/>
      <c r="F34" s="140"/>
      <c r="G34" s="141"/>
      <c r="H34" s="142"/>
      <c r="I34" s="140"/>
      <c r="J34" s="140"/>
      <c r="K34" s="140"/>
      <c r="L34" s="140"/>
      <c r="M34" s="140"/>
      <c r="N34" s="140"/>
      <c r="O34" s="140"/>
      <c r="P34" s="140"/>
      <c r="Q34" s="141"/>
      <c r="R34" s="306"/>
      <c r="S34" s="306"/>
      <c r="T34" s="306"/>
      <c r="U34" s="306"/>
      <c r="V34" s="306"/>
      <c r="W34" s="306"/>
      <c r="X34" s="306"/>
      <c r="Y34" s="306"/>
      <c r="Z34" s="306"/>
      <c r="AA34" s="306"/>
      <c r="AB34" s="306"/>
      <c r="AC34" s="309"/>
      <c r="AD34" s="309"/>
      <c r="AE34" s="309"/>
      <c r="AF34" s="143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5"/>
    </row>
    <row r="35" spans="1:46" x14ac:dyDescent="0.15">
      <c r="A35" s="138">
        <f t="shared" si="0"/>
        <v>25</v>
      </c>
      <c r="B35" s="139"/>
      <c r="C35" s="140"/>
      <c r="D35" s="140"/>
      <c r="E35" s="140"/>
      <c r="F35" s="140"/>
      <c r="G35" s="141"/>
      <c r="H35" s="142"/>
      <c r="I35" s="140"/>
      <c r="J35" s="140"/>
      <c r="K35" s="140"/>
      <c r="L35" s="140"/>
      <c r="M35" s="140"/>
      <c r="N35" s="140"/>
      <c r="O35" s="140"/>
      <c r="P35" s="140"/>
      <c r="Q35" s="141"/>
      <c r="R35" s="306"/>
      <c r="S35" s="306"/>
      <c r="T35" s="306"/>
      <c r="U35" s="306"/>
      <c r="V35" s="306"/>
      <c r="W35" s="306"/>
      <c r="X35" s="306"/>
      <c r="Y35" s="306"/>
      <c r="Z35" s="306"/>
      <c r="AA35" s="306"/>
      <c r="AB35" s="306"/>
      <c r="AC35" s="309"/>
      <c r="AD35" s="309"/>
      <c r="AE35" s="309"/>
      <c r="AF35" s="143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5"/>
    </row>
    <row r="36" spans="1:46" x14ac:dyDescent="0.15">
      <c r="A36" s="138">
        <f t="shared" si="0"/>
        <v>26</v>
      </c>
      <c r="B36" s="139"/>
      <c r="C36" s="140"/>
      <c r="D36" s="140"/>
      <c r="E36" s="140"/>
      <c r="F36" s="140"/>
      <c r="G36" s="141"/>
      <c r="H36" s="142"/>
      <c r="I36" s="140"/>
      <c r="J36" s="140"/>
      <c r="K36" s="140"/>
      <c r="L36" s="140"/>
      <c r="M36" s="140"/>
      <c r="N36" s="140"/>
      <c r="O36" s="140"/>
      <c r="P36" s="140"/>
      <c r="Q36" s="141"/>
      <c r="R36" s="306"/>
      <c r="S36" s="306"/>
      <c r="T36" s="306"/>
      <c r="U36" s="306"/>
      <c r="V36" s="306"/>
      <c r="W36" s="306"/>
      <c r="X36" s="306"/>
      <c r="Y36" s="306"/>
      <c r="Z36" s="306"/>
      <c r="AA36" s="306"/>
      <c r="AB36" s="306"/>
      <c r="AC36" s="309"/>
      <c r="AD36" s="309"/>
      <c r="AE36" s="309"/>
      <c r="AF36" s="143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5"/>
    </row>
    <row r="37" spans="1:46" ht="13.5" x14ac:dyDescent="0.15">
      <c r="A37" s="138">
        <f t="shared" si="0"/>
        <v>27</v>
      </c>
      <c r="B37" s="139"/>
      <c r="C37" s="140"/>
      <c r="D37" s="140"/>
      <c r="E37" s="140"/>
      <c r="F37" s="140"/>
      <c r="G37" s="141"/>
      <c r="H37" s="142"/>
      <c r="I37" s="140"/>
      <c r="J37" s="140"/>
      <c r="K37" s="140"/>
      <c r="L37" s="140"/>
      <c r="M37" s="140"/>
      <c r="N37" s="140"/>
      <c r="O37" s="140"/>
      <c r="P37" s="140"/>
      <c r="Q37" s="141"/>
      <c r="R37" s="306"/>
      <c r="S37" s="306"/>
      <c r="T37" s="306"/>
      <c r="U37" s="306"/>
      <c r="V37" s="172"/>
      <c r="W37" s="171"/>
      <c r="X37" s="172"/>
      <c r="Y37" s="171"/>
      <c r="Z37" s="306"/>
      <c r="AA37" s="306"/>
      <c r="AB37" s="306"/>
      <c r="AC37" s="306"/>
      <c r="AD37" s="306"/>
      <c r="AE37" s="306"/>
      <c r="AF37" s="143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5"/>
    </row>
    <row r="38" spans="1:46" x14ac:dyDescent="0.15">
      <c r="A38" s="138"/>
      <c r="B38" s="139"/>
      <c r="C38" s="140"/>
      <c r="D38" s="140"/>
      <c r="E38" s="140"/>
      <c r="F38" s="140"/>
      <c r="G38" s="141"/>
      <c r="H38" s="142"/>
      <c r="I38" s="140"/>
      <c r="J38" s="140"/>
      <c r="K38" s="140"/>
      <c r="L38" s="140"/>
      <c r="M38" s="140"/>
      <c r="N38" s="140"/>
      <c r="O38" s="140"/>
      <c r="P38" s="140"/>
      <c r="Q38" s="141"/>
      <c r="R38" s="306"/>
      <c r="S38" s="306"/>
      <c r="T38" s="306"/>
      <c r="U38" s="306"/>
      <c r="V38" s="306"/>
      <c r="W38" s="306"/>
      <c r="X38" s="306"/>
      <c r="Y38" s="306"/>
      <c r="Z38" s="306"/>
      <c r="AA38" s="306"/>
      <c r="AB38" s="306"/>
      <c r="AC38" s="309"/>
      <c r="AD38" s="309"/>
      <c r="AE38" s="309"/>
      <c r="AF38" s="143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5"/>
    </row>
    <row r="46" spans="1:46" x14ac:dyDescent="0.15">
      <c r="B46" s="152"/>
      <c r="C46" s="152"/>
      <c r="D46" s="152"/>
      <c r="E46" s="152"/>
      <c r="F46" s="152"/>
      <c r="G46" s="152"/>
      <c r="H46" s="152"/>
      <c r="I46" s="152"/>
      <c r="J46" s="152"/>
    </row>
    <row r="47" spans="1:46" x14ac:dyDescent="0.15">
      <c r="B47" s="152"/>
      <c r="C47" s="152"/>
      <c r="D47" s="152"/>
      <c r="E47" s="152"/>
      <c r="F47" s="152"/>
      <c r="G47" s="152"/>
      <c r="H47" s="152"/>
      <c r="I47" s="152"/>
      <c r="J47" s="152"/>
    </row>
    <row r="48" spans="1:46" x14ac:dyDescent="0.15">
      <c r="B48" s="152"/>
      <c r="C48" s="152"/>
      <c r="D48" s="152"/>
      <c r="E48" s="152"/>
      <c r="F48" s="152"/>
      <c r="G48" s="152"/>
      <c r="H48" s="152"/>
      <c r="I48" s="152"/>
      <c r="J48" s="152"/>
    </row>
    <row r="49" spans="2:10" x14ac:dyDescent="0.15">
      <c r="B49" s="152"/>
      <c r="C49" s="152"/>
      <c r="D49" s="152"/>
      <c r="E49" s="152"/>
      <c r="F49" s="152"/>
      <c r="G49" s="152"/>
      <c r="H49" s="152"/>
      <c r="I49" s="152"/>
      <c r="J49" s="152"/>
    </row>
  </sheetData>
  <sheetProtection selectLockedCells="1" selectUnlockedCells="1"/>
  <mergeCells count="162"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R12:U12"/>
    <mergeCell ref="V12:W12"/>
    <mergeCell ref="X12:Y12"/>
    <mergeCell ref="Z12:AB12"/>
    <mergeCell ref="AC12:AE12"/>
    <mergeCell ref="AF10:AT10"/>
    <mergeCell ref="R11:U11"/>
    <mergeCell ref="V11:W11"/>
    <mergeCell ref="X11:Y11"/>
    <mergeCell ref="Z11:AB11"/>
    <mergeCell ref="AC11:AE11"/>
    <mergeCell ref="R13:U13"/>
    <mergeCell ref="V13:W13"/>
    <mergeCell ref="X13:Y13"/>
    <mergeCell ref="Z13:AB13"/>
    <mergeCell ref="AC13:AE13"/>
    <mergeCell ref="V14:W14"/>
    <mergeCell ref="X14:Y14"/>
    <mergeCell ref="Z14:AB14"/>
    <mergeCell ref="AC14:AE14"/>
    <mergeCell ref="R15:U15"/>
    <mergeCell ref="V15:W15"/>
    <mergeCell ref="X15:Y15"/>
    <mergeCell ref="Z15:AB15"/>
    <mergeCell ref="AC15:AE15"/>
    <mergeCell ref="R16:U16"/>
    <mergeCell ref="V16:W16"/>
    <mergeCell ref="X16:Y16"/>
    <mergeCell ref="Z16:AB16"/>
    <mergeCell ref="AC16:AE16"/>
    <mergeCell ref="R17:U17"/>
    <mergeCell ref="V17:W17"/>
    <mergeCell ref="X17:Y17"/>
    <mergeCell ref="Z17:AB17"/>
    <mergeCell ref="AC17:AE17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20:U20"/>
    <mergeCell ref="V20:W20"/>
    <mergeCell ref="X20:Y20"/>
    <mergeCell ref="Z20:AB20"/>
    <mergeCell ref="AC20:AE20"/>
    <mergeCell ref="R21:U21"/>
    <mergeCell ref="V21:W21"/>
    <mergeCell ref="X21:Y21"/>
    <mergeCell ref="Z21:AB21"/>
    <mergeCell ref="AC21:AE21"/>
    <mergeCell ref="R22:U22"/>
    <mergeCell ref="V22:W22"/>
    <mergeCell ref="X22:Y22"/>
    <mergeCell ref="Z22:AB22"/>
    <mergeCell ref="AC22:AE22"/>
    <mergeCell ref="R23:U23"/>
    <mergeCell ref="V23:W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7:U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43283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259"/>
      <c r="AB6" s="296">
        <f>SUM(Z11:AB21)</f>
        <v>16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242" t="str">
        <f>一覧!B33</f>
        <v>RNG_COPY_KEIRO_STEP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259"/>
      <c r="AB7" s="304">
        <v>9999999</v>
      </c>
      <c r="AC7" s="304"/>
      <c r="AD7" s="304"/>
      <c r="AE7" s="296"/>
      <c r="AF7" s="69" t="s">
        <v>108</v>
      </c>
      <c r="AG7" s="67"/>
      <c r="AH7" s="67"/>
      <c r="AI7" s="67"/>
      <c r="AJ7" s="68"/>
      <c r="AK7" s="69" t="str">
        <f>一覧!J33</f>
        <v>RCK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一覧!L33</f>
        <v>複写用稟議経路ステップ情報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259"/>
      <c r="AB8" s="305">
        <f>(AB6*AB7)/1024/1024</f>
        <v>152.58787536621094</v>
      </c>
      <c r="AC8" s="305"/>
      <c r="AD8" s="305"/>
      <c r="AE8" s="295"/>
      <c r="AF8" s="69" t="s">
        <v>110</v>
      </c>
      <c r="AG8" s="67"/>
      <c r="AH8" s="67"/>
      <c r="AI8" s="67"/>
      <c r="AJ8" s="68"/>
      <c r="AK8" s="69">
        <f>COUNTA(B11:B80)</f>
        <v>4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 t="shared" ref="A11:A20" si="0">ROW()-10</f>
        <v>1</v>
      </c>
      <c r="B11" s="139" t="s">
        <v>359</v>
      </c>
      <c r="C11" s="140"/>
      <c r="D11" s="140"/>
      <c r="E11" s="140"/>
      <c r="F11" s="140"/>
      <c r="G11" s="141"/>
      <c r="H11" s="142" t="s">
        <v>250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256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8"/>
      <c r="AU11" s="93"/>
    </row>
    <row r="12" spans="1:47" ht="13.5" x14ac:dyDescent="0.15">
      <c r="A12" s="45">
        <f t="shared" si="0"/>
        <v>2</v>
      </c>
      <c r="B12" s="91" t="s">
        <v>628</v>
      </c>
      <c r="C12" s="47"/>
      <c r="D12" s="47"/>
      <c r="E12" s="47"/>
      <c r="F12" s="47"/>
      <c r="G12" s="48"/>
      <c r="H12" s="46" t="s">
        <v>144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60"/>
      <c r="W12" s="255">
        <v>2</v>
      </c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256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8"/>
      <c r="AU12" s="93"/>
    </row>
    <row r="13" spans="1:47" ht="13.5" x14ac:dyDescent="0.15">
      <c r="A13" s="45">
        <f t="shared" si="0"/>
        <v>3</v>
      </c>
      <c r="B13" s="91" t="s">
        <v>445</v>
      </c>
      <c r="C13" s="47"/>
      <c r="D13" s="47"/>
      <c r="E13" s="47"/>
      <c r="F13" s="47"/>
      <c r="G13" s="48"/>
      <c r="H13" s="182" t="s">
        <v>444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60"/>
      <c r="W13" s="255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183" t="s">
        <v>447</v>
      </c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8"/>
    </row>
    <row r="14" spans="1:47" ht="13.5" x14ac:dyDescent="0.15">
      <c r="A14" s="45">
        <f t="shared" si="0"/>
        <v>4</v>
      </c>
      <c r="B14" s="91" t="s">
        <v>508</v>
      </c>
      <c r="C14" s="47"/>
      <c r="D14" s="47"/>
      <c r="E14" s="47"/>
      <c r="F14" s="47"/>
      <c r="G14" s="48"/>
      <c r="H14" s="46" t="s">
        <v>509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60"/>
      <c r="W14" s="255"/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256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8"/>
    </row>
    <row r="15" spans="1:47" ht="13.5" x14ac:dyDescent="0.15">
      <c r="A15" s="45">
        <f t="shared" si="0"/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260"/>
      <c r="W15" s="255"/>
      <c r="X15" s="292"/>
      <c r="Y15" s="293"/>
      <c r="Z15" s="280"/>
      <c r="AA15" s="280"/>
      <c r="AB15" s="280"/>
      <c r="AC15" s="291"/>
      <c r="AD15" s="291"/>
      <c r="AE15" s="291"/>
      <c r="AF15" s="96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8"/>
    </row>
    <row r="16" spans="1:47" ht="13.5" x14ac:dyDescent="0.15">
      <c r="A16" s="45">
        <f t="shared" si="0"/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60"/>
      <c r="W16" s="255"/>
      <c r="X16" s="292"/>
      <c r="Y16" s="293"/>
      <c r="Z16" s="280"/>
      <c r="AA16" s="280"/>
      <c r="AB16" s="280"/>
      <c r="AC16" s="291"/>
      <c r="AD16" s="291"/>
      <c r="AE16" s="291"/>
      <c r="AF16" s="96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8"/>
    </row>
    <row r="17" spans="1:46" ht="13.5" x14ac:dyDescent="0.15">
      <c r="A17" s="45">
        <f t="shared" si="0"/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60"/>
      <c r="W17" s="255"/>
      <c r="X17" s="292"/>
      <c r="Y17" s="293"/>
      <c r="Z17" s="280"/>
      <c r="AA17" s="280"/>
      <c r="AB17" s="280"/>
      <c r="AC17" s="291"/>
      <c r="AD17" s="291"/>
      <c r="AE17" s="291"/>
      <c r="AF17" s="96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8"/>
    </row>
    <row r="18" spans="1:46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256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8"/>
    </row>
    <row r="19" spans="1:46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256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8"/>
    </row>
    <row r="20" spans="1:46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60"/>
      <c r="W20" s="255"/>
      <c r="X20" s="260"/>
      <c r="Y20" s="255"/>
      <c r="Z20" s="280"/>
      <c r="AA20" s="280"/>
      <c r="AB20" s="280"/>
      <c r="AC20" s="280"/>
      <c r="AD20" s="280"/>
      <c r="AE20" s="280"/>
      <c r="AF20" s="256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8"/>
    </row>
    <row r="21" spans="1:46" x14ac:dyDescent="0.15">
      <c r="A21" s="45"/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256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8"/>
    </row>
    <row r="29" spans="1:46" x14ac:dyDescent="0.15">
      <c r="B29" s="58"/>
      <c r="C29" s="58"/>
      <c r="D29" s="58"/>
      <c r="E29" s="58"/>
      <c r="F29" s="58"/>
      <c r="G29" s="58"/>
      <c r="H29" s="58"/>
      <c r="I29" s="58"/>
      <c r="J29" s="58"/>
    </row>
    <row r="30" spans="1:46" x14ac:dyDescent="0.15">
      <c r="B30" s="58"/>
      <c r="C30" s="58"/>
      <c r="D30" s="58"/>
      <c r="E30" s="58"/>
      <c r="F30" s="58"/>
      <c r="G30" s="58"/>
      <c r="H30" s="58"/>
      <c r="I30" s="58"/>
      <c r="J30" s="58"/>
    </row>
    <row r="31" spans="1:46" x14ac:dyDescent="0.15">
      <c r="B31" s="58"/>
      <c r="C31" s="58"/>
      <c r="D31" s="58"/>
      <c r="E31" s="58"/>
      <c r="F31" s="58"/>
      <c r="G31" s="58"/>
      <c r="H31" s="58"/>
      <c r="I31" s="58"/>
      <c r="J31" s="58"/>
    </row>
    <row r="32" spans="1:46" x14ac:dyDescent="0.15">
      <c r="B32" s="58"/>
      <c r="C32" s="58"/>
      <c r="D32" s="58"/>
      <c r="E32" s="58"/>
      <c r="F32" s="58"/>
      <c r="G32" s="58"/>
      <c r="H32" s="58"/>
      <c r="I32" s="58"/>
      <c r="J32" s="58"/>
    </row>
  </sheetData>
  <sheetProtection selectLockedCells="1" selectUnlockedCells="1"/>
  <mergeCells count="72">
    <mergeCell ref="R20:U20"/>
    <mergeCell ref="Z20:AB20"/>
    <mergeCell ref="AC20:AE20"/>
    <mergeCell ref="R21:U21"/>
    <mergeCell ref="V21:W21"/>
    <mergeCell ref="X21:Y21"/>
    <mergeCell ref="Z21:AB21"/>
    <mergeCell ref="AC21:AE21"/>
    <mergeCell ref="R18:U18"/>
    <mergeCell ref="V18:W18"/>
    <mergeCell ref="X18:Y18"/>
    <mergeCell ref="Z18:AB18"/>
    <mergeCell ref="AC18:AE18"/>
    <mergeCell ref="R19:U19"/>
    <mergeCell ref="V19:W19"/>
    <mergeCell ref="X19:Y19"/>
    <mergeCell ref="Z19:AB19"/>
    <mergeCell ref="AC19:AE19"/>
    <mergeCell ref="R16:U16"/>
    <mergeCell ref="X16:Y16"/>
    <mergeCell ref="Z16:AB16"/>
    <mergeCell ref="AC16:AE16"/>
    <mergeCell ref="R17:U17"/>
    <mergeCell ref="X17:Y17"/>
    <mergeCell ref="Z17:AB17"/>
    <mergeCell ref="AC17:AE17"/>
    <mergeCell ref="R14:U14"/>
    <mergeCell ref="X14:Y14"/>
    <mergeCell ref="Z14:AB14"/>
    <mergeCell ref="AC14:AE14"/>
    <mergeCell ref="R15:U15"/>
    <mergeCell ref="X15:Y15"/>
    <mergeCell ref="Z15:AB15"/>
    <mergeCell ref="AC15:AE15"/>
    <mergeCell ref="R13:U13"/>
    <mergeCell ref="X13:Y13"/>
    <mergeCell ref="Z13:AB13"/>
    <mergeCell ref="AC13:AE13"/>
    <mergeCell ref="R12:U12"/>
    <mergeCell ref="X12:Y12"/>
    <mergeCell ref="Z12:AB12"/>
    <mergeCell ref="AC12:AE1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B7:AE7"/>
    <mergeCell ref="A1:M2"/>
    <mergeCell ref="N1:U1"/>
    <mergeCell ref="V1:AE1"/>
    <mergeCell ref="AF1:AJ1"/>
    <mergeCell ref="A3:M3"/>
    <mergeCell ref="AB6:AE6"/>
    <mergeCell ref="AK1:AO1"/>
    <mergeCell ref="AP1:AT1"/>
    <mergeCell ref="N2:U3"/>
    <mergeCell ref="V2:AE3"/>
    <mergeCell ref="AF2:AJ3"/>
    <mergeCell ref="AK2:AO2"/>
    <mergeCell ref="AP2:AT2"/>
    <mergeCell ref="AK3:AO3"/>
    <mergeCell ref="AP3:AT3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43283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259"/>
      <c r="AB6" s="296">
        <f>SUM(Z11:AB42)</f>
        <v>20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242" t="str">
        <f>一覧!B34</f>
        <v>RNG_COPY_KEIROSTEP_SELECT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259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一覧!J34</f>
        <v>RCS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一覧!L34</f>
        <v>複写用経路ステップ選択ユーザ情報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259"/>
      <c r="AB8" s="295">
        <f>(AB6*AB7)/1024/1024</f>
        <v>190.73484420776367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COUNTA(B11:B101)</f>
        <v>5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ht="13.5" x14ac:dyDescent="0.15">
      <c r="A11" s="45">
        <f t="shared" ref="A11:A41" si="0">ROW()-10</f>
        <v>1</v>
      </c>
      <c r="B11" s="91" t="s">
        <v>467</v>
      </c>
      <c r="C11" s="47"/>
      <c r="D11" s="47"/>
      <c r="E11" s="47"/>
      <c r="F11" s="47"/>
      <c r="G11" s="48"/>
      <c r="H11" s="46" t="s">
        <v>462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60"/>
      <c r="W11" s="255">
        <v>1</v>
      </c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256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8"/>
    </row>
    <row r="12" spans="1:47" x14ac:dyDescent="0.15">
      <c r="A12" s="45">
        <f t="shared" si="0"/>
        <v>2</v>
      </c>
      <c r="B12" s="91" t="s">
        <v>629</v>
      </c>
      <c r="C12" s="47"/>
      <c r="D12" s="47"/>
      <c r="E12" s="47"/>
      <c r="F12" s="47"/>
      <c r="G12" s="48"/>
      <c r="H12" s="46" t="s">
        <v>144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>
        <v>2</v>
      </c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96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8"/>
      <c r="AU12" s="93"/>
    </row>
    <row r="13" spans="1:47" x14ac:dyDescent="0.15">
      <c r="A13" s="45">
        <f t="shared" si="0"/>
        <v>3</v>
      </c>
      <c r="B13" s="91" t="s">
        <v>143</v>
      </c>
      <c r="C13" s="47"/>
      <c r="D13" s="47"/>
      <c r="E13" s="47"/>
      <c r="F13" s="47"/>
      <c r="G13" s="48"/>
      <c r="H13" s="46" t="s">
        <v>127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>
        <v>3</v>
      </c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256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8"/>
      <c r="AU13" s="93"/>
    </row>
    <row r="14" spans="1:47" ht="13.5" x14ac:dyDescent="0.15">
      <c r="A14" s="45">
        <f t="shared" si="0"/>
        <v>4</v>
      </c>
      <c r="B14" s="91" t="s">
        <v>344</v>
      </c>
      <c r="C14" s="47"/>
      <c r="D14" s="47"/>
      <c r="E14" s="47"/>
      <c r="F14" s="47"/>
      <c r="G14" s="48"/>
      <c r="H14" s="46" t="s">
        <v>347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60"/>
      <c r="W14" s="255">
        <v>4</v>
      </c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256"/>
      <c r="AG14" s="257"/>
      <c r="AH14" s="257"/>
      <c r="AI14" s="257"/>
      <c r="AJ14" s="257"/>
      <c r="AK14" s="257"/>
      <c r="AL14" s="257"/>
      <c r="AM14" s="257"/>
      <c r="AN14" s="257"/>
      <c r="AO14" s="257"/>
      <c r="AP14" s="257"/>
      <c r="AQ14" s="257"/>
      <c r="AR14" s="257"/>
      <c r="AS14" s="257"/>
      <c r="AT14" s="258"/>
      <c r="AU14" s="93"/>
    </row>
    <row r="15" spans="1:47" ht="13.5" x14ac:dyDescent="0.15">
      <c r="A15" s="45">
        <f t="shared" si="0"/>
        <v>5</v>
      </c>
      <c r="B15" s="91" t="s">
        <v>345</v>
      </c>
      <c r="C15" s="47"/>
      <c r="D15" s="47"/>
      <c r="E15" s="47"/>
      <c r="F15" s="47"/>
      <c r="G15" s="48"/>
      <c r="H15" s="46" t="s">
        <v>346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117</v>
      </c>
      <c r="S15" s="280"/>
      <c r="T15" s="280"/>
      <c r="U15" s="280"/>
      <c r="V15" s="260"/>
      <c r="W15" s="255">
        <v>5</v>
      </c>
      <c r="X15" s="292" t="s">
        <v>124</v>
      </c>
      <c r="Y15" s="293"/>
      <c r="Z15" s="280">
        <v>4</v>
      </c>
      <c r="AA15" s="280"/>
      <c r="AB15" s="280"/>
      <c r="AC15" s="291" t="s">
        <v>118</v>
      </c>
      <c r="AD15" s="291"/>
      <c r="AE15" s="291"/>
      <c r="AF15" s="256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57"/>
      <c r="AR15" s="257"/>
      <c r="AS15" s="257"/>
      <c r="AT15" s="258"/>
      <c r="AU15" s="93"/>
    </row>
    <row r="16" spans="1:47" ht="13.5" x14ac:dyDescent="0.15">
      <c r="A16" s="45">
        <f t="shared" si="0"/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60"/>
      <c r="W16" s="255"/>
      <c r="X16" s="292"/>
      <c r="Y16" s="293"/>
      <c r="Z16" s="280"/>
      <c r="AA16" s="280"/>
      <c r="AB16" s="280"/>
      <c r="AC16" s="291"/>
      <c r="AD16" s="291"/>
      <c r="AE16" s="291"/>
      <c r="AF16" s="256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57"/>
      <c r="AR16" s="257"/>
      <c r="AS16" s="257"/>
      <c r="AT16" s="258"/>
    </row>
    <row r="17" spans="1:47" ht="13.5" x14ac:dyDescent="0.15">
      <c r="A17" s="45">
        <f t="shared" si="0"/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60"/>
      <c r="W17" s="255"/>
      <c r="X17" s="292"/>
      <c r="Y17" s="293"/>
      <c r="Z17" s="280"/>
      <c r="AA17" s="280"/>
      <c r="AB17" s="280"/>
      <c r="AC17" s="291"/>
      <c r="AD17" s="291"/>
      <c r="AE17" s="291"/>
      <c r="AF17" s="256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57"/>
      <c r="AR17" s="257"/>
      <c r="AS17" s="257"/>
      <c r="AT17" s="258"/>
    </row>
    <row r="18" spans="1:47" ht="13.5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60"/>
      <c r="W18" s="255"/>
      <c r="X18" s="292"/>
      <c r="Y18" s="293"/>
      <c r="Z18" s="280"/>
      <c r="AA18" s="280"/>
      <c r="AB18" s="280"/>
      <c r="AC18" s="291"/>
      <c r="AD18" s="291"/>
      <c r="AE18" s="291"/>
      <c r="AF18" s="96"/>
      <c r="AG18" s="257"/>
      <c r="AH18" s="257"/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8"/>
      <c r="AU18" s="93"/>
    </row>
    <row r="19" spans="1:47" ht="13.5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60"/>
      <c r="W19" s="255"/>
      <c r="X19" s="292"/>
      <c r="Y19" s="293"/>
      <c r="Z19" s="280"/>
      <c r="AA19" s="280"/>
      <c r="AB19" s="280"/>
      <c r="AC19" s="291"/>
      <c r="AD19" s="291"/>
      <c r="AE19" s="291"/>
      <c r="AF19" s="256"/>
      <c r="AG19" s="257"/>
      <c r="AH19" s="257"/>
      <c r="AI19" s="257"/>
      <c r="AJ19" s="257"/>
      <c r="AK19" s="257"/>
      <c r="AL19" s="257"/>
      <c r="AM19" s="257"/>
      <c r="AN19" s="257"/>
      <c r="AO19" s="257"/>
      <c r="AP19" s="257"/>
      <c r="AQ19" s="257"/>
      <c r="AR19" s="257"/>
      <c r="AS19" s="257"/>
      <c r="AT19" s="258"/>
      <c r="AU19" s="93"/>
    </row>
    <row r="20" spans="1:47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60"/>
      <c r="W20" s="255"/>
      <c r="X20" s="280"/>
      <c r="Y20" s="280"/>
      <c r="Z20" s="280"/>
      <c r="AA20" s="280"/>
      <c r="AB20" s="280"/>
      <c r="AC20" s="291"/>
      <c r="AD20" s="291"/>
      <c r="AE20" s="291"/>
      <c r="AF20" s="256"/>
      <c r="AG20" s="257"/>
      <c r="AH20" s="257"/>
      <c r="AI20" s="257"/>
      <c r="AJ20" s="257"/>
      <c r="AK20" s="257"/>
      <c r="AL20" s="257"/>
      <c r="AM20" s="257"/>
      <c r="AN20" s="257"/>
      <c r="AO20" s="257"/>
      <c r="AP20" s="257"/>
      <c r="AQ20" s="257"/>
      <c r="AR20" s="257"/>
      <c r="AS20" s="257"/>
      <c r="AT20" s="258"/>
    </row>
    <row r="21" spans="1:47" ht="13.5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60"/>
      <c r="W21" s="255"/>
      <c r="X21" s="294"/>
      <c r="Y21" s="294"/>
      <c r="Z21" s="280"/>
      <c r="AA21" s="280"/>
      <c r="AB21" s="280"/>
      <c r="AC21" s="291"/>
      <c r="AD21" s="291"/>
      <c r="AE21" s="291"/>
      <c r="AF21" s="256"/>
      <c r="AG21" s="257"/>
      <c r="AH21" s="257"/>
      <c r="AI21" s="257"/>
      <c r="AJ21" s="257"/>
      <c r="AK21" s="257"/>
      <c r="AL21" s="257"/>
      <c r="AM21" s="257"/>
      <c r="AN21" s="257"/>
      <c r="AO21" s="257"/>
      <c r="AP21" s="257"/>
      <c r="AQ21" s="257"/>
      <c r="AR21" s="257"/>
      <c r="AS21" s="257"/>
      <c r="AT21" s="258"/>
    </row>
    <row r="22" spans="1:47" ht="13.5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60"/>
      <c r="W22" s="255"/>
      <c r="X22" s="280"/>
      <c r="Y22" s="280"/>
      <c r="Z22" s="280"/>
      <c r="AA22" s="280"/>
      <c r="AB22" s="280"/>
      <c r="AC22" s="291"/>
      <c r="AD22" s="291"/>
      <c r="AE22" s="291"/>
      <c r="AF22" s="96"/>
      <c r="AG22" s="257"/>
      <c r="AH22" s="257"/>
      <c r="AI22" s="257"/>
      <c r="AJ22" s="257"/>
      <c r="AK22" s="257"/>
      <c r="AL22" s="257"/>
      <c r="AM22" s="257"/>
      <c r="AN22" s="257"/>
      <c r="AO22" s="257"/>
      <c r="AP22" s="257"/>
      <c r="AQ22" s="257"/>
      <c r="AR22" s="257"/>
      <c r="AS22" s="257"/>
      <c r="AT22" s="258"/>
      <c r="AU22" s="93"/>
    </row>
    <row r="23" spans="1:47" ht="13.5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60"/>
      <c r="W23" s="255"/>
      <c r="X23" s="294"/>
      <c r="Y23" s="294"/>
      <c r="Z23" s="280"/>
      <c r="AA23" s="280"/>
      <c r="AB23" s="280"/>
      <c r="AC23" s="291"/>
      <c r="AD23" s="291"/>
      <c r="AE23" s="291"/>
      <c r="AF23" s="256"/>
      <c r="AG23" s="257"/>
      <c r="AH23" s="257"/>
      <c r="AI23" s="257"/>
      <c r="AJ23" s="257"/>
      <c r="AK23" s="257"/>
      <c r="AL23" s="257"/>
      <c r="AM23" s="257"/>
      <c r="AN23" s="257"/>
      <c r="AO23" s="257"/>
      <c r="AP23" s="257"/>
      <c r="AQ23" s="257"/>
      <c r="AR23" s="257"/>
      <c r="AS23" s="257"/>
      <c r="AT23" s="258"/>
      <c r="AU23" s="93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256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8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256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8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256"/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8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256"/>
      <c r="AG27" s="257"/>
      <c r="AH27" s="257"/>
      <c r="AI27" s="257"/>
      <c r="AJ27" s="257"/>
      <c r="AK27" s="257"/>
      <c r="AL27" s="257"/>
      <c r="AM27" s="257"/>
      <c r="AN27" s="257"/>
      <c r="AO27" s="257"/>
      <c r="AP27" s="257"/>
      <c r="AQ27" s="257"/>
      <c r="AR27" s="257"/>
      <c r="AS27" s="257"/>
      <c r="AT27" s="258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256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57"/>
      <c r="AR28" s="257"/>
      <c r="AS28" s="257"/>
      <c r="AT28" s="258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256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57"/>
      <c r="AR29" s="257"/>
      <c r="AS29" s="257"/>
      <c r="AT29" s="258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256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57"/>
      <c r="AR30" s="257"/>
      <c r="AS30" s="257"/>
      <c r="AT30" s="258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256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57"/>
      <c r="AR31" s="257"/>
      <c r="AS31" s="257"/>
      <c r="AT31" s="258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256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57"/>
      <c r="AR32" s="257"/>
      <c r="AS32" s="257"/>
      <c r="AT32" s="258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256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57"/>
      <c r="AR33" s="257"/>
      <c r="AS33" s="257"/>
      <c r="AT33" s="258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256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8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256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8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256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57"/>
      <c r="AR36" s="257"/>
      <c r="AS36" s="257"/>
      <c r="AT36" s="258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256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57"/>
      <c r="AR37" s="257"/>
      <c r="AS37" s="257"/>
      <c r="AT37" s="258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256"/>
      <c r="AG38" s="257"/>
      <c r="AH38" s="257"/>
      <c r="AI38" s="257"/>
      <c r="AJ38" s="257"/>
      <c r="AK38" s="257"/>
      <c r="AL38" s="257"/>
      <c r="AM38" s="257"/>
      <c r="AN38" s="257"/>
      <c r="AO38" s="257"/>
      <c r="AP38" s="257"/>
      <c r="AQ38" s="257"/>
      <c r="AR38" s="257"/>
      <c r="AS38" s="257"/>
      <c r="AT38" s="258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256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8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256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8"/>
    </row>
    <row r="41" spans="1:46" ht="13.5" x14ac:dyDescent="0.15">
      <c r="A41" s="45">
        <f t="shared" si="0"/>
        <v>31</v>
      </c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60"/>
      <c r="W41" s="255"/>
      <c r="X41" s="260"/>
      <c r="Y41" s="255"/>
      <c r="Z41" s="280"/>
      <c r="AA41" s="280"/>
      <c r="AB41" s="280"/>
      <c r="AC41" s="280"/>
      <c r="AD41" s="280"/>
      <c r="AE41" s="280"/>
      <c r="AF41" s="256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8"/>
    </row>
    <row r="42" spans="1:46" x14ac:dyDescent="0.15">
      <c r="A42" s="45"/>
      <c r="B42" s="91"/>
      <c r="C42" s="47"/>
      <c r="D42" s="47"/>
      <c r="E42" s="47"/>
      <c r="F42" s="47"/>
      <c r="G42" s="48"/>
      <c r="H42" s="46"/>
      <c r="I42" s="47"/>
      <c r="J42" s="47"/>
      <c r="K42" s="47"/>
      <c r="L42" s="47"/>
      <c r="M42" s="47"/>
      <c r="N42" s="47"/>
      <c r="O42" s="47"/>
      <c r="P42" s="47"/>
      <c r="Q42" s="48"/>
      <c r="R42" s="280"/>
      <c r="S42" s="280"/>
      <c r="T42" s="280"/>
      <c r="U42" s="280"/>
      <c r="V42" s="280"/>
      <c r="W42" s="280"/>
      <c r="X42" s="280"/>
      <c r="Y42" s="280"/>
      <c r="Z42" s="280"/>
      <c r="AA42" s="280"/>
      <c r="AB42" s="280"/>
      <c r="AC42" s="291"/>
      <c r="AD42" s="291"/>
      <c r="AE42" s="291"/>
      <c r="AF42" s="256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57"/>
      <c r="AR42" s="257"/>
      <c r="AS42" s="257"/>
      <c r="AT42" s="2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</sheetData>
  <sheetProtection selectLockedCells="1" selectUnlockedCells="1"/>
  <mergeCells count="172">
    <mergeCell ref="R41:U41"/>
    <mergeCell ref="Z41:AB41"/>
    <mergeCell ref="AC41:AE41"/>
    <mergeCell ref="R42:U42"/>
    <mergeCell ref="V42:W42"/>
    <mergeCell ref="X42:Y42"/>
    <mergeCell ref="Z42:AB42"/>
    <mergeCell ref="AC42:AE42"/>
    <mergeCell ref="R39:U39"/>
    <mergeCell ref="V39:W39"/>
    <mergeCell ref="X39:Y39"/>
    <mergeCell ref="Z39:AB39"/>
    <mergeCell ref="AC39:AE39"/>
    <mergeCell ref="R40:U40"/>
    <mergeCell ref="V40:W40"/>
    <mergeCell ref="X40:Y40"/>
    <mergeCell ref="Z40:AB40"/>
    <mergeCell ref="AC40:AE40"/>
    <mergeCell ref="R37:U37"/>
    <mergeCell ref="V37:W37"/>
    <mergeCell ref="X37:Y37"/>
    <mergeCell ref="Z37:AB37"/>
    <mergeCell ref="AC37:AE37"/>
    <mergeCell ref="R38:U38"/>
    <mergeCell ref="V38:W38"/>
    <mergeCell ref="X38:Y38"/>
    <mergeCell ref="Z38:AB38"/>
    <mergeCell ref="AC38:AE38"/>
    <mergeCell ref="R35:U35"/>
    <mergeCell ref="V35:W35"/>
    <mergeCell ref="X35:Y35"/>
    <mergeCell ref="Z35:AB35"/>
    <mergeCell ref="AC35:AE35"/>
    <mergeCell ref="R36:U36"/>
    <mergeCell ref="V36:W36"/>
    <mergeCell ref="X36:Y36"/>
    <mergeCell ref="Z36:AB36"/>
    <mergeCell ref="AC36:AE36"/>
    <mergeCell ref="R33:U33"/>
    <mergeCell ref="V33:W33"/>
    <mergeCell ref="X33:Y33"/>
    <mergeCell ref="Z33:AB33"/>
    <mergeCell ref="AC33:AE33"/>
    <mergeCell ref="R34:U34"/>
    <mergeCell ref="V34:W34"/>
    <mergeCell ref="X34:Y34"/>
    <mergeCell ref="Z34:AB34"/>
    <mergeCell ref="AC34:AE34"/>
    <mergeCell ref="R31:U31"/>
    <mergeCell ref="V31:W31"/>
    <mergeCell ref="X31:Y31"/>
    <mergeCell ref="Z31:AB31"/>
    <mergeCell ref="AC31:AE31"/>
    <mergeCell ref="R32:U32"/>
    <mergeCell ref="V32:W32"/>
    <mergeCell ref="X32:Y32"/>
    <mergeCell ref="Z32:AB32"/>
    <mergeCell ref="AC32:AE32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5:U25"/>
    <mergeCell ref="V25:W25"/>
    <mergeCell ref="X25:Y25"/>
    <mergeCell ref="Z25:AB25"/>
    <mergeCell ref="AC25:AE25"/>
    <mergeCell ref="R26:U26"/>
    <mergeCell ref="V26:W26"/>
    <mergeCell ref="X26:Y26"/>
    <mergeCell ref="Z26:AB26"/>
    <mergeCell ref="AC26:AE26"/>
    <mergeCell ref="R23:U23"/>
    <mergeCell ref="X23:Y23"/>
    <mergeCell ref="Z23:AB23"/>
    <mergeCell ref="AC23:AE23"/>
    <mergeCell ref="R24:U24"/>
    <mergeCell ref="V24:W24"/>
    <mergeCell ref="X24:Y24"/>
    <mergeCell ref="Z24:AB24"/>
    <mergeCell ref="AC24:AE24"/>
    <mergeCell ref="R21:U21"/>
    <mergeCell ref="X21:Y21"/>
    <mergeCell ref="Z21:AB21"/>
    <mergeCell ref="AC21:AE21"/>
    <mergeCell ref="R22:U22"/>
    <mergeCell ref="X22:Y22"/>
    <mergeCell ref="Z22:AB22"/>
    <mergeCell ref="AC22:AE22"/>
    <mergeCell ref="R19:U19"/>
    <mergeCell ref="X19:Y19"/>
    <mergeCell ref="Z19:AB19"/>
    <mergeCell ref="AC19:AE19"/>
    <mergeCell ref="R20:U20"/>
    <mergeCell ref="X20:Y20"/>
    <mergeCell ref="Z20:AB20"/>
    <mergeCell ref="AC20:AE20"/>
    <mergeCell ref="R17:U17"/>
    <mergeCell ref="X17:Y17"/>
    <mergeCell ref="Z17:AB17"/>
    <mergeCell ref="AC17:AE17"/>
    <mergeCell ref="R18:U18"/>
    <mergeCell ref="X18:Y18"/>
    <mergeCell ref="Z18:AB18"/>
    <mergeCell ref="AC18:AE18"/>
    <mergeCell ref="R12:U12"/>
    <mergeCell ref="X12:Y12"/>
    <mergeCell ref="Z12:AB12"/>
    <mergeCell ref="AC12:AE12"/>
    <mergeCell ref="R16:U16"/>
    <mergeCell ref="X16:Y16"/>
    <mergeCell ref="Z16:AB16"/>
    <mergeCell ref="AC16:AE16"/>
    <mergeCell ref="V12:W12"/>
    <mergeCell ref="R14:U14"/>
    <mergeCell ref="X14:Y14"/>
    <mergeCell ref="Z14:AB14"/>
    <mergeCell ref="AC14:AE14"/>
    <mergeCell ref="R15:U15"/>
    <mergeCell ref="X15:Y15"/>
    <mergeCell ref="Z15:AB15"/>
    <mergeCell ref="AC15:AE15"/>
    <mergeCell ref="AF10:AT10"/>
    <mergeCell ref="R11:U11"/>
    <mergeCell ref="X11:Y11"/>
    <mergeCell ref="Z11:AB11"/>
    <mergeCell ref="AC11:AE11"/>
    <mergeCell ref="R13:U13"/>
    <mergeCell ref="V13:W13"/>
    <mergeCell ref="X13:Y13"/>
    <mergeCell ref="Z13:AB13"/>
    <mergeCell ref="AC13:AE13"/>
    <mergeCell ref="AB8:AE8"/>
    <mergeCell ref="B10:G10"/>
    <mergeCell ref="H10:Q10"/>
    <mergeCell ref="R10:U10"/>
    <mergeCell ref="V10:W10"/>
    <mergeCell ref="X10:Y10"/>
    <mergeCell ref="Z10:AB10"/>
    <mergeCell ref="AC10:AE10"/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U88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2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21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/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38873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5"/>
      <c r="AU5" s="17"/>
    </row>
    <row r="6" spans="1:47" ht="13.5" x14ac:dyDescent="0.15">
      <c r="A6" s="26" t="s">
        <v>22</v>
      </c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8"/>
      <c r="W6" s="29"/>
      <c r="X6" s="28"/>
      <c r="Y6" s="29"/>
      <c r="Z6" s="28"/>
      <c r="AA6" s="29"/>
      <c r="AB6" s="29"/>
      <c r="AC6" s="30"/>
      <c r="AD6" s="31"/>
      <c r="AE6" s="31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3"/>
    </row>
    <row r="7" spans="1:47" ht="13.5" x14ac:dyDescent="0.15">
      <c r="A7" s="34"/>
      <c r="B7" s="27" t="s">
        <v>23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8"/>
      <c r="W7" s="29"/>
      <c r="X7" s="28"/>
      <c r="Y7" s="29"/>
      <c r="Z7" s="28"/>
      <c r="AA7" s="29"/>
      <c r="AB7" s="29"/>
      <c r="AC7" s="30"/>
      <c r="AD7" s="31"/>
      <c r="AE7" s="31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3"/>
    </row>
    <row r="8" spans="1:47" ht="13.5" x14ac:dyDescent="0.15">
      <c r="A8" s="34"/>
      <c r="B8" s="27" t="s">
        <v>24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8"/>
      <c r="W8" s="29"/>
      <c r="X8" s="28"/>
      <c r="Y8" s="29"/>
      <c r="Z8" s="28"/>
      <c r="AA8" s="29"/>
      <c r="AB8" s="29"/>
      <c r="AC8" s="30"/>
      <c r="AD8" s="31"/>
      <c r="AE8" s="31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3"/>
    </row>
    <row r="9" spans="1:47" ht="13.5" x14ac:dyDescent="0.15">
      <c r="A9" s="34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8"/>
      <c r="W9" s="29"/>
      <c r="X9" s="28"/>
      <c r="Y9" s="29"/>
      <c r="Z9" s="28"/>
      <c r="AA9" s="29"/>
      <c r="AB9" s="29"/>
      <c r="AC9" s="30"/>
      <c r="AD9" s="31"/>
      <c r="AE9" s="31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/>
    </row>
    <row r="10" spans="1:47" s="11" customFormat="1" ht="13.5" x14ac:dyDescent="0.15">
      <c r="A10" s="26" t="s">
        <v>25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29"/>
      <c r="AB10" s="29"/>
      <c r="AC10" s="29"/>
      <c r="AD10" s="29"/>
      <c r="AE10" s="29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6"/>
      <c r="AU10" s="17"/>
    </row>
    <row r="11" spans="1:47" s="11" customFormat="1" ht="13.5" x14ac:dyDescent="0.15">
      <c r="A11" s="37"/>
      <c r="B11" s="35" t="s">
        <v>26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6"/>
    </row>
    <row r="12" spans="1:47" s="11" customFormat="1" ht="13.5" x14ac:dyDescent="0.15">
      <c r="A12" s="26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29"/>
      <c r="AB12" s="29"/>
      <c r="AC12" s="38"/>
      <c r="AD12" s="39"/>
      <c r="AE12" s="35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40"/>
    </row>
    <row r="13" spans="1:47" ht="13.5" x14ac:dyDescent="0.15">
      <c r="A13" s="41" t="s">
        <v>9</v>
      </c>
      <c r="B13" s="281" t="s">
        <v>27</v>
      </c>
      <c r="C13" s="281"/>
      <c r="D13" s="281"/>
      <c r="E13" s="281"/>
      <c r="F13" s="281"/>
      <c r="G13" s="281"/>
      <c r="H13" s="281"/>
      <c r="I13" s="281"/>
      <c r="J13" s="281"/>
      <c r="K13" s="281"/>
      <c r="L13" s="281" t="s">
        <v>28</v>
      </c>
      <c r="M13" s="281"/>
      <c r="N13" s="281"/>
      <c r="O13" s="281"/>
      <c r="P13" s="282" t="s">
        <v>29</v>
      </c>
      <c r="Q13" s="282"/>
      <c r="R13" s="281" t="s">
        <v>30</v>
      </c>
      <c r="S13" s="281"/>
      <c r="T13" s="281"/>
      <c r="U13" s="42" t="s">
        <v>31</v>
      </c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4"/>
    </row>
    <row r="14" spans="1:47" x14ac:dyDescent="0.15">
      <c r="A14" s="45">
        <v>1</v>
      </c>
      <c r="B14" s="46" t="s">
        <v>32</v>
      </c>
      <c r="C14" s="47"/>
      <c r="D14" s="47"/>
      <c r="E14" s="47"/>
      <c r="F14" s="47"/>
      <c r="G14" s="47"/>
      <c r="H14" s="47"/>
      <c r="I14" s="47"/>
      <c r="J14" s="47"/>
      <c r="K14" s="48"/>
      <c r="L14" s="280" t="s">
        <v>33</v>
      </c>
      <c r="M14" s="280"/>
      <c r="N14" s="280"/>
      <c r="O14" s="280"/>
      <c r="P14" s="280">
        <v>20</v>
      </c>
      <c r="Q14" s="280"/>
      <c r="R14" s="280">
        <f>P14*3</f>
        <v>60</v>
      </c>
      <c r="S14" s="280"/>
      <c r="T14" s="280"/>
      <c r="U14" s="49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x14ac:dyDescent="0.15">
      <c r="A15" s="45">
        <v>2</v>
      </c>
      <c r="B15" s="46" t="s">
        <v>34</v>
      </c>
      <c r="C15" s="47"/>
      <c r="D15" s="47"/>
      <c r="E15" s="47"/>
      <c r="F15" s="47"/>
      <c r="G15" s="47"/>
      <c r="H15" s="47"/>
      <c r="I15" s="47"/>
      <c r="J15" s="47"/>
      <c r="K15" s="48"/>
      <c r="L15" s="280" t="s">
        <v>33</v>
      </c>
      <c r="M15" s="280"/>
      <c r="N15" s="280"/>
      <c r="O15" s="280"/>
      <c r="P15" s="280">
        <v>20</v>
      </c>
      <c r="Q15" s="280"/>
      <c r="R15" s="280">
        <f>P15*3</f>
        <v>60</v>
      </c>
      <c r="S15" s="280"/>
      <c r="T15" s="280"/>
      <c r="U15" s="49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v>3</v>
      </c>
      <c r="B16" s="46" t="s">
        <v>35</v>
      </c>
      <c r="C16" s="47"/>
      <c r="D16" s="47"/>
      <c r="E16" s="47"/>
      <c r="F16" s="47"/>
      <c r="G16" s="47"/>
      <c r="H16" s="47"/>
      <c r="I16" s="47"/>
      <c r="J16" s="47"/>
      <c r="K16" s="48"/>
      <c r="L16" s="280" t="s">
        <v>33</v>
      </c>
      <c r="M16" s="280"/>
      <c r="N16" s="280"/>
      <c r="O16" s="280"/>
      <c r="P16" s="280">
        <v>20</v>
      </c>
      <c r="Q16" s="280"/>
      <c r="R16" s="280">
        <f>P16</f>
        <v>20</v>
      </c>
      <c r="S16" s="280"/>
      <c r="T16" s="280"/>
      <c r="U16" s="49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x14ac:dyDescent="0.15">
      <c r="A17" s="45">
        <v>4</v>
      </c>
      <c r="B17" s="46" t="s">
        <v>36</v>
      </c>
      <c r="C17" s="47"/>
      <c r="D17" s="47"/>
      <c r="E17" s="47"/>
      <c r="F17" s="47"/>
      <c r="G17" s="47"/>
      <c r="H17" s="47"/>
      <c r="I17" s="47"/>
      <c r="J17" s="47"/>
      <c r="K17" s="48"/>
      <c r="L17" s="280" t="s">
        <v>33</v>
      </c>
      <c r="M17" s="280"/>
      <c r="N17" s="280"/>
      <c r="O17" s="280"/>
      <c r="P17" s="280">
        <v>20</v>
      </c>
      <c r="Q17" s="280"/>
      <c r="R17" s="280">
        <f>P17</f>
        <v>20</v>
      </c>
      <c r="S17" s="280"/>
      <c r="T17" s="280"/>
      <c r="U17" s="49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x14ac:dyDescent="0.15">
      <c r="A18" s="45">
        <v>5</v>
      </c>
      <c r="B18" s="46" t="s">
        <v>37</v>
      </c>
      <c r="C18" s="47"/>
      <c r="D18" s="47"/>
      <c r="E18" s="47"/>
      <c r="F18" s="47"/>
      <c r="G18" s="47"/>
      <c r="H18" s="47"/>
      <c r="I18" s="47"/>
      <c r="J18" s="47"/>
      <c r="K18" s="48"/>
      <c r="L18" s="280" t="s">
        <v>38</v>
      </c>
      <c r="M18" s="280"/>
      <c r="N18" s="280"/>
      <c r="O18" s="280"/>
      <c r="P18" s="280">
        <v>2</v>
      </c>
      <c r="Q18" s="280"/>
      <c r="R18" s="280">
        <f>P18</f>
        <v>2</v>
      </c>
      <c r="S18" s="280"/>
      <c r="T18" s="280"/>
      <c r="U18" s="49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x14ac:dyDescent="0.15">
      <c r="A19" s="45">
        <v>6</v>
      </c>
      <c r="B19" s="46" t="s">
        <v>39</v>
      </c>
      <c r="C19" s="47"/>
      <c r="D19" s="47"/>
      <c r="E19" s="47"/>
      <c r="F19" s="47"/>
      <c r="G19" s="47"/>
      <c r="H19" s="47"/>
      <c r="I19" s="47"/>
      <c r="J19" s="47"/>
      <c r="K19" s="48"/>
      <c r="L19" s="280" t="s">
        <v>33</v>
      </c>
      <c r="M19" s="280"/>
      <c r="N19" s="280"/>
      <c r="O19" s="280"/>
      <c r="P19" s="280">
        <v>3</v>
      </c>
      <c r="Q19" s="280"/>
      <c r="R19" s="280">
        <f>P19</f>
        <v>3</v>
      </c>
      <c r="S19" s="280"/>
      <c r="T19" s="280"/>
      <c r="U19" s="49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x14ac:dyDescent="0.15">
      <c r="A20" s="45">
        <v>7</v>
      </c>
      <c r="B20" s="46" t="s">
        <v>40</v>
      </c>
      <c r="C20" s="47"/>
      <c r="D20" s="47"/>
      <c r="E20" s="47"/>
      <c r="F20" s="47"/>
      <c r="G20" s="47"/>
      <c r="H20" s="47"/>
      <c r="I20" s="47"/>
      <c r="J20" s="47"/>
      <c r="K20" s="48"/>
      <c r="L20" s="280" t="s">
        <v>33</v>
      </c>
      <c r="M20" s="280"/>
      <c r="N20" s="280"/>
      <c r="O20" s="280"/>
      <c r="P20" s="280">
        <v>4</v>
      </c>
      <c r="Q20" s="280"/>
      <c r="R20" s="280">
        <f>P20</f>
        <v>4</v>
      </c>
      <c r="S20" s="280"/>
      <c r="T20" s="280"/>
      <c r="U20" s="49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x14ac:dyDescent="0.15">
      <c r="A21" s="45">
        <v>8</v>
      </c>
      <c r="B21" s="46" t="s">
        <v>41</v>
      </c>
      <c r="C21" s="47"/>
      <c r="D21" s="47"/>
      <c r="E21" s="47"/>
      <c r="F21" s="47"/>
      <c r="G21" s="47"/>
      <c r="H21" s="47"/>
      <c r="I21" s="47"/>
      <c r="J21" s="47"/>
      <c r="K21" s="48"/>
      <c r="L21" s="280" t="s">
        <v>33</v>
      </c>
      <c r="M21" s="280"/>
      <c r="N21" s="280"/>
      <c r="O21" s="280"/>
      <c r="P21" s="280">
        <v>100</v>
      </c>
      <c r="Q21" s="280"/>
      <c r="R21" s="280">
        <f>P21*3</f>
        <v>300</v>
      </c>
      <c r="S21" s="280"/>
      <c r="T21" s="280"/>
      <c r="U21" s="49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v>9</v>
      </c>
      <c r="B22" s="46" t="s">
        <v>42</v>
      </c>
      <c r="C22" s="47"/>
      <c r="D22" s="47"/>
      <c r="E22" s="47"/>
      <c r="F22" s="47"/>
      <c r="G22" s="47"/>
      <c r="H22" s="47"/>
      <c r="I22" s="47"/>
      <c r="J22" s="47"/>
      <c r="K22" s="48"/>
      <c r="L22" s="280" t="s">
        <v>33</v>
      </c>
      <c r="M22" s="280"/>
      <c r="N22" s="280"/>
      <c r="O22" s="280"/>
      <c r="P22" s="280">
        <v>100</v>
      </c>
      <c r="Q22" s="280"/>
      <c r="R22" s="280">
        <f>P22*3</f>
        <v>300</v>
      </c>
      <c r="S22" s="280"/>
      <c r="T22" s="280"/>
      <c r="U22" s="49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x14ac:dyDescent="0.15">
      <c r="A23" s="45">
        <v>10</v>
      </c>
      <c r="B23" s="46" t="s">
        <v>43</v>
      </c>
      <c r="C23" s="47"/>
      <c r="D23" s="47"/>
      <c r="E23" s="47"/>
      <c r="F23" s="47"/>
      <c r="G23" s="47"/>
      <c r="H23" s="47"/>
      <c r="I23" s="47"/>
      <c r="J23" s="47"/>
      <c r="K23" s="48"/>
      <c r="L23" s="280" t="s">
        <v>33</v>
      </c>
      <c r="M23" s="280"/>
      <c r="N23" s="280"/>
      <c r="O23" s="280"/>
      <c r="P23" s="280">
        <v>50</v>
      </c>
      <c r="Q23" s="280"/>
      <c r="R23" s="280">
        <f>P23</f>
        <v>50</v>
      </c>
      <c r="S23" s="280"/>
      <c r="T23" s="280"/>
      <c r="U23" s="49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x14ac:dyDescent="0.15">
      <c r="A24" s="45">
        <v>11</v>
      </c>
      <c r="B24" s="46" t="s">
        <v>44</v>
      </c>
      <c r="C24" s="47"/>
      <c r="D24" s="47"/>
      <c r="E24" s="47"/>
      <c r="F24" s="47"/>
      <c r="G24" s="47"/>
      <c r="H24" s="47"/>
      <c r="I24" s="47"/>
      <c r="J24" s="47"/>
      <c r="K24" s="48"/>
      <c r="L24" s="280" t="s">
        <v>33</v>
      </c>
      <c r="M24" s="280"/>
      <c r="N24" s="280"/>
      <c r="O24" s="280"/>
      <c r="P24" s="280">
        <v>80</v>
      </c>
      <c r="Q24" s="280"/>
      <c r="R24" s="280">
        <f>P24*3</f>
        <v>240</v>
      </c>
      <c r="S24" s="280"/>
      <c r="T24" s="280"/>
      <c r="U24" s="49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v>12</v>
      </c>
      <c r="B25" s="46" t="s">
        <v>45</v>
      </c>
      <c r="C25" s="47"/>
      <c r="D25" s="47"/>
      <c r="E25" s="47"/>
      <c r="F25" s="47"/>
      <c r="G25" s="47"/>
      <c r="H25" s="47"/>
      <c r="I25" s="47"/>
      <c r="J25" s="47"/>
      <c r="K25" s="48"/>
      <c r="L25" s="280" t="s">
        <v>33</v>
      </c>
      <c r="M25" s="280"/>
      <c r="N25" s="280"/>
      <c r="O25" s="280"/>
      <c r="P25" s="280">
        <v>120</v>
      </c>
      <c r="Q25" s="280"/>
      <c r="R25" s="280">
        <f>P25*3</f>
        <v>360</v>
      </c>
      <c r="S25" s="280"/>
      <c r="T25" s="280"/>
      <c r="U25" s="49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x14ac:dyDescent="0.15">
      <c r="A26" s="45">
        <v>13</v>
      </c>
      <c r="B26" s="46" t="s">
        <v>46</v>
      </c>
      <c r="C26" s="47"/>
      <c r="D26" s="47"/>
      <c r="E26" s="47"/>
      <c r="F26" s="47"/>
      <c r="G26" s="47"/>
      <c r="H26" s="47"/>
      <c r="I26" s="47"/>
      <c r="J26" s="47"/>
      <c r="K26" s="48"/>
      <c r="L26" s="280" t="s">
        <v>38</v>
      </c>
      <c r="M26" s="280"/>
      <c r="N26" s="280"/>
      <c r="O26" s="280"/>
      <c r="P26" s="280">
        <v>7</v>
      </c>
      <c r="Q26" s="280"/>
      <c r="R26" s="280">
        <v>7</v>
      </c>
      <c r="S26" s="280"/>
      <c r="T26" s="280"/>
      <c r="U26" s="49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x14ac:dyDescent="0.15">
      <c r="A27" s="45">
        <v>14</v>
      </c>
      <c r="B27" s="46" t="s">
        <v>47</v>
      </c>
      <c r="C27" s="47"/>
      <c r="D27" s="47"/>
      <c r="E27" s="47"/>
      <c r="F27" s="47"/>
      <c r="G27" s="47"/>
      <c r="H27" s="47"/>
      <c r="I27" s="47"/>
      <c r="J27" s="47"/>
      <c r="K27" s="48"/>
      <c r="L27" s="280" t="s">
        <v>48</v>
      </c>
      <c r="M27" s="280"/>
      <c r="N27" s="280"/>
      <c r="O27" s="280"/>
      <c r="P27" s="280"/>
      <c r="Q27" s="280"/>
      <c r="R27" s="280">
        <v>7</v>
      </c>
      <c r="S27" s="280"/>
      <c r="T27" s="280"/>
      <c r="U27" s="49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x14ac:dyDescent="0.15">
      <c r="A28" s="45">
        <v>15</v>
      </c>
      <c r="B28" s="46" t="s">
        <v>49</v>
      </c>
      <c r="C28" s="47"/>
      <c r="D28" s="47"/>
      <c r="E28" s="47"/>
      <c r="F28" s="47"/>
      <c r="G28" s="47"/>
      <c r="H28" s="47"/>
      <c r="I28" s="47"/>
      <c r="J28" s="47"/>
      <c r="K28" s="48"/>
      <c r="L28" s="280" t="s">
        <v>38</v>
      </c>
      <c r="M28" s="280"/>
      <c r="N28" s="280"/>
      <c r="O28" s="280"/>
      <c r="P28" s="280">
        <v>7</v>
      </c>
      <c r="Q28" s="280"/>
      <c r="R28" s="280">
        <v>7</v>
      </c>
      <c r="S28" s="280"/>
      <c r="T28" s="280"/>
      <c r="U28" s="49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x14ac:dyDescent="0.15">
      <c r="A29" s="45">
        <v>16</v>
      </c>
      <c r="B29" s="46" t="s">
        <v>50</v>
      </c>
      <c r="C29" s="47"/>
      <c r="D29" s="47"/>
      <c r="E29" s="47"/>
      <c r="F29" s="47"/>
      <c r="G29" s="47"/>
      <c r="H29" s="47"/>
      <c r="I29" s="47"/>
      <c r="J29" s="47"/>
      <c r="K29" s="48"/>
      <c r="L29" s="280" t="s">
        <v>48</v>
      </c>
      <c r="M29" s="280"/>
      <c r="N29" s="280"/>
      <c r="O29" s="280"/>
      <c r="P29" s="280"/>
      <c r="Q29" s="280"/>
      <c r="R29" s="280">
        <v>7</v>
      </c>
      <c r="S29" s="280"/>
      <c r="T29" s="280"/>
      <c r="U29" s="49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x14ac:dyDescent="0.15">
      <c r="A30" s="45">
        <v>17</v>
      </c>
      <c r="B30" s="46"/>
      <c r="C30" s="47"/>
      <c r="D30" s="47"/>
      <c r="E30" s="47"/>
      <c r="F30" s="47"/>
      <c r="G30" s="47"/>
      <c r="H30" s="47"/>
      <c r="I30" s="47"/>
      <c r="J30" s="47"/>
      <c r="K30" s="48"/>
      <c r="L30" s="280"/>
      <c r="M30" s="280"/>
      <c r="N30" s="280"/>
      <c r="O30" s="280"/>
      <c r="P30" s="280"/>
      <c r="Q30" s="280"/>
      <c r="R30" s="280"/>
      <c r="S30" s="280"/>
      <c r="T30" s="280"/>
      <c r="U30" s="49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ht="13.5" x14ac:dyDescent="0.15">
      <c r="A31" s="34"/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9"/>
      <c r="T31" s="29"/>
      <c r="U31" s="29"/>
      <c r="V31" s="28"/>
      <c r="W31" s="29"/>
      <c r="X31" s="28"/>
      <c r="Y31" s="29"/>
      <c r="Z31" s="28"/>
      <c r="AA31" s="29"/>
      <c r="AB31" s="29"/>
      <c r="AC31" s="30"/>
      <c r="AD31" s="31"/>
      <c r="AE31" s="31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3"/>
    </row>
    <row r="32" spans="1:46" ht="13.5" x14ac:dyDescent="0.15">
      <c r="A32" s="26" t="s">
        <v>51</v>
      </c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9"/>
      <c r="T32" s="29"/>
      <c r="U32" s="29"/>
      <c r="V32" s="28"/>
      <c r="W32" s="29"/>
      <c r="X32" s="28"/>
      <c r="Y32" s="29"/>
      <c r="Z32" s="28"/>
      <c r="AA32" s="29"/>
      <c r="AB32" s="29"/>
      <c r="AC32" s="30"/>
      <c r="AD32" s="31"/>
      <c r="AE32" s="31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13.5" x14ac:dyDescent="0.15">
      <c r="A33" s="34"/>
      <c r="B33" s="27" t="s">
        <v>52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9"/>
      <c r="T33" s="29"/>
      <c r="U33" s="29"/>
      <c r="V33" s="28"/>
      <c r="W33" s="29"/>
      <c r="X33" s="28"/>
      <c r="Y33" s="29"/>
      <c r="Z33" s="28"/>
      <c r="AA33" s="29"/>
      <c r="AB33" s="29"/>
      <c r="AC33" s="30"/>
      <c r="AD33" s="31"/>
      <c r="AE33" s="31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3"/>
    </row>
    <row r="34" spans="1:46" ht="13.5" x14ac:dyDescent="0.15">
      <c r="A34" s="34"/>
      <c r="B34" s="27" t="s">
        <v>53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9"/>
      <c r="T34" s="29"/>
      <c r="U34" s="29"/>
      <c r="V34" s="28"/>
      <c r="W34" s="29"/>
      <c r="X34" s="28"/>
      <c r="Y34" s="29"/>
      <c r="Z34" s="28"/>
      <c r="AA34" s="29"/>
      <c r="AB34" s="29"/>
      <c r="AC34" s="30"/>
      <c r="AD34" s="31"/>
      <c r="AE34" s="31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3"/>
    </row>
    <row r="35" spans="1:46" ht="13.5" x14ac:dyDescent="0.15">
      <c r="A35" s="34"/>
      <c r="B35" s="27" t="s">
        <v>54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9"/>
      <c r="T35" s="29"/>
      <c r="U35" s="29"/>
      <c r="V35" s="28"/>
      <c r="W35" s="29"/>
      <c r="X35" s="28"/>
      <c r="Y35" s="29"/>
      <c r="Z35" s="28"/>
      <c r="AA35" s="29"/>
      <c r="AB35" s="29"/>
      <c r="AC35" s="30"/>
      <c r="AD35" s="31"/>
      <c r="AE35" s="31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3"/>
    </row>
    <row r="36" spans="1:46" ht="13.5" x14ac:dyDescent="0.15">
      <c r="A36" s="34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9"/>
      <c r="T36" s="29"/>
      <c r="U36" s="29"/>
      <c r="V36" s="28"/>
      <c r="W36" s="29"/>
      <c r="X36" s="28"/>
      <c r="Y36" s="29"/>
      <c r="Z36" s="28"/>
      <c r="AA36" s="29"/>
      <c r="AB36" s="29"/>
      <c r="AC36" s="30"/>
      <c r="AD36" s="31"/>
      <c r="AE36" s="31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13.5" x14ac:dyDescent="0.15">
      <c r="A37" s="34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9"/>
      <c r="T37" s="29"/>
      <c r="U37" s="29"/>
      <c r="V37" s="28"/>
      <c r="W37" s="29"/>
      <c r="X37" s="28"/>
      <c r="Y37" s="29"/>
      <c r="Z37" s="28"/>
      <c r="AA37" s="29"/>
      <c r="AB37" s="29"/>
      <c r="AC37" s="30"/>
      <c r="AD37" s="31"/>
      <c r="AE37" s="31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13.5" x14ac:dyDescent="0.15">
      <c r="A38" s="34"/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9"/>
      <c r="T38" s="29"/>
      <c r="U38" s="29"/>
      <c r="V38" s="28"/>
      <c r="W38" s="29"/>
      <c r="X38" s="28"/>
      <c r="Y38" s="29"/>
      <c r="Z38" s="28"/>
      <c r="AA38" s="29"/>
      <c r="AB38" s="29"/>
      <c r="AC38" s="30"/>
      <c r="AD38" s="31"/>
      <c r="AE38" s="31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3"/>
    </row>
    <row r="39" spans="1:46" ht="13.5" x14ac:dyDescent="0.15">
      <c r="A39" s="34"/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9"/>
      <c r="T39" s="29"/>
      <c r="U39" s="29"/>
      <c r="V39" s="28"/>
      <c r="W39" s="29"/>
      <c r="X39" s="28"/>
      <c r="Y39" s="29"/>
      <c r="Z39" s="28"/>
      <c r="AA39" s="29"/>
      <c r="AB39" s="29"/>
      <c r="AC39" s="30"/>
      <c r="AD39" s="31"/>
      <c r="AE39" s="31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13.5" x14ac:dyDescent="0.15">
      <c r="A40" s="34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9"/>
      <c r="T40" s="29"/>
      <c r="U40" s="29"/>
      <c r="V40" s="28"/>
      <c r="W40" s="29"/>
      <c r="X40" s="28"/>
      <c r="Y40" s="29"/>
      <c r="Z40" s="28"/>
      <c r="AA40" s="29"/>
      <c r="AB40" s="29"/>
      <c r="AC40" s="30"/>
      <c r="AD40" s="31"/>
      <c r="AE40" s="31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3"/>
    </row>
    <row r="41" spans="1:46" ht="13.5" x14ac:dyDescent="0.15">
      <c r="A41" s="34"/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9"/>
      <c r="T41" s="29"/>
      <c r="U41" s="29"/>
      <c r="V41" s="28"/>
      <c r="W41" s="29"/>
      <c r="X41" s="28"/>
      <c r="Y41" s="29"/>
      <c r="Z41" s="28"/>
      <c r="AA41" s="29"/>
      <c r="AB41" s="29"/>
      <c r="AC41" s="30"/>
      <c r="AD41" s="31"/>
      <c r="AE41" s="31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x14ac:dyDescent="0.15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4"/>
    </row>
    <row r="46" spans="1:46" x14ac:dyDescent="0.15">
      <c r="A46" s="55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7"/>
    </row>
    <row r="47" spans="1:46" ht="13.5" x14ac:dyDescent="0.15">
      <c r="A47" s="26" t="s">
        <v>55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9"/>
    </row>
    <row r="48" spans="1:46" x14ac:dyDescent="0.15">
      <c r="A48" s="60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9"/>
    </row>
    <row r="49" spans="1:46" x14ac:dyDescent="0.15">
      <c r="A49" s="60"/>
      <c r="B49" s="58" t="s">
        <v>56</v>
      </c>
      <c r="C49" s="58"/>
      <c r="D49" s="58"/>
      <c r="E49" s="58" t="s">
        <v>57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9"/>
    </row>
    <row r="50" spans="1:46" x14ac:dyDescent="0.15">
      <c r="A50" s="60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9"/>
    </row>
    <row r="51" spans="1:46" x14ac:dyDescent="0.15">
      <c r="A51" s="60"/>
      <c r="B51" s="58" t="s">
        <v>58</v>
      </c>
      <c r="C51" s="58"/>
      <c r="D51" s="58"/>
      <c r="E51" s="58" t="s">
        <v>59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9"/>
    </row>
    <row r="52" spans="1:46" x14ac:dyDescent="0.15">
      <c r="A52" s="60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9"/>
    </row>
    <row r="53" spans="1:46" x14ac:dyDescent="0.15">
      <c r="A53" s="60"/>
      <c r="B53" s="58" t="s">
        <v>60</v>
      </c>
      <c r="C53" s="58"/>
      <c r="D53" s="58"/>
      <c r="E53" s="58" t="s">
        <v>61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9"/>
    </row>
    <row r="54" spans="1:46" x14ac:dyDescent="0.15">
      <c r="A54" s="60"/>
      <c r="B54" s="58"/>
      <c r="C54" s="58"/>
      <c r="D54" s="58"/>
      <c r="E54" s="58" t="s">
        <v>62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9"/>
    </row>
    <row r="55" spans="1:46" x14ac:dyDescent="0.15">
      <c r="A55" s="60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9"/>
    </row>
    <row r="56" spans="1:46" x14ac:dyDescent="0.15">
      <c r="A56" s="60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9"/>
    </row>
    <row r="57" spans="1:46" x14ac:dyDescent="0.15">
      <c r="A57" s="60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9"/>
    </row>
    <row r="58" spans="1:46" x14ac:dyDescent="0.15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9"/>
    </row>
    <row r="59" spans="1:46" x14ac:dyDescent="0.15">
      <c r="A59" s="60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9"/>
    </row>
    <row r="60" spans="1:46" x14ac:dyDescent="0.15">
      <c r="A60" s="60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9"/>
    </row>
    <row r="61" spans="1:46" x14ac:dyDescent="0.15">
      <c r="A61" s="60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9"/>
    </row>
    <row r="62" spans="1:46" x14ac:dyDescent="0.15">
      <c r="A62" s="60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9"/>
    </row>
    <row r="63" spans="1:46" x14ac:dyDescent="0.15">
      <c r="A63" s="60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9"/>
    </row>
    <row r="64" spans="1:46" x14ac:dyDescent="0.15">
      <c r="A64" s="60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9"/>
    </row>
    <row r="65" spans="1:46" x14ac:dyDescent="0.15">
      <c r="A65" s="60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9"/>
    </row>
    <row r="66" spans="1:46" x14ac:dyDescent="0.15">
      <c r="A66" s="60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9"/>
    </row>
    <row r="67" spans="1:46" x14ac:dyDescent="0.15">
      <c r="A67" s="60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9"/>
    </row>
    <row r="68" spans="1:46" x14ac:dyDescent="0.15">
      <c r="A68" s="60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9"/>
    </row>
    <row r="69" spans="1:46" x14ac:dyDescent="0.15">
      <c r="A69" s="60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9"/>
    </row>
    <row r="70" spans="1:46" x14ac:dyDescent="0.15">
      <c r="A70" s="60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9"/>
    </row>
    <row r="71" spans="1:46" x14ac:dyDescent="0.15">
      <c r="A71" s="60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9"/>
    </row>
    <row r="72" spans="1:46" x14ac:dyDescent="0.15">
      <c r="A72" s="60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9"/>
    </row>
    <row r="73" spans="1:46" x14ac:dyDescent="0.15">
      <c r="A73" s="60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9"/>
    </row>
    <row r="74" spans="1:46" x14ac:dyDescent="0.15">
      <c r="A74" s="60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9"/>
    </row>
    <row r="75" spans="1:46" x14ac:dyDescent="0.15">
      <c r="A75" s="60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9"/>
    </row>
    <row r="76" spans="1:46" x14ac:dyDescent="0.15">
      <c r="A76" s="60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9"/>
    </row>
    <row r="77" spans="1:46" x14ac:dyDescent="0.15">
      <c r="A77" s="60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9"/>
    </row>
    <row r="78" spans="1:46" x14ac:dyDescent="0.15">
      <c r="A78" s="60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9"/>
    </row>
    <row r="79" spans="1:46" x14ac:dyDescent="0.15">
      <c r="A79" s="60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9"/>
    </row>
    <row r="80" spans="1:46" x14ac:dyDescent="0.15">
      <c r="A80" s="60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9"/>
    </row>
    <row r="81" spans="1:46" x14ac:dyDescent="0.15">
      <c r="A81" s="60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9"/>
    </row>
    <row r="82" spans="1:46" x14ac:dyDescent="0.15">
      <c r="A82" s="60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9"/>
    </row>
    <row r="83" spans="1:46" x14ac:dyDescent="0.15">
      <c r="A83" s="60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9"/>
    </row>
    <row r="84" spans="1:46" x14ac:dyDescent="0.15">
      <c r="A84" s="60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9"/>
    </row>
    <row r="85" spans="1:46" x14ac:dyDescent="0.15">
      <c r="A85" s="60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9"/>
    </row>
    <row r="86" spans="1:46" x14ac:dyDescent="0.15">
      <c r="A86" s="60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9"/>
    </row>
    <row r="87" spans="1:46" x14ac:dyDescent="0.15">
      <c r="A87" s="60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9"/>
    </row>
    <row r="88" spans="1:46" x14ac:dyDescent="0.15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4"/>
    </row>
  </sheetData>
  <sheetProtection selectLockedCells="1" selectUnlockedCells="1"/>
  <mergeCells count="69">
    <mergeCell ref="AK1:AO1"/>
    <mergeCell ref="AP1:AT1"/>
    <mergeCell ref="N2:U3"/>
    <mergeCell ref="V2:AE3"/>
    <mergeCell ref="AF2:AJ3"/>
    <mergeCell ref="AK2:AO2"/>
    <mergeCell ref="AP2:AT2"/>
    <mergeCell ref="AK3:AO3"/>
    <mergeCell ref="AP3:AT3"/>
    <mergeCell ref="V1:AE1"/>
    <mergeCell ref="AF1:AJ1"/>
    <mergeCell ref="B13:K13"/>
    <mergeCell ref="L13:O13"/>
    <mergeCell ref="P13:Q13"/>
    <mergeCell ref="R13:T13"/>
    <mergeCell ref="A1:M2"/>
    <mergeCell ref="N1:U1"/>
    <mergeCell ref="A3:M3"/>
    <mergeCell ref="L14:O14"/>
    <mergeCell ref="P14:Q14"/>
    <mergeCell ref="R14:T14"/>
    <mergeCell ref="L15:O15"/>
    <mergeCell ref="P15:Q15"/>
    <mergeCell ref="R15:T15"/>
    <mergeCell ref="L16:O16"/>
    <mergeCell ref="P16:Q16"/>
    <mergeCell ref="R16:T16"/>
    <mergeCell ref="L17:O17"/>
    <mergeCell ref="P17:Q17"/>
    <mergeCell ref="R17:T17"/>
    <mergeCell ref="L18:O18"/>
    <mergeCell ref="P18:Q18"/>
    <mergeCell ref="R18:T18"/>
    <mergeCell ref="L19:O19"/>
    <mergeCell ref="P19:Q19"/>
    <mergeCell ref="R19:T19"/>
    <mergeCell ref="L20:O20"/>
    <mergeCell ref="P20:Q20"/>
    <mergeCell ref="R20:T20"/>
    <mergeCell ref="L21:O21"/>
    <mergeCell ref="P21:Q21"/>
    <mergeCell ref="R21:T21"/>
    <mergeCell ref="L22:O22"/>
    <mergeCell ref="P22:Q22"/>
    <mergeCell ref="R22:T22"/>
    <mergeCell ref="L23:O23"/>
    <mergeCell ref="P23:Q23"/>
    <mergeCell ref="R23:T23"/>
    <mergeCell ref="L24:O24"/>
    <mergeCell ref="P24:Q24"/>
    <mergeCell ref="R24:T24"/>
    <mergeCell ref="L25:O25"/>
    <mergeCell ref="P25:Q25"/>
    <mergeCell ref="R25:T25"/>
    <mergeCell ref="L26:O26"/>
    <mergeCell ref="P26:Q26"/>
    <mergeCell ref="R26:T26"/>
    <mergeCell ref="L27:O27"/>
    <mergeCell ref="P27:Q27"/>
    <mergeCell ref="R27:T27"/>
    <mergeCell ref="L30:O30"/>
    <mergeCell ref="P30:Q30"/>
    <mergeCell ref="R30:T30"/>
    <mergeCell ref="L28:O28"/>
    <mergeCell ref="P28:Q28"/>
    <mergeCell ref="R28:T28"/>
    <mergeCell ref="L29:O29"/>
    <mergeCell ref="P29:Q29"/>
    <mergeCell ref="R29:T2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/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/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1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/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0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0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/>
      <c r="C11" s="47"/>
      <c r="D11" s="47"/>
      <c r="E11" s="47"/>
      <c r="F11" s="47"/>
      <c r="G11" s="48"/>
      <c r="H11" s="46"/>
      <c r="I11" s="47"/>
      <c r="J11" s="47"/>
      <c r="K11" s="47"/>
      <c r="L11" s="47"/>
      <c r="M11" s="47"/>
      <c r="N11" s="47"/>
      <c r="O11" s="47"/>
      <c r="P11" s="47"/>
      <c r="Q11" s="48"/>
      <c r="R11" s="280"/>
      <c r="S11" s="280"/>
      <c r="T11" s="280"/>
      <c r="U11" s="280"/>
      <c r="V11" s="280"/>
      <c r="W11" s="280"/>
      <c r="X11" s="280"/>
      <c r="Y11" s="280"/>
      <c r="Z11" s="280"/>
      <c r="AA11" s="280"/>
      <c r="AB11" s="280"/>
      <c r="AC11" s="291"/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v>2</v>
      </c>
      <c r="B12" s="91"/>
      <c r="C12" s="47"/>
      <c r="D12" s="47"/>
      <c r="E12" s="47"/>
      <c r="F12" s="47"/>
      <c r="G12" s="48"/>
      <c r="H12" s="46"/>
      <c r="I12" s="47"/>
      <c r="J12" s="47"/>
      <c r="K12" s="47"/>
      <c r="L12" s="47"/>
      <c r="M12" s="47"/>
      <c r="N12" s="47"/>
      <c r="O12" s="47"/>
      <c r="P12" s="47"/>
      <c r="Q12" s="48"/>
      <c r="R12" s="280"/>
      <c r="S12" s="280"/>
      <c r="T12" s="280"/>
      <c r="U12" s="280"/>
      <c r="V12" s="280"/>
      <c r="W12" s="280"/>
      <c r="X12" s="280"/>
      <c r="Y12" s="280"/>
      <c r="Z12" s="280"/>
      <c r="AA12" s="280"/>
      <c r="AB12" s="280"/>
      <c r="AC12" s="291"/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v>3</v>
      </c>
      <c r="B13" s="91"/>
      <c r="C13" s="47"/>
      <c r="D13" s="47"/>
      <c r="E13" s="47"/>
      <c r="F13" s="47"/>
      <c r="G13" s="48"/>
      <c r="H13" s="46"/>
      <c r="I13" s="47"/>
      <c r="J13" s="47"/>
      <c r="K13" s="47"/>
      <c r="L13" s="47"/>
      <c r="M13" s="47"/>
      <c r="N13" s="47"/>
      <c r="O13" s="47"/>
      <c r="P13" s="47"/>
      <c r="Q13" s="48"/>
      <c r="R13" s="280"/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91"/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x14ac:dyDescent="0.15">
      <c r="A14" s="45">
        <v>4</v>
      </c>
      <c r="B14" s="91"/>
      <c r="C14" s="47"/>
      <c r="D14" s="47"/>
      <c r="E14" s="47"/>
      <c r="F14" s="47"/>
      <c r="G14" s="48"/>
      <c r="H14" s="46"/>
      <c r="I14" s="47"/>
      <c r="J14" s="47"/>
      <c r="K14" s="47"/>
      <c r="L14" s="47"/>
      <c r="M14" s="47"/>
      <c r="N14" s="47"/>
      <c r="O14" s="47"/>
      <c r="P14" s="47"/>
      <c r="Q14" s="48"/>
      <c r="R14" s="280"/>
      <c r="S14" s="280"/>
      <c r="T14" s="280"/>
      <c r="U14" s="280"/>
      <c r="V14" s="280"/>
      <c r="W14" s="280"/>
      <c r="X14" s="280"/>
      <c r="Y14" s="280"/>
      <c r="Z14" s="280"/>
      <c r="AA14" s="280"/>
      <c r="AB14" s="280"/>
      <c r="AC14" s="291"/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</row>
    <row r="15" spans="1:47" x14ac:dyDescent="0.15">
      <c r="A15" s="45"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91"/>
      <c r="AD15" s="291"/>
      <c r="AE15" s="291"/>
      <c r="AF15" s="108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91"/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6" x14ac:dyDescent="0.15">
      <c r="A17" s="45"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</row>
    <row r="18" spans="1:46" x14ac:dyDescent="0.15">
      <c r="A18" s="45"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6" x14ac:dyDescent="0.15">
      <c r="A19" s="45"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6" x14ac:dyDescent="0.15">
      <c r="A20" s="45"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6" x14ac:dyDescent="0.15">
      <c r="A21" s="45"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6" x14ac:dyDescent="0.15">
      <c r="A22" s="45"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6" x14ac:dyDescent="0.15">
      <c r="A23" s="45"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6" x14ac:dyDescent="0.15">
      <c r="A24" s="45"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6" x14ac:dyDescent="0.15">
      <c r="A25" s="45"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6" x14ac:dyDescent="0.15">
      <c r="A26" s="45"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6" x14ac:dyDescent="0.15">
      <c r="A27" s="45"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6" x14ac:dyDescent="0.15">
      <c r="A28" s="45"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6" x14ac:dyDescent="0.15">
      <c r="A29" s="45"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6" x14ac:dyDescent="0.15">
      <c r="A30" s="45"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6" x14ac:dyDescent="0.15">
      <c r="A31" s="45"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6" x14ac:dyDescent="0.15">
      <c r="A32" s="45"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</sheetData>
  <sheetProtection selectLockedCells="1" selectUnlockedCells="1"/>
  <mergeCells count="180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AC14:AE14"/>
    <mergeCell ref="R15:U15"/>
    <mergeCell ref="V15:W15"/>
    <mergeCell ref="X15:Y15"/>
    <mergeCell ref="Z15:AB15"/>
    <mergeCell ref="AC15:AE15"/>
    <mergeCell ref="R14:U14"/>
    <mergeCell ref="V14:W14"/>
    <mergeCell ref="X14:Y14"/>
    <mergeCell ref="Z14:AB14"/>
    <mergeCell ref="AC16:AE16"/>
    <mergeCell ref="R17:U17"/>
    <mergeCell ref="V17:W17"/>
    <mergeCell ref="X17:Y17"/>
    <mergeCell ref="Z17:AB17"/>
    <mergeCell ref="AC17:AE17"/>
    <mergeCell ref="R16:U16"/>
    <mergeCell ref="V16:W16"/>
    <mergeCell ref="X16:Y16"/>
    <mergeCell ref="Z16:AB16"/>
    <mergeCell ref="AC18:AE18"/>
    <mergeCell ref="R19:U19"/>
    <mergeCell ref="V19:W19"/>
    <mergeCell ref="X19:Y19"/>
    <mergeCell ref="Z19:AB19"/>
    <mergeCell ref="AC19:AE19"/>
    <mergeCell ref="R18:U18"/>
    <mergeCell ref="V18:W18"/>
    <mergeCell ref="X18:Y18"/>
    <mergeCell ref="Z18:AB18"/>
    <mergeCell ref="AC20:AE20"/>
    <mergeCell ref="R21:U21"/>
    <mergeCell ref="V21:W21"/>
    <mergeCell ref="X21:Y21"/>
    <mergeCell ref="Z21:AB21"/>
    <mergeCell ref="AC21:AE21"/>
    <mergeCell ref="R20:U20"/>
    <mergeCell ref="V20:W20"/>
    <mergeCell ref="X20:Y20"/>
    <mergeCell ref="Z20:AB20"/>
    <mergeCell ref="AC22:AE22"/>
    <mergeCell ref="R23:U23"/>
    <mergeCell ref="V23:W23"/>
    <mergeCell ref="X23:Y23"/>
    <mergeCell ref="Z23:AB23"/>
    <mergeCell ref="AC23:AE23"/>
    <mergeCell ref="R22:U22"/>
    <mergeCell ref="V22:W22"/>
    <mergeCell ref="X22:Y22"/>
    <mergeCell ref="Z22:AB22"/>
    <mergeCell ref="AC24:AE24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6:AE26"/>
    <mergeCell ref="R27:U27"/>
    <mergeCell ref="V27:W27"/>
    <mergeCell ref="X27:Y27"/>
    <mergeCell ref="Z27:AB27"/>
    <mergeCell ref="AC27:AE27"/>
    <mergeCell ref="R26:U26"/>
    <mergeCell ref="V26:W26"/>
    <mergeCell ref="X26:Y26"/>
    <mergeCell ref="Z26:AB26"/>
    <mergeCell ref="AC28:AE28"/>
    <mergeCell ref="R29:U29"/>
    <mergeCell ref="V29:W29"/>
    <mergeCell ref="X29:Y29"/>
    <mergeCell ref="Z29:AB29"/>
    <mergeCell ref="AC29:AE29"/>
    <mergeCell ref="R28:U28"/>
    <mergeCell ref="V28:W28"/>
    <mergeCell ref="X28:Y28"/>
    <mergeCell ref="Z28:AB28"/>
    <mergeCell ref="AC30:AE30"/>
    <mergeCell ref="R31:U31"/>
    <mergeCell ref="V31:W31"/>
    <mergeCell ref="X31:Y31"/>
    <mergeCell ref="Z31:AB31"/>
    <mergeCell ref="AC31:AE31"/>
    <mergeCell ref="R30:U30"/>
    <mergeCell ref="V30:W30"/>
    <mergeCell ref="X30:Y30"/>
    <mergeCell ref="Z30:AB30"/>
    <mergeCell ref="AC32:AE32"/>
    <mergeCell ref="R33:U33"/>
    <mergeCell ref="V33:W33"/>
    <mergeCell ref="X33:Y33"/>
    <mergeCell ref="Z33:AB33"/>
    <mergeCell ref="AC33:AE33"/>
    <mergeCell ref="R32:U32"/>
    <mergeCell ref="V32:W32"/>
    <mergeCell ref="X32:Y32"/>
    <mergeCell ref="Z32:AB32"/>
    <mergeCell ref="AC34:AE34"/>
    <mergeCell ref="R35:U35"/>
    <mergeCell ref="V35:W35"/>
    <mergeCell ref="X35:Y35"/>
    <mergeCell ref="Z35:AB35"/>
    <mergeCell ref="AC35:AE35"/>
    <mergeCell ref="R34:U34"/>
    <mergeCell ref="V34:W34"/>
    <mergeCell ref="X34:Y34"/>
    <mergeCell ref="Z34:AB34"/>
    <mergeCell ref="AC36:AE36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AC38:AE38"/>
    <mergeCell ref="R39:U39"/>
    <mergeCell ref="V39:W39"/>
    <mergeCell ref="X39:Y39"/>
    <mergeCell ref="Z39:AB39"/>
    <mergeCell ref="AC39:AE39"/>
    <mergeCell ref="R38:U38"/>
    <mergeCell ref="V38:W38"/>
    <mergeCell ref="X38:Y38"/>
    <mergeCell ref="Z38:AB38"/>
    <mergeCell ref="AC40:AE40"/>
    <mergeCell ref="R41:U41"/>
    <mergeCell ref="V41:W41"/>
    <mergeCell ref="X41:Y41"/>
    <mergeCell ref="Z41:AB41"/>
    <mergeCell ref="AC41:AE41"/>
    <mergeCell ref="R40:U40"/>
    <mergeCell ref="V40:W40"/>
    <mergeCell ref="X40:Y40"/>
    <mergeCell ref="Z40:AB40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U35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" width="3.125" style="11" customWidth="1"/>
    <col min="2" max="16384" width="3.125" style="11"/>
  </cols>
  <sheetData>
    <row r="1" spans="1:47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6" t="s">
        <v>1</v>
      </c>
      <c r="O1" s="276"/>
      <c r="P1" s="276"/>
      <c r="Q1" s="276"/>
      <c r="R1" s="276"/>
      <c r="S1" s="276"/>
      <c r="T1" s="276"/>
      <c r="U1" s="276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5" t="s">
        <v>192</v>
      </c>
      <c r="O2" s="275"/>
      <c r="P2" s="275"/>
      <c r="Q2" s="275"/>
      <c r="R2" s="275"/>
      <c r="S2" s="275"/>
      <c r="T2" s="275"/>
      <c r="U2" s="275"/>
      <c r="V2" s="275" t="s">
        <v>64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8</v>
      </c>
      <c r="AQ2" s="278"/>
      <c r="AR2" s="278"/>
      <c r="AS2" s="278"/>
      <c r="AT2" s="278"/>
    </row>
    <row r="3" spans="1:47" ht="19.5" customHeight="1" x14ac:dyDescent="0.15">
      <c r="A3" s="271" t="s">
        <v>65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>
        <v>43283</v>
      </c>
      <c r="AQ3" s="278"/>
      <c r="AR3" s="278"/>
      <c r="AS3" s="278"/>
      <c r="AT3" s="278"/>
    </row>
    <row r="4" spans="1:47" ht="8.2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ht="13.5" x14ac:dyDescent="0.15">
      <c r="A5" s="61" t="s">
        <v>66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ht="13.5" x14ac:dyDescent="0.15">
      <c r="A6" s="64" t="s">
        <v>67</v>
      </c>
      <c r="B6" s="65"/>
      <c r="C6" s="65"/>
      <c r="D6" s="65"/>
      <c r="E6" s="65"/>
      <c r="F6" s="65"/>
      <c r="G6" s="66"/>
      <c r="H6" s="67" t="s">
        <v>191</v>
      </c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4" t="s">
        <v>68</v>
      </c>
      <c r="W6" s="65"/>
      <c r="X6" s="65"/>
      <c r="Y6" s="65"/>
      <c r="Z6" s="65"/>
      <c r="AA6" s="65"/>
      <c r="AB6" s="65"/>
      <c r="AC6" s="65"/>
      <c r="AD6" s="65"/>
      <c r="AE6" s="66"/>
      <c r="AF6" s="69"/>
      <c r="AG6" s="67"/>
      <c r="AH6" s="67"/>
      <c r="AI6" s="67"/>
      <c r="AJ6" s="68"/>
      <c r="AK6" s="64" t="s">
        <v>69</v>
      </c>
      <c r="AL6" s="65"/>
      <c r="AM6" s="65"/>
      <c r="AN6" s="65"/>
      <c r="AO6" s="66"/>
      <c r="AP6" s="289">
        <f>COUNTA(A11:A20)</f>
        <v>10</v>
      </c>
      <c r="AQ6" s="289"/>
      <c r="AR6" s="289"/>
      <c r="AS6" s="289"/>
      <c r="AT6" s="289"/>
      <c r="AU6" s="17"/>
    </row>
    <row r="7" spans="1:47" ht="13.5" x14ac:dyDescent="0.15">
      <c r="A7" s="64" t="s">
        <v>70</v>
      </c>
      <c r="B7" s="65"/>
      <c r="C7" s="65"/>
      <c r="D7" s="65"/>
      <c r="E7" s="65"/>
      <c r="F7" s="65"/>
      <c r="G7" s="66"/>
      <c r="H7" s="67" t="s">
        <v>192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5" t="s">
        <v>71</v>
      </c>
      <c r="W7" s="65"/>
      <c r="X7" s="65"/>
      <c r="Y7" s="65"/>
      <c r="Z7" s="65"/>
      <c r="AA7" s="65"/>
      <c r="AB7" s="65"/>
      <c r="AC7" s="65"/>
      <c r="AD7" s="65"/>
      <c r="AE7" s="66"/>
      <c r="AF7" s="69"/>
      <c r="AG7" s="67"/>
      <c r="AH7" s="67"/>
      <c r="AI7" s="67"/>
      <c r="AJ7" s="68"/>
      <c r="AK7" s="64" t="s">
        <v>72</v>
      </c>
      <c r="AL7" s="65"/>
      <c r="AM7" s="65"/>
      <c r="AN7" s="65"/>
      <c r="AO7" s="66"/>
      <c r="AP7" s="283">
        <f ca="1">T35</f>
        <v>91</v>
      </c>
      <c r="AQ7" s="283"/>
      <c r="AR7" s="283"/>
      <c r="AS7" s="283"/>
      <c r="AT7" s="283"/>
    </row>
    <row r="8" spans="1:47" ht="13.5" x14ac:dyDescent="0.15">
      <c r="A8" s="64"/>
      <c r="B8" s="65"/>
      <c r="C8" s="65"/>
      <c r="D8" s="65"/>
      <c r="E8" s="65"/>
      <c r="F8" s="65"/>
      <c r="G8" s="66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5" t="s">
        <v>73</v>
      </c>
      <c r="W8" s="65"/>
      <c r="X8" s="65"/>
      <c r="Y8" s="65"/>
      <c r="Z8" s="65"/>
      <c r="AA8" s="65"/>
      <c r="AB8" s="65"/>
      <c r="AC8" s="65"/>
      <c r="AD8" s="65"/>
      <c r="AE8" s="66"/>
      <c r="AF8" s="290">
        <f ca="1">V35/1024</f>
        <v>61.690801173448563</v>
      </c>
      <c r="AG8" s="290"/>
      <c r="AH8" s="290"/>
      <c r="AI8" s="290"/>
      <c r="AJ8" s="290"/>
      <c r="AK8" s="64"/>
      <c r="AL8" s="65"/>
      <c r="AM8" s="65"/>
      <c r="AN8" s="65"/>
      <c r="AO8" s="66"/>
      <c r="AP8" s="67"/>
      <c r="AQ8" s="67"/>
      <c r="AR8" s="67"/>
      <c r="AS8" s="67"/>
      <c r="AT8" s="68"/>
    </row>
    <row r="9" spans="1:47" ht="7.5" customHeight="1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ht="13.5" x14ac:dyDescent="0.15">
      <c r="A10" s="72" t="s">
        <v>9</v>
      </c>
      <c r="B10" s="72" t="s">
        <v>11</v>
      </c>
      <c r="C10" s="73"/>
      <c r="D10" s="73"/>
      <c r="E10" s="73"/>
      <c r="F10" s="73"/>
      <c r="G10" s="73"/>
      <c r="H10" s="74"/>
      <c r="I10" s="75"/>
      <c r="J10" s="73" t="s">
        <v>74</v>
      </c>
      <c r="K10" s="73"/>
      <c r="L10" s="72" t="s">
        <v>75</v>
      </c>
      <c r="M10" s="73"/>
      <c r="N10" s="73"/>
      <c r="O10" s="73"/>
      <c r="P10" s="73"/>
      <c r="Q10" s="73"/>
      <c r="R10" s="73"/>
      <c r="S10" s="75"/>
      <c r="T10" s="61" t="s">
        <v>76</v>
      </c>
      <c r="U10" s="76"/>
      <c r="V10" s="73" t="s">
        <v>77</v>
      </c>
      <c r="W10" s="73"/>
      <c r="X10" s="73"/>
      <c r="Y10" s="73"/>
      <c r="Z10" s="72" t="s">
        <v>31</v>
      </c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5"/>
    </row>
    <row r="11" spans="1:47" ht="13.5" x14ac:dyDescent="0.15">
      <c r="A11" s="64">
        <f>ROW()-10</f>
        <v>1</v>
      </c>
      <c r="B11" s="77" t="s">
        <v>78</v>
      </c>
      <c r="C11" s="78"/>
      <c r="D11" s="78"/>
      <c r="E11" s="78"/>
      <c r="F11" s="78"/>
      <c r="G11" s="78"/>
      <c r="H11" s="78"/>
      <c r="I11" s="79"/>
      <c r="J11" s="78" t="s">
        <v>79</v>
      </c>
      <c r="K11" s="80"/>
      <c r="L11" s="81" t="s">
        <v>80</v>
      </c>
      <c r="M11" s="80"/>
      <c r="N11" s="80"/>
      <c r="O11" s="80"/>
      <c r="P11" s="80"/>
      <c r="Q11" s="80"/>
      <c r="R11" s="80"/>
      <c r="S11" s="82"/>
      <c r="T11" s="283">
        <f ca="1">INDIRECT(ADDRESS(8,37,1,TRUE,L11),TRUE)</f>
        <v>16</v>
      </c>
      <c r="U11" s="283"/>
      <c r="V11" s="284">
        <f ca="1">INDIRECT(ADDRESS(8,28,1,TRUE,L11),TRUE)</f>
        <v>15525.816318511963</v>
      </c>
      <c r="W11" s="285"/>
      <c r="X11" s="285"/>
      <c r="Y11" s="286"/>
      <c r="Z11" s="83" t="s">
        <v>80</v>
      </c>
      <c r="AA11" s="80"/>
      <c r="AB11" s="80"/>
      <c r="AC11" s="84"/>
      <c r="AD11" s="84"/>
      <c r="AE11" s="84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6"/>
    </row>
    <row r="12" spans="1:47" ht="13.5" x14ac:dyDescent="0.15">
      <c r="A12" s="64">
        <f t="shared" ref="A12:A34" si="0">ROW()-10</f>
        <v>2</v>
      </c>
      <c r="B12" s="77" t="s">
        <v>81</v>
      </c>
      <c r="C12" s="78"/>
      <c r="D12" s="78"/>
      <c r="E12" s="78"/>
      <c r="F12" s="78"/>
      <c r="G12" s="78"/>
      <c r="H12" s="78"/>
      <c r="I12" s="79"/>
      <c r="J12" s="78" t="s">
        <v>82</v>
      </c>
      <c r="K12" s="80"/>
      <c r="L12" s="81" t="s">
        <v>83</v>
      </c>
      <c r="M12" s="80"/>
      <c r="N12" s="80"/>
      <c r="O12" s="80"/>
      <c r="P12" s="80"/>
      <c r="Q12" s="80"/>
      <c r="R12" s="80"/>
      <c r="S12" s="82"/>
      <c r="T12" s="283">
        <f ca="1">INDIRECT(ADDRESS(8,37,1,TRUE,L12),TRUE)</f>
        <v>4</v>
      </c>
      <c r="U12" s="283"/>
      <c r="V12" s="284">
        <f t="shared" ref="V12:V30" ca="1" si="1">INDIRECT(ADDRESS(8,28,1,TRUE,L12),TRUE)</f>
        <v>190.73484420776367</v>
      </c>
      <c r="W12" s="285"/>
      <c r="X12" s="285"/>
      <c r="Y12" s="286"/>
      <c r="Z12" s="83" t="s">
        <v>84</v>
      </c>
      <c r="AA12" s="80"/>
      <c r="AB12" s="80"/>
      <c r="AC12" s="84"/>
      <c r="AD12" s="84"/>
      <c r="AE12" s="84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6"/>
    </row>
    <row r="13" spans="1:47" ht="13.5" x14ac:dyDescent="0.15">
      <c r="A13" s="64">
        <f t="shared" si="0"/>
        <v>3</v>
      </c>
      <c r="B13" s="77" t="s">
        <v>578</v>
      </c>
      <c r="C13" s="78"/>
      <c r="D13" s="78"/>
      <c r="E13" s="78"/>
      <c r="F13" s="78"/>
      <c r="G13" s="78"/>
      <c r="H13" s="78"/>
      <c r="I13" s="79"/>
      <c r="J13" s="78" t="s">
        <v>263</v>
      </c>
      <c r="K13" s="80"/>
      <c r="L13" s="154" t="s">
        <v>265</v>
      </c>
      <c r="M13" s="80"/>
      <c r="N13" s="80"/>
      <c r="O13" s="80"/>
      <c r="P13" s="80"/>
      <c r="Q13" s="80"/>
      <c r="R13" s="80"/>
      <c r="S13" s="82"/>
      <c r="T13" s="283">
        <f t="shared" ref="T13:T28" ca="1" si="2">INDIRECT(ADDRESS(8,37,1,TRUE,L13),TRUE)</f>
        <v>16</v>
      </c>
      <c r="U13" s="283"/>
      <c r="V13" s="284">
        <f t="shared" ca="1" si="1"/>
        <v>762.93937683105469</v>
      </c>
      <c r="W13" s="285"/>
      <c r="X13" s="285"/>
      <c r="Y13" s="286"/>
      <c r="Z13" s="83" t="s">
        <v>266</v>
      </c>
      <c r="AA13" s="80"/>
      <c r="AB13" s="80"/>
      <c r="AC13" s="84"/>
      <c r="AD13" s="84"/>
      <c r="AE13" s="84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6"/>
    </row>
    <row r="14" spans="1:47" ht="13.5" x14ac:dyDescent="0.15">
      <c r="A14" s="64">
        <f t="shared" si="0"/>
        <v>4</v>
      </c>
      <c r="B14" s="77" t="s">
        <v>463</v>
      </c>
      <c r="C14" s="78"/>
      <c r="D14" s="78"/>
      <c r="E14" s="78"/>
      <c r="F14" s="78"/>
      <c r="G14" s="78"/>
      <c r="H14" s="78"/>
      <c r="I14" s="79"/>
      <c r="J14" s="109" t="s">
        <v>464</v>
      </c>
      <c r="K14" s="110"/>
      <c r="L14" s="161" t="s">
        <v>466</v>
      </c>
      <c r="M14" s="80"/>
      <c r="N14" s="80"/>
      <c r="O14" s="80"/>
      <c r="P14" s="80"/>
      <c r="Q14" s="80"/>
      <c r="R14" s="80"/>
      <c r="S14" s="87"/>
      <c r="T14" s="283">
        <f ca="1">INDIRECT(ADDRESS(8,37,1,TRUE,L14),TRUE)</f>
        <v>4</v>
      </c>
      <c r="U14" s="283"/>
      <c r="V14" s="284">
        <f t="shared" ref="V14" ca="1" si="3">INDIRECT(ADDRESS(8,28,1,TRUE,L14),TRUE)</f>
        <v>152.58787536621094</v>
      </c>
      <c r="W14" s="285"/>
      <c r="X14" s="285"/>
      <c r="Y14" s="286"/>
      <c r="Z14" s="83" t="s">
        <v>465</v>
      </c>
      <c r="AA14" s="80"/>
      <c r="AB14" s="80"/>
      <c r="AC14" s="84"/>
      <c r="AD14" s="84"/>
      <c r="AE14" s="84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6"/>
    </row>
    <row r="15" spans="1:47" ht="13.5" x14ac:dyDescent="0.15">
      <c r="A15" s="64">
        <f t="shared" si="0"/>
        <v>5</v>
      </c>
      <c r="B15" s="77" t="s">
        <v>261</v>
      </c>
      <c r="C15" s="78"/>
      <c r="D15" s="78"/>
      <c r="E15" s="78"/>
      <c r="F15" s="78"/>
      <c r="G15" s="78"/>
      <c r="H15" s="78"/>
      <c r="I15" s="79"/>
      <c r="J15" s="78" t="s">
        <v>262</v>
      </c>
      <c r="K15" s="80"/>
      <c r="L15" s="154" t="s">
        <v>264</v>
      </c>
      <c r="M15" s="80"/>
      <c r="N15" s="80"/>
      <c r="O15" s="80"/>
      <c r="P15" s="80"/>
      <c r="Q15" s="80"/>
      <c r="R15" s="80"/>
      <c r="S15" s="82"/>
      <c r="T15" s="283">
        <f t="shared" ca="1" si="2"/>
        <v>12</v>
      </c>
      <c r="U15" s="283"/>
      <c r="V15" s="284">
        <f t="shared" ca="1" si="1"/>
        <v>9117.1255531311035</v>
      </c>
      <c r="W15" s="285"/>
      <c r="X15" s="285"/>
      <c r="Y15" s="286"/>
      <c r="Z15" s="83" t="s">
        <v>267</v>
      </c>
      <c r="AA15" s="80"/>
      <c r="AB15" s="80"/>
      <c r="AC15" s="84"/>
      <c r="AD15" s="84"/>
      <c r="AE15" s="84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6"/>
    </row>
    <row r="16" spans="1:47" ht="13.5" x14ac:dyDescent="0.15">
      <c r="A16" s="64">
        <f t="shared" si="0"/>
        <v>6</v>
      </c>
      <c r="B16" s="77" t="s">
        <v>14</v>
      </c>
      <c r="C16" s="78"/>
      <c r="D16" s="78"/>
      <c r="E16" s="78"/>
      <c r="F16" s="78"/>
      <c r="G16" s="78"/>
      <c r="H16" s="78"/>
      <c r="I16" s="79"/>
      <c r="J16" s="78" t="s">
        <v>85</v>
      </c>
      <c r="K16" s="80"/>
      <c r="L16" s="81" t="s">
        <v>86</v>
      </c>
      <c r="M16" s="80"/>
      <c r="N16" s="80"/>
      <c r="O16" s="80"/>
      <c r="P16" s="80"/>
      <c r="Q16" s="80"/>
      <c r="R16" s="80"/>
      <c r="S16" s="82"/>
      <c r="T16" s="283">
        <f t="shared" ca="1" si="2"/>
        <v>22</v>
      </c>
      <c r="U16" s="283"/>
      <c r="V16" s="284">
        <f t="shared" ca="1" si="1"/>
        <v>35095.211334228516</v>
      </c>
      <c r="W16" s="285"/>
      <c r="X16" s="285"/>
      <c r="Y16" s="286"/>
      <c r="Z16" s="83" t="s">
        <v>86</v>
      </c>
      <c r="AA16" s="80"/>
      <c r="AB16" s="80"/>
      <c r="AC16" s="84"/>
      <c r="AD16" s="84"/>
      <c r="AE16" s="84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6"/>
    </row>
    <row r="17" spans="1:46" ht="13.5" x14ac:dyDescent="0.15">
      <c r="A17" s="64">
        <f t="shared" si="0"/>
        <v>7</v>
      </c>
      <c r="B17" s="77" t="s">
        <v>87</v>
      </c>
      <c r="C17" s="78"/>
      <c r="D17" s="78"/>
      <c r="E17" s="78"/>
      <c r="F17" s="78"/>
      <c r="G17" s="78"/>
      <c r="H17" s="78"/>
      <c r="I17" s="79"/>
      <c r="J17" s="109" t="s">
        <v>88</v>
      </c>
      <c r="K17" s="110"/>
      <c r="L17" s="81" t="s">
        <v>89</v>
      </c>
      <c r="M17" s="80"/>
      <c r="N17" s="80"/>
      <c r="O17" s="80"/>
      <c r="P17" s="80"/>
      <c r="Q17" s="80"/>
      <c r="R17" s="80"/>
      <c r="S17" s="82"/>
      <c r="T17" s="283">
        <f t="shared" ca="1" si="2"/>
        <v>3</v>
      </c>
      <c r="U17" s="283"/>
      <c r="V17" s="284">
        <f t="shared" ca="1" si="1"/>
        <v>152.58787536621094</v>
      </c>
      <c r="W17" s="285"/>
      <c r="X17" s="285"/>
      <c r="Y17" s="286"/>
      <c r="Z17" s="83" t="s">
        <v>90</v>
      </c>
      <c r="AA17" s="80"/>
      <c r="AB17" s="80"/>
      <c r="AC17" s="84"/>
      <c r="AD17" s="84"/>
      <c r="AE17" s="84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6"/>
    </row>
    <row r="18" spans="1:46" ht="13.5" x14ac:dyDescent="0.15">
      <c r="A18" s="64">
        <f t="shared" si="0"/>
        <v>8</v>
      </c>
      <c r="B18" s="77" t="s">
        <v>576</v>
      </c>
      <c r="C18" s="78"/>
      <c r="D18" s="78"/>
      <c r="E18" s="78"/>
      <c r="F18" s="78"/>
      <c r="G18" s="78"/>
      <c r="H18" s="78"/>
      <c r="I18" s="78"/>
      <c r="J18" s="111" t="s">
        <v>91</v>
      </c>
      <c r="K18" s="112"/>
      <c r="L18" s="161" t="s">
        <v>556</v>
      </c>
      <c r="M18" s="80"/>
      <c r="N18" s="80"/>
      <c r="O18" s="80"/>
      <c r="P18" s="80"/>
      <c r="Q18" s="80"/>
      <c r="R18" s="80"/>
      <c r="S18" s="82"/>
      <c r="T18" s="283">
        <f t="shared" ca="1" si="2"/>
        <v>9</v>
      </c>
      <c r="U18" s="283"/>
      <c r="V18" s="284">
        <f t="shared" ca="1" si="1"/>
        <v>953.67422103881836</v>
      </c>
      <c r="W18" s="285"/>
      <c r="X18" s="285"/>
      <c r="Y18" s="286"/>
      <c r="Z18" s="83" t="s">
        <v>381</v>
      </c>
      <c r="AA18" s="80"/>
      <c r="AB18" s="80"/>
      <c r="AC18" s="84"/>
      <c r="AD18" s="84"/>
      <c r="AE18" s="84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6"/>
    </row>
    <row r="19" spans="1:46" ht="13.5" x14ac:dyDescent="0.15">
      <c r="A19" s="64">
        <f t="shared" si="0"/>
        <v>9</v>
      </c>
      <c r="B19" s="77" t="s">
        <v>92</v>
      </c>
      <c r="C19" s="78"/>
      <c r="D19" s="78"/>
      <c r="E19" s="78"/>
      <c r="F19" s="78"/>
      <c r="G19" s="78"/>
      <c r="H19" s="78"/>
      <c r="I19" s="79"/>
      <c r="J19" s="78" t="s">
        <v>93</v>
      </c>
      <c r="K19" s="80"/>
      <c r="L19" s="81" t="s">
        <v>94</v>
      </c>
      <c r="M19" s="80"/>
      <c r="N19" s="80"/>
      <c r="O19" s="80"/>
      <c r="P19" s="80"/>
      <c r="Q19" s="80"/>
      <c r="R19" s="80"/>
      <c r="S19" s="82"/>
      <c r="T19" s="283">
        <f t="shared" ca="1" si="2"/>
        <v>5</v>
      </c>
      <c r="U19" s="283"/>
      <c r="V19" s="284">
        <f t="shared" ca="1" si="1"/>
        <v>190.73484420776367</v>
      </c>
      <c r="W19" s="285"/>
      <c r="X19" s="285"/>
      <c r="Y19" s="286"/>
      <c r="Z19" s="83" t="s">
        <v>95</v>
      </c>
      <c r="AA19" s="80"/>
      <c r="AB19" s="80"/>
      <c r="AC19" s="84"/>
      <c r="AD19" s="84"/>
      <c r="AE19" s="84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6"/>
    </row>
    <row r="20" spans="1:46" ht="13.5" x14ac:dyDescent="0.15">
      <c r="A20" s="64">
        <f t="shared" si="0"/>
        <v>10</v>
      </c>
      <c r="B20" s="77" t="s">
        <v>20</v>
      </c>
      <c r="C20" s="78"/>
      <c r="D20" s="78"/>
      <c r="E20" s="78"/>
      <c r="F20" s="78"/>
      <c r="G20" s="78"/>
      <c r="H20" s="78"/>
      <c r="I20" s="79"/>
      <c r="J20" s="109" t="s">
        <v>96</v>
      </c>
      <c r="K20" s="110"/>
      <c r="L20" s="161" t="s">
        <v>401</v>
      </c>
      <c r="M20" s="80"/>
      <c r="N20" s="80"/>
      <c r="O20" s="80"/>
      <c r="P20" s="80"/>
      <c r="Q20" s="80"/>
      <c r="R20" s="80"/>
      <c r="S20" s="87"/>
      <c r="T20" s="283">
        <f t="shared" ca="1" si="2"/>
        <v>11</v>
      </c>
      <c r="U20" s="283"/>
      <c r="V20" s="284">
        <f t="shared" ca="1" si="1"/>
        <v>1029.9681587219238</v>
      </c>
      <c r="W20" s="285"/>
      <c r="X20" s="285"/>
      <c r="Y20" s="286"/>
      <c r="Z20" s="83" t="s">
        <v>98</v>
      </c>
      <c r="AA20" s="80"/>
      <c r="AB20" s="80"/>
      <c r="AC20" s="84"/>
      <c r="AD20" s="84"/>
      <c r="AE20" s="84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6"/>
    </row>
    <row r="21" spans="1:46" ht="13.5" x14ac:dyDescent="0.15">
      <c r="A21" s="64">
        <f t="shared" si="0"/>
        <v>11</v>
      </c>
      <c r="B21" s="77" t="s">
        <v>577</v>
      </c>
      <c r="C21" s="78"/>
      <c r="D21" s="78"/>
      <c r="E21" s="78"/>
      <c r="F21" s="78"/>
      <c r="G21" s="78"/>
      <c r="H21" s="78"/>
      <c r="I21" s="79"/>
      <c r="J21" s="109" t="s">
        <v>309</v>
      </c>
      <c r="K21" s="110"/>
      <c r="L21" s="161" t="s">
        <v>382</v>
      </c>
      <c r="M21" s="80"/>
      <c r="N21" s="80"/>
      <c r="O21" s="80"/>
      <c r="P21" s="80"/>
      <c r="Q21" s="80"/>
      <c r="R21" s="80"/>
      <c r="S21" s="87"/>
      <c r="T21" s="283">
        <f t="shared" ref="T21" ca="1" si="4">INDIRECT(ADDRESS(8,37,1,TRUE,L21),TRUE)</f>
        <v>27</v>
      </c>
      <c r="U21" s="283"/>
      <c r="V21" s="284">
        <f t="shared" ref="V21" ca="1" si="5">INDIRECT(ADDRESS(8,28,1,TRUE,L21),TRUE)</f>
        <v>1354.2173938751221</v>
      </c>
      <c r="W21" s="285"/>
      <c r="X21" s="285"/>
      <c r="Y21" s="286"/>
      <c r="Z21" s="83" t="s">
        <v>308</v>
      </c>
      <c r="AA21" s="80"/>
      <c r="AB21" s="80"/>
      <c r="AC21" s="84"/>
      <c r="AD21" s="84"/>
      <c r="AE21" s="84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6"/>
    </row>
    <row r="22" spans="1:46" ht="13.5" x14ac:dyDescent="0.15">
      <c r="A22" s="64">
        <f t="shared" si="0"/>
        <v>12</v>
      </c>
      <c r="B22" s="77" t="s">
        <v>378</v>
      </c>
      <c r="C22" s="78"/>
      <c r="D22" s="78"/>
      <c r="E22" s="78"/>
      <c r="F22" s="78"/>
      <c r="G22" s="78"/>
      <c r="H22" s="78"/>
      <c r="I22" s="79"/>
      <c r="J22" s="109" t="s">
        <v>380</v>
      </c>
      <c r="K22" s="110"/>
      <c r="L22" s="161" t="s">
        <v>388</v>
      </c>
      <c r="M22" s="80"/>
      <c r="N22" s="80"/>
      <c r="O22" s="80"/>
      <c r="P22" s="80"/>
      <c r="Q22" s="80"/>
      <c r="R22" s="80"/>
      <c r="S22" s="82"/>
      <c r="T22" s="283">
        <f ca="1">INDIRECT(ADDRESS(8,37,1,TRUE,L22),TRUE)</f>
        <v>9</v>
      </c>
      <c r="U22" s="283"/>
      <c r="V22" s="284">
        <f ca="1">INDIRECT(ADDRESS(8,28,1,TRUE,L22),TRUE)</f>
        <v>419.61665725708008</v>
      </c>
      <c r="W22" s="285"/>
      <c r="X22" s="285"/>
      <c r="Y22" s="286"/>
      <c r="Z22" s="83" t="s">
        <v>402</v>
      </c>
      <c r="AA22" s="80"/>
      <c r="AB22" s="80"/>
      <c r="AC22" s="84"/>
      <c r="AD22" s="84"/>
      <c r="AE22" s="84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6"/>
    </row>
    <row r="23" spans="1:46" ht="13.5" x14ac:dyDescent="0.15">
      <c r="A23" s="64">
        <f t="shared" si="0"/>
        <v>13</v>
      </c>
      <c r="B23" s="77" t="s">
        <v>379</v>
      </c>
      <c r="C23" s="78"/>
      <c r="D23" s="78"/>
      <c r="E23" s="78"/>
      <c r="F23" s="78"/>
      <c r="G23" s="78"/>
      <c r="H23" s="78"/>
      <c r="I23" s="79"/>
      <c r="J23" s="109" t="s">
        <v>374</v>
      </c>
      <c r="K23" s="110"/>
      <c r="L23" s="161" t="s">
        <v>389</v>
      </c>
      <c r="M23" s="80"/>
      <c r="N23" s="80"/>
      <c r="O23" s="80"/>
      <c r="P23" s="80"/>
      <c r="Q23" s="80"/>
      <c r="R23" s="80"/>
      <c r="S23" s="82"/>
      <c r="T23" s="283">
        <f t="shared" ref="T23" ca="1" si="6">INDIRECT(ADDRESS(8,37,1,TRUE,L23),TRUE)</f>
        <v>8</v>
      </c>
      <c r="U23" s="283"/>
      <c r="V23" s="284">
        <f t="shared" ref="V23" ca="1" si="7">INDIRECT(ADDRESS(8,28,1,TRUE,L23),TRUE)</f>
        <v>1621.2461757659912</v>
      </c>
      <c r="W23" s="285"/>
      <c r="X23" s="285"/>
      <c r="Y23" s="286"/>
      <c r="Z23" s="83" t="s">
        <v>375</v>
      </c>
      <c r="AA23" s="80"/>
      <c r="AB23" s="80"/>
      <c r="AC23" s="84"/>
      <c r="AD23" s="84"/>
      <c r="AE23" s="84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6"/>
    </row>
    <row r="24" spans="1:46" ht="13.5" x14ac:dyDescent="0.15">
      <c r="A24" s="64">
        <f t="shared" si="0"/>
        <v>14</v>
      </c>
      <c r="B24" s="77" t="s">
        <v>481</v>
      </c>
      <c r="C24" s="78"/>
      <c r="D24" s="78"/>
      <c r="E24" s="78"/>
      <c r="F24" s="78"/>
      <c r="G24" s="78"/>
      <c r="H24" s="78"/>
      <c r="I24" s="235"/>
      <c r="J24" s="109" t="s">
        <v>482</v>
      </c>
      <c r="K24" s="195"/>
      <c r="L24" s="161" t="s">
        <v>484</v>
      </c>
      <c r="M24" s="80"/>
      <c r="N24" s="80"/>
      <c r="O24" s="80"/>
      <c r="P24" s="80"/>
      <c r="Q24" s="80"/>
      <c r="R24" s="80"/>
      <c r="S24" s="82"/>
      <c r="T24" s="283">
        <f t="shared" ref="T24" ca="1" si="8">INDIRECT(ADDRESS(8,37,1,TRUE,L24),TRUE)</f>
        <v>7</v>
      </c>
      <c r="U24" s="283"/>
      <c r="V24" s="284">
        <f t="shared" ref="V24" ca="1" si="9">INDIRECT(ADDRESS(8,28,1,TRUE,L24),TRUE)</f>
        <v>5912.7801704406738</v>
      </c>
      <c r="W24" s="285"/>
      <c r="X24" s="285"/>
      <c r="Y24" s="286"/>
      <c r="Z24" s="83" t="s">
        <v>483</v>
      </c>
      <c r="AA24" s="80"/>
      <c r="AB24" s="80"/>
      <c r="AC24" s="84"/>
      <c r="AD24" s="84"/>
      <c r="AE24" s="84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6"/>
    </row>
    <row r="25" spans="1:46" ht="13.5" x14ac:dyDescent="0.15">
      <c r="A25" s="64">
        <f t="shared" si="0"/>
        <v>15</v>
      </c>
      <c r="B25" s="77" t="s">
        <v>201</v>
      </c>
      <c r="C25" s="78"/>
      <c r="D25" s="78"/>
      <c r="E25" s="78"/>
      <c r="F25" s="78"/>
      <c r="G25" s="78"/>
      <c r="H25" s="78"/>
      <c r="I25" s="78"/>
      <c r="J25" s="111" t="s">
        <v>196</v>
      </c>
      <c r="K25" s="112"/>
      <c r="L25" s="115" t="s">
        <v>202</v>
      </c>
      <c r="M25" s="80"/>
      <c r="N25" s="80"/>
      <c r="O25" s="80"/>
      <c r="P25" s="80"/>
      <c r="Q25" s="80"/>
      <c r="R25" s="80"/>
      <c r="S25" s="87"/>
      <c r="T25" s="283">
        <f t="shared" ca="1" si="2"/>
        <v>16</v>
      </c>
      <c r="U25" s="283"/>
      <c r="V25" s="284">
        <f t="shared" ca="1" si="1"/>
        <v>686.64543914794922</v>
      </c>
      <c r="W25" s="285"/>
      <c r="X25" s="285"/>
      <c r="Y25" s="286"/>
      <c r="Z25" s="83" t="s">
        <v>203</v>
      </c>
      <c r="AA25" s="80"/>
      <c r="AB25" s="80"/>
      <c r="AC25" s="84"/>
      <c r="AD25" s="84"/>
      <c r="AE25" s="84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6"/>
    </row>
    <row r="26" spans="1:46" ht="13.5" x14ac:dyDescent="0.15">
      <c r="A26" s="64">
        <f t="shared" si="0"/>
        <v>16</v>
      </c>
      <c r="B26" s="77" t="s">
        <v>229</v>
      </c>
      <c r="C26" s="78"/>
      <c r="D26" s="78"/>
      <c r="E26" s="78"/>
      <c r="F26" s="78"/>
      <c r="G26" s="78"/>
      <c r="H26" s="78"/>
      <c r="I26" s="78"/>
      <c r="J26" s="111" t="s">
        <v>230</v>
      </c>
      <c r="K26" s="112"/>
      <c r="L26" s="115" t="s">
        <v>231</v>
      </c>
      <c r="M26" s="80"/>
      <c r="N26" s="80"/>
      <c r="O26" s="80"/>
      <c r="P26" s="80"/>
      <c r="Q26" s="80"/>
      <c r="R26" s="80"/>
      <c r="S26" s="87"/>
      <c r="T26" s="283">
        <f t="shared" ca="1" si="2"/>
        <v>15</v>
      </c>
      <c r="U26" s="283"/>
      <c r="V26" s="284">
        <f t="shared" ca="1" si="1"/>
        <v>629.42498588562012</v>
      </c>
      <c r="W26" s="285"/>
      <c r="X26" s="285"/>
      <c r="Y26" s="286"/>
      <c r="Z26" s="83" t="s">
        <v>232</v>
      </c>
      <c r="AA26" s="80"/>
      <c r="AB26" s="80"/>
      <c r="AC26" s="84"/>
      <c r="AD26" s="84"/>
      <c r="AE26" s="84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6"/>
    </row>
    <row r="27" spans="1:46" ht="13.5" x14ac:dyDescent="0.15">
      <c r="A27" s="64">
        <f t="shared" si="0"/>
        <v>17</v>
      </c>
      <c r="B27" s="234" t="s">
        <v>268</v>
      </c>
      <c r="C27" s="78"/>
      <c r="D27" s="78"/>
      <c r="E27" s="78"/>
      <c r="F27" s="78"/>
      <c r="G27" s="78"/>
      <c r="H27" s="78"/>
      <c r="I27" s="78"/>
      <c r="J27" s="111" t="s">
        <v>276</v>
      </c>
      <c r="K27" s="112"/>
      <c r="L27" s="115" t="s">
        <v>277</v>
      </c>
      <c r="M27" s="80"/>
      <c r="N27" s="80"/>
      <c r="O27" s="80"/>
      <c r="P27" s="80"/>
      <c r="Q27" s="80"/>
      <c r="R27" s="80"/>
      <c r="S27" s="87"/>
      <c r="T27" s="283">
        <f t="shared" ca="1" si="2"/>
        <v>4</v>
      </c>
      <c r="U27" s="283"/>
      <c r="V27" s="284">
        <f t="shared" ca="1" si="1"/>
        <v>152.58787536621094</v>
      </c>
      <c r="W27" s="285"/>
      <c r="X27" s="285"/>
      <c r="Y27" s="286"/>
      <c r="Z27" s="83" t="s">
        <v>278</v>
      </c>
      <c r="AA27" s="80"/>
      <c r="AB27" s="80"/>
      <c r="AC27" s="84"/>
      <c r="AD27" s="84"/>
      <c r="AE27" s="84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6"/>
    </row>
    <row r="28" spans="1:46" ht="13.5" x14ac:dyDescent="0.15">
      <c r="A28" s="64">
        <f t="shared" si="0"/>
        <v>18</v>
      </c>
      <c r="B28" s="234" t="s">
        <v>281</v>
      </c>
      <c r="C28" s="78"/>
      <c r="D28" s="78"/>
      <c r="E28" s="78"/>
      <c r="F28" s="78"/>
      <c r="G28" s="78"/>
      <c r="H28" s="78"/>
      <c r="I28" s="78"/>
      <c r="J28" s="111" t="s">
        <v>282</v>
      </c>
      <c r="K28" s="112"/>
      <c r="L28" s="115" t="s">
        <v>283</v>
      </c>
      <c r="M28" s="80"/>
      <c r="N28" s="80"/>
      <c r="O28" s="80"/>
      <c r="P28" s="80"/>
      <c r="Q28" s="80"/>
      <c r="R28" s="80"/>
      <c r="S28" s="87"/>
      <c r="T28" s="283">
        <f t="shared" ca="1" si="2"/>
        <v>9</v>
      </c>
      <c r="U28" s="283"/>
      <c r="V28" s="284">
        <f t="shared" ca="1" si="1"/>
        <v>3204.3453826904297</v>
      </c>
      <c r="W28" s="285"/>
      <c r="X28" s="285"/>
      <c r="Y28" s="286"/>
      <c r="Z28" s="83" t="s">
        <v>279</v>
      </c>
      <c r="AA28" s="80"/>
      <c r="AB28" s="80"/>
      <c r="AC28" s="84"/>
      <c r="AD28" s="84"/>
      <c r="AE28" s="84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6"/>
    </row>
    <row r="29" spans="1:46" ht="13.5" x14ac:dyDescent="0.15">
      <c r="A29" s="64">
        <f t="shared" si="0"/>
        <v>19</v>
      </c>
      <c r="B29" s="77" t="s">
        <v>516</v>
      </c>
      <c r="C29" s="78"/>
      <c r="D29" s="78"/>
      <c r="E29" s="78"/>
      <c r="F29" s="78"/>
      <c r="G29" s="78"/>
      <c r="H29" s="78"/>
      <c r="I29" s="78"/>
      <c r="J29" s="111" t="s">
        <v>298</v>
      </c>
      <c r="K29" s="112"/>
      <c r="L29" s="115" t="s">
        <v>558</v>
      </c>
      <c r="M29" s="80"/>
      <c r="N29" s="80"/>
      <c r="O29" s="80"/>
      <c r="P29" s="80"/>
      <c r="Q29" s="80"/>
      <c r="R29" s="80"/>
      <c r="S29" s="87"/>
      <c r="T29" s="283">
        <f ca="1">INDIRECT(ADDRESS(8,37,1,TRUE,L29),TRUE)</f>
        <v>3</v>
      </c>
      <c r="U29" s="283"/>
      <c r="V29" s="284">
        <f t="shared" ref="V29" ca="1" si="10">INDIRECT(ADDRESS(8,28,1,TRUE,L29),TRUE)</f>
        <v>114.4409065246582</v>
      </c>
      <c r="W29" s="285"/>
      <c r="X29" s="285"/>
      <c r="Y29" s="286"/>
      <c r="Z29" s="173" t="s">
        <v>559</v>
      </c>
      <c r="AA29" s="80"/>
      <c r="AB29" s="80"/>
      <c r="AC29" s="84"/>
      <c r="AD29" s="84"/>
      <c r="AE29" s="84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241"/>
    </row>
    <row r="30" spans="1:46" ht="13.5" x14ac:dyDescent="0.15">
      <c r="A30" s="64">
        <f t="shared" si="0"/>
        <v>20</v>
      </c>
      <c r="B30" s="77" t="s">
        <v>299</v>
      </c>
      <c r="C30" s="78"/>
      <c r="D30" s="78"/>
      <c r="E30" s="78"/>
      <c r="F30" s="78"/>
      <c r="G30" s="78"/>
      <c r="H30" s="78"/>
      <c r="I30" s="78"/>
      <c r="J30" s="111" t="s">
        <v>298</v>
      </c>
      <c r="K30" s="112"/>
      <c r="L30" s="115" t="s">
        <v>300</v>
      </c>
      <c r="M30" s="80"/>
      <c r="N30" s="80"/>
      <c r="O30" s="80"/>
      <c r="P30" s="80"/>
      <c r="Q30" s="80"/>
      <c r="R30" s="80"/>
      <c r="S30" s="87"/>
      <c r="T30" s="283">
        <f ca="1">INDIRECT(ADDRESS(8,37,1,TRUE,L30),TRUE)</f>
        <v>4</v>
      </c>
      <c r="U30" s="283"/>
      <c r="V30" s="284">
        <f t="shared" ca="1" si="1"/>
        <v>152.58787536621094</v>
      </c>
      <c r="W30" s="285"/>
      <c r="X30" s="285"/>
      <c r="Y30" s="286"/>
      <c r="Z30" s="83" t="s">
        <v>280</v>
      </c>
      <c r="AA30" s="80"/>
      <c r="AB30" s="80"/>
      <c r="AC30" s="84"/>
      <c r="AD30" s="84"/>
      <c r="AE30" s="84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6"/>
    </row>
    <row r="31" spans="1:46" ht="13.5" x14ac:dyDescent="0.15">
      <c r="A31" s="64">
        <f t="shared" si="0"/>
        <v>21</v>
      </c>
      <c r="B31" s="77" t="s">
        <v>560</v>
      </c>
      <c r="C31" s="78"/>
      <c r="D31" s="78"/>
      <c r="E31" s="78"/>
      <c r="F31" s="78"/>
      <c r="G31" s="78"/>
      <c r="H31" s="78"/>
      <c r="I31" s="78"/>
      <c r="J31" s="111" t="s">
        <v>298</v>
      </c>
      <c r="K31" s="112"/>
      <c r="L31" s="115" t="s">
        <v>562</v>
      </c>
      <c r="M31" s="80"/>
      <c r="N31" s="80"/>
      <c r="O31" s="80"/>
      <c r="P31" s="80"/>
      <c r="Q31" s="80"/>
      <c r="R31" s="80"/>
      <c r="S31" s="87"/>
      <c r="T31" s="283">
        <f ca="1">INDIRECT(ADDRESS(8,37,1,TRUE,L31),TRUE)</f>
        <v>3</v>
      </c>
      <c r="U31" s="283"/>
      <c r="V31" s="284">
        <f t="shared" ref="V31" ca="1" si="11">INDIRECT(ADDRESS(8,28,1,TRUE,L31),TRUE)</f>
        <v>114.4409065246582</v>
      </c>
      <c r="W31" s="285"/>
      <c r="X31" s="285"/>
      <c r="Y31" s="286"/>
      <c r="Z31" s="173" t="s">
        <v>561</v>
      </c>
      <c r="AA31" s="80"/>
      <c r="AB31" s="80"/>
      <c r="AC31" s="84"/>
      <c r="AD31" s="84"/>
      <c r="AE31" s="84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241"/>
    </row>
    <row r="32" spans="1:46" ht="13.5" x14ac:dyDescent="0.15">
      <c r="A32" s="64">
        <f t="shared" si="0"/>
        <v>22</v>
      </c>
      <c r="B32" s="77" t="s">
        <v>376</v>
      </c>
      <c r="C32" s="78"/>
      <c r="D32" s="78"/>
      <c r="E32" s="78"/>
      <c r="F32" s="78"/>
      <c r="G32" s="78"/>
      <c r="H32" s="78"/>
      <c r="I32" s="78"/>
      <c r="J32" s="111" t="s">
        <v>414</v>
      </c>
      <c r="K32" s="112"/>
      <c r="L32" s="115" t="s">
        <v>413</v>
      </c>
      <c r="M32" s="80"/>
      <c r="N32" s="80"/>
      <c r="O32" s="80"/>
      <c r="P32" s="80"/>
      <c r="Q32" s="80"/>
      <c r="R32" s="80"/>
      <c r="S32" s="87"/>
      <c r="T32" s="283">
        <f ca="1">INDIRECT(ADDRESS(8,37,1,TRUE,L32),TRUE)</f>
        <v>8</v>
      </c>
      <c r="U32" s="283"/>
      <c r="V32" s="284">
        <f t="shared" ref="V32:V34" ca="1" si="12">INDIRECT(ADDRESS(8,28,1,TRUE,L32),TRUE)</f>
        <v>4997.2529182434082</v>
      </c>
      <c r="W32" s="285"/>
      <c r="X32" s="285"/>
      <c r="Y32" s="286"/>
      <c r="Z32" s="173" t="s">
        <v>415</v>
      </c>
      <c r="AA32" s="80"/>
      <c r="AB32" s="80"/>
      <c r="AC32" s="84"/>
      <c r="AD32" s="84"/>
      <c r="AE32" s="84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6"/>
    </row>
    <row r="33" spans="1:46" ht="13.5" x14ac:dyDescent="0.15">
      <c r="A33" s="64">
        <f t="shared" si="0"/>
        <v>23</v>
      </c>
      <c r="B33" s="77" t="s">
        <v>622</v>
      </c>
      <c r="C33" s="78"/>
      <c r="D33" s="78"/>
      <c r="E33" s="78"/>
      <c r="F33" s="78"/>
      <c r="G33" s="78"/>
      <c r="H33" s="78"/>
      <c r="I33" s="79"/>
      <c r="J33" s="78" t="s">
        <v>624</v>
      </c>
      <c r="K33" s="80"/>
      <c r="L33" s="154" t="s">
        <v>626</v>
      </c>
      <c r="M33" s="80"/>
      <c r="N33" s="80"/>
      <c r="O33" s="80"/>
      <c r="P33" s="80"/>
      <c r="Q33" s="80"/>
      <c r="R33" s="80"/>
      <c r="S33" s="82"/>
      <c r="T33" s="283">
        <f t="shared" ref="T33" ca="1" si="13">INDIRECT(ADDRESS(8,37,1,TRUE,L33),TRUE)</f>
        <v>4</v>
      </c>
      <c r="U33" s="283"/>
      <c r="V33" s="284">
        <f t="shared" ca="1" si="12"/>
        <v>152.58787536621094</v>
      </c>
      <c r="W33" s="285"/>
      <c r="X33" s="285"/>
      <c r="Y33" s="286"/>
      <c r="Z33" s="83" t="s">
        <v>266</v>
      </c>
      <c r="AA33" s="80"/>
      <c r="AB33" s="80"/>
      <c r="AC33" s="84"/>
      <c r="AD33" s="84"/>
      <c r="AE33" s="84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6"/>
    </row>
    <row r="34" spans="1:46" ht="13.5" x14ac:dyDescent="0.15">
      <c r="A34" s="64">
        <f t="shared" si="0"/>
        <v>24</v>
      </c>
      <c r="B34" s="77" t="s">
        <v>623</v>
      </c>
      <c r="C34" s="78"/>
      <c r="D34" s="78"/>
      <c r="E34" s="78"/>
      <c r="F34" s="78"/>
      <c r="G34" s="78"/>
      <c r="H34" s="78"/>
      <c r="I34" s="79"/>
      <c r="J34" s="261" t="s">
        <v>625</v>
      </c>
      <c r="K34" s="262"/>
      <c r="L34" s="161" t="s">
        <v>627</v>
      </c>
      <c r="M34" s="80"/>
      <c r="N34" s="80"/>
      <c r="O34" s="80"/>
      <c r="P34" s="80"/>
      <c r="Q34" s="80"/>
      <c r="R34" s="80"/>
      <c r="S34" s="87"/>
      <c r="T34" s="283">
        <f ca="1">INDIRECT(ADDRESS(8,37,1,TRUE,L34),TRUE)</f>
        <v>5</v>
      </c>
      <c r="U34" s="283"/>
      <c r="V34" s="284">
        <f t="shared" ca="1" si="12"/>
        <v>190.73484420776367</v>
      </c>
      <c r="W34" s="285"/>
      <c r="X34" s="285"/>
      <c r="Y34" s="286"/>
      <c r="Z34" s="83" t="s">
        <v>465</v>
      </c>
      <c r="AA34" s="80"/>
      <c r="AB34" s="80"/>
      <c r="AC34" s="84"/>
      <c r="AD34" s="84"/>
      <c r="AE34" s="84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6"/>
    </row>
    <row r="35" spans="1:46" ht="13.5" x14ac:dyDescent="0.15">
      <c r="T35" s="287">
        <f ca="1">SUM(T11:T19)</f>
        <v>91</v>
      </c>
      <c r="U35" s="287"/>
      <c r="V35" s="288">
        <f ca="1">SUM(V11:V20)</f>
        <v>63171.380401611328</v>
      </c>
      <c r="W35" s="288"/>
      <c r="X35" s="288"/>
      <c r="Y35" s="288"/>
    </row>
  </sheetData>
  <sheetProtection selectLockedCells="1" selectUnlockedCells="1"/>
  <mergeCells count="67">
    <mergeCell ref="T33:U33"/>
    <mergeCell ref="V33:Y33"/>
    <mergeCell ref="T34:U34"/>
    <mergeCell ref="V34:Y34"/>
    <mergeCell ref="AP7:AT7"/>
    <mergeCell ref="T19:U19"/>
    <mergeCell ref="V19:Y19"/>
    <mergeCell ref="T17:U17"/>
    <mergeCell ref="V17:Y17"/>
    <mergeCell ref="T18:U18"/>
    <mergeCell ref="V18:Y18"/>
    <mergeCell ref="T25:U25"/>
    <mergeCell ref="V25:Y25"/>
    <mergeCell ref="T20:U20"/>
    <mergeCell ref="V20:Y20"/>
    <mergeCell ref="T21:U21"/>
    <mergeCell ref="A1:M2"/>
    <mergeCell ref="N1:U1"/>
    <mergeCell ref="V1:AE1"/>
    <mergeCell ref="AF1:AJ1"/>
    <mergeCell ref="AP1:AT1"/>
    <mergeCell ref="N2:U3"/>
    <mergeCell ref="V2:AE3"/>
    <mergeCell ref="AF2:AJ3"/>
    <mergeCell ref="AK2:AO2"/>
    <mergeCell ref="AP2:AT2"/>
    <mergeCell ref="A3:M3"/>
    <mergeCell ref="AK3:AO3"/>
    <mergeCell ref="AP3:AT3"/>
    <mergeCell ref="AP6:AT6"/>
    <mergeCell ref="T16:U16"/>
    <mergeCell ref="V16:Y16"/>
    <mergeCell ref="AK1:AO1"/>
    <mergeCell ref="AF8:AJ8"/>
    <mergeCell ref="T11:U11"/>
    <mergeCell ref="V11:Y11"/>
    <mergeCell ref="T12:U12"/>
    <mergeCell ref="V12:Y12"/>
    <mergeCell ref="V15:Y15"/>
    <mergeCell ref="T13:U13"/>
    <mergeCell ref="V13:Y13"/>
    <mergeCell ref="T15:U15"/>
    <mergeCell ref="T14:U14"/>
    <mergeCell ref="V14:Y14"/>
    <mergeCell ref="T29:U29"/>
    <mergeCell ref="V29:Y29"/>
    <mergeCell ref="V21:Y21"/>
    <mergeCell ref="T23:U23"/>
    <mergeCell ref="V23:Y23"/>
    <mergeCell ref="T22:U22"/>
    <mergeCell ref="V22:Y22"/>
    <mergeCell ref="T31:U31"/>
    <mergeCell ref="V31:Y31"/>
    <mergeCell ref="T24:U24"/>
    <mergeCell ref="V24:Y24"/>
    <mergeCell ref="T35:U35"/>
    <mergeCell ref="V35:Y35"/>
    <mergeCell ref="T26:U26"/>
    <mergeCell ref="V26:Y26"/>
    <mergeCell ref="T28:U28"/>
    <mergeCell ref="V28:Y28"/>
    <mergeCell ref="T30:U30"/>
    <mergeCell ref="V30:Y30"/>
    <mergeCell ref="T27:U27"/>
    <mergeCell ref="V27:Y27"/>
    <mergeCell ref="T32:U32"/>
    <mergeCell ref="V32:Y32"/>
  </mergeCells>
  <phoneticPr fontId="16"/>
  <hyperlinks>
    <hyperlink ref="L11" location="稟議情報!A1" display="稟議情報"/>
    <hyperlink ref="L12" location="稟議添付情報!A1" display="稟議添付情報"/>
    <hyperlink ref="L16" location="稟議テンプレート情報!A1" display="稟議テンプレート情報"/>
    <hyperlink ref="L17" location="稟議テンプレート添付情報!A1" display="稟議テンプレート添付情報"/>
    <hyperlink ref="L20" location="稟議テンプレートカテゴリ!A1" display="稟議テンプレートカテゴリ!A1"/>
    <hyperlink ref="L25" location="稟議自動削除設定!Print_Titles" display="稟議自動削除設定"/>
    <hyperlink ref="L26" location="稟議管理者設定!Print_Titles" display="稟議管理者設定"/>
    <hyperlink ref="L13" location="稟議経路ステップ情報!A1" display="稟議経路ステップ情報"/>
    <hyperlink ref="L15" location="稟議審議情報!A1" display="稟議審議情報"/>
    <hyperlink ref="L27" location="稟議代理人情報!1:10" display="稟議代理人情報"/>
    <hyperlink ref="L28" location="稟議フォーム入力値情報!A1" display="稟議フォーム入力値情報"/>
    <hyperlink ref="L30" location="稟議テンプレートカテゴリアクセス権限情報!1:10" display="稟議テンプレートカテゴリアクセス権限情報"/>
    <hyperlink ref="L21" location="経路テンプレートステップ情報!A1" display="経路テンプレートステップ情報"/>
    <hyperlink ref="L23" location="経路テンプレート経路条件情報!A1" display="稟議テンプレート経路条件情報"/>
    <hyperlink ref="L22" location="経路テンプレートステップユーザ情報!A1" display="経路テンプレート経路ユーザ情報"/>
    <hyperlink ref="L32" location="稟議ID情報!A1" display="稟議ID情報"/>
    <hyperlink ref="L14" location="経路ステップ選択ユーザ情報!A1" display="稟議経路ステップ選択ユーザ情報"/>
    <hyperlink ref="L24" location="稟議テンプレートフォーム情報!A1" display="稟議テンプレートフォーム情報"/>
    <hyperlink ref="L18" location="経路テンプレート!A1" display="経路テンプレート"/>
    <hyperlink ref="L29" location="稟議テンプレートカテゴリ管理者!1:10" display="稟議テンプレートカテゴリ管理者"/>
    <hyperlink ref="L31" location="稟議テンプレートカテゴリ使用制限!A1" display="稟議テンプレートカテゴリ使用制限"/>
    <hyperlink ref="L33" location="複写用稟議経路ステップ情報!A1" display="複写用稟議経路ステップ情報"/>
    <hyperlink ref="L34" location="複写用経路ステップ選択ユーザ情報!A1" display="複写用経路ステップ選択ユーザ情報"/>
  </hyperlinks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U83"/>
  <sheetViews>
    <sheetView zoomScaleNormal="100" zoomScaleSheetLayoutView="85" zoomScalePageLayoutView="85" workbookViewId="0">
      <selection sqref="A1:M2"/>
    </sheetView>
  </sheetViews>
  <sheetFormatPr defaultColWidth="3.125" defaultRowHeight="12" x14ac:dyDescent="0.15"/>
  <cols>
    <col min="1" max="16384" width="3.125" style="11"/>
  </cols>
  <sheetData>
    <row r="1" spans="1:47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99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 t="s">
        <v>193</v>
      </c>
      <c r="AQ2" s="278"/>
      <c r="AR2" s="278"/>
      <c r="AS2" s="278"/>
      <c r="AT2" s="278"/>
    </row>
    <row r="3" spans="1:47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>
        <v>43283</v>
      </c>
      <c r="AQ3" s="278"/>
      <c r="AR3" s="278"/>
      <c r="AS3" s="278"/>
      <c r="AT3" s="278"/>
    </row>
    <row r="4" spans="1:47" ht="15" customHeight="1" x14ac:dyDescent="0.15">
      <c r="A4" s="236"/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9"/>
      <c r="AL4" s="240"/>
      <c r="AM4" s="240"/>
      <c r="AN4" s="240"/>
      <c r="AO4" s="240"/>
      <c r="AP4" s="239"/>
      <c r="AQ4" s="240"/>
      <c r="AR4" s="240"/>
      <c r="AS4" s="240"/>
      <c r="AT4" s="240"/>
      <c r="AU4" s="17"/>
    </row>
    <row r="5" spans="1:47" ht="1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16"/>
      <c r="AM5" s="16"/>
      <c r="AN5" s="16"/>
      <c r="AO5" s="16"/>
      <c r="AP5" s="15"/>
      <c r="AQ5" s="16"/>
      <c r="AR5" s="16"/>
      <c r="AS5" s="16"/>
      <c r="AT5" s="16"/>
      <c r="AU5" s="17"/>
    </row>
    <row r="6" spans="1:47" ht="13.5" x14ac:dyDescent="0.15"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7"/>
      <c r="AT6" s="187"/>
      <c r="AU6" s="187"/>
    </row>
    <row r="7" spans="1:47" ht="13.5" x14ac:dyDescent="0.15"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7"/>
      <c r="AT7" s="187"/>
      <c r="AU7" s="187"/>
    </row>
    <row r="8" spans="1:47" ht="13.5" x14ac:dyDescent="0.15"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7"/>
      <c r="AT8" s="187"/>
      <c r="AU8" s="187"/>
    </row>
    <row r="9" spans="1:47" ht="13.5" x14ac:dyDescent="0.15"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7"/>
      <c r="AT9" s="187"/>
      <c r="AU9" s="187"/>
    </row>
    <row r="10" spans="1:47" ht="13.5" x14ac:dyDescent="0.15"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</row>
    <row r="11" spans="1:47" ht="13.5" x14ac:dyDescent="0.15"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87"/>
      <c r="AT11" s="187"/>
      <c r="AU11" s="187"/>
    </row>
    <row r="12" spans="1:47" ht="13.5" x14ac:dyDescent="0.15"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87"/>
      <c r="AT12" s="187"/>
      <c r="AU12" s="187"/>
    </row>
    <row r="13" spans="1:47" ht="13.5" x14ac:dyDescent="0.15"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7"/>
      <c r="AU13" s="187"/>
    </row>
    <row r="14" spans="1:47" ht="13.5" x14ac:dyDescent="0.15"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7"/>
      <c r="AU14" s="187"/>
    </row>
    <row r="15" spans="1:47" ht="13.5" x14ac:dyDescent="0.15"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87"/>
      <c r="AT15" s="187"/>
      <c r="AU15" s="187"/>
    </row>
    <row r="16" spans="1:47" ht="13.5" x14ac:dyDescent="0.15"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87"/>
      <c r="AT16" s="187"/>
      <c r="AU16" s="187"/>
    </row>
    <row r="17" spans="2:47" ht="13.5" x14ac:dyDescent="0.15"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87"/>
      <c r="AT17" s="187"/>
      <c r="AU17" s="187"/>
    </row>
    <row r="18" spans="2:47" ht="13.5" x14ac:dyDescent="0.15"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87"/>
      <c r="AT18" s="187"/>
      <c r="AU18" s="187"/>
    </row>
    <row r="19" spans="2:47" ht="13.5" x14ac:dyDescent="0.15"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187"/>
      <c r="AT19" s="187"/>
      <c r="AU19" s="187"/>
    </row>
    <row r="20" spans="2:47" ht="13.5" x14ac:dyDescent="0.15"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187"/>
      <c r="AT20" s="187"/>
      <c r="AU20" s="187"/>
    </row>
    <row r="21" spans="2:47" ht="13.5" x14ac:dyDescent="0.15"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187"/>
      <c r="AT21" s="187"/>
      <c r="AU21" s="187"/>
    </row>
    <row r="22" spans="2:47" ht="13.5" x14ac:dyDescent="0.15"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187"/>
      <c r="AT22" s="187"/>
      <c r="AU22" s="187"/>
    </row>
    <row r="23" spans="2:47" ht="13.5" x14ac:dyDescent="0.15"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187"/>
      <c r="AT23" s="187"/>
      <c r="AU23" s="187"/>
    </row>
    <row r="24" spans="2:47" ht="13.5" x14ac:dyDescent="0.15"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</row>
    <row r="25" spans="2:47" ht="13.5" x14ac:dyDescent="0.15"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</row>
    <row r="26" spans="2:47" ht="13.5" x14ac:dyDescent="0.15"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</row>
    <row r="27" spans="2:47" ht="13.5" x14ac:dyDescent="0.15"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</row>
    <row r="28" spans="2:47" ht="13.5" x14ac:dyDescent="0.15"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</row>
    <row r="29" spans="2:47" ht="13.5" x14ac:dyDescent="0.15"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</row>
    <row r="30" spans="2:47" ht="13.5" x14ac:dyDescent="0.15"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</row>
    <row r="31" spans="2:47" ht="13.5" x14ac:dyDescent="0.15"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</row>
    <row r="32" spans="2:47" ht="13.5" x14ac:dyDescent="0.15"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</row>
    <row r="33" spans="2:47" ht="13.5" x14ac:dyDescent="0.15"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</row>
    <row r="34" spans="2:47" ht="13.5" x14ac:dyDescent="0.15"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</row>
    <row r="35" spans="2:47" ht="13.5" x14ac:dyDescent="0.15"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</row>
    <row r="36" spans="2:47" ht="13.5" x14ac:dyDescent="0.15"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</row>
    <row r="37" spans="2:47" ht="13.5" x14ac:dyDescent="0.15"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</row>
    <row r="38" spans="2:47" ht="13.5" x14ac:dyDescent="0.15"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</row>
    <row r="39" spans="2:47" ht="13.5" x14ac:dyDescent="0.15"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</row>
    <row r="40" spans="2:47" ht="13.5" x14ac:dyDescent="0.15"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</row>
    <row r="41" spans="2:47" ht="13.5" x14ac:dyDescent="0.15"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</row>
    <row r="42" spans="2:47" ht="13.5" x14ac:dyDescent="0.15"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</row>
    <row r="43" spans="2:47" ht="13.5" x14ac:dyDescent="0.15"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</row>
    <row r="44" spans="2:47" ht="13.5" x14ac:dyDescent="0.15"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</row>
    <row r="45" spans="2:47" ht="13.5" x14ac:dyDescent="0.15"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</row>
    <row r="46" spans="2:47" ht="13.5" x14ac:dyDescent="0.15"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</row>
    <row r="47" spans="2:47" ht="13.5" x14ac:dyDescent="0.15"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</row>
    <row r="48" spans="2:47" ht="13.5" x14ac:dyDescent="0.15"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</row>
    <row r="49" spans="2:47" ht="13.5" x14ac:dyDescent="0.15"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</row>
    <row r="50" spans="2:47" ht="13.5" x14ac:dyDescent="0.15"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</row>
    <row r="51" spans="2:47" ht="13.5" x14ac:dyDescent="0.15"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</row>
    <row r="52" spans="2:47" ht="13.5" x14ac:dyDescent="0.15"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</row>
    <row r="53" spans="2:47" ht="13.5" x14ac:dyDescent="0.15"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</row>
    <row r="54" spans="2:47" ht="13.5" x14ac:dyDescent="0.15"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</row>
    <row r="55" spans="2:47" ht="13.5" x14ac:dyDescent="0.15"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</row>
    <row r="56" spans="2:47" ht="13.5" x14ac:dyDescent="0.15"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</row>
    <row r="57" spans="2:47" ht="13.5" x14ac:dyDescent="0.15"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</row>
    <row r="58" spans="2:47" ht="13.5" x14ac:dyDescent="0.15"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</row>
    <row r="59" spans="2:47" ht="13.5" x14ac:dyDescent="0.15"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</row>
    <row r="60" spans="2:47" ht="13.5" x14ac:dyDescent="0.15"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</row>
    <row r="61" spans="2:47" ht="13.5" x14ac:dyDescent="0.15"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</row>
    <row r="62" spans="2:47" ht="13.5" x14ac:dyDescent="0.15"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</row>
    <row r="63" spans="2:47" ht="13.5" x14ac:dyDescent="0.15"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</row>
    <row r="64" spans="2:47" ht="13.5" x14ac:dyDescent="0.15"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</row>
    <row r="65" spans="2:47" ht="13.5" x14ac:dyDescent="0.15"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</row>
    <row r="66" spans="2:47" ht="13.5" x14ac:dyDescent="0.15"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</row>
    <row r="67" spans="2:47" ht="13.5" x14ac:dyDescent="0.15"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</row>
    <row r="68" spans="2:47" ht="13.5" x14ac:dyDescent="0.15"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</row>
    <row r="69" spans="2:47" ht="13.5" x14ac:dyDescent="0.15"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</row>
    <row r="70" spans="2:47" ht="13.5" x14ac:dyDescent="0.15"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</row>
    <row r="71" spans="2:47" ht="13.5" x14ac:dyDescent="0.15"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</row>
    <row r="72" spans="2:47" ht="13.5" x14ac:dyDescent="0.15"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</row>
    <row r="73" spans="2:47" ht="13.5" x14ac:dyDescent="0.15"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</row>
    <row r="74" spans="2:47" ht="13.5" x14ac:dyDescent="0.15"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</row>
    <row r="75" spans="2:47" ht="13.5" x14ac:dyDescent="0.15"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</row>
    <row r="76" spans="2:47" ht="13.5" x14ac:dyDescent="0.15"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</row>
    <row r="77" spans="2:47" ht="13.5" x14ac:dyDescent="0.15"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</row>
    <row r="78" spans="2:47" ht="13.5" x14ac:dyDescent="0.15"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</row>
    <row r="79" spans="2:47" ht="13.5" x14ac:dyDescent="0.15"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</row>
    <row r="80" spans="2:47" ht="13.5" x14ac:dyDescent="0.15"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</row>
    <row r="81" spans="2:47" ht="13.5" x14ac:dyDescent="0.15"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</row>
    <row r="82" spans="2:47" ht="13.5" x14ac:dyDescent="0.15"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</row>
    <row r="83" spans="2:47" ht="13.5" x14ac:dyDescent="0.15"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</row>
  </sheetData>
  <sheetProtection selectLockedCells="1" selectUnlockedCells="1"/>
  <mergeCells count="14">
    <mergeCell ref="A1:M2"/>
    <mergeCell ref="N1:U1"/>
    <mergeCell ref="V1:AE1"/>
    <mergeCell ref="AF1:AJ1"/>
    <mergeCell ref="A3:M3"/>
    <mergeCell ref="AP3:AT3"/>
    <mergeCell ref="AK1:AO1"/>
    <mergeCell ref="AP1:AT1"/>
    <mergeCell ref="N2:U3"/>
    <mergeCell ref="V2:AE3"/>
    <mergeCell ref="AF2:AJ3"/>
    <mergeCell ref="AK2:AO2"/>
    <mergeCell ref="AP2:AT2"/>
    <mergeCell ref="AK3:AO3"/>
  </mergeCells>
  <phoneticPr fontId="16"/>
  <pageMargins left="0.19652777777777777" right="0.19652777777777777" top="0.19652777777777777" bottom="0.19652777777777777" header="0.51180555555555551" footer="0.51180555555555551"/>
  <pageSetup paperSize="9" scale="89" firstPageNumber="0" orientation="landscape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1628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一覧!B11</f>
        <v>RNG_RNDATA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">
        <v>79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一覧!L11</f>
        <v>稟議情報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15525.816318511963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16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 t="shared" ref="A11:A23" si="0">ROW()-10</f>
        <v>1</v>
      </c>
      <c r="B11" s="91" t="s">
        <v>115</v>
      </c>
      <c r="C11" s="47"/>
      <c r="D11" s="47"/>
      <c r="E11" s="47"/>
      <c r="F11" s="47"/>
      <c r="G11" s="48"/>
      <c r="H11" s="46" t="s">
        <v>116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si="0"/>
        <v>2</v>
      </c>
      <c r="B12" s="91" t="s">
        <v>119</v>
      </c>
      <c r="C12" s="47"/>
      <c r="D12" s="47"/>
      <c r="E12" s="47"/>
      <c r="F12" s="47"/>
      <c r="G12" s="48"/>
      <c r="H12" s="46" t="s">
        <v>2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120</v>
      </c>
      <c r="S12" s="280"/>
      <c r="T12" s="280"/>
      <c r="U12" s="280"/>
      <c r="V12" s="280"/>
      <c r="W12" s="280"/>
      <c r="X12" s="294">
        <v>100</v>
      </c>
      <c r="Y12" s="294"/>
      <c r="Z12" s="280">
        <v>300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f t="shared" si="0"/>
        <v>3</v>
      </c>
      <c r="B13" s="91" t="s">
        <v>121</v>
      </c>
      <c r="C13" s="47"/>
      <c r="D13" s="47"/>
      <c r="E13" s="47"/>
      <c r="F13" s="47"/>
      <c r="G13" s="48"/>
      <c r="H13" s="46" t="s">
        <v>122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123</v>
      </c>
      <c r="S13" s="280"/>
      <c r="T13" s="280"/>
      <c r="U13" s="280"/>
      <c r="V13" s="280"/>
      <c r="W13" s="280"/>
      <c r="X13" s="291" t="s">
        <v>124</v>
      </c>
      <c r="Y13" s="291"/>
      <c r="Z13" s="280">
        <v>8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 t="s">
        <v>125</v>
      </c>
      <c r="C14" s="47"/>
      <c r="D14" s="47"/>
      <c r="E14" s="47"/>
      <c r="F14" s="47"/>
      <c r="G14" s="48"/>
      <c r="H14" s="46" t="s">
        <v>126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80"/>
      <c r="W14" s="280"/>
      <c r="X14" s="291" t="s">
        <v>124</v>
      </c>
      <c r="Y14" s="291"/>
      <c r="Z14" s="280">
        <v>4</v>
      </c>
      <c r="AA14" s="280"/>
      <c r="AB14" s="280"/>
      <c r="AC14" s="291"/>
      <c r="AD14" s="291"/>
      <c r="AE14" s="291"/>
      <c r="AF14" s="49" t="s">
        <v>127</v>
      </c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ht="13.5" x14ac:dyDescent="0.15">
      <c r="A15" s="45">
        <f t="shared" si="0"/>
        <v>5</v>
      </c>
      <c r="B15" s="91" t="s">
        <v>128</v>
      </c>
      <c r="C15" s="47"/>
      <c r="D15" s="47"/>
      <c r="E15" s="47"/>
      <c r="F15" s="47"/>
      <c r="G15" s="48"/>
      <c r="H15" s="46" t="s">
        <v>129</v>
      </c>
      <c r="I15" s="47"/>
      <c r="J15" s="47"/>
      <c r="K15" s="47"/>
      <c r="L15" s="47"/>
      <c r="M15" s="47"/>
      <c r="N15" s="47"/>
      <c r="O15" s="47"/>
      <c r="P15" s="47"/>
      <c r="Q15" s="48"/>
      <c r="R15" s="92" t="s">
        <v>123</v>
      </c>
      <c r="S15" s="94"/>
      <c r="T15" s="94"/>
      <c r="U15" s="95"/>
      <c r="V15" s="92"/>
      <c r="W15" s="89"/>
      <c r="X15" s="291" t="s">
        <v>124</v>
      </c>
      <c r="Y15" s="291"/>
      <c r="Z15" s="280">
        <v>8</v>
      </c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  <c r="AU15" s="93"/>
    </row>
    <row r="16" spans="1:47" x14ac:dyDescent="0.15">
      <c r="A16" s="45">
        <f t="shared" si="0"/>
        <v>6</v>
      </c>
      <c r="B16" s="91" t="s">
        <v>130</v>
      </c>
      <c r="C16" s="47"/>
      <c r="D16" s="47"/>
      <c r="E16" s="47"/>
      <c r="F16" s="47"/>
      <c r="G16" s="48"/>
      <c r="H16" s="46" t="s">
        <v>131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92"/>
      <c r="W16" s="95"/>
      <c r="X16" s="291" t="s">
        <v>124</v>
      </c>
      <c r="Y16" s="291"/>
      <c r="Z16" s="280">
        <v>4</v>
      </c>
      <c r="AA16" s="280"/>
      <c r="AB16" s="280"/>
      <c r="AC16" s="291" t="s">
        <v>118</v>
      </c>
      <c r="AD16" s="291"/>
      <c r="AE16" s="291"/>
      <c r="AF16" s="49" t="s">
        <v>533</v>
      </c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  <c r="AU16" s="93"/>
    </row>
    <row r="17" spans="1:47" ht="13.5" x14ac:dyDescent="0.15">
      <c r="A17" s="45">
        <f t="shared" si="0"/>
        <v>7</v>
      </c>
      <c r="B17" s="91" t="s">
        <v>132</v>
      </c>
      <c r="C17" s="47"/>
      <c r="D17" s="47"/>
      <c r="E17" s="47"/>
      <c r="F17" s="47"/>
      <c r="G17" s="48"/>
      <c r="H17" s="46" t="s">
        <v>133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117</v>
      </c>
      <c r="S17" s="280"/>
      <c r="T17" s="280"/>
      <c r="U17" s="280"/>
      <c r="V17" s="92"/>
      <c r="W17" s="89"/>
      <c r="X17" s="291" t="s">
        <v>124</v>
      </c>
      <c r="Y17" s="291"/>
      <c r="Z17" s="280">
        <v>4</v>
      </c>
      <c r="AA17" s="280"/>
      <c r="AB17" s="280"/>
      <c r="AC17" s="291" t="s">
        <v>118</v>
      </c>
      <c r="AD17" s="291"/>
      <c r="AE17" s="291"/>
      <c r="AF17" s="96" t="s">
        <v>134</v>
      </c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ht="13.5" x14ac:dyDescent="0.15">
      <c r="A18" s="45">
        <f t="shared" si="0"/>
        <v>8</v>
      </c>
      <c r="B18" s="91" t="s">
        <v>135</v>
      </c>
      <c r="C18" s="47"/>
      <c r="D18" s="47"/>
      <c r="E18" s="47"/>
      <c r="F18" s="47"/>
      <c r="G18" s="48"/>
      <c r="H18" s="46" t="s">
        <v>136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120</v>
      </c>
      <c r="S18" s="280"/>
      <c r="T18" s="280"/>
      <c r="U18" s="280"/>
      <c r="V18" s="92"/>
      <c r="W18" s="89"/>
      <c r="X18" s="280">
        <v>300</v>
      </c>
      <c r="Y18" s="280"/>
      <c r="Z18" s="280">
        <v>900</v>
      </c>
      <c r="AA18" s="280"/>
      <c r="AB18" s="280"/>
      <c r="AC18" s="291"/>
      <c r="AD18" s="291"/>
      <c r="AE18" s="291"/>
      <c r="AF18" s="96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ht="13.5" x14ac:dyDescent="0.15">
      <c r="A19" s="45">
        <f t="shared" si="0"/>
        <v>9</v>
      </c>
      <c r="B19" s="91" t="s">
        <v>137</v>
      </c>
      <c r="C19" s="47"/>
      <c r="D19" s="47"/>
      <c r="E19" s="47"/>
      <c r="F19" s="47"/>
      <c r="G19" s="48"/>
      <c r="H19" s="46" t="s">
        <v>46</v>
      </c>
      <c r="I19" s="47"/>
      <c r="J19" s="47"/>
      <c r="K19" s="47"/>
      <c r="L19" s="47"/>
      <c r="M19" s="47"/>
      <c r="N19" s="47"/>
      <c r="O19" s="47"/>
      <c r="P19" s="47"/>
      <c r="Q19" s="48"/>
      <c r="R19" s="280" t="s">
        <v>117</v>
      </c>
      <c r="S19" s="280"/>
      <c r="T19" s="280"/>
      <c r="U19" s="280"/>
      <c r="V19" s="92"/>
      <c r="W19" s="89"/>
      <c r="X19" s="291" t="s">
        <v>124</v>
      </c>
      <c r="Y19" s="291"/>
      <c r="Z19" s="280">
        <v>4</v>
      </c>
      <c r="AA19" s="280"/>
      <c r="AB19" s="280"/>
      <c r="AC19" s="291" t="s">
        <v>118</v>
      </c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ht="13.5" x14ac:dyDescent="0.15">
      <c r="A20" s="45">
        <f t="shared" si="0"/>
        <v>10</v>
      </c>
      <c r="B20" s="91" t="s">
        <v>138</v>
      </c>
      <c r="C20" s="47"/>
      <c r="D20" s="47"/>
      <c r="E20" s="47"/>
      <c r="F20" s="47"/>
      <c r="G20" s="48"/>
      <c r="H20" s="46" t="s">
        <v>47</v>
      </c>
      <c r="I20" s="47"/>
      <c r="J20" s="47"/>
      <c r="K20" s="47"/>
      <c r="L20" s="47"/>
      <c r="M20" s="47"/>
      <c r="N20" s="47"/>
      <c r="O20" s="47"/>
      <c r="P20" s="47"/>
      <c r="Q20" s="48"/>
      <c r="R20" s="92" t="s">
        <v>123</v>
      </c>
      <c r="S20" s="94"/>
      <c r="T20" s="94"/>
      <c r="U20" s="95"/>
      <c r="V20" s="92"/>
      <c r="W20" s="89"/>
      <c r="X20" s="291" t="s">
        <v>124</v>
      </c>
      <c r="Y20" s="291"/>
      <c r="Z20" s="280">
        <v>8</v>
      </c>
      <c r="AA20" s="280"/>
      <c r="AB20" s="280"/>
      <c r="AC20" s="291" t="s">
        <v>118</v>
      </c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ht="13.5" x14ac:dyDescent="0.15">
      <c r="A21" s="45">
        <f t="shared" si="0"/>
        <v>11</v>
      </c>
      <c r="B21" s="91" t="s">
        <v>139</v>
      </c>
      <c r="C21" s="47"/>
      <c r="D21" s="47"/>
      <c r="E21" s="47"/>
      <c r="F21" s="47"/>
      <c r="G21" s="48"/>
      <c r="H21" s="46" t="s">
        <v>49</v>
      </c>
      <c r="I21" s="47"/>
      <c r="J21" s="47"/>
      <c r="K21" s="47"/>
      <c r="L21" s="47"/>
      <c r="M21" s="47"/>
      <c r="N21" s="47"/>
      <c r="O21" s="47"/>
      <c r="P21" s="47"/>
      <c r="Q21" s="48"/>
      <c r="R21" s="280" t="s">
        <v>117</v>
      </c>
      <c r="S21" s="280"/>
      <c r="T21" s="280"/>
      <c r="U21" s="280"/>
      <c r="V21" s="92"/>
      <c r="W21" s="89"/>
      <c r="X21" s="291" t="s">
        <v>124</v>
      </c>
      <c r="Y21" s="291"/>
      <c r="Z21" s="280">
        <v>4</v>
      </c>
      <c r="AA21" s="280"/>
      <c r="AB21" s="280"/>
      <c r="AC21" s="291" t="s">
        <v>118</v>
      </c>
      <c r="AD21" s="291"/>
      <c r="AE21" s="291"/>
      <c r="AF21" s="96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ref="A22:A24" si="1">ROW()-10</f>
        <v>12</v>
      </c>
      <c r="B22" s="91" t="s">
        <v>140</v>
      </c>
      <c r="C22" s="47"/>
      <c r="D22" s="47"/>
      <c r="E22" s="47"/>
      <c r="F22" s="47"/>
      <c r="G22" s="48"/>
      <c r="H22" s="46" t="s">
        <v>50</v>
      </c>
      <c r="I22" s="47"/>
      <c r="J22" s="47"/>
      <c r="K22" s="47"/>
      <c r="L22" s="47"/>
      <c r="M22" s="47"/>
      <c r="N22" s="47"/>
      <c r="O22" s="47"/>
      <c r="P22" s="47"/>
      <c r="Q22" s="48"/>
      <c r="R22" s="92" t="s">
        <v>123</v>
      </c>
      <c r="S22" s="94"/>
      <c r="T22" s="94"/>
      <c r="U22" s="95"/>
      <c r="V22" s="92"/>
      <c r="W22" s="89"/>
      <c r="X22" s="291" t="s">
        <v>124</v>
      </c>
      <c r="Y22" s="291"/>
      <c r="Z22" s="280">
        <v>8</v>
      </c>
      <c r="AA22" s="280"/>
      <c r="AB22" s="280"/>
      <c r="AC22" s="291" t="s">
        <v>118</v>
      </c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x14ac:dyDescent="0.15">
      <c r="A23" s="45">
        <f t="shared" si="0"/>
        <v>13</v>
      </c>
      <c r="B23" s="91" t="s">
        <v>376</v>
      </c>
      <c r="C23" s="47"/>
      <c r="D23" s="47"/>
      <c r="E23" s="47"/>
      <c r="F23" s="47"/>
      <c r="G23" s="48"/>
      <c r="H23" s="46" t="s">
        <v>377</v>
      </c>
      <c r="I23" s="47"/>
      <c r="J23" s="47"/>
      <c r="K23" s="47"/>
      <c r="L23" s="47"/>
      <c r="M23" s="47"/>
      <c r="N23" s="47"/>
      <c r="O23" s="47"/>
      <c r="P23" s="47"/>
      <c r="Q23" s="48"/>
      <c r="R23" s="280" t="s">
        <v>120</v>
      </c>
      <c r="S23" s="280"/>
      <c r="T23" s="280"/>
      <c r="U23" s="280"/>
      <c r="V23" s="280"/>
      <c r="W23" s="280"/>
      <c r="X23" s="294">
        <v>120</v>
      </c>
      <c r="Y23" s="294"/>
      <c r="Z23" s="280">
        <v>360</v>
      </c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ht="13.5" x14ac:dyDescent="0.15">
      <c r="A24" s="45">
        <f t="shared" si="1"/>
        <v>14</v>
      </c>
      <c r="B24" s="91" t="s">
        <v>284</v>
      </c>
      <c r="C24" s="47"/>
      <c r="D24" s="47"/>
      <c r="E24" s="47"/>
      <c r="F24" s="47"/>
      <c r="G24" s="48"/>
      <c r="H24" s="46" t="s">
        <v>286</v>
      </c>
      <c r="I24" s="47"/>
      <c r="J24" s="47"/>
      <c r="K24" s="47"/>
      <c r="L24" s="47"/>
      <c r="M24" s="47"/>
      <c r="N24" s="47"/>
      <c r="O24" s="47"/>
      <c r="P24" s="47"/>
      <c r="Q24" s="48"/>
      <c r="R24" s="280" t="s">
        <v>117</v>
      </c>
      <c r="S24" s="280"/>
      <c r="T24" s="280"/>
      <c r="U24" s="280"/>
      <c r="V24" s="92"/>
      <c r="W24" s="89"/>
      <c r="X24" s="291" t="s">
        <v>124</v>
      </c>
      <c r="Y24" s="291"/>
      <c r="Z24" s="280">
        <v>4</v>
      </c>
      <c r="AA24" s="280"/>
      <c r="AB24" s="280"/>
      <c r="AC24" s="291" t="s">
        <v>118</v>
      </c>
      <c r="AD24" s="291"/>
      <c r="AE24" s="291"/>
      <c r="AF24" s="49" t="s">
        <v>506</v>
      </c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ht="13.5" x14ac:dyDescent="0.15">
      <c r="A25" s="45">
        <f t="shared" ref="A25:A40" si="2">A24+1</f>
        <v>15</v>
      </c>
      <c r="B25" s="91" t="s">
        <v>285</v>
      </c>
      <c r="C25" s="47"/>
      <c r="D25" s="47"/>
      <c r="E25" s="47"/>
      <c r="F25" s="47"/>
      <c r="G25" s="48"/>
      <c r="H25" s="46" t="s">
        <v>287</v>
      </c>
      <c r="I25" s="47"/>
      <c r="J25" s="47"/>
      <c r="K25" s="47"/>
      <c r="L25" s="47"/>
      <c r="M25" s="47"/>
      <c r="N25" s="47"/>
      <c r="O25" s="47"/>
      <c r="P25" s="47"/>
      <c r="Q25" s="48"/>
      <c r="R25" s="280" t="s">
        <v>117</v>
      </c>
      <c r="S25" s="280"/>
      <c r="T25" s="280"/>
      <c r="U25" s="280"/>
      <c r="V25" s="92"/>
      <c r="W25" s="89"/>
      <c r="X25" s="291" t="s">
        <v>124</v>
      </c>
      <c r="Y25" s="291"/>
      <c r="Z25" s="280">
        <v>4</v>
      </c>
      <c r="AA25" s="280"/>
      <c r="AB25" s="280"/>
      <c r="AC25" s="291" t="s">
        <v>118</v>
      </c>
      <c r="AD25" s="291"/>
      <c r="AE25" s="291"/>
      <c r="AF25" s="49" t="s">
        <v>507</v>
      </c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  <c r="AU25" s="93"/>
    </row>
    <row r="26" spans="1:47" x14ac:dyDescent="0.15">
      <c r="A26" s="45">
        <f t="shared" ref="A26" si="3">ROW()-10</f>
        <v>16</v>
      </c>
      <c r="B26" s="91" t="s">
        <v>574</v>
      </c>
      <c r="C26" s="47"/>
      <c r="D26" s="47"/>
      <c r="E26" s="47"/>
      <c r="F26" s="47"/>
      <c r="G26" s="48"/>
      <c r="H26" s="46" t="s">
        <v>575</v>
      </c>
      <c r="I26" s="47"/>
      <c r="J26" s="47"/>
      <c r="K26" s="47"/>
      <c r="L26" s="47"/>
      <c r="M26" s="47"/>
      <c r="N26" s="47"/>
      <c r="O26" s="47"/>
      <c r="P26" s="47"/>
      <c r="Q26" s="48"/>
      <c r="R26" s="280" t="s">
        <v>117</v>
      </c>
      <c r="S26" s="280"/>
      <c r="T26" s="280"/>
      <c r="U26" s="280"/>
      <c r="V26" s="280"/>
      <c r="W26" s="280"/>
      <c r="X26" s="292" t="s">
        <v>124</v>
      </c>
      <c r="Y26" s="293"/>
      <c r="Z26" s="280">
        <v>4</v>
      </c>
      <c r="AA26" s="280"/>
      <c r="AB26" s="280"/>
      <c r="AC26" s="291" t="s">
        <v>118</v>
      </c>
      <c r="AD26" s="291"/>
      <c r="AE26" s="291"/>
      <c r="AF26" s="244" t="s">
        <v>406</v>
      </c>
      <c r="AG26" s="245"/>
      <c r="AH26" s="245"/>
      <c r="AI26" s="245"/>
      <c r="AJ26" s="245"/>
      <c r="AK26" s="245"/>
      <c r="AL26" s="245"/>
      <c r="AM26" s="245"/>
      <c r="AN26" s="245"/>
      <c r="AO26" s="245"/>
      <c r="AP26" s="245"/>
      <c r="AQ26" s="245"/>
      <c r="AR26" s="245"/>
      <c r="AS26" s="245"/>
      <c r="AT26" s="247"/>
      <c r="AU26" s="93"/>
    </row>
    <row r="27" spans="1:47" x14ac:dyDescent="0.15">
      <c r="A27" s="45">
        <f>A25+1</f>
        <v>16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91"/>
      <c r="Y27" s="291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2"/>
        <v>17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91"/>
      <c r="Y28" s="291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2"/>
        <v>18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2"/>
        <v>19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2"/>
        <v>20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2"/>
        <v>21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2"/>
        <v>22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2"/>
        <v>23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2"/>
        <v>24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2"/>
        <v>25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2"/>
        <v>26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2"/>
        <v>27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2"/>
        <v>28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2"/>
        <v>29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</sheetData>
  <sheetProtection selectLockedCells="1" selectUnlockedCells="1"/>
  <mergeCells count="167"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B8:AE8"/>
    <mergeCell ref="B10:G10"/>
    <mergeCell ref="H10:Q10"/>
    <mergeCell ref="R10:U10"/>
    <mergeCell ref="V10:W10"/>
    <mergeCell ref="X10:Y10"/>
    <mergeCell ref="Z10:AB10"/>
    <mergeCell ref="AC10:AE10"/>
    <mergeCell ref="A3:M3"/>
    <mergeCell ref="AC12:AE12"/>
    <mergeCell ref="R12:U12"/>
    <mergeCell ref="V12:W12"/>
    <mergeCell ref="X12:Y12"/>
    <mergeCell ref="Z12:AB12"/>
    <mergeCell ref="AF10:AT10"/>
    <mergeCell ref="R11:U11"/>
    <mergeCell ref="V11:W11"/>
    <mergeCell ref="X11:Y11"/>
    <mergeCell ref="Z11:AB11"/>
    <mergeCell ref="AC11:AE11"/>
    <mergeCell ref="AC13:AE13"/>
    <mergeCell ref="R14:U14"/>
    <mergeCell ref="V14:W14"/>
    <mergeCell ref="X14:Y14"/>
    <mergeCell ref="Z14:AB14"/>
    <mergeCell ref="AC14:AE14"/>
    <mergeCell ref="R13:U13"/>
    <mergeCell ref="V13:W13"/>
    <mergeCell ref="X13:Y13"/>
    <mergeCell ref="Z13:AB13"/>
    <mergeCell ref="R17:U17"/>
    <mergeCell ref="X17:Y17"/>
    <mergeCell ref="Z17:AB17"/>
    <mergeCell ref="AC17:AE17"/>
    <mergeCell ref="R18:U18"/>
    <mergeCell ref="X18:Y18"/>
    <mergeCell ref="Z18:AB18"/>
    <mergeCell ref="AC18:AE18"/>
    <mergeCell ref="X15:Y15"/>
    <mergeCell ref="Z15:AB15"/>
    <mergeCell ref="AC15:AE15"/>
    <mergeCell ref="R16:U16"/>
    <mergeCell ref="X16:Y16"/>
    <mergeCell ref="Z16:AB16"/>
    <mergeCell ref="AC16:AE16"/>
    <mergeCell ref="R21:U21"/>
    <mergeCell ref="X21:Y21"/>
    <mergeCell ref="Z21:AB21"/>
    <mergeCell ref="AC21:AE21"/>
    <mergeCell ref="X22:Y22"/>
    <mergeCell ref="Z22:AB22"/>
    <mergeCell ref="AC22:AE22"/>
    <mergeCell ref="R25:U25"/>
    <mergeCell ref="R19:U19"/>
    <mergeCell ref="X19:Y19"/>
    <mergeCell ref="Z19:AB19"/>
    <mergeCell ref="AC19:AE19"/>
    <mergeCell ref="X20:Y20"/>
    <mergeCell ref="Z20:AB20"/>
    <mergeCell ref="AC20:AE20"/>
    <mergeCell ref="R23:U23"/>
    <mergeCell ref="V23:W23"/>
    <mergeCell ref="X23:Y23"/>
    <mergeCell ref="Z23:AB23"/>
    <mergeCell ref="AC23:AE23"/>
    <mergeCell ref="X25:Y25"/>
    <mergeCell ref="Z25:AB25"/>
    <mergeCell ref="R24:U24"/>
    <mergeCell ref="X24:Y24"/>
    <mergeCell ref="Z24:AB24"/>
    <mergeCell ref="AC24:AE24"/>
    <mergeCell ref="AC25:AE25"/>
    <mergeCell ref="AC27:AE27"/>
    <mergeCell ref="R28:U28"/>
    <mergeCell ref="V28:W28"/>
    <mergeCell ref="X28:Y28"/>
    <mergeCell ref="Z28:AB28"/>
    <mergeCell ref="AC28:AE28"/>
    <mergeCell ref="R27:U27"/>
    <mergeCell ref="V27:W27"/>
    <mergeCell ref="X27:Y27"/>
    <mergeCell ref="Z27:AB27"/>
    <mergeCell ref="R26:U26"/>
    <mergeCell ref="V26:W26"/>
    <mergeCell ref="X26:Y26"/>
    <mergeCell ref="Z26:AB26"/>
    <mergeCell ref="AC26:AE26"/>
    <mergeCell ref="AC29:AE29"/>
    <mergeCell ref="R30:U30"/>
    <mergeCell ref="V30:W30"/>
    <mergeCell ref="X30:Y30"/>
    <mergeCell ref="Z30:AB30"/>
    <mergeCell ref="AC30:AE30"/>
    <mergeCell ref="R29:U29"/>
    <mergeCell ref="V29:W29"/>
    <mergeCell ref="X29:Y29"/>
    <mergeCell ref="Z29:AB29"/>
    <mergeCell ref="AC31:AE31"/>
    <mergeCell ref="R32:U32"/>
    <mergeCell ref="V32:W32"/>
    <mergeCell ref="X32:Y32"/>
    <mergeCell ref="Z32:AB32"/>
    <mergeCell ref="AC32:AE32"/>
    <mergeCell ref="R31:U31"/>
    <mergeCell ref="V31:W31"/>
    <mergeCell ref="X31:Y31"/>
    <mergeCell ref="Z31:AB31"/>
    <mergeCell ref="AC33:AE33"/>
    <mergeCell ref="R34:U34"/>
    <mergeCell ref="V34:W34"/>
    <mergeCell ref="X34:Y34"/>
    <mergeCell ref="Z34:AB34"/>
    <mergeCell ref="AC34:AE34"/>
    <mergeCell ref="R33:U33"/>
    <mergeCell ref="V33:W33"/>
    <mergeCell ref="X33:Y33"/>
    <mergeCell ref="Z33:AB33"/>
    <mergeCell ref="AC35:AE35"/>
    <mergeCell ref="R36:U36"/>
    <mergeCell ref="V36:W36"/>
    <mergeCell ref="X36:Y36"/>
    <mergeCell ref="Z36:AB36"/>
    <mergeCell ref="AC36:AE36"/>
    <mergeCell ref="R35:U35"/>
    <mergeCell ref="V35:W35"/>
    <mergeCell ref="X35:Y35"/>
    <mergeCell ref="Z35:AB35"/>
    <mergeCell ref="AC37:AE37"/>
    <mergeCell ref="R38:U38"/>
    <mergeCell ref="V38:W38"/>
    <mergeCell ref="X38:Y38"/>
    <mergeCell ref="Z38:AB38"/>
    <mergeCell ref="AC38:AE38"/>
    <mergeCell ref="R37:U37"/>
    <mergeCell ref="V37:W37"/>
    <mergeCell ref="X37:Y37"/>
    <mergeCell ref="Z37:AB37"/>
    <mergeCell ref="AC41:AE41"/>
    <mergeCell ref="R41:U41"/>
    <mergeCell ref="V41:W41"/>
    <mergeCell ref="X41:Y41"/>
    <mergeCell ref="Z41:AB41"/>
    <mergeCell ref="AC39:AE39"/>
    <mergeCell ref="R40:U40"/>
    <mergeCell ref="V40:W40"/>
    <mergeCell ref="X40:Y40"/>
    <mergeCell ref="Z40:AB40"/>
    <mergeCell ref="AC40:AE40"/>
    <mergeCell ref="R39:U39"/>
    <mergeCell ref="V39:W39"/>
    <mergeCell ref="X39:Y39"/>
    <mergeCell ref="Z39:AB39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3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336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一覧!B28</f>
        <v>RNG_FORMDATA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一覧!J28</f>
        <v>RFD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一覧!L28</f>
        <v>稟議フォーム入力値情報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3204.3453826904297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9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>ROW()-10</f>
        <v>1</v>
      </c>
      <c r="B11" s="91" t="s">
        <v>115</v>
      </c>
      <c r="C11" s="47"/>
      <c r="D11" s="47"/>
      <c r="E11" s="47"/>
      <c r="F11" s="47"/>
      <c r="G11" s="48"/>
      <c r="H11" s="46" t="s">
        <v>510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/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ROW()-10</f>
        <v>2</v>
      </c>
      <c r="B12" s="91" t="s">
        <v>480</v>
      </c>
      <c r="C12" s="47"/>
      <c r="D12" s="47"/>
      <c r="E12" s="47"/>
      <c r="F12" s="47"/>
      <c r="G12" s="48"/>
      <c r="H12" s="46" t="s">
        <v>500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x14ac:dyDescent="0.15">
      <c r="A13" s="45">
        <f t="shared" si="0"/>
        <v>3</v>
      </c>
      <c r="B13" s="91" t="s">
        <v>288</v>
      </c>
      <c r="C13" s="47"/>
      <c r="D13" s="47"/>
      <c r="E13" s="47"/>
      <c r="F13" s="47"/>
      <c r="G13" s="48"/>
      <c r="H13" s="46" t="s">
        <v>289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 t="s">
        <v>290</v>
      </c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</row>
    <row r="14" spans="1:47" x14ac:dyDescent="0.15">
      <c r="A14" s="45">
        <v>4</v>
      </c>
      <c r="B14" s="91" t="s">
        <v>541</v>
      </c>
      <c r="C14" s="47"/>
      <c r="D14" s="47"/>
      <c r="E14" s="47"/>
      <c r="F14" s="47"/>
      <c r="G14" s="48"/>
      <c r="H14" s="46" t="s">
        <v>563</v>
      </c>
      <c r="I14" s="47"/>
      <c r="J14" s="47"/>
      <c r="K14" s="47"/>
      <c r="L14" s="47"/>
      <c r="M14" s="47"/>
      <c r="N14" s="47"/>
      <c r="O14" s="47"/>
      <c r="P14" s="47"/>
      <c r="Q14" s="48"/>
      <c r="R14" s="297" t="s">
        <v>542</v>
      </c>
      <c r="S14" s="298"/>
      <c r="T14" s="298"/>
      <c r="U14" s="299"/>
      <c r="V14" s="292"/>
      <c r="W14" s="293"/>
      <c r="X14" s="300">
        <v>100</v>
      </c>
      <c r="Y14" s="302"/>
      <c r="Z14" s="300">
        <v>300</v>
      </c>
      <c r="AA14" s="301"/>
      <c r="AB14" s="302"/>
      <c r="AC14" s="292"/>
      <c r="AD14" s="303"/>
      <c r="AE14" s="293"/>
      <c r="AF14" s="212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4"/>
    </row>
    <row r="15" spans="1:47" x14ac:dyDescent="0.15">
      <c r="A15" s="45">
        <f t="shared" si="0"/>
        <v>5</v>
      </c>
      <c r="B15" s="91" t="s">
        <v>291</v>
      </c>
      <c r="C15" s="47"/>
      <c r="D15" s="47"/>
      <c r="E15" s="47"/>
      <c r="F15" s="47"/>
      <c r="G15" s="48"/>
      <c r="H15" s="46" t="s">
        <v>293</v>
      </c>
      <c r="I15" s="47"/>
      <c r="J15" s="47"/>
      <c r="K15" s="47"/>
      <c r="L15" s="47"/>
      <c r="M15" s="47"/>
      <c r="N15" s="47"/>
      <c r="O15" s="47"/>
      <c r="P15" s="47"/>
      <c r="Q15" s="48"/>
      <c r="R15" s="280" t="s">
        <v>292</v>
      </c>
      <c r="S15" s="280"/>
      <c r="T15" s="280"/>
      <c r="U15" s="280"/>
      <c r="V15" s="280"/>
      <c r="W15" s="280"/>
      <c r="X15" s="291" t="s">
        <v>124</v>
      </c>
      <c r="Y15" s="291"/>
      <c r="Z15" s="280"/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f t="shared" si="0"/>
        <v>6</v>
      </c>
      <c r="B16" s="91" t="s">
        <v>294</v>
      </c>
      <c r="C16" s="47"/>
      <c r="D16" s="47"/>
      <c r="E16" s="47"/>
      <c r="F16" s="47"/>
      <c r="G16" s="48"/>
      <c r="H16" s="46" t="s">
        <v>46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92"/>
      <c r="W16" s="89"/>
      <c r="X16" s="291" t="s">
        <v>124</v>
      </c>
      <c r="Y16" s="291"/>
      <c r="Z16" s="280">
        <v>4</v>
      </c>
      <c r="AA16" s="280"/>
      <c r="AB16" s="280"/>
      <c r="AC16" s="291" t="s">
        <v>118</v>
      </c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  <c r="AU16" s="93"/>
    </row>
    <row r="17" spans="1:47" ht="13.5" x14ac:dyDescent="0.15">
      <c r="A17" s="45">
        <f t="shared" si="0"/>
        <v>7</v>
      </c>
      <c r="B17" s="91" t="s">
        <v>295</v>
      </c>
      <c r="C17" s="47"/>
      <c r="D17" s="47"/>
      <c r="E17" s="47"/>
      <c r="F17" s="47"/>
      <c r="G17" s="48"/>
      <c r="H17" s="46" t="s">
        <v>47</v>
      </c>
      <c r="I17" s="47"/>
      <c r="J17" s="47"/>
      <c r="K17" s="47"/>
      <c r="L17" s="47"/>
      <c r="M17" s="47"/>
      <c r="N17" s="47"/>
      <c r="O17" s="47"/>
      <c r="P17" s="47"/>
      <c r="Q17" s="48"/>
      <c r="R17" s="92" t="s">
        <v>123</v>
      </c>
      <c r="S17" s="94"/>
      <c r="T17" s="94"/>
      <c r="U17" s="95"/>
      <c r="V17" s="92"/>
      <c r="W17" s="89"/>
      <c r="X17" s="291" t="s">
        <v>124</v>
      </c>
      <c r="Y17" s="291"/>
      <c r="Z17" s="280">
        <v>8</v>
      </c>
      <c r="AA17" s="280"/>
      <c r="AB17" s="280"/>
      <c r="AC17" s="291" t="s">
        <v>118</v>
      </c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ht="13.5" x14ac:dyDescent="0.15">
      <c r="A18" s="45">
        <f t="shared" si="0"/>
        <v>8</v>
      </c>
      <c r="B18" s="91" t="s">
        <v>296</v>
      </c>
      <c r="C18" s="47"/>
      <c r="D18" s="47"/>
      <c r="E18" s="47"/>
      <c r="F18" s="47"/>
      <c r="G18" s="48"/>
      <c r="H18" s="46" t="s">
        <v>49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117</v>
      </c>
      <c r="S18" s="280"/>
      <c r="T18" s="280"/>
      <c r="U18" s="280"/>
      <c r="V18" s="92"/>
      <c r="W18" s="89"/>
      <c r="X18" s="291" t="s">
        <v>124</v>
      </c>
      <c r="Y18" s="291"/>
      <c r="Z18" s="280">
        <v>4</v>
      </c>
      <c r="AA18" s="280"/>
      <c r="AB18" s="280"/>
      <c r="AC18" s="291" t="s">
        <v>118</v>
      </c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ht="13.5" x14ac:dyDescent="0.15">
      <c r="A19" s="45">
        <f t="shared" si="0"/>
        <v>9</v>
      </c>
      <c r="B19" s="91" t="s">
        <v>297</v>
      </c>
      <c r="C19" s="47"/>
      <c r="D19" s="47"/>
      <c r="E19" s="47"/>
      <c r="F19" s="47"/>
      <c r="G19" s="48"/>
      <c r="H19" s="46" t="s">
        <v>50</v>
      </c>
      <c r="I19" s="47"/>
      <c r="J19" s="47"/>
      <c r="K19" s="47"/>
      <c r="L19" s="47"/>
      <c r="M19" s="47"/>
      <c r="N19" s="47"/>
      <c r="O19" s="47"/>
      <c r="P19" s="47"/>
      <c r="Q19" s="48"/>
      <c r="R19" s="92" t="s">
        <v>123</v>
      </c>
      <c r="S19" s="94"/>
      <c r="T19" s="94"/>
      <c r="U19" s="95"/>
      <c r="V19" s="92"/>
      <c r="W19" s="89"/>
      <c r="X19" s="291" t="s">
        <v>124</v>
      </c>
      <c r="Y19" s="291"/>
      <c r="Z19" s="280">
        <v>8</v>
      </c>
      <c r="AA19" s="280"/>
      <c r="AB19" s="280"/>
      <c r="AC19" s="291" t="s">
        <v>118</v>
      </c>
      <c r="AD19" s="291"/>
      <c r="AE19" s="291"/>
      <c r="AF19" s="96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  <c r="AU19" s="93"/>
    </row>
    <row r="20" spans="1:47" ht="13.5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92"/>
      <c r="W20" s="89"/>
      <c r="X20" s="291"/>
      <c r="Y20" s="291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  <c r="AU20" s="93"/>
    </row>
    <row r="21" spans="1:47" ht="13.5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92"/>
      <c r="S21" s="94"/>
      <c r="T21" s="94"/>
      <c r="U21" s="95"/>
      <c r="V21" s="92"/>
      <c r="W21" s="89"/>
      <c r="X21" s="291"/>
      <c r="Y21" s="291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92"/>
      <c r="W22" s="89"/>
      <c r="X22" s="291"/>
      <c r="Y22" s="291"/>
      <c r="Z22" s="280"/>
      <c r="AA22" s="280"/>
      <c r="AB22" s="280"/>
      <c r="AC22" s="291"/>
      <c r="AD22" s="291"/>
      <c r="AE22" s="291"/>
      <c r="AF22" s="96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ht="13.5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92"/>
      <c r="S23" s="94"/>
      <c r="T23" s="94"/>
      <c r="U23" s="95"/>
      <c r="V23" s="92"/>
      <c r="W23" s="89"/>
      <c r="X23" s="291"/>
      <c r="Y23" s="291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ht="13.5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92"/>
      <c r="W24" s="89"/>
      <c r="X24" s="291"/>
      <c r="Y24" s="291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ht="13.5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92"/>
      <c r="W25" s="89"/>
      <c r="X25" s="291"/>
      <c r="Y25" s="291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  <c r="AU26" s="93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91"/>
      <c r="Y27" s="291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  <c r="AU27" s="93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91"/>
      <c r="Y28" s="291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280"/>
      <c r="W40" s="280"/>
      <c r="X40" s="280"/>
      <c r="Y40" s="280"/>
      <c r="Z40" s="280"/>
      <c r="AA40" s="280"/>
      <c r="AB40" s="280"/>
      <c r="AC40" s="291"/>
      <c r="AD40" s="291"/>
      <c r="AE40" s="291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  <row r="53" spans="2:10" x14ac:dyDescent="0.15">
      <c r="B53" s="58"/>
      <c r="C53" s="58"/>
      <c r="D53" s="58"/>
      <c r="E53" s="58"/>
      <c r="F53" s="58"/>
      <c r="G53" s="58"/>
      <c r="H53" s="58"/>
      <c r="I53" s="58"/>
      <c r="J53" s="58"/>
    </row>
  </sheetData>
  <sheetProtection selectLockedCells="1" selectUnlockedCells="1"/>
  <mergeCells count="166">
    <mergeCell ref="AP2:AT2"/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R12:U12"/>
    <mergeCell ref="V12:W12"/>
    <mergeCell ref="X12:Y12"/>
    <mergeCell ref="Z12:AB12"/>
    <mergeCell ref="AC12:AE12"/>
    <mergeCell ref="R13:U13"/>
    <mergeCell ref="X13:Y13"/>
    <mergeCell ref="Z13:AB13"/>
    <mergeCell ref="AC13:AE13"/>
    <mergeCell ref="V13:W13"/>
    <mergeCell ref="X17:Y17"/>
    <mergeCell ref="Z17:AB17"/>
    <mergeCell ref="AC17:AE17"/>
    <mergeCell ref="R18:U18"/>
    <mergeCell ref="X18:Y18"/>
    <mergeCell ref="Z18:AB18"/>
    <mergeCell ref="AC18:AE18"/>
    <mergeCell ref="R15:U15"/>
    <mergeCell ref="V15:W15"/>
    <mergeCell ref="X15:Y15"/>
    <mergeCell ref="Z15:AB15"/>
    <mergeCell ref="AC15:AE15"/>
    <mergeCell ref="R16:U16"/>
    <mergeCell ref="X16:Y16"/>
    <mergeCell ref="Z16:AB16"/>
    <mergeCell ref="AC16:AE16"/>
    <mergeCell ref="R20:U20"/>
    <mergeCell ref="X20:Y20"/>
    <mergeCell ref="Z20:AB20"/>
    <mergeCell ref="AC20:AE20"/>
    <mergeCell ref="X21:Y21"/>
    <mergeCell ref="Z21:AB21"/>
    <mergeCell ref="AC21:AE21"/>
    <mergeCell ref="X19:Y19"/>
    <mergeCell ref="Z19:AB19"/>
    <mergeCell ref="AC19:AE19"/>
    <mergeCell ref="R24:U24"/>
    <mergeCell ref="X24:Y24"/>
    <mergeCell ref="Z24:AB24"/>
    <mergeCell ref="AC24:AE24"/>
    <mergeCell ref="R25:U25"/>
    <mergeCell ref="X25:Y25"/>
    <mergeCell ref="Z25:AB25"/>
    <mergeCell ref="AC25:AE25"/>
    <mergeCell ref="R22:U22"/>
    <mergeCell ref="X22:Y22"/>
    <mergeCell ref="Z22:AB22"/>
    <mergeCell ref="AC22:AE22"/>
    <mergeCell ref="X23:Y23"/>
    <mergeCell ref="Z23:AB23"/>
    <mergeCell ref="AC23:AE23"/>
    <mergeCell ref="R26:U26"/>
    <mergeCell ref="V26:W26"/>
    <mergeCell ref="X26:Y26"/>
    <mergeCell ref="Z26:AB26"/>
    <mergeCell ref="AC26:AE26"/>
    <mergeCell ref="R27:U27"/>
    <mergeCell ref="V27:W27"/>
    <mergeCell ref="X27:Y27"/>
    <mergeCell ref="Z27:AB27"/>
    <mergeCell ref="AC27:AE27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30:U30"/>
    <mergeCell ref="V30:W30"/>
    <mergeCell ref="X30:Y30"/>
    <mergeCell ref="Z30:AB30"/>
    <mergeCell ref="AC30:AE30"/>
    <mergeCell ref="R31:U31"/>
    <mergeCell ref="V31:W31"/>
    <mergeCell ref="X31:Y31"/>
    <mergeCell ref="Z31:AB31"/>
    <mergeCell ref="AC31:AE31"/>
    <mergeCell ref="AC34:AE34"/>
    <mergeCell ref="R35:U35"/>
    <mergeCell ref="V35:W35"/>
    <mergeCell ref="X35:Y35"/>
    <mergeCell ref="Z35:AB35"/>
    <mergeCell ref="AC35:AE35"/>
    <mergeCell ref="R32:U32"/>
    <mergeCell ref="V32:W32"/>
    <mergeCell ref="X32:Y32"/>
    <mergeCell ref="Z32:AB32"/>
    <mergeCell ref="AC32:AE32"/>
    <mergeCell ref="R33:U33"/>
    <mergeCell ref="V33:W33"/>
    <mergeCell ref="X33:Y33"/>
    <mergeCell ref="Z33:AB33"/>
    <mergeCell ref="AC33:AE33"/>
    <mergeCell ref="R41:U41"/>
    <mergeCell ref="V41:W41"/>
    <mergeCell ref="X41:Y41"/>
    <mergeCell ref="Z41:AB41"/>
    <mergeCell ref="AC41:AE41"/>
    <mergeCell ref="R38:U38"/>
    <mergeCell ref="V38:W38"/>
    <mergeCell ref="X38:Y38"/>
    <mergeCell ref="Z38:AB38"/>
    <mergeCell ref="AC38:AE38"/>
    <mergeCell ref="R39:U39"/>
    <mergeCell ref="V39:W39"/>
    <mergeCell ref="X39:Y39"/>
    <mergeCell ref="Z39:AB39"/>
    <mergeCell ref="AC39:AE39"/>
    <mergeCell ref="R14:U14"/>
    <mergeCell ref="V14:W14"/>
    <mergeCell ref="Z14:AB14"/>
    <mergeCell ref="AC14:AE14"/>
    <mergeCell ref="X14:Y14"/>
    <mergeCell ref="R40:U40"/>
    <mergeCell ref="V40:W40"/>
    <mergeCell ref="X40:Y40"/>
    <mergeCell ref="Z40:AB40"/>
    <mergeCell ref="AC40:AE40"/>
    <mergeCell ref="R36:U36"/>
    <mergeCell ref="V36:W36"/>
    <mergeCell ref="X36:Y36"/>
    <mergeCell ref="Z36:AB36"/>
    <mergeCell ref="AC36:AE36"/>
    <mergeCell ref="R37:U37"/>
    <mergeCell ref="V37:W37"/>
    <mergeCell ref="X37:Y37"/>
    <mergeCell ref="Z37:AB37"/>
    <mergeCell ref="AC37:AE37"/>
    <mergeCell ref="R34:U34"/>
    <mergeCell ref="V34:W34"/>
    <mergeCell ref="X34:Y34"/>
    <mergeCell ref="Z34:AB34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U5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SUM(Z11:AB41)</f>
        <v>20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一覧!B12</f>
        <v>RNG_BIN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296">
        <v>9999999</v>
      </c>
      <c r="AC7" s="296"/>
      <c r="AD7" s="296"/>
      <c r="AE7" s="296"/>
      <c r="AF7" s="69" t="s">
        <v>108</v>
      </c>
      <c r="AG7" s="67"/>
      <c r="AH7" s="67"/>
      <c r="AI7" s="67"/>
      <c r="AJ7" s="68"/>
      <c r="AK7" s="69" t="str">
        <f>一覧!J12</f>
        <v>RNB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一覧!L12</f>
        <v>稟議添付情報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295">
        <f>(AB6*AB7)/1024/1024</f>
        <v>190.73484420776367</v>
      </c>
      <c r="AC8" s="295"/>
      <c r="AD8" s="295"/>
      <c r="AE8" s="295"/>
      <c r="AF8" s="69" t="s">
        <v>110</v>
      </c>
      <c r="AG8" s="67"/>
      <c r="AH8" s="67"/>
      <c r="AI8" s="67"/>
      <c r="AJ8" s="68"/>
      <c r="AK8" s="69">
        <f>COUNTA(B11:B100)</f>
        <v>4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v>1</v>
      </c>
      <c r="B11" s="91" t="s">
        <v>115</v>
      </c>
      <c r="C11" s="47"/>
      <c r="D11" s="47"/>
      <c r="E11" s="47"/>
      <c r="F11" s="47"/>
      <c r="G11" s="48"/>
      <c r="H11" s="46" t="s">
        <v>116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4" t="s">
        <v>124</v>
      </c>
      <c r="Y11" s="294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</row>
    <row r="12" spans="1:47" x14ac:dyDescent="0.15">
      <c r="A12" s="45">
        <f t="shared" ref="A12:A40" si="0">A11+1</f>
        <v>2</v>
      </c>
      <c r="B12" s="91" t="s">
        <v>141</v>
      </c>
      <c r="C12" s="47"/>
      <c r="D12" s="47"/>
      <c r="E12" s="47"/>
      <c r="F12" s="47"/>
      <c r="G12" s="48"/>
      <c r="H12" s="46" t="s">
        <v>142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246</v>
      </c>
      <c r="S12" s="280"/>
      <c r="T12" s="280"/>
      <c r="U12" s="280"/>
      <c r="V12" s="280">
        <v>2</v>
      </c>
      <c r="W12" s="280"/>
      <c r="X12" s="294" t="s">
        <v>124</v>
      </c>
      <c r="Y12" s="294"/>
      <c r="Z12" s="280">
        <v>8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  <c r="AU12" s="93"/>
    </row>
    <row r="13" spans="1:47" x14ac:dyDescent="0.15">
      <c r="A13" s="45">
        <f t="shared" si="0"/>
        <v>3</v>
      </c>
      <c r="B13" s="91" t="s">
        <v>143</v>
      </c>
      <c r="C13" s="47"/>
      <c r="D13" s="47"/>
      <c r="E13" s="47"/>
      <c r="F13" s="47"/>
      <c r="G13" s="48"/>
      <c r="H13" s="46" t="s">
        <v>127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280"/>
      <c r="W13" s="280"/>
      <c r="X13" s="294" t="s">
        <v>124</v>
      </c>
      <c r="Y13" s="294"/>
      <c r="Z13" s="280">
        <v>4</v>
      </c>
      <c r="AA13" s="280"/>
      <c r="AB13" s="280"/>
      <c r="AC13" s="291" t="s">
        <v>118</v>
      </c>
      <c r="AD13" s="291"/>
      <c r="AE13" s="291"/>
      <c r="AF13" s="49" t="s">
        <v>531</v>
      </c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x14ac:dyDescent="0.15">
      <c r="A14" s="45">
        <f t="shared" si="0"/>
        <v>4</v>
      </c>
      <c r="B14" s="91" t="s">
        <v>529</v>
      </c>
      <c r="C14" s="47"/>
      <c r="D14" s="47"/>
      <c r="E14" s="47"/>
      <c r="F14" s="47"/>
      <c r="G14" s="48"/>
      <c r="H14" s="46" t="s">
        <v>530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280"/>
      <c r="W14" s="280"/>
      <c r="X14" s="280"/>
      <c r="Y14" s="280"/>
      <c r="Z14" s="280">
        <v>4</v>
      </c>
      <c r="AA14" s="280"/>
      <c r="AB14" s="280"/>
      <c r="AC14" s="291" t="s">
        <v>118</v>
      </c>
      <c r="AD14" s="291"/>
      <c r="AE14" s="291"/>
      <c r="AF14" s="49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x14ac:dyDescent="0.15">
      <c r="A15" s="45">
        <f t="shared" si="0"/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91"/>
      <c r="AD15" s="291"/>
      <c r="AE15" s="291"/>
      <c r="AF15" s="49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x14ac:dyDescent="0.15">
      <c r="A16" s="45">
        <f t="shared" si="0"/>
        <v>6</v>
      </c>
      <c r="B16" s="91"/>
      <c r="C16" s="47"/>
      <c r="D16" s="47"/>
      <c r="E16" s="47"/>
      <c r="F16" s="47"/>
      <c r="G16" s="48"/>
      <c r="H16" s="46"/>
      <c r="I16" s="47"/>
      <c r="J16" s="47"/>
      <c r="K16" s="47"/>
      <c r="L16" s="47"/>
      <c r="M16" s="47"/>
      <c r="N16" s="47"/>
      <c r="O16" s="47"/>
      <c r="P16" s="47"/>
      <c r="Q16" s="48"/>
      <c r="R16" s="280"/>
      <c r="S16" s="280"/>
      <c r="T16" s="280"/>
      <c r="U16" s="280"/>
      <c r="V16" s="280"/>
      <c r="W16" s="280"/>
      <c r="X16" s="280"/>
      <c r="Y16" s="280"/>
      <c r="Z16" s="280"/>
      <c r="AA16" s="280"/>
      <c r="AB16" s="280"/>
      <c r="AC16" s="291"/>
      <c r="AD16" s="291"/>
      <c r="AE16" s="291"/>
      <c r="AF16" s="49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x14ac:dyDescent="0.15">
      <c r="A17" s="45">
        <f t="shared" si="0"/>
        <v>7</v>
      </c>
      <c r="B17" s="91"/>
      <c r="C17" s="47"/>
      <c r="D17" s="47"/>
      <c r="E17" s="47"/>
      <c r="F17" s="47"/>
      <c r="G17" s="48"/>
      <c r="H17" s="46"/>
      <c r="I17" s="47"/>
      <c r="J17" s="47"/>
      <c r="K17" s="47"/>
      <c r="L17" s="47"/>
      <c r="M17" s="47"/>
      <c r="N17" s="47"/>
      <c r="O17" s="47"/>
      <c r="P17" s="47"/>
      <c r="Q17" s="48"/>
      <c r="R17" s="280"/>
      <c r="S17" s="280"/>
      <c r="T17" s="280"/>
      <c r="U17" s="280"/>
      <c r="V17" s="280"/>
      <c r="W17" s="280"/>
      <c r="X17" s="280"/>
      <c r="Y17" s="280"/>
      <c r="Z17" s="280"/>
      <c r="AA17" s="280"/>
      <c r="AB17" s="280"/>
      <c r="AC17" s="291"/>
      <c r="AD17" s="291"/>
      <c r="AE17" s="291"/>
      <c r="AF17" s="49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x14ac:dyDescent="0.15">
      <c r="A18" s="45">
        <f t="shared" si="0"/>
        <v>8</v>
      </c>
      <c r="B18" s="91"/>
      <c r="C18" s="47"/>
      <c r="D18" s="47"/>
      <c r="E18" s="47"/>
      <c r="F18" s="47"/>
      <c r="G18" s="48"/>
      <c r="H18" s="46"/>
      <c r="I18" s="47"/>
      <c r="J18" s="47"/>
      <c r="K18" s="47"/>
      <c r="L18" s="47"/>
      <c r="M18" s="47"/>
      <c r="N18" s="47"/>
      <c r="O18" s="47"/>
      <c r="P18" s="47"/>
      <c r="Q18" s="48"/>
      <c r="R18" s="280"/>
      <c r="S18" s="280"/>
      <c r="T18" s="280"/>
      <c r="U18" s="280"/>
      <c r="V18" s="280"/>
      <c r="W18" s="280"/>
      <c r="X18" s="280"/>
      <c r="Y18" s="280"/>
      <c r="Z18" s="280"/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  <c r="AU18" s="93"/>
    </row>
    <row r="19" spans="1:47" x14ac:dyDescent="0.15">
      <c r="A19" s="45">
        <f t="shared" si="0"/>
        <v>9</v>
      </c>
      <c r="B19" s="91"/>
      <c r="C19" s="47"/>
      <c r="D19" s="47"/>
      <c r="E19" s="47"/>
      <c r="F19" s="47"/>
      <c r="G19" s="48"/>
      <c r="H19" s="46"/>
      <c r="I19" s="47"/>
      <c r="J19" s="47"/>
      <c r="K19" s="47"/>
      <c r="L19" s="47"/>
      <c r="M19" s="47"/>
      <c r="N19" s="47"/>
      <c r="O19" s="47"/>
      <c r="P19" s="47"/>
      <c r="Q19" s="48"/>
      <c r="R19" s="280"/>
      <c r="S19" s="280"/>
      <c r="T19" s="280"/>
      <c r="U19" s="280"/>
      <c r="V19" s="280"/>
      <c r="W19" s="280"/>
      <c r="X19" s="280"/>
      <c r="Y19" s="280"/>
      <c r="Z19" s="280"/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x14ac:dyDescent="0.15">
      <c r="A20" s="45">
        <f t="shared" si="0"/>
        <v>10</v>
      </c>
      <c r="B20" s="91"/>
      <c r="C20" s="47"/>
      <c r="D20" s="47"/>
      <c r="E20" s="47"/>
      <c r="F20" s="47"/>
      <c r="G20" s="48"/>
      <c r="H20" s="46"/>
      <c r="I20" s="47"/>
      <c r="J20" s="47"/>
      <c r="K20" s="47"/>
      <c r="L20" s="47"/>
      <c r="M20" s="47"/>
      <c r="N20" s="47"/>
      <c r="O20" s="47"/>
      <c r="P20" s="47"/>
      <c r="Q20" s="48"/>
      <c r="R20" s="280"/>
      <c r="S20" s="280"/>
      <c r="T20" s="280"/>
      <c r="U20" s="280"/>
      <c r="V20" s="280"/>
      <c r="W20" s="280"/>
      <c r="X20" s="280"/>
      <c r="Y20" s="280"/>
      <c r="Z20" s="280"/>
      <c r="AA20" s="280"/>
      <c r="AB20" s="280"/>
      <c r="AC20" s="291"/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x14ac:dyDescent="0.15">
      <c r="A21" s="45">
        <f t="shared" si="0"/>
        <v>11</v>
      </c>
      <c r="B21" s="91"/>
      <c r="C21" s="47"/>
      <c r="D21" s="47"/>
      <c r="E21" s="47"/>
      <c r="F21" s="47"/>
      <c r="G21" s="48"/>
      <c r="H21" s="46"/>
      <c r="I21" s="47"/>
      <c r="J21" s="47"/>
      <c r="K21" s="47"/>
      <c r="L21" s="47"/>
      <c r="M21" s="47"/>
      <c r="N21" s="47"/>
      <c r="O21" s="47"/>
      <c r="P21" s="47"/>
      <c r="Q21" s="48"/>
      <c r="R21" s="280"/>
      <c r="S21" s="280"/>
      <c r="T21" s="280"/>
      <c r="U21" s="280"/>
      <c r="V21" s="280"/>
      <c r="W21" s="280"/>
      <c r="X21" s="280"/>
      <c r="Y21" s="280"/>
      <c r="Z21" s="280"/>
      <c r="AA21" s="280"/>
      <c r="AB21" s="280"/>
      <c r="AC21" s="291"/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  <c r="AU21" s="93"/>
    </row>
    <row r="22" spans="1:47" x14ac:dyDescent="0.15">
      <c r="A22" s="45">
        <f t="shared" si="0"/>
        <v>12</v>
      </c>
      <c r="B22" s="91"/>
      <c r="C22" s="47"/>
      <c r="D22" s="47"/>
      <c r="E22" s="47"/>
      <c r="F22" s="47"/>
      <c r="G22" s="48"/>
      <c r="H22" s="46"/>
      <c r="I22" s="47"/>
      <c r="J22" s="47"/>
      <c r="K22" s="47"/>
      <c r="L22" s="47"/>
      <c r="M22" s="47"/>
      <c r="N22" s="47"/>
      <c r="O22" s="47"/>
      <c r="P22" s="47"/>
      <c r="Q22" s="48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91"/>
      <c r="AD22" s="291"/>
      <c r="AE22" s="291"/>
      <c r="AF22" s="49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  <c r="AU22" s="93"/>
    </row>
    <row r="23" spans="1:47" x14ac:dyDescent="0.15">
      <c r="A23" s="45">
        <f t="shared" si="0"/>
        <v>13</v>
      </c>
      <c r="B23" s="91"/>
      <c r="C23" s="47"/>
      <c r="D23" s="47"/>
      <c r="E23" s="47"/>
      <c r="F23" s="47"/>
      <c r="G23" s="48"/>
      <c r="H23" s="46"/>
      <c r="I23" s="47"/>
      <c r="J23" s="47"/>
      <c r="K23" s="47"/>
      <c r="L23" s="47"/>
      <c r="M23" s="47"/>
      <c r="N23" s="47"/>
      <c r="O23" s="47"/>
      <c r="P23" s="47"/>
      <c r="Q23" s="48"/>
      <c r="R23" s="280"/>
      <c r="S23" s="280"/>
      <c r="T23" s="280"/>
      <c r="U23" s="280"/>
      <c r="V23" s="280"/>
      <c r="W23" s="280"/>
      <c r="X23" s="280"/>
      <c r="Y23" s="280"/>
      <c r="Z23" s="280"/>
      <c r="AA23" s="280"/>
      <c r="AB23" s="280"/>
      <c r="AC23" s="291"/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x14ac:dyDescent="0.15">
      <c r="A24" s="45">
        <f t="shared" si="0"/>
        <v>14</v>
      </c>
      <c r="B24" s="91"/>
      <c r="C24" s="47"/>
      <c r="D24" s="47"/>
      <c r="E24" s="47"/>
      <c r="F24" s="47"/>
      <c r="G24" s="48"/>
      <c r="H24" s="46"/>
      <c r="I24" s="47"/>
      <c r="J24" s="47"/>
      <c r="K24" s="47"/>
      <c r="L24" s="47"/>
      <c r="M24" s="47"/>
      <c r="N24" s="47"/>
      <c r="O24" s="47"/>
      <c r="P24" s="47"/>
      <c r="Q24" s="48"/>
      <c r="R24" s="280"/>
      <c r="S24" s="280"/>
      <c r="T24" s="280"/>
      <c r="U24" s="280"/>
      <c r="V24" s="280"/>
      <c r="W24" s="280"/>
      <c r="X24" s="280"/>
      <c r="Y24" s="280"/>
      <c r="Z24" s="280"/>
      <c r="AA24" s="280"/>
      <c r="AB24" s="280"/>
      <c r="AC24" s="291"/>
      <c r="AD24" s="291"/>
      <c r="AE24" s="291"/>
      <c r="AF24" s="49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1"/>
    </row>
    <row r="25" spans="1:47" x14ac:dyDescent="0.15">
      <c r="A25" s="45">
        <f t="shared" si="0"/>
        <v>15</v>
      </c>
      <c r="B25" s="91"/>
      <c r="C25" s="47"/>
      <c r="D25" s="47"/>
      <c r="E25" s="47"/>
      <c r="F25" s="47"/>
      <c r="G25" s="48"/>
      <c r="H25" s="46"/>
      <c r="I25" s="47"/>
      <c r="J25" s="47"/>
      <c r="K25" s="47"/>
      <c r="L25" s="47"/>
      <c r="M25" s="47"/>
      <c r="N25" s="47"/>
      <c r="O25" s="47"/>
      <c r="P25" s="47"/>
      <c r="Q25" s="48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91"/>
      <c r="AD25" s="291"/>
      <c r="AE25" s="291"/>
      <c r="AF25" s="49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x14ac:dyDescent="0.15">
      <c r="A26" s="45">
        <f t="shared" si="0"/>
        <v>16</v>
      </c>
      <c r="B26" s="91"/>
      <c r="C26" s="47"/>
      <c r="D26" s="47"/>
      <c r="E26" s="47"/>
      <c r="F26" s="47"/>
      <c r="G26" s="48"/>
      <c r="H26" s="46"/>
      <c r="I26" s="47"/>
      <c r="J26" s="47"/>
      <c r="K26" s="47"/>
      <c r="L26" s="47"/>
      <c r="M26" s="47"/>
      <c r="N26" s="47"/>
      <c r="O26" s="47"/>
      <c r="P26" s="47"/>
      <c r="Q26" s="48"/>
      <c r="R26" s="280"/>
      <c r="S26" s="280"/>
      <c r="T26" s="280"/>
      <c r="U26" s="280"/>
      <c r="V26" s="280"/>
      <c r="W26" s="280"/>
      <c r="X26" s="280"/>
      <c r="Y26" s="280"/>
      <c r="Z26" s="280"/>
      <c r="AA26" s="280"/>
      <c r="AB26" s="280"/>
      <c r="AC26" s="291"/>
      <c r="AD26" s="291"/>
      <c r="AE26" s="291"/>
      <c r="AF26" s="49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x14ac:dyDescent="0.15">
      <c r="A27" s="45">
        <f t="shared" si="0"/>
        <v>17</v>
      </c>
      <c r="B27" s="91"/>
      <c r="C27" s="47"/>
      <c r="D27" s="47"/>
      <c r="E27" s="47"/>
      <c r="F27" s="47"/>
      <c r="G27" s="48"/>
      <c r="H27" s="46"/>
      <c r="I27" s="47"/>
      <c r="J27" s="47"/>
      <c r="K27" s="47"/>
      <c r="L27" s="47"/>
      <c r="M27" s="47"/>
      <c r="N27" s="47"/>
      <c r="O27" s="47"/>
      <c r="P27" s="47"/>
      <c r="Q27" s="48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91"/>
      <c r="AD27" s="291"/>
      <c r="AE27" s="291"/>
      <c r="AF27" s="49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280"/>
      <c r="W30" s="280"/>
      <c r="X30" s="280"/>
      <c r="Y30" s="280"/>
      <c r="Z30" s="280"/>
      <c r="AA30" s="280"/>
      <c r="AB30" s="280"/>
      <c r="AC30" s="291"/>
      <c r="AD30" s="291"/>
      <c r="AE30" s="291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>
        <f t="shared" si="0"/>
        <v>21</v>
      </c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2" spans="1:47" x14ac:dyDescent="0.15">
      <c r="A32" s="45">
        <f t="shared" si="0"/>
        <v>22</v>
      </c>
      <c r="B32" s="91"/>
      <c r="C32" s="47"/>
      <c r="D32" s="47"/>
      <c r="E32" s="47"/>
      <c r="F32" s="47"/>
      <c r="G32" s="48"/>
      <c r="H32" s="46"/>
      <c r="I32" s="47"/>
      <c r="J32" s="47"/>
      <c r="K32" s="47"/>
      <c r="L32" s="47"/>
      <c r="M32" s="47"/>
      <c r="N32" s="47"/>
      <c r="O32" s="47"/>
      <c r="P32" s="47"/>
      <c r="Q32" s="48"/>
      <c r="R32" s="280"/>
      <c r="S32" s="280"/>
      <c r="T32" s="280"/>
      <c r="U32" s="280"/>
      <c r="V32" s="280"/>
      <c r="W32" s="280"/>
      <c r="X32" s="280"/>
      <c r="Y32" s="280"/>
      <c r="Z32" s="280"/>
      <c r="AA32" s="280"/>
      <c r="AB32" s="280"/>
      <c r="AC32" s="291"/>
      <c r="AD32" s="291"/>
      <c r="AE32" s="291"/>
      <c r="AF32" s="49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1"/>
    </row>
    <row r="33" spans="1:46" x14ac:dyDescent="0.15">
      <c r="A33" s="45">
        <f t="shared" si="0"/>
        <v>23</v>
      </c>
      <c r="B33" s="91"/>
      <c r="C33" s="47"/>
      <c r="D33" s="47"/>
      <c r="E33" s="47"/>
      <c r="F33" s="47"/>
      <c r="G33" s="48"/>
      <c r="H33" s="46"/>
      <c r="I33" s="47"/>
      <c r="J33" s="47"/>
      <c r="K33" s="47"/>
      <c r="L33" s="47"/>
      <c r="M33" s="47"/>
      <c r="N33" s="47"/>
      <c r="O33" s="47"/>
      <c r="P33" s="47"/>
      <c r="Q33" s="48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91"/>
      <c r="AD33" s="291"/>
      <c r="AE33" s="291"/>
      <c r="AF33" s="49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1"/>
    </row>
    <row r="34" spans="1:46" x14ac:dyDescent="0.15">
      <c r="A34" s="45">
        <f t="shared" si="0"/>
        <v>24</v>
      </c>
      <c r="B34" s="91"/>
      <c r="C34" s="47"/>
      <c r="D34" s="47"/>
      <c r="E34" s="47"/>
      <c r="F34" s="47"/>
      <c r="G34" s="48"/>
      <c r="H34" s="46"/>
      <c r="I34" s="47"/>
      <c r="J34" s="47"/>
      <c r="K34" s="47"/>
      <c r="L34" s="47"/>
      <c r="M34" s="47"/>
      <c r="N34" s="47"/>
      <c r="O34" s="47"/>
      <c r="P34" s="47"/>
      <c r="Q34" s="48"/>
      <c r="R34" s="280"/>
      <c r="S34" s="280"/>
      <c r="T34" s="280"/>
      <c r="U34" s="280"/>
      <c r="V34" s="280"/>
      <c r="W34" s="280"/>
      <c r="X34" s="280"/>
      <c r="Y34" s="280"/>
      <c r="Z34" s="280"/>
      <c r="AA34" s="280"/>
      <c r="AB34" s="280"/>
      <c r="AC34" s="291"/>
      <c r="AD34" s="291"/>
      <c r="AE34" s="291"/>
      <c r="AF34" s="49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1"/>
    </row>
    <row r="35" spans="1:46" x14ac:dyDescent="0.15">
      <c r="A35" s="45">
        <f t="shared" si="0"/>
        <v>25</v>
      </c>
      <c r="B35" s="91"/>
      <c r="C35" s="47"/>
      <c r="D35" s="47"/>
      <c r="E35" s="47"/>
      <c r="F35" s="47"/>
      <c r="G35" s="48"/>
      <c r="H35" s="46"/>
      <c r="I35" s="47"/>
      <c r="J35" s="47"/>
      <c r="K35" s="47"/>
      <c r="L35" s="47"/>
      <c r="M35" s="47"/>
      <c r="N35" s="47"/>
      <c r="O35" s="47"/>
      <c r="P35" s="47"/>
      <c r="Q35" s="48"/>
      <c r="R35" s="280"/>
      <c r="S35" s="280"/>
      <c r="T35" s="280"/>
      <c r="U35" s="280"/>
      <c r="V35" s="280"/>
      <c r="W35" s="280"/>
      <c r="X35" s="280"/>
      <c r="Y35" s="280"/>
      <c r="Z35" s="280"/>
      <c r="AA35" s="280"/>
      <c r="AB35" s="280"/>
      <c r="AC35" s="291"/>
      <c r="AD35" s="291"/>
      <c r="AE35" s="291"/>
      <c r="AF35" s="49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1"/>
    </row>
    <row r="36" spans="1:46" x14ac:dyDescent="0.15">
      <c r="A36" s="45">
        <f t="shared" si="0"/>
        <v>26</v>
      </c>
      <c r="B36" s="91"/>
      <c r="C36" s="47"/>
      <c r="D36" s="47"/>
      <c r="E36" s="47"/>
      <c r="F36" s="47"/>
      <c r="G36" s="48"/>
      <c r="H36" s="46"/>
      <c r="I36" s="47"/>
      <c r="J36" s="47"/>
      <c r="K36" s="47"/>
      <c r="L36" s="47"/>
      <c r="M36" s="47"/>
      <c r="N36" s="47"/>
      <c r="O36" s="47"/>
      <c r="P36" s="47"/>
      <c r="Q36" s="48"/>
      <c r="R36" s="280"/>
      <c r="S36" s="280"/>
      <c r="T36" s="280"/>
      <c r="U36" s="280"/>
      <c r="V36" s="280"/>
      <c r="W36" s="280"/>
      <c r="X36" s="280"/>
      <c r="Y36" s="280"/>
      <c r="Z36" s="280"/>
      <c r="AA36" s="280"/>
      <c r="AB36" s="280"/>
      <c r="AC36" s="291"/>
      <c r="AD36" s="291"/>
      <c r="AE36" s="291"/>
      <c r="AF36" s="49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1"/>
    </row>
    <row r="37" spans="1:46" x14ac:dyDescent="0.15">
      <c r="A37" s="45">
        <f t="shared" si="0"/>
        <v>27</v>
      </c>
      <c r="B37" s="91"/>
      <c r="C37" s="47"/>
      <c r="D37" s="47"/>
      <c r="E37" s="47"/>
      <c r="F37" s="47"/>
      <c r="G37" s="48"/>
      <c r="H37" s="46"/>
      <c r="I37" s="47"/>
      <c r="J37" s="47"/>
      <c r="K37" s="47"/>
      <c r="L37" s="47"/>
      <c r="M37" s="47"/>
      <c r="N37" s="47"/>
      <c r="O37" s="47"/>
      <c r="P37" s="47"/>
      <c r="Q37" s="48"/>
      <c r="R37" s="280"/>
      <c r="S37" s="280"/>
      <c r="T37" s="280"/>
      <c r="U37" s="280"/>
      <c r="V37" s="280"/>
      <c r="W37" s="280"/>
      <c r="X37" s="280"/>
      <c r="Y37" s="280"/>
      <c r="Z37" s="280"/>
      <c r="AA37" s="280"/>
      <c r="AB37" s="280"/>
      <c r="AC37" s="291"/>
      <c r="AD37" s="291"/>
      <c r="AE37" s="291"/>
      <c r="AF37" s="49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1"/>
    </row>
    <row r="38" spans="1:46" x14ac:dyDescent="0.15">
      <c r="A38" s="45">
        <f t="shared" si="0"/>
        <v>28</v>
      </c>
      <c r="B38" s="91"/>
      <c r="C38" s="47"/>
      <c r="D38" s="47"/>
      <c r="E38" s="47"/>
      <c r="F38" s="47"/>
      <c r="G38" s="48"/>
      <c r="H38" s="46"/>
      <c r="I38" s="47"/>
      <c r="J38" s="47"/>
      <c r="K38" s="47"/>
      <c r="L38" s="47"/>
      <c r="M38" s="47"/>
      <c r="N38" s="47"/>
      <c r="O38" s="47"/>
      <c r="P38" s="47"/>
      <c r="Q38" s="48"/>
      <c r="R38" s="280"/>
      <c r="S38" s="280"/>
      <c r="T38" s="280"/>
      <c r="U38" s="280"/>
      <c r="V38" s="280"/>
      <c r="W38" s="280"/>
      <c r="X38" s="280"/>
      <c r="Y38" s="280"/>
      <c r="Z38" s="280"/>
      <c r="AA38" s="280"/>
      <c r="AB38" s="280"/>
      <c r="AC38" s="291"/>
      <c r="AD38" s="291"/>
      <c r="AE38" s="291"/>
      <c r="AF38" s="49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1"/>
    </row>
    <row r="39" spans="1:46" x14ac:dyDescent="0.15">
      <c r="A39" s="45">
        <f t="shared" si="0"/>
        <v>29</v>
      </c>
      <c r="B39" s="91"/>
      <c r="C39" s="47"/>
      <c r="D39" s="47"/>
      <c r="E39" s="47"/>
      <c r="F39" s="47"/>
      <c r="G39" s="48"/>
      <c r="H39" s="46"/>
      <c r="I39" s="47"/>
      <c r="J39" s="47"/>
      <c r="K39" s="47"/>
      <c r="L39" s="47"/>
      <c r="M39" s="47"/>
      <c r="N39" s="47"/>
      <c r="O39" s="47"/>
      <c r="P39" s="47"/>
      <c r="Q39" s="48"/>
      <c r="R39" s="280"/>
      <c r="S39" s="280"/>
      <c r="T39" s="280"/>
      <c r="U39" s="280"/>
      <c r="V39" s="280"/>
      <c r="W39" s="280"/>
      <c r="X39" s="280"/>
      <c r="Y39" s="280"/>
      <c r="Z39" s="280"/>
      <c r="AA39" s="280"/>
      <c r="AB39" s="280"/>
      <c r="AC39" s="291"/>
      <c r="AD39" s="291"/>
      <c r="AE39" s="291"/>
      <c r="AF39" s="49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1"/>
    </row>
    <row r="40" spans="1:46" ht="13.5" x14ac:dyDescent="0.15">
      <c r="A40" s="45">
        <f t="shared" si="0"/>
        <v>30</v>
      </c>
      <c r="B40" s="91"/>
      <c r="C40" s="47"/>
      <c r="D40" s="47"/>
      <c r="E40" s="47"/>
      <c r="F40" s="47"/>
      <c r="G40" s="48"/>
      <c r="H40" s="46"/>
      <c r="I40" s="47"/>
      <c r="J40" s="47"/>
      <c r="K40" s="47"/>
      <c r="L40" s="47"/>
      <c r="M40" s="47"/>
      <c r="N40" s="47"/>
      <c r="O40" s="47"/>
      <c r="P40" s="47"/>
      <c r="Q40" s="48"/>
      <c r="R40" s="280"/>
      <c r="S40" s="280"/>
      <c r="T40" s="280"/>
      <c r="U40" s="280"/>
      <c r="V40" s="92"/>
      <c r="W40" s="89"/>
      <c r="X40" s="92"/>
      <c r="Y40" s="89"/>
      <c r="Z40" s="280"/>
      <c r="AA40" s="280"/>
      <c r="AB40" s="280"/>
      <c r="AC40" s="280"/>
      <c r="AD40" s="280"/>
      <c r="AE40" s="280"/>
      <c r="AF40" s="49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1"/>
    </row>
    <row r="41" spans="1:46" x14ac:dyDescent="0.15">
      <c r="A41" s="45"/>
      <c r="B41" s="91"/>
      <c r="C41" s="47"/>
      <c r="D41" s="47"/>
      <c r="E41" s="47"/>
      <c r="F41" s="47"/>
      <c r="G41" s="48"/>
      <c r="H41" s="46"/>
      <c r="I41" s="47"/>
      <c r="J41" s="47"/>
      <c r="K41" s="47"/>
      <c r="L41" s="47"/>
      <c r="M41" s="47"/>
      <c r="N41" s="47"/>
      <c r="O41" s="47"/>
      <c r="P41" s="47"/>
      <c r="Q41" s="48"/>
      <c r="R41" s="280"/>
      <c r="S41" s="280"/>
      <c r="T41" s="280"/>
      <c r="U41" s="280"/>
      <c r="V41" s="280"/>
      <c r="W41" s="280"/>
      <c r="X41" s="280"/>
      <c r="Y41" s="280"/>
      <c r="Z41" s="280"/>
      <c r="AA41" s="280"/>
      <c r="AB41" s="280"/>
      <c r="AC41" s="291"/>
      <c r="AD41" s="291"/>
      <c r="AE41" s="291"/>
      <c r="AF41" s="49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1"/>
    </row>
    <row r="49" spans="2:10" x14ac:dyDescent="0.15">
      <c r="B49" s="58"/>
      <c r="C49" s="58"/>
      <c r="D49" s="58"/>
      <c r="E49" s="58"/>
      <c r="F49" s="58"/>
      <c r="G49" s="58"/>
      <c r="H49" s="58"/>
      <c r="I49" s="58"/>
      <c r="J49" s="58"/>
    </row>
    <row r="50" spans="2:10" x14ac:dyDescent="0.15">
      <c r="B50" s="58"/>
      <c r="C50" s="58"/>
      <c r="D50" s="58"/>
      <c r="E50" s="58"/>
      <c r="F50" s="58"/>
      <c r="G50" s="58"/>
      <c r="H50" s="58"/>
      <c r="I50" s="58"/>
      <c r="J50" s="58"/>
    </row>
    <row r="51" spans="2:10" x14ac:dyDescent="0.15">
      <c r="B51" s="58"/>
      <c r="C51" s="58"/>
      <c r="D51" s="58"/>
      <c r="E51" s="58"/>
      <c r="F51" s="58"/>
      <c r="G51" s="58"/>
      <c r="H51" s="58"/>
      <c r="I51" s="58"/>
      <c r="J51" s="58"/>
    </row>
    <row r="52" spans="2:10" x14ac:dyDescent="0.15">
      <c r="B52" s="58"/>
      <c r="C52" s="58"/>
      <c r="D52" s="58"/>
      <c r="E52" s="58"/>
      <c r="F52" s="58"/>
      <c r="G52" s="58"/>
      <c r="H52" s="58"/>
      <c r="I52" s="58"/>
      <c r="J52" s="58"/>
    </row>
  </sheetData>
  <sheetProtection selectLockedCells="1" selectUnlockedCells="1"/>
  <mergeCells count="178">
    <mergeCell ref="A3:M3"/>
    <mergeCell ref="AK3:AO3"/>
    <mergeCell ref="AP3:AT3"/>
    <mergeCell ref="AB6:AE6"/>
    <mergeCell ref="AB7:AE7"/>
    <mergeCell ref="A1:M2"/>
    <mergeCell ref="N1:U1"/>
    <mergeCell ref="V1:AE1"/>
    <mergeCell ref="AF1:AJ1"/>
    <mergeCell ref="AK1:AO1"/>
    <mergeCell ref="AP1:AT1"/>
    <mergeCell ref="N2:U3"/>
    <mergeCell ref="V2:AE3"/>
    <mergeCell ref="AF2:AJ3"/>
    <mergeCell ref="AK2:AO2"/>
    <mergeCell ref="AP2:AT2"/>
    <mergeCell ref="AF10:AT10"/>
    <mergeCell ref="R11:U11"/>
    <mergeCell ref="V11:W11"/>
    <mergeCell ref="X11:Y11"/>
    <mergeCell ref="Z11:AB11"/>
    <mergeCell ref="AC11:AE11"/>
    <mergeCell ref="AB8:AE8"/>
    <mergeCell ref="B10:G10"/>
    <mergeCell ref="H10:Q10"/>
    <mergeCell ref="R10:U10"/>
    <mergeCell ref="V10:W10"/>
    <mergeCell ref="X10:Y10"/>
    <mergeCell ref="Z10:AB10"/>
    <mergeCell ref="AC10:AE10"/>
    <mergeCell ref="AC12:AE12"/>
    <mergeCell ref="R13:U13"/>
    <mergeCell ref="V13:W13"/>
    <mergeCell ref="X13:Y13"/>
    <mergeCell ref="Z13:AB13"/>
    <mergeCell ref="AC13:AE13"/>
    <mergeCell ref="R12:U12"/>
    <mergeCell ref="V12:W12"/>
    <mergeCell ref="X12:Y12"/>
    <mergeCell ref="Z12:AB12"/>
    <mergeCell ref="AC14:AE14"/>
    <mergeCell ref="R15:U15"/>
    <mergeCell ref="V15:W15"/>
    <mergeCell ref="X15:Y15"/>
    <mergeCell ref="Z15:AB15"/>
    <mergeCell ref="AC15:AE15"/>
    <mergeCell ref="R14:U14"/>
    <mergeCell ref="V14:W14"/>
    <mergeCell ref="X14:Y14"/>
    <mergeCell ref="Z14:AB14"/>
    <mergeCell ref="AC16:AE16"/>
    <mergeCell ref="R17:U17"/>
    <mergeCell ref="V17:W17"/>
    <mergeCell ref="X17:Y17"/>
    <mergeCell ref="Z17:AB17"/>
    <mergeCell ref="AC17:AE17"/>
    <mergeCell ref="R16:U16"/>
    <mergeCell ref="V16:W16"/>
    <mergeCell ref="X16:Y16"/>
    <mergeCell ref="Z16:AB16"/>
    <mergeCell ref="AC18:AE18"/>
    <mergeCell ref="R19:U19"/>
    <mergeCell ref="V19:W19"/>
    <mergeCell ref="X19:Y19"/>
    <mergeCell ref="Z19:AB19"/>
    <mergeCell ref="AC19:AE19"/>
    <mergeCell ref="R18:U18"/>
    <mergeCell ref="V18:W18"/>
    <mergeCell ref="X18:Y18"/>
    <mergeCell ref="Z18:AB18"/>
    <mergeCell ref="AC20:AE20"/>
    <mergeCell ref="R21:U21"/>
    <mergeCell ref="V21:W21"/>
    <mergeCell ref="X21:Y21"/>
    <mergeCell ref="Z21:AB21"/>
    <mergeCell ref="AC21:AE21"/>
    <mergeCell ref="R20:U20"/>
    <mergeCell ref="V20:W20"/>
    <mergeCell ref="X20:Y20"/>
    <mergeCell ref="Z20:AB20"/>
    <mergeCell ref="AC22:AE22"/>
    <mergeCell ref="R23:U23"/>
    <mergeCell ref="V23:W23"/>
    <mergeCell ref="X23:Y23"/>
    <mergeCell ref="Z23:AB23"/>
    <mergeCell ref="AC23:AE23"/>
    <mergeCell ref="R22:U22"/>
    <mergeCell ref="V22:W22"/>
    <mergeCell ref="X22:Y22"/>
    <mergeCell ref="Z22:AB22"/>
    <mergeCell ref="AC24:AE24"/>
    <mergeCell ref="R25:U25"/>
    <mergeCell ref="V25:W25"/>
    <mergeCell ref="X25:Y25"/>
    <mergeCell ref="Z25:AB25"/>
    <mergeCell ref="AC25:AE25"/>
    <mergeCell ref="R24:U24"/>
    <mergeCell ref="V24:W24"/>
    <mergeCell ref="X24:Y24"/>
    <mergeCell ref="Z24:AB24"/>
    <mergeCell ref="AC26:AE26"/>
    <mergeCell ref="R27:U27"/>
    <mergeCell ref="V27:W27"/>
    <mergeCell ref="X27:Y27"/>
    <mergeCell ref="Z27:AB27"/>
    <mergeCell ref="AC27:AE27"/>
    <mergeCell ref="R26:U26"/>
    <mergeCell ref="V26:W26"/>
    <mergeCell ref="X26:Y26"/>
    <mergeCell ref="Z26:AB26"/>
    <mergeCell ref="AC28:AE28"/>
    <mergeCell ref="R29:U29"/>
    <mergeCell ref="V29:W29"/>
    <mergeCell ref="X29:Y29"/>
    <mergeCell ref="Z29:AB29"/>
    <mergeCell ref="AC29:AE29"/>
    <mergeCell ref="R28:U28"/>
    <mergeCell ref="V28:W28"/>
    <mergeCell ref="X28:Y28"/>
    <mergeCell ref="Z28:AB28"/>
    <mergeCell ref="AC30:AE30"/>
    <mergeCell ref="R31:U31"/>
    <mergeCell ref="V31:W31"/>
    <mergeCell ref="X31:Y31"/>
    <mergeCell ref="Z31:AB31"/>
    <mergeCell ref="AC31:AE31"/>
    <mergeCell ref="R30:U30"/>
    <mergeCell ref="V30:W30"/>
    <mergeCell ref="X30:Y30"/>
    <mergeCell ref="Z30:AB30"/>
    <mergeCell ref="AC32:AE32"/>
    <mergeCell ref="R33:U33"/>
    <mergeCell ref="V33:W33"/>
    <mergeCell ref="X33:Y33"/>
    <mergeCell ref="Z33:AB33"/>
    <mergeCell ref="AC33:AE33"/>
    <mergeCell ref="R32:U32"/>
    <mergeCell ref="V32:W32"/>
    <mergeCell ref="X32:Y32"/>
    <mergeCell ref="Z32:AB32"/>
    <mergeCell ref="AC34:AE34"/>
    <mergeCell ref="R35:U35"/>
    <mergeCell ref="V35:W35"/>
    <mergeCell ref="X35:Y35"/>
    <mergeCell ref="Z35:AB35"/>
    <mergeCell ref="AC35:AE35"/>
    <mergeCell ref="R34:U34"/>
    <mergeCell ref="V34:W34"/>
    <mergeCell ref="X34:Y34"/>
    <mergeCell ref="Z34:AB34"/>
    <mergeCell ref="AC36:AE36"/>
    <mergeCell ref="R37:U37"/>
    <mergeCell ref="V37:W37"/>
    <mergeCell ref="X37:Y37"/>
    <mergeCell ref="Z37:AB37"/>
    <mergeCell ref="AC37:AE37"/>
    <mergeCell ref="R36:U36"/>
    <mergeCell ref="V36:W36"/>
    <mergeCell ref="X36:Y36"/>
    <mergeCell ref="Z36:AB36"/>
    <mergeCell ref="R40:U40"/>
    <mergeCell ref="Z40:AB40"/>
    <mergeCell ref="AC40:AE40"/>
    <mergeCell ref="R41:U41"/>
    <mergeCell ref="V41:W41"/>
    <mergeCell ref="X41:Y41"/>
    <mergeCell ref="Z41:AB41"/>
    <mergeCell ref="AC41:AE41"/>
    <mergeCell ref="AC38:AE38"/>
    <mergeCell ref="R39:U39"/>
    <mergeCell ref="V39:W39"/>
    <mergeCell ref="X39:Y39"/>
    <mergeCell ref="Z39:AB39"/>
    <mergeCell ref="AC39:AE39"/>
    <mergeCell ref="R38:U38"/>
    <mergeCell ref="V38:W38"/>
    <mergeCell ref="X38:Y38"/>
    <mergeCell ref="Z38:AB38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"/>
  <sheetViews>
    <sheetView zoomScale="85" zoomScaleNormal="85" zoomScalePageLayoutView="85" workbookViewId="0">
      <selection sqref="A1:M2"/>
    </sheetView>
  </sheetViews>
  <sheetFormatPr defaultColWidth="3.125" defaultRowHeight="12" x14ac:dyDescent="0.15"/>
  <cols>
    <col min="1" max="16384" width="3.125" style="10"/>
  </cols>
  <sheetData>
    <row r="1" spans="1:47" s="11" customFormat="1" ht="19.5" customHeight="1" x14ac:dyDescent="0.15">
      <c r="A1" s="269" t="s">
        <v>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70" t="s">
        <v>1</v>
      </c>
      <c r="O1" s="270"/>
      <c r="P1" s="270"/>
      <c r="Q1" s="270"/>
      <c r="R1" s="270"/>
      <c r="S1" s="270"/>
      <c r="T1" s="270"/>
      <c r="U1" s="270"/>
      <c r="V1" s="276" t="s">
        <v>63</v>
      </c>
      <c r="W1" s="276"/>
      <c r="X1" s="276"/>
      <c r="Y1" s="276"/>
      <c r="Z1" s="276"/>
      <c r="AA1" s="276"/>
      <c r="AB1" s="276"/>
      <c r="AC1" s="276"/>
      <c r="AD1" s="276"/>
      <c r="AE1" s="276"/>
      <c r="AF1" s="276" t="s">
        <v>3</v>
      </c>
      <c r="AG1" s="276"/>
      <c r="AH1" s="276"/>
      <c r="AI1" s="276"/>
      <c r="AJ1" s="276"/>
      <c r="AK1" s="276" t="s">
        <v>4</v>
      </c>
      <c r="AL1" s="276"/>
      <c r="AM1" s="276"/>
      <c r="AN1" s="276"/>
      <c r="AO1" s="276"/>
      <c r="AP1" s="276" t="s">
        <v>5</v>
      </c>
      <c r="AQ1" s="276"/>
      <c r="AR1" s="276"/>
      <c r="AS1" s="276"/>
      <c r="AT1" s="276"/>
    </row>
    <row r="2" spans="1:47" s="11" customFormat="1" ht="19.5" customHeight="1" x14ac:dyDescent="0.15">
      <c r="A2" s="269"/>
      <c r="B2" s="269"/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77" t="str">
        <f>一覧!N2</f>
        <v>GroupSession</v>
      </c>
      <c r="O2" s="277"/>
      <c r="P2" s="277"/>
      <c r="Q2" s="277"/>
      <c r="R2" s="277"/>
      <c r="S2" s="277"/>
      <c r="T2" s="277"/>
      <c r="U2" s="277"/>
      <c r="V2" s="275" t="s">
        <v>101</v>
      </c>
      <c r="W2" s="275"/>
      <c r="X2" s="275"/>
      <c r="Y2" s="275"/>
      <c r="Z2" s="275"/>
      <c r="AA2" s="275"/>
      <c r="AB2" s="275"/>
      <c r="AC2" s="275"/>
      <c r="AD2" s="275"/>
      <c r="AE2" s="275"/>
      <c r="AF2" s="275" t="s">
        <v>7</v>
      </c>
      <c r="AG2" s="275"/>
      <c r="AH2" s="275"/>
      <c r="AI2" s="275"/>
      <c r="AJ2" s="275"/>
      <c r="AK2" s="278" t="s">
        <v>8</v>
      </c>
      <c r="AL2" s="278"/>
      <c r="AM2" s="278"/>
      <c r="AN2" s="278"/>
      <c r="AO2" s="278"/>
      <c r="AP2" s="278"/>
      <c r="AQ2" s="278"/>
      <c r="AR2" s="278"/>
      <c r="AS2" s="278"/>
      <c r="AT2" s="278"/>
    </row>
    <row r="3" spans="1:47" s="11" customFormat="1" ht="19.5" customHeight="1" x14ac:dyDescent="0.15">
      <c r="A3" s="271" t="s">
        <v>100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7"/>
      <c r="O3" s="277"/>
      <c r="P3" s="277"/>
      <c r="Q3" s="277"/>
      <c r="R3" s="277"/>
      <c r="S3" s="277"/>
      <c r="T3" s="277"/>
      <c r="U3" s="277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8">
        <v>39170</v>
      </c>
      <c r="AL3" s="278"/>
      <c r="AM3" s="278"/>
      <c r="AN3" s="278"/>
      <c r="AO3" s="278"/>
      <c r="AP3" s="278"/>
      <c r="AQ3" s="278"/>
      <c r="AR3" s="278"/>
      <c r="AS3" s="278"/>
      <c r="AT3" s="278"/>
    </row>
    <row r="4" spans="1:47" s="11" customFormat="1" ht="15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16"/>
      <c r="AM4" s="16"/>
      <c r="AN4" s="16"/>
      <c r="AO4" s="16"/>
      <c r="AP4" s="15"/>
      <c r="AQ4" s="16"/>
      <c r="AR4" s="16"/>
      <c r="AS4" s="16"/>
      <c r="AT4" s="16"/>
      <c r="AU4" s="17"/>
    </row>
    <row r="5" spans="1:47" s="11" customFormat="1" ht="13.5" x14ac:dyDescent="0.15">
      <c r="A5" s="61" t="s">
        <v>102</v>
      </c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3"/>
      <c r="AU5" s="17"/>
    </row>
    <row r="6" spans="1:47" s="11" customFormat="1" ht="13.5" x14ac:dyDescent="0.15">
      <c r="A6" s="69" t="s">
        <v>103</v>
      </c>
      <c r="B6" s="67"/>
      <c r="C6" s="67"/>
      <c r="D6" s="67"/>
      <c r="E6" s="67"/>
      <c r="F6" s="67"/>
      <c r="G6" s="68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8"/>
      <c r="V6" s="69" t="s">
        <v>104</v>
      </c>
      <c r="W6" s="67"/>
      <c r="X6" s="67"/>
      <c r="Y6" s="67"/>
      <c r="Z6" s="80"/>
      <c r="AA6" s="88"/>
      <c r="AB6" s="296">
        <f>SUM(Z11:AB31)</f>
        <v>80</v>
      </c>
      <c r="AC6" s="296"/>
      <c r="AD6" s="296"/>
      <c r="AE6" s="296"/>
      <c r="AF6" s="69" t="s">
        <v>105</v>
      </c>
      <c r="AG6" s="67"/>
      <c r="AH6" s="67"/>
      <c r="AI6" s="67"/>
      <c r="AJ6" s="68"/>
      <c r="AK6" s="69" t="s">
        <v>106</v>
      </c>
      <c r="AL6" s="67"/>
      <c r="AM6" s="67"/>
      <c r="AN6" s="67"/>
      <c r="AO6" s="67"/>
      <c r="AP6" s="67"/>
      <c r="AQ6" s="67"/>
      <c r="AR6" s="67"/>
      <c r="AS6" s="67"/>
      <c r="AT6" s="68"/>
      <c r="AU6" s="17"/>
    </row>
    <row r="7" spans="1:47" s="11" customFormat="1" ht="13.5" x14ac:dyDescent="0.15">
      <c r="A7" s="69" t="s">
        <v>11</v>
      </c>
      <c r="B7" s="67"/>
      <c r="C7" s="67"/>
      <c r="D7" s="67"/>
      <c r="E7" s="67"/>
      <c r="F7" s="67"/>
      <c r="G7" s="68"/>
      <c r="H7" s="90" t="str">
        <f>一覧!B13</f>
        <v>RNG_KEIRO_STEP</v>
      </c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8"/>
      <c r="V7" s="67" t="s">
        <v>107</v>
      </c>
      <c r="W7" s="67"/>
      <c r="X7" s="67"/>
      <c r="Y7" s="67"/>
      <c r="Z7" s="80"/>
      <c r="AA7" s="88"/>
      <c r="AB7" s="304">
        <v>9999999</v>
      </c>
      <c r="AC7" s="304"/>
      <c r="AD7" s="304"/>
      <c r="AE7" s="296"/>
      <c r="AF7" s="69" t="s">
        <v>108</v>
      </c>
      <c r="AG7" s="67"/>
      <c r="AH7" s="67"/>
      <c r="AI7" s="67"/>
      <c r="AJ7" s="68"/>
      <c r="AK7" s="69" t="str">
        <f>一覧!J13</f>
        <v>RKS</v>
      </c>
      <c r="AL7" s="67"/>
      <c r="AM7" s="67"/>
      <c r="AN7" s="67"/>
      <c r="AO7" s="67"/>
      <c r="AP7" s="67"/>
      <c r="AQ7" s="67"/>
      <c r="AR7" s="67"/>
      <c r="AS7" s="67"/>
      <c r="AT7" s="68"/>
    </row>
    <row r="8" spans="1:47" s="11" customFormat="1" ht="13.5" x14ac:dyDescent="0.15">
      <c r="A8" s="69" t="s">
        <v>75</v>
      </c>
      <c r="B8" s="67"/>
      <c r="C8" s="67"/>
      <c r="D8" s="67"/>
      <c r="E8" s="67"/>
      <c r="F8" s="67"/>
      <c r="G8" s="68"/>
      <c r="H8" s="67" t="str">
        <f>一覧!L13</f>
        <v>稟議経路ステップ情報</v>
      </c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8"/>
      <c r="V8" s="67" t="s">
        <v>109</v>
      </c>
      <c r="W8" s="67"/>
      <c r="X8" s="67"/>
      <c r="Y8" s="67"/>
      <c r="Z8" s="80"/>
      <c r="AA8" s="88"/>
      <c r="AB8" s="305">
        <f>(AB6*AB7)/1024/1024</f>
        <v>762.93937683105469</v>
      </c>
      <c r="AC8" s="305"/>
      <c r="AD8" s="305"/>
      <c r="AE8" s="295"/>
      <c r="AF8" s="69" t="s">
        <v>110</v>
      </c>
      <c r="AG8" s="67"/>
      <c r="AH8" s="67"/>
      <c r="AI8" s="67"/>
      <c r="AJ8" s="68"/>
      <c r="AK8" s="69">
        <f>COUNTA(B11:B90)</f>
        <v>16</v>
      </c>
      <c r="AL8" s="67"/>
      <c r="AM8" s="67"/>
      <c r="AN8" s="67"/>
      <c r="AO8" s="67"/>
      <c r="AP8" s="67"/>
      <c r="AQ8" s="67"/>
      <c r="AR8" s="67"/>
      <c r="AS8" s="67"/>
      <c r="AT8" s="68"/>
    </row>
    <row r="9" spans="1:47" s="11" customFormat="1" ht="13.5" x14ac:dyDescent="0.15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1"/>
      <c r="S9" s="71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</row>
    <row r="10" spans="1:47" s="11" customFormat="1" ht="13.5" x14ac:dyDescent="0.15">
      <c r="A10" s="41" t="s">
        <v>9</v>
      </c>
      <c r="B10" s="281" t="s">
        <v>111</v>
      </c>
      <c r="C10" s="281"/>
      <c r="D10" s="281"/>
      <c r="E10" s="281"/>
      <c r="F10" s="281"/>
      <c r="G10" s="281"/>
      <c r="H10" s="281" t="s">
        <v>112</v>
      </c>
      <c r="I10" s="281"/>
      <c r="J10" s="281"/>
      <c r="K10" s="281"/>
      <c r="L10" s="281"/>
      <c r="M10" s="281"/>
      <c r="N10" s="281"/>
      <c r="O10" s="281"/>
      <c r="P10" s="281"/>
      <c r="Q10" s="281"/>
      <c r="R10" s="281" t="s">
        <v>28</v>
      </c>
      <c r="S10" s="281"/>
      <c r="T10" s="281"/>
      <c r="U10" s="281"/>
      <c r="V10" s="281" t="s">
        <v>113</v>
      </c>
      <c r="W10" s="281"/>
      <c r="X10" s="282" t="s">
        <v>29</v>
      </c>
      <c r="Y10" s="282"/>
      <c r="Z10" s="281" t="s">
        <v>30</v>
      </c>
      <c r="AA10" s="281"/>
      <c r="AB10" s="281"/>
      <c r="AC10" s="281" t="s">
        <v>114</v>
      </c>
      <c r="AD10" s="281"/>
      <c r="AE10" s="281"/>
      <c r="AF10" s="281" t="s">
        <v>31</v>
      </c>
      <c r="AG10" s="281"/>
      <c r="AH10" s="281"/>
      <c r="AI10" s="281"/>
      <c r="AJ10" s="281"/>
      <c r="AK10" s="281"/>
      <c r="AL10" s="281"/>
      <c r="AM10" s="281"/>
      <c r="AN10" s="281"/>
      <c r="AO10" s="281"/>
      <c r="AP10" s="281"/>
      <c r="AQ10" s="281"/>
      <c r="AR10" s="281"/>
      <c r="AS10" s="281"/>
      <c r="AT10" s="281"/>
    </row>
    <row r="11" spans="1:47" x14ac:dyDescent="0.15">
      <c r="A11" s="45">
        <f t="shared" ref="A11:A30" si="0">ROW()-10</f>
        <v>1</v>
      </c>
      <c r="B11" s="139" t="s">
        <v>359</v>
      </c>
      <c r="C11" s="140"/>
      <c r="D11" s="140"/>
      <c r="E11" s="140"/>
      <c r="F11" s="140"/>
      <c r="G11" s="141"/>
      <c r="H11" s="142" t="s">
        <v>250</v>
      </c>
      <c r="I11" s="47"/>
      <c r="J11" s="47"/>
      <c r="K11" s="47"/>
      <c r="L11" s="47"/>
      <c r="M11" s="47"/>
      <c r="N11" s="47"/>
      <c r="O11" s="47"/>
      <c r="P11" s="47"/>
      <c r="Q11" s="48"/>
      <c r="R11" s="280" t="s">
        <v>117</v>
      </c>
      <c r="S11" s="280"/>
      <c r="T11" s="280"/>
      <c r="U11" s="280"/>
      <c r="V11" s="280">
        <v>1</v>
      </c>
      <c r="W11" s="280"/>
      <c r="X11" s="292" t="s">
        <v>124</v>
      </c>
      <c r="Y11" s="293"/>
      <c r="Z11" s="280">
        <v>4</v>
      </c>
      <c r="AA11" s="280"/>
      <c r="AB11" s="280"/>
      <c r="AC11" s="291" t="s">
        <v>118</v>
      </c>
      <c r="AD11" s="291"/>
      <c r="AE11" s="291"/>
      <c r="AF11" s="49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1"/>
      <c r="AU11" s="93"/>
    </row>
    <row r="12" spans="1:47" x14ac:dyDescent="0.15">
      <c r="A12" s="45">
        <f>ROW()-10</f>
        <v>2</v>
      </c>
      <c r="B12" s="91" t="s">
        <v>115</v>
      </c>
      <c r="C12" s="47"/>
      <c r="D12" s="47"/>
      <c r="E12" s="47"/>
      <c r="F12" s="47"/>
      <c r="G12" s="48"/>
      <c r="H12" s="46" t="s">
        <v>116</v>
      </c>
      <c r="I12" s="47"/>
      <c r="J12" s="47"/>
      <c r="K12" s="47"/>
      <c r="L12" s="47"/>
      <c r="M12" s="47"/>
      <c r="N12" s="47"/>
      <c r="O12" s="47"/>
      <c r="P12" s="47"/>
      <c r="Q12" s="48"/>
      <c r="R12" s="280" t="s">
        <v>117</v>
      </c>
      <c r="S12" s="280"/>
      <c r="T12" s="280"/>
      <c r="U12" s="280"/>
      <c r="V12" s="280"/>
      <c r="W12" s="280"/>
      <c r="X12" s="292" t="s">
        <v>124</v>
      </c>
      <c r="Y12" s="293"/>
      <c r="Z12" s="280">
        <v>4</v>
      </c>
      <c r="AA12" s="280"/>
      <c r="AB12" s="280"/>
      <c r="AC12" s="291" t="s">
        <v>118</v>
      </c>
      <c r="AD12" s="291"/>
      <c r="AE12" s="291"/>
      <c r="AF12" s="49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1"/>
    </row>
    <row r="13" spans="1:47" ht="13.5" x14ac:dyDescent="0.15">
      <c r="A13" s="45">
        <f t="shared" si="0"/>
        <v>3</v>
      </c>
      <c r="B13" s="91" t="s">
        <v>360</v>
      </c>
      <c r="C13" s="47"/>
      <c r="D13" s="47"/>
      <c r="E13" s="47"/>
      <c r="F13" s="47"/>
      <c r="G13" s="48"/>
      <c r="H13" s="46" t="s">
        <v>144</v>
      </c>
      <c r="I13" s="47"/>
      <c r="J13" s="47"/>
      <c r="K13" s="47"/>
      <c r="L13" s="47"/>
      <c r="M13" s="47"/>
      <c r="N13" s="47"/>
      <c r="O13" s="47"/>
      <c r="P13" s="47"/>
      <c r="Q13" s="48"/>
      <c r="R13" s="280" t="s">
        <v>117</v>
      </c>
      <c r="S13" s="280"/>
      <c r="T13" s="280"/>
      <c r="U13" s="280"/>
      <c r="V13" s="92"/>
      <c r="W13" s="89"/>
      <c r="X13" s="292" t="s">
        <v>124</v>
      </c>
      <c r="Y13" s="293"/>
      <c r="Z13" s="280">
        <v>4</v>
      </c>
      <c r="AA13" s="280"/>
      <c r="AB13" s="280"/>
      <c r="AC13" s="291" t="s">
        <v>118</v>
      </c>
      <c r="AD13" s="291"/>
      <c r="AE13" s="291"/>
      <c r="AF13" s="49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1"/>
      <c r="AU13" s="93"/>
    </row>
    <row r="14" spans="1:47" ht="13.5" x14ac:dyDescent="0.15">
      <c r="A14" s="45">
        <f t="shared" si="0"/>
        <v>4</v>
      </c>
      <c r="B14" s="91" t="s">
        <v>361</v>
      </c>
      <c r="C14" s="47"/>
      <c r="D14" s="47"/>
      <c r="E14" s="47"/>
      <c r="F14" s="47"/>
      <c r="G14" s="48"/>
      <c r="H14" s="46" t="s">
        <v>131</v>
      </c>
      <c r="I14" s="47"/>
      <c r="J14" s="47"/>
      <c r="K14" s="47"/>
      <c r="L14" s="47"/>
      <c r="M14" s="47"/>
      <c r="N14" s="47"/>
      <c r="O14" s="47"/>
      <c r="P14" s="47"/>
      <c r="Q14" s="48"/>
      <c r="R14" s="280" t="s">
        <v>117</v>
      </c>
      <c r="S14" s="280"/>
      <c r="T14" s="280"/>
      <c r="U14" s="280"/>
      <c r="V14" s="92"/>
      <c r="W14" s="89"/>
      <c r="X14" s="292" t="s">
        <v>124</v>
      </c>
      <c r="Y14" s="293"/>
      <c r="Z14" s="280">
        <v>4</v>
      </c>
      <c r="AA14" s="280"/>
      <c r="AB14" s="280"/>
      <c r="AC14" s="291" t="s">
        <v>118</v>
      </c>
      <c r="AD14" s="291"/>
      <c r="AE14" s="291"/>
      <c r="AF14" s="143" t="s">
        <v>362</v>
      </c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1"/>
      <c r="AU14" s="93"/>
    </row>
    <row r="15" spans="1:47" x14ac:dyDescent="0.15">
      <c r="A15" s="45">
        <f t="shared" si="0"/>
        <v>5</v>
      </c>
      <c r="B15" s="91"/>
      <c r="C15" s="47"/>
      <c r="D15" s="47"/>
      <c r="E15" s="47"/>
      <c r="F15" s="47"/>
      <c r="G15" s="48"/>
      <c r="H15" s="46"/>
      <c r="I15" s="47"/>
      <c r="J15" s="47"/>
      <c r="K15" s="47"/>
      <c r="L15" s="47"/>
      <c r="M15" s="47"/>
      <c r="N15" s="47"/>
      <c r="O15" s="47"/>
      <c r="P15" s="47"/>
      <c r="Q15" s="48"/>
      <c r="R15" s="280"/>
      <c r="S15" s="280"/>
      <c r="T15" s="280"/>
      <c r="U15" s="280"/>
      <c r="V15" s="280"/>
      <c r="W15" s="280"/>
      <c r="X15" s="280"/>
      <c r="Y15" s="280"/>
      <c r="Z15" s="280"/>
      <c r="AA15" s="280"/>
      <c r="AB15" s="280"/>
      <c r="AC15" s="291"/>
      <c r="AD15" s="291"/>
      <c r="AE15" s="291"/>
      <c r="AF15" s="143" t="s">
        <v>532</v>
      </c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1"/>
    </row>
    <row r="16" spans="1:47" ht="13.5" x14ac:dyDescent="0.15">
      <c r="A16" s="45">
        <f t="shared" si="0"/>
        <v>6</v>
      </c>
      <c r="B16" s="91" t="s">
        <v>445</v>
      </c>
      <c r="C16" s="47"/>
      <c r="D16" s="47"/>
      <c r="E16" s="47"/>
      <c r="F16" s="47"/>
      <c r="G16" s="48"/>
      <c r="H16" s="182" t="s">
        <v>444</v>
      </c>
      <c r="I16" s="47"/>
      <c r="J16" s="47"/>
      <c r="K16" s="47"/>
      <c r="L16" s="47"/>
      <c r="M16" s="47"/>
      <c r="N16" s="47"/>
      <c r="O16" s="47"/>
      <c r="P16" s="47"/>
      <c r="Q16" s="48"/>
      <c r="R16" s="280" t="s">
        <v>117</v>
      </c>
      <c r="S16" s="280"/>
      <c r="T16" s="280"/>
      <c r="U16" s="280"/>
      <c r="V16" s="181"/>
      <c r="W16" s="180"/>
      <c r="X16" s="292" t="s">
        <v>124</v>
      </c>
      <c r="Y16" s="293"/>
      <c r="Z16" s="280">
        <v>4</v>
      </c>
      <c r="AA16" s="280"/>
      <c r="AB16" s="280"/>
      <c r="AC16" s="291" t="s">
        <v>118</v>
      </c>
      <c r="AD16" s="291"/>
      <c r="AE16" s="291"/>
      <c r="AF16" s="183" t="s">
        <v>447</v>
      </c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1"/>
    </row>
    <row r="17" spans="1:47" ht="13.5" x14ac:dyDescent="0.15">
      <c r="A17" s="45">
        <f t="shared" si="0"/>
        <v>7</v>
      </c>
      <c r="B17" s="91" t="s">
        <v>366</v>
      </c>
      <c r="C17" s="47"/>
      <c r="D17" s="47"/>
      <c r="E17" s="47"/>
      <c r="F17" s="47"/>
      <c r="G17" s="48"/>
      <c r="H17" s="46" t="s">
        <v>364</v>
      </c>
      <c r="I17" s="47"/>
      <c r="J17" s="47"/>
      <c r="K17" s="47"/>
      <c r="L17" s="47"/>
      <c r="M17" s="47"/>
      <c r="N17" s="47"/>
      <c r="O17" s="47"/>
      <c r="P17" s="47"/>
      <c r="Q17" s="48"/>
      <c r="R17" s="280" t="s">
        <v>117</v>
      </c>
      <c r="S17" s="280"/>
      <c r="T17" s="280"/>
      <c r="U17" s="280"/>
      <c r="V17" s="158"/>
      <c r="W17" s="156"/>
      <c r="X17" s="292" t="s">
        <v>124</v>
      </c>
      <c r="Y17" s="293"/>
      <c r="Z17" s="280">
        <v>4</v>
      </c>
      <c r="AA17" s="280"/>
      <c r="AB17" s="280"/>
      <c r="AC17" s="291" t="s">
        <v>118</v>
      </c>
      <c r="AD17" s="291"/>
      <c r="AE17" s="291"/>
      <c r="AF17" s="49" t="s">
        <v>365</v>
      </c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1"/>
      <c r="AU17" s="93"/>
    </row>
    <row r="18" spans="1:47" ht="13.5" x14ac:dyDescent="0.15">
      <c r="A18" s="45">
        <f t="shared" si="0"/>
        <v>8</v>
      </c>
      <c r="B18" s="91" t="s">
        <v>368</v>
      </c>
      <c r="C18" s="47"/>
      <c r="D18" s="47"/>
      <c r="E18" s="47"/>
      <c r="F18" s="47"/>
      <c r="G18" s="48"/>
      <c r="H18" s="46" t="s">
        <v>145</v>
      </c>
      <c r="I18" s="47"/>
      <c r="J18" s="47"/>
      <c r="K18" s="47"/>
      <c r="L18" s="47"/>
      <c r="M18" s="47"/>
      <c r="N18" s="47"/>
      <c r="O18" s="47"/>
      <c r="P18" s="47"/>
      <c r="Q18" s="48"/>
      <c r="R18" s="280" t="s">
        <v>123</v>
      </c>
      <c r="S18" s="280"/>
      <c r="T18" s="280"/>
      <c r="U18" s="280"/>
      <c r="V18" s="158"/>
      <c r="W18" s="156"/>
      <c r="X18" s="292" t="s">
        <v>124</v>
      </c>
      <c r="Y18" s="293"/>
      <c r="Z18" s="280">
        <v>8</v>
      </c>
      <c r="AA18" s="280"/>
      <c r="AB18" s="280"/>
      <c r="AC18" s="291"/>
      <c r="AD18" s="291"/>
      <c r="AE18" s="291"/>
      <c r="AF18" s="49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1"/>
    </row>
    <row r="19" spans="1:47" ht="13.5" x14ac:dyDescent="0.15">
      <c r="A19" s="45">
        <f t="shared" si="0"/>
        <v>9</v>
      </c>
      <c r="B19" s="91" t="s">
        <v>369</v>
      </c>
      <c r="C19" s="47"/>
      <c r="D19" s="47"/>
      <c r="E19" s="47"/>
      <c r="F19" s="47"/>
      <c r="G19" s="48"/>
      <c r="H19" s="46" t="s">
        <v>146</v>
      </c>
      <c r="I19" s="47"/>
      <c r="J19" s="47"/>
      <c r="K19" s="47"/>
      <c r="L19" s="47"/>
      <c r="M19" s="47"/>
      <c r="N19" s="47"/>
      <c r="O19" s="47"/>
      <c r="P19" s="47"/>
      <c r="Q19" s="48"/>
      <c r="R19" s="280" t="s">
        <v>123</v>
      </c>
      <c r="S19" s="280"/>
      <c r="T19" s="280"/>
      <c r="U19" s="280"/>
      <c r="V19" s="158"/>
      <c r="W19" s="156"/>
      <c r="X19" s="292" t="s">
        <v>124</v>
      </c>
      <c r="Y19" s="293"/>
      <c r="Z19" s="280">
        <v>8</v>
      </c>
      <c r="AA19" s="280"/>
      <c r="AB19" s="280"/>
      <c r="AC19" s="291"/>
      <c r="AD19" s="291"/>
      <c r="AE19" s="291"/>
      <c r="AF19" s="49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1"/>
    </row>
    <row r="20" spans="1:47" ht="13.5" x14ac:dyDescent="0.15">
      <c r="A20" s="45">
        <f t="shared" si="0"/>
        <v>10</v>
      </c>
      <c r="B20" s="91" t="s">
        <v>370</v>
      </c>
      <c r="C20" s="47"/>
      <c r="D20" s="47"/>
      <c r="E20" s="47"/>
      <c r="F20" s="47"/>
      <c r="G20" s="48"/>
      <c r="H20" s="46" t="s">
        <v>46</v>
      </c>
      <c r="I20" s="47"/>
      <c r="J20" s="47"/>
      <c r="K20" s="47"/>
      <c r="L20" s="47"/>
      <c r="M20" s="47"/>
      <c r="N20" s="47"/>
      <c r="O20" s="47"/>
      <c r="P20" s="47"/>
      <c r="Q20" s="48"/>
      <c r="R20" s="280" t="s">
        <v>117</v>
      </c>
      <c r="S20" s="280"/>
      <c r="T20" s="280"/>
      <c r="U20" s="280"/>
      <c r="V20" s="158"/>
      <c r="W20" s="156"/>
      <c r="X20" s="292" t="s">
        <v>124</v>
      </c>
      <c r="Y20" s="293"/>
      <c r="Z20" s="280">
        <v>4</v>
      </c>
      <c r="AA20" s="280"/>
      <c r="AB20" s="280"/>
      <c r="AC20" s="291" t="s">
        <v>118</v>
      </c>
      <c r="AD20" s="291"/>
      <c r="AE20" s="291"/>
      <c r="AF20" s="49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1"/>
    </row>
    <row r="21" spans="1:47" ht="13.5" x14ac:dyDescent="0.15">
      <c r="A21" s="45">
        <f t="shared" si="0"/>
        <v>11</v>
      </c>
      <c r="B21" s="91" t="s">
        <v>371</v>
      </c>
      <c r="C21" s="47"/>
      <c r="D21" s="47"/>
      <c r="E21" s="47"/>
      <c r="F21" s="47"/>
      <c r="G21" s="48"/>
      <c r="H21" s="46" t="s">
        <v>47</v>
      </c>
      <c r="I21" s="47"/>
      <c r="J21" s="47"/>
      <c r="K21" s="47"/>
      <c r="L21" s="47"/>
      <c r="M21" s="47"/>
      <c r="N21" s="47"/>
      <c r="O21" s="47"/>
      <c r="P21" s="47"/>
      <c r="Q21" s="48"/>
      <c r="R21" s="280" t="s">
        <v>123</v>
      </c>
      <c r="S21" s="280"/>
      <c r="T21" s="280"/>
      <c r="U21" s="280"/>
      <c r="V21" s="158"/>
      <c r="W21" s="156"/>
      <c r="X21" s="292" t="s">
        <v>124</v>
      </c>
      <c r="Y21" s="293"/>
      <c r="Z21" s="280">
        <v>8</v>
      </c>
      <c r="AA21" s="280"/>
      <c r="AB21" s="280"/>
      <c r="AC21" s="291" t="s">
        <v>118</v>
      </c>
      <c r="AD21" s="291"/>
      <c r="AE21" s="291"/>
      <c r="AF21" s="49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1"/>
    </row>
    <row r="22" spans="1:47" ht="13.5" x14ac:dyDescent="0.15">
      <c r="A22" s="45">
        <f t="shared" si="0"/>
        <v>12</v>
      </c>
      <c r="B22" s="91" t="s">
        <v>372</v>
      </c>
      <c r="C22" s="47"/>
      <c r="D22" s="47"/>
      <c r="E22" s="47"/>
      <c r="F22" s="47"/>
      <c r="G22" s="48"/>
      <c r="H22" s="46" t="s">
        <v>49</v>
      </c>
      <c r="I22" s="47"/>
      <c r="J22" s="47"/>
      <c r="K22" s="47"/>
      <c r="L22" s="47"/>
      <c r="M22" s="47"/>
      <c r="N22" s="47"/>
      <c r="O22" s="47"/>
      <c r="P22" s="47"/>
      <c r="Q22" s="48"/>
      <c r="R22" s="280" t="s">
        <v>117</v>
      </c>
      <c r="S22" s="280"/>
      <c r="T22" s="280"/>
      <c r="U22" s="280"/>
      <c r="V22" s="158"/>
      <c r="W22" s="156"/>
      <c r="X22" s="292" t="s">
        <v>124</v>
      </c>
      <c r="Y22" s="293"/>
      <c r="Z22" s="280">
        <v>4</v>
      </c>
      <c r="AA22" s="280"/>
      <c r="AB22" s="280"/>
      <c r="AC22" s="291" t="s">
        <v>118</v>
      </c>
      <c r="AD22" s="291"/>
      <c r="AE22" s="291"/>
      <c r="AF22" s="96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1"/>
    </row>
    <row r="23" spans="1:47" ht="13.5" x14ac:dyDescent="0.15">
      <c r="A23" s="45">
        <f t="shared" si="0"/>
        <v>13</v>
      </c>
      <c r="B23" s="91" t="s">
        <v>373</v>
      </c>
      <c r="C23" s="47"/>
      <c r="D23" s="47"/>
      <c r="E23" s="47"/>
      <c r="F23" s="47"/>
      <c r="G23" s="48"/>
      <c r="H23" s="46" t="s">
        <v>50</v>
      </c>
      <c r="I23" s="47"/>
      <c r="J23" s="47"/>
      <c r="K23" s="47"/>
      <c r="L23" s="47"/>
      <c r="M23" s="47"/>
      <c r="N23" s="47"/>
      <c r="O23" s="47"/>
      <c r="P23" s="47"/>
      <c r="Q23" s="48"/>
      <c r="R23" s="280" t="s">
        <v>123</v>
      </c>
      <c r="S23" s="280"/>
      <c r="T23" s="280"/>
      <c r="U23" s="280"/>
      <c r="V23" s="158"/>
      <c r="W23" s="156"/>
      <c r="X23" s="292" t="s">
        <v>124</v>
      </c>
      <c r="Y23" s="293"/>
      <c r="Z23" s="280">
        <v>8</v>
      </c>
      <c r="AA23" s="280"/>
      <c r="AB23" s="280"/>
      <c r="AC23" s="291" t="s">
        <v>118</v>
      </c>
      <c r="AD23" s="291"/>
      <c r="AE23" s="291"/>
      <c r="AF23" s="49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1"/>
    </row>
    <row r="24" spans="1:47" ht="13.5" x14ac:dyDescent="0.15">
      <c r="A24" s="45">
        <f t="shared" si="0"/>
        <v>14</v>
      </c>
      <c r="B24" s="91" t="s">
        <v>508</v>
      </c>
      <c r="C24" s="47"/>
      <c r="D24" s="47"/>
      <c r="E24" s="47"/>
      <c r="F24" s="47"/>
      <c r="G24" s="48"/>
      <c r="H24" s="46" t="s">
        <v>509</v>
      </c>
      <c r="I24" s="47"/>
      <c r="J24" s="47"/>
      <c r="K24" s="47"/>
      <c r="L24" s="47"/>
      <c r="M24" s="47"/>
      <c r="N24" s="47"/>
      <c r="O24" s="47"/>
      <c r="P24" s="47"/>
      <c r="Q24" s="48"/>
      <c r="R24" s="280" t="s">
        <v>117</v>
      </c>
      <c r="S24" s="280"/>
      <c r="T24" s="280"/>
      <c r="U24" s="280"/>
      <c r="V24" s="260"/>
      <c r="W24" s="255"/>
      <c r="X24" s="292" t="s">
        <v>124</v>
      </c>
      <c r="Y24" s="293"/>
      <c r="Z24" s="280">
        <v>4</v>
      </c>
      <c r="AA24" s="280"/>
      <c r="AB24" s="280"/>
      <c r="AC24" s="291" t="s">
        <v>118</v>
      </c>
      <c r="AD24" s="291"/>
      <c r="AE24" s="291"/>
      <c r="AF24" s="256"/>
      <c r="AG24" s="257"/>
      <c r="AH24" s="257"/>
      <c r="AI24" s="257"/>
      <c r="AJ24" s="257"/>
      <c r="AK24" s="257"/>
      <c r="AL24" s="257"/>
      <c r="AM24" s="257"/>
      <c r="AN24" s="257"/>
      <c r="AO24" s="257"/>
      <c r="AP24" s="257"/>
      <c r="AQ24" s="257"/>
      <c r="AR24" s="257"/>
      <c r="AS24" s="257"/>
      <c r="AT24" s="258"/>
    </row>
    <row r="25" spans="1:47" ht="13.5" x14ac:dyDescent="0.15">
      <c r="A25" s="45">
        <f t="shared" si="0"/>
        <v>15</v>
      </c>
      <c r="B25" s="91" t="s">
        <v>515</v>
      </c>
      <c r="C25" s="47"/>
      <c r="D25" s="47"/>
      <c r="E25" s="47"/>
      <c r="F25" s="47"/>
      <c r="G25" s="48"/>
      <c r="H25" s="46" t="s">
        <v>334</v>
      </c>
      <c r="I25" s="47"/>
      <c r="J25" s="47"/>
      <c r="K25" s="47"/>
      <c r="L25" s="47"/>
      <c r="M25" s="47"/>
      <c r="N25" s="47"/>
      <c r="O25" s="47"/>
      <c r="P25" s="47"/>
      <c r="Q25" s="48"/>
      <c r="R25" s="280" t="s">
        <v>117</v>
      </c>
      <c r="S25" s="280"/>
      <c r="T25" s="280"/>
      <c r="U25" s="280"/>
      <c r="V25" s="197"/>
      <c r="W25" s="196"/>
      <c r="X25" s="292" t="s">
        <v>124</v>
      </c>
      <c r="Y25" s="293"/>
      <c r="Z25" s="280">
        <v>4</v>
      </c>
      <c r="AA25" s="280"/>
      <c r="AB25" s="280"/>
      <c r="AC25" s="291" t="s">
        <v>118</v>
      </c>
      <c r="AD25" s="291"/>
      <c r="AE25" s="291"/>
      <c r="AF25" s="96" t="s">
        <v>332</v>
      </c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1"/>
    </row>
    <row r="26" spans="1:47" ht="13.5" x14ac:dyDescent="0.15">
      <c r="A26" s="45">
        <f t="shared" si="0"/>
        <v>16</v>
      </c>
      <c r="B26" s="91" t="s">
        <v>520</v>
      </c>
      <c r="C26" s="47"/>
      <c r="D26" s="47"/>
      <c r="E26" s="47"/>
      <c r="F26" s="47"/>
      <c r="G26" s="48"/>
      <c r="H26" s="46" t="s">
        <v>521</v>
      </c>
      <c r="I26" s="47"/>
      <c r="J26" s="47"/>
      <c r="K26" s="47"/>
      <c r="L26" s="47"/>
      <c r="M26" s="47"/>
      <c r="N26" s="47"/>
      <c r="O26" s="47"/>
      <c r="P26" s="47"/>
      <c r="Q26" s="48"/>
      <c r="R26" s="280" t="s">
        <v>117</v>
      </c>
      <c r="S26" s="280"/>
      <c r="T26" s="280"/>
      <c r="U26" s="280"/>
      <c r="V26" s="206"/>
      <c r="W26" s="205"/>
      <c r="X26" s="292" t="s">
        <v>124</v>
      </c>
      <c r="Y26" s="293"/>
      <c r="Z26" s="280">
        <v>4</v>
      </c>
      <c r="AA26" s="280"/>
      <c r="AB26" s="280"/>
      <c r="AC26" s="291" t="s">
        <v>118</v>
      </c>
      <c r="AD26" s="291"/>
      <c r="AE26" s="291"/>
      <c r="AF26" s="96" t="s">
        <v>332</v>
      </c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1"/>
    </row>
    <row r="27" spans="1:47" ht="13.5" x14ac:dyDescent="0.15">
      <c r="A27" s="45">
        <f t="shared" si="0"/>
        <v>17</v>
      </c>
      <c r="B27" s="91" t="s">
        <v>543</v>
      </c>
      <c r="C27" s="47"/>
      <c r="D27" s="47"/>
      <c r="E27" s="47"/>
      <c r="F27" s="47"/>
      <c r="G27" s="48"/>
      <c r="H27" s="46" t="s">
        <v>564</v>
      </c>
      <c r="I27" s="47"/>
      <c r="J27" s="47"/>
      <c r="K27" s="47"/>
      <c r="L27" s="47"/>
      <c r="M27" s="47"/>
      <c r="N27" s="47"/>
      <c r="O27" s="47"/>
      <c r="P27" s="47"/>
      <c r="Q27" s="48"/>
      <c r="R27" s="280" t="s">
        <v>117</v>
      </c>
      <c r="S27" s="280"/>
      <c r="T27" s="280"/>
      <c r="U27" s="280"/>
      <c r="V27" s="215"/>
      <c r="W27" s="211"/>
      <c r="X27" s="292" t="s">
        <v>124</v>
      </c>
      <c r="Y27" s="293"/>
      <c r="Z27" s="280">
        <v>4</v>
      </c>
      <c r="AA27" s="280"/>
      <c r="AB27" s="280"/>
      <c r="AC27" s="291" t="s">
        <v>118</v>
      </c>
      <c r="AD27" s="291"/>
      <c r="AE27" s="291"/>
      <c r="AF27" s="96" t="s">
        <v>565</v>
      </c>
      <c r="AG27" s="213"/>
      <c r="AH27" s="213"/>
      <c r="AI27" s="213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1"/>
    </row>
    <row r="28" spans="1:47" x14ac:dyDescent="0.15">
      <c r="A28" s="45">
        <f t="shared" si="0"/>
        <v>18</v>
      </c>
      <c r="B28" s="91"/>
      <c r="C28" s="47"/>
      <c r="D28" s="47"/>
      <c r="E28" s="47"/>
      <c r="F28" s="47"/>
      <c r="G28" s="48"/>
      <c r="H28" s="46"/>
      <c r="I28" s="47"/>
      <c r="J28" s="47"/>
      <c r="K28" s="47"/>
      <c r="L28" s="47"/>
      <c r="M28" s="47"/>
      <c r="N28" s="47"/>
      <c r="O28" s="47"/>
      <c r="P28" s="47"/>
      <c r="Q28" s="48"/>
      <c r="R28" s="280"/>
      <c r="S28" s="280"/>
      <c r="T28" s="280"/>
      <c r="U28" s="280"/>
      <c r="V28" s="280"/>
      <c r="W28" s="280"/>
      <c r="X28" s="280"/>
      <c r="Y28" s="280"/>
      <c r="Z28" s="280"/>
      <c r="AA28" s="280"/>
      <c r="AB28" s="280"/>
      <c r="AC28" s="291"/>
      <c r="AD28" s="291"/>
      <c r="AE28" s="291"/>
      <c r="AF28" s="49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1"/>
    </row>
    <row r="29" spans="1:47" x14ac:dyDescent="0.15">
      <c r="A29" s="45">
        <f t="shared" si="0"/>
        <v>19</v>
      </c>
      <c r="B29" s="91"/>
      <c r="C29" s="47"/>
      <c r="D29" s="47"/>
      <c r="E29" s="47"/>
      <c r="F29" s="47"/>
      <c r="G29" s="48"/>
      <c r="H29" s="46"/>
      <c r="I29" s="47"/>
      <c r="J29" s="47"/>
      <c r="K29" s="47"/>
      <c r="L29" s="47"/>
      <c r="M29" s="47"/>
      <c r="N29" s="47"/>
      <c r="O29" s="47"/>
      <c r="P29" s="47"/>
      <c r="Q29" s="48"/>
      <c r="R29" s="280"/>
      <c r="S29" s="280"/>
      <c r="T29" s="280"/>
      <c r="U29" s="280"/>
      <c r="V29" s="280"/>
      <c r="W29" s="280"/>
      <c r="X29" s="280"/>
      <c r="Y29" s="280"/>
      <c r="Z29" s="280"/>
      <c r="AA29" s="280"/>
      <c r="AB29" s="280"/>
      <c r="AC29" s="291"/>
      <c r="AD29" s="291"/>
      <c r="AE29" s="291"/>
      <c r="AF29" s="49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1"/>
    </row>
    <row r="30" spans="1:47" ht="13.5" x14ac:dyDescent="0.15">
      <c r="A30" s="45">
        <f t="shared" si="0"/>
        <v>20</v>
      </c>
      <c r="B30" s="91"/>
      <c r="C30" s="47"/>
      <c r="D30" s="47"/>
      <c r="E30" s="47"/>
      <c r="F30" s="47"/>
      <c r="G30" s="48"/>
      <c r="H30" s="46"/>
      <c r="I30" s="47"/>
      <c r="J30" s="47"/>
      <c r="K30" s="47"/>
      <c r="L30" s="47"/>
      <c r="M30" s="47"/>
      <c r="N30" s="47"/>
      <c r="O30" s="47"/>
      <c r="P30" s="47"/>
      <c r="Q30" s="48"/>
      <c r="R30" s="280"/>
      <c r="S30" s="280"/>
      <c r="T30" s="280"/>
      <c r="U30" s="280"/>
      <c r="V30" s="92"/>
      <c r="W30" s="89"/>
      <c r="X30" s="92"/>
      <c r="Y30" s="89"/>
      <c r="Z30" s="280"/>
      <c r="AA30" s="280"/>
      <c r="AB30" s="280"/>
      <c r="AC30" s="280"/>
      <c r="AD30" s="280"/>
      <c r="AE30" s="280"/>
      <c r="AF30" s="49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1"/>
    </row>
    <row r="31" spans="1:47" x14ac:dyDescent="0.15">
      <c r="A31" s="45"/>
      <c r="B31" s="91"/>
      <c r="C31" s="47"/>
      <c r="D31" s="47"/>
      <c r="E31" s="47"/>
      <c r="F31" s="47"/>
      <c r="G31" s="48"/>
      <c r="H31" s="46"/>
      <c r="I31" s="47"/>
      <c r="J31" s="47"/>
      <c r="K31" s="47"/>
      <c r="L31" s="47"/>
      <c r="M31" s="47"/>
      <c r="N31" s="47"/>
      <c r="O31" s="47"/>
      <c r="P31" s="47"/>
      <c r="Q31" s="48"/>
      <c r="R31" s="280"/>
      <c r="S31" s="280"/>
      <c r="T31" s="280"/>
      <c r="U31" s="280"/>
      <c r="V31" s="280"/>
      <c r="W31" s="280"/>
      <c r="X31" s="280"/>
      <c r="Y31" s="280"/>
      <c r="Z31" s="280"/>
      <c r="AA31" s="280"/>
      <c r="AB31" s="280"/>
      <c r="AC31" s="291"/>
      <c r="AD31" s="291"/>
      <c r="AE31" s="291"/>
      <c r="AF31" s="49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1"/>
    </row>
    <row r="39" spans="2:10" x14ac:dyDescent="0.15">
      <c r="B39" s="58"/>
      <c r="C39" s="58"/>
      <c r="D39" s="58"/>
      <c r="E39" s="58"/>
      <c r="F39" s="58"/>
      <c r="G39" s="58"/>
      <c r="H39" s="58"/>
      <c r="I39" s="58"/>
      <c r="J39" s="58"/>
    </row>
    <row r="40" spans="2:10" x14ac:dyDescent="0.15">
      <c r="B40" s="58"/>
      <c r="C40" s="58"/>
      <c r="D40" s="58"/>
      <c r="E40" s="58"/>
      <c r="F40" s="58"/>
      <c r="G40" s="58"/>
      <c r="H40" s="58"/>
      <c r="I40" s="58"/>
      <c r="J40" s="58"/>
    </row>
    <row r="41" spans="2:10" x14ac:dyDescent="0.15">
      <c r="B41" s="58"/>
      <c r="C41" s="58"/>
      <c r="D41" s="58"/>
      <c r="E41" s="58"/>
      <c r="F41" s="58"/>
      <c r="G41" s="58"/>
      <c r="H41" s="58"/>
      <c r="I41" s="58"/>
      <c r="J41" s="58"/>
    </row>
    <row r="42" spans="2:10" x14ac:dyDescent="0.15">
      <c r="B42" s="58"/>
      <c r="C42" s="58"/>
      <c r="D42" s="58"/>
      <c r="E42" s="58"/>
      <c r="F42" s="58"/>
      <c r="G42" s="58"/>
      <c r="H42" s="58"/>
      <c r="I42" s="58"/>
      <c r="J42" s="58"/>
    </row>
  </sheetData>
  <sheetProtection selectLockedCells="1" selectUnlockedCells="1"/>
  <mergeCells count="114">
    <mergeCell ref="R27:U27"/>
    <mergeCell ref="X27:Y27"/>
    <mergeCell ref="Z27:AB27"/>
    <mergeCell ref="AC27:AE27"/>
    <mergeCell ref="R30:U30"/>
    <mergeCell ref="Z30:AB30"/>
    <mergeCell ref="AC30:AE30"/>
    <mergeCell ref="R31:U31"/>
    <mergeCell ref="V31:W31"/>
    <mergeCell ref="X31:Y31"/>
    <mergeCell ref="Z31:AB31"/>
    <mergeCell ref="AC31:AE31"/>
    <mergeCell ref="R28:U28"/>
    <mergeCell ref="V28:W28"/>
    <mergeCell ref="X28:Y28"/>
    <mergeCell ref="Z28:AB28"/>
    <mergeCell ref="AC28:AE28"/>
    <mergeCell ref="R29:U29"/>
    <mergeCell ref="V29:W29"/>
    <mergeCell ref="X29:Y29"/>
    <mergeCell ref="Z29:AB29"/>
    <mergeCell ref="AC29:AE29"/>
    <mergeCell ref="R24:U24"/>
    <mergeCell ref="X24:Y24"/>
    <mergeCell ref="Z24:AB24"/>
    <mergeCell ref="AC24:AE24"/>
    <mergeCell ref="R25:U25"/>
    <mergeCell ref="X25:Y25"/>
    <mergeCell ref="Z25:AB25"/>
    <mergeCell ref="AC25:AE25"/>
    <mergeCell ref="R26:U26"/>
    <mergeCell ref="X26:Y26"/>
    <mergeCell ref="Z26:AB26"/>
    <mergeCell ref="AC26:AE26"/>
    <mergeCell ref="R22:U22"/>
    <mergeCell ref="X22:Y22"/>
    <mergeCell ref="Z22:AB22"/>
    <mergeCell ref="AC22:AE22"/>
    <mergeCell ref="R23:U23"/>
    <mergeCell ref="X23:Y23"/>
    <mergeCell ref="Z23:AB23"/>
    <mergeCell ref="AC23:AE23"/>
    <mergeCell ref="R20:U20"/>
    <mergeCell ref="X20:Y20"/>
    <mergeCell ref="Z20:AB20"/>
    <mergeCell ref="AC20:AE20"/>
    <mergeCell ref="R21:U21"/>
    <mergeCell ref="X21:Y21"/>
    <mergeCell ref="Z21:AB21"/>
    <mergeCell ref="AC21:AE21"/>
    <mergeCell ref="R19:U19"/>
    <mergeCell ref="X19:Y19"/>
    <mergeCell ref="Z19:AB19"/>
    <mergeCell ref="AC19:AE19"/>
    <mergeCell ref="R15:U15"/>
    <mergeCell ref="V15:W15"/>
    <mergeCell ref="X15:Y15"/>
    <mergeCell ref="Z15:AB15"/>
    <mergeCell ref="AC15:AE15"/>
    <mergeCell ref="R18:U18"/>
    <mergeCell ref="X18:Y18"/>
    <mergeCell ref="Z18:AB18"/>
    <mergeCell ref="AC18:AE18"/>
    <mergeCell ref="R17:U17"/>
    <mergeCell ref="X17:Y17"/>
    <mergeCell ref="Z17:AB17"/>
    <mergeCell ref="AC17:AE17"/>
    <mergeCell ref="R13:U13"/>
    <mergeCell ref="X13:Y13"/>
    <mergeCell ref="Z13:AB13"/>
    <mergeCell ref="AC13:AE13"/>
    <mergeCell ref="R14:U14"/>
    <mergeCell ref="X14:Y14"/>
    <mergeCell ref="Z14:AB14"/>
    <mergeCell ref="AC14:AE14"/>
    <mergeCell ref="R16:U16"/>
    <mergeCell ref="X16:Y16"/>
    <mergeCell ref="Z16:AB16"/>
    <mergeCell ref="AC16:AE16"/>
    <mergeCell ref="AK3:AO3"/>
    <mergeCell ref="R12:U12"/>
    <mergeCell ref="V12:W12"/>
    <mergeCell ref="X12:Y12"/>
    <mergeCell ref="Z12:AB12"/>
    <mergeCell ref="AC12:AE12"/>
    <mergeCell ref="R11:U11"/>
    <mergeCell ref="V11:W11"/>
    <mergeCell ref="X11:Y11"/>
    <mergeCell ref="Z11:AB11"/>
    <mergeCell ref="AC11:AE11"/>
    <mergeCell ref="AP3:AT3"/>
    <mergeCell ref="AB6:AE6"/>
    <mergeCell ref="AB7:AE7"/>
    <mergeCell ref="A1:M2"/>
    <mergeCell ref="N1:U1"/>
    <mergeCell ref="V1:AE1"/>
    <mergeCell ref="AF1:AJ1"/>
    <mergeCell ref="AB8:AE8"/>
    <mergeCell ref="B10:G10"/>
    <mergeCell ref="H10:Q10"/>
    <mergeCell ref="R10:U10"/>
    <mergeCell ref="V10:W10"/>
    <mergeCell ref="X10:Y10"/>
    <mergeCell ref="Z10:AB10"/>
    <mergeCell ref="AC10:AE10"/>
    <mergeCell ref="AF10:AT10"/>
    <mergeCell ref="AK1:AO1"/>
    <mergeCell ref="AP1:AT1"/>
    <mergeCell ref="N2:U3"/>
    <mergeCell ref="V2:AE3"/>
    <mergeCell ref="AF2:AJ3"/>
    <mergeCell ref="AK2:AO2"/>
    <mergeCell ref="AP2:AT2"/>
    <mergeCell ref="A3:M3"/>
  </mergeCells>
  <phoneticPr fontId="16"/>
  <pageMargins left="0.19652777777777777" right="0.19652777777777777" top="0.19652777777777777" bottom="0.19652777777777777" header="0.51180555555555551" footer="0.51180555555555551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45</vt:i4>
      </vt:variant>
    </vt:vector>
  </HeadingPairs>
  <TitlesOfParts>
    <vt:vector size="75" baseType="lpstr">
      <vt:lpstr>表紙</vt:lpstr>
      <vt:lpstr>更新履歴</vt:lpstr>
      <vt:lpstr>規約・他</vt:lpstr>
      <vt:lpstr>一覧</vt:lpstr>
      <vt:lpstr>リレーション</vt:lpstr>
      <vt:lpstr>稟議情報</vt:lpstr>
      <vt:lpstr>稟議フォーム入力値情報</vt:lpstr>
      <vt:lpstr>稟議添付情報</vt:lpstr>
      <vt:lpstr>稟議経路ステップ情報</vt:lpstr>
      <vt:lpstr>経路ステップ選択ユーザ情報</vt:lpstr>
      <vt:lpstr>稟議審議情報</vt:lpstr>
      <vt:lpstr>稟議テンプレート情報</vt:lpstr>
      <vt:lpstr>稟議テンプレートフォーム情報</vt:lpstr>
      <vt:lpstr>稟議テンプレート添付情報</vt:lpstr>
      <vt:lpstr>経路テンプレートステップ情報</vt:lpstr>
      <vt:lpstr>経路テンプレート経路条件情報</vt:lpstr>
      <vt:lpstr>稟議テンプレートカテゴリ管理者</vt:lpstr>
      <vt:lpstr>稟議テンプレートカテゴリアクセス権限情報</vt:lpstr>
      <vt:lpstr>稟議テンプレートカテゴリ使用制限</vt:lpstr>
      <vt:lpstr>経路テンプレートステップユーザ情報</vt:lpstr>
      <vt:lpstr>経路テンプレート</vt:lpstr>
      <vt:lpstr>稟議個人設定</vt:lpstr>
      <vt:lpstr>稟議テンプレートカテゴリ</vt:lpstr>
      <vt:lpstr>稟議自動削除設定</vt:lpstr>
      <vt:lpstr>稟議管理者設定</vt:lpstr>
      <vt:lpstr>稟議代理人情報</vt:lpstr>
      <vt:lpstr>稟議ID情報</vt:lpstr>
      <vt:lpstr>複写用稟議経路ステップ情報</vt:lpstr>
      <vt:lpstr>複写用経路ステップ選択ユーザ情報</vt:lpstr>
      <vt:lpstr>雛形</vt:lpstr>
      <vt:lpstr>一覧!Print_Area</vt:lpstr>
      <vt:lpstr>経路ステップ選択ユーザ情報!Print_Area</vt:lpstr>
      <vt:lpstr>経路テンプレート!Print_Area</vt:lpstr>
      <vt:lpstr>経路テンプレートステップユーザ情報!Print_Area</vt:lpstr>
      <vt:lpstr>経路テンプレートステップ情報!Print_Area</vt:lpstr>
      <vt:lpstr>経路テンプレート経路条件情報!Print_Area</vt:lpstr>
      <vt:lpstr>複写用経路ステップ選択ユーザ情報!Print_Area</vt:lpstr>
      <vt:lpstr>複写用稟議経路ステップ情報!Print_Area</vt:lpstr>
      <vt:lpstr>稟議ID情報!Print_Area</vt:lpstr>
      <vt:lpstr>稟議テンプレートフォーム情報!Print_Area</vt:lpstr>
      <vt:lpstr>稟議テンプレート添付情報!Print_Area</vt:lpstr>
      <vt:lpstr>稟議フォーム入力値情報!Print_Area</vt:lpstr>
      <vt:lpstr>稟議管理者設定!Print_Area</vt:lpstr>
      <vt:lpstr>稟議経路ステップ情報!Print_Area</vt:lpstr>
      <vt:lpstr>稟議個人設定!Print_Area</vt:lpstr>
      <vt:lpstr>稟議自動削除設定!Print_Area</vt:lpstr>
      <vt:lpstr>稟議情報!Print_Area</vt:lpstr>
      <vt:lpstr>稟議審議情報!Print_Area</vt:lpstr>
      <vt:lpstr>稟議代理人情報!Print_Area</vt:lpstr>
      <vt:lpstr>稟議添付情報!Print_Area</vt:lpstr>
      <vt:lpstr>リレーション!Print_Titles</vt:lpstr>
      <vt:lpstr>一覧!Print_Titles</vt:lpstr>
      <vt:lpstr>規約・他!Print_Titles</vt:lpstr>
      <vt:lpstr>経路ステップ選択ユーザ情報!Print_Titles</vt:lpstr>
      <vt:lpstr>経路テンプレート!Print_Titles</vt:lpstr>
      <vt:lpstr>経路テンプレートステップユーザ情報!Print_Titles</vt:lpstr>
      <vt:lpstr>経路テンプレートステップ情報!Print_Titles</vt:lpstr>
      <vt:lpstr>経路テンプレート経路条件情報!Print_Titles</vt:lpstr>
      <vt:lpstr>更新履歴!Print_Titles</vt:lpstr>
      <vt:lpstr>雛形!Print_Titles</vt:lpstr>
      <vt:lpstr>複写用経路ステップ選択ユーザ情報!Print_Titles</vt:lpstr>
      <vt:lpstr>複写用稟議経路ステップ情報!Print_Titles</vt:lpstr>
      <vt:lpstr>稟議ID情報!Print_Titles</vt:lpstr>
      <vt:lpstr>稟議テンプレートフォーム情報!Print_Titles</vt:lpstr>
      <vt:lpstr>稟議テンプレート情報!Print_Titles</vt:lpstr>
      <vt:lpstr>稟議テンプレート添付情報!Print_Titles</vt:lpstr>
      <vt:lpstr>稟議フォーム入力値情報!Print_Titles</vt:lpstr>
      <vt:lpstr>稟議管理者設定!Print_Titles</vt:lpstr>
      <vt:lpstr>稟議経路ステップ情報!Print_Titles</vt:lpstr>
      <vt:lpstr>稟議個人設定!Print_Titles</vt:lpstr>
      <vt:lpstr>稟議自動削除設定!Print_Titles</vt:lpstr>
      <vt:lpstr>稟議情報!Print_Titles</vt:lpstr>
      <vt:lpstr>稟議審議情報!Print_Titles</vt:lpstr>
      <vt:lpstr>稟議代理人情報!Print_Titles</vt:lpstr>
      <vt:lpstr>稟議添付情報!Print_Titles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2015-03-13T01:07:10Z</dcterms:created>
  <dcterms:modified xsi:type="dcterms:W3CDTF">2018-07-12T09:35:56Z</dcterms:modified>
</cp:coreProperties>
</file>