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412852FA-25BA-49F2-B651-1E5AA62A390E}" xr6:coauthVersionLast="31" xr6:coauthVersionMax="31" xr10:uidLastSave="{00000000-0000-0000-0000-000000000000}"/>
  <bookViews>
    <workbookView xWindow="0" yWindow="0" windowWidth="18768" windowHeight="9756" activeTab="1" xr2:uid="{00000000-000D-0000-FFFF-FFFF00000000}"/>
  </bookViews>
  <sheets>
    <sheet name="figures_1" sheetId="14" r:id="rId1"/>
    <sheet name="figures_2" sheetId="19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9" l="1"/>
  <c r="E4" i="19"/>
  <c r="E5" i="19"/>
  <c r="E6" i="19"/>
  <c r="E2" i="19"/>
  <c r="AH3" i="14" l="1"/>
  <c r="AG3" i="14"/>
  <c r="AF3" i="14"/>
  <c r="D17" i="14" l="1"/>
  <c r="D11" i="14"/>
  <c r="D9" i="14"/>
  <c r="D5" i="14"/>
  <c r="D22" i="14"/>
  <c r="D15" i="14"/>
  <c r="D13" i="14"/>
  <c r="D7" i="14"/>
  <c r="D3" i="14"/>
  <c r="D19" i="14"/>
</calcChain>
</file>

<file path=xl/sharedStrings.xml><?xml version="1.0" encoding="utf-8"?>
<sst xmlns="http://schemas.openxmlformats.org/spreadsheetml/2006/main" count="112" uniqueCount="59">
  <si>
    <t>─</t>
  </si>
  <si>
    <t>Nb annotations</t>
  </si>
  <si>
    <t>intercept</t>
  </si>
  <si>
    <t>gender</t>
  </si>
  <si>
    <t>age</t>
  </si>
  <si>
    <t>nationality</t>
  </si>
  <si>
    <t>value</t>
  </si>
  <si>
    <t>% of intercept</t>
  </si>
  <si>
    <t>Nb sequences</t>
  </si>
  <si>
    <t>Memorability score</t>
  </si>
  <si>
    <t>Mean resp time</t>
  </si>
  <si>
    <t>erreur-type de la moyenne</t>
  </si>
  <si>
    <t>&lt; 0.1</t>
  </si>
  <si>
    <t>&lt; 0.2</t>
  </si>
  <si>
    <t>&lt; 0.3</t>
  </si>
  <si>
    <t>&lt; 0.4</t>
  </si>
  <si>
    <t>&lt; 0.5</t>
  </si>
  <si>
    <t>&lt; 0.6</t>
  </si>
  <si>
    <t>&lt; 0.7</t>
  </si>
  <si>
    <t>&lt; 0.8</t>
  </si>
  <si>
    <t>&lt; 0.9</t>
  </si>
  <si>
    <t>&lt;= 10</t>
  </si>
  <si>
    <t>nb_annot</t>
  </si>
  <si>
    <t>spearman's_corr</t>
  </si>
  <si>
    <t>nb_seq_per_annot</t>
  </si>
  <si>
    <t>Erreur-type</t>
  </si>
  <si>
    <t>Std error (of the mean corr)</t>
  </si>
  <si>
    <t>Nb_of_sequences</t>
  </si>
  <si>
    <t>Last time film viewed</t>
  </si>
  <si>
    <t>Mean_mem</t>
  </si>
  <si>
    <t>Nb of time viewed</t>
  </si>
  <si>
    <t>2 to 4</t>
  </si>
  <si>
    <t>5 to 9</t>
  </si>
  <si>
    <t>10 to 19</t>
  </si>
  <si>
    <t>&lt; 1 month</t>
  </si>
  <si>
    <t>&lt; 1 year</t>
  </si>
  <si>
    <t>&lt; 5 years</t>
  </si>
  <si>
    <t>&lt; 10 years</t>
  </si>
  <si>
    <t>&gt; 10 years</t>
  </si>
  <si>
    <t>SD</t>
  </si>
  <si>
    <t>SEM</t>
  </si>
  <si>
    <t>Nb_annot</t>
  </si>
  <si>
    <t>mem_degree</t>
  </si>
  <si>
    <t>TARGETS</t>
  </si>
  <si>
    <t>FILLERS</t>
  </si>
  <si>
    <t>number of views</t>
  </si>
  <si>
    <t>last view</t>
  </si>
  <si>
    <t>number of annotations</t>
  </si>
  <si>
    <t>Spearman's rank correlation</t>
  </si>
  <si>
    <t>[0-0.1[</t>
  </si>
  <si>
    <t>[0.1-0.2[</t>
  </si>
  <si>
    <t>[0.2-0.3[</t>
  </si>
  <si>
    <t>[0.3-0.4[</t>
  </si>
  <si>
    <t>[0.4-0.5[</t>
  </si>
  <si>
    <t>[0.5-0.6[</t>
  </si>
  <si>
    <t>[0.6-0.7[</t>
  </si>
  <si>
    <t>[0.7-0.8[</t>
  </si>
  <si>
    <t>[0.8-0.9[</t>
  </si>
  <si>
    <t>[0.9-1]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</si>
</sst>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figures_1!$B$25</c:f>
              <c:strCache>
                <c:ptCount val="1"/>
                <c:pt idx="0">
                  <c:v>spearman's_corr</c:v>
                </c:pt>
              </c:strCache>
            </c:strRef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2"/>
            <c:spPr>
              <a:solidFill>
                <a:schemeClr val="bg1">
                  <a:lumMod val="65000"/>
                </a:schemeClr>
              </a:solidFill>
              <a:ln w="60325">
                <a:solidFill>
                  <a:srgbClr val="C00000"/>
                </a:solidFill>
              </a:ln>
              <a:effectLst>
                <a:softEdge rad="0"/>
              </a:effectLst>
            </c:spPr>
          </c:marker>
          <c:dPt>
            <c:idx val="2"/>
            <c:marker>
              <c:symbol val="circle"/>
              <c:size val="2"/>
              <c:spPr>
                <a:solidFill>
                  <a:schemeClr val="bg1">
                    <a:lumMod val="65000"/>
                  </a:schemeClr>
                </a:solidFill>
                <a:ln w="60325">
                  <a:solidFill>
                    <a:srgbClr val="C00000"/>
                  </a:solidFill>
                </a:ln>
                <a:effectLst>
                  <a:softEdge rad="0"/>
                </a:effectLst>
              </c:spPr>
            </c:marker>
            <c:bubble3D val="0"/>
            <c:spPr>
              <a:ln w="19050" cap="rnd">
                <a:noFill/>
                <a:round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A52A-4C0F-B4D7-E659414E7004}"/>
              </c:ext>
            </c:extLst>
          </c:dPt>
          <c:trendline>
            <c:spPr>
              <a:ln w="444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figures_1!$C$26:$C$35</c:f>
                <c:numCache>
                  <c:formatCode>General</c:formatCode>
                  <c:ptCount val="10"/>
                  <c:pt idx="0">
                    <c:v>3.7821613845071191E-2</c:v>
                  </c:pt>
                  <c:pt idx="1">
                    <c:v>1.4281800091612919E-2</c:v>
                  </c:pt>
                  <c:pt idx="2">
                    <c:v>8.2580542745046628E-3</c:v>
                  </c:pt>
                  <c:pt idx="3">
                    <c:v>8.0784133042310861E-3</c:v>
                  </c:pt>
                  <c:pt idx="4">
                    <c:v>7.8127304643864134E-3</c:v>
                  </c:pt>
                  <c:pt idx="5">
                    <c:v>1.1850276279184065E-2</c:v>
                  </c:pt>
                  <c:pt idx="6">
                    <c:v>1.2390260608902406E-2</c:v>
                  </c:pt>
                  <c:pt idx="7">
                    <c:v>2.0879164226230474E-2</c:v>
                  </c:pt>
                  <c:pt idx="8">
                    <c:v>4.422890243875241E-2</c:v>
                  </c:pt>
                  <c:pt idx="9">
                    <c:v>5.7075963908100172E-2</c:v>
                  </c:pt>
                </c:numCache>
              </c:numRef>
            </c:plus>
            <c:minus>
              <c:numRef>
                <c:f>figures_1!$C$26:$C$35</c:f>
                <c:numCache>
                  <c:formatCode>General</c:formatCode>
                  <c:ptCount val="10"/>
                  <c:pt idx="0">
                    <c:v>3.7821613845071191E-2</c:v>
                  </c:pt>
                  <c:pt idx="1">
                    <c:v>1.4281800091612919E-2</c:v>
                  </c:pt>
                  <c:pt idx="2">
                    <c:v>8.2580542745046628E-3</c:v>
                  </c:pt>
                  <c:pt idx="3">
                    <c:v>8.0784133042310861E-3</c:v>
                  </c:pt>
                  <c:pt idx="4">
                    <c:v>7.8127304643864134E-3</c:v>
                  </c:pt>
                  <c:pt idx="5">
                    <c:v>1.1850276279184065E-2</c:v>
                  </c:pt>
                  <c:pt idx="6">
                    <c:v>1.2390260608902406E-2</c:v>
                  </c:pt>
                  <c:pt idx="7">
                    <c:v>2.0879164226230474E-2</c:v>
                  </c:pt>
                  <c:pt idx="8">
                    <c:v>4.422890243875241E-2</c:v>
                  </c:pt>
                  <c:pt idx="9">
                    <c:v>5.7075963908100172E-2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figures_1!$A$26:$A$35</c:f>
              <c:numCache>
                <c:formatCode>General</c:formatCode>
                <c:ptCount val="10"/>
                <c:pt idx="0">
                  <c:v>3</c:v>
                </c:pt>
                <c:pt idx="1">
                  <c:v>4.5</c:v>
                </c:pt>
                <c:pt idx="2">
                  <c:v>6.5</c:v>
                </c:pt>
                <c:pt idx="3">
                  <c:v>8.5</c:v>
                </c:pt>
                <c:pt idx="4">
                  <c:v>10.5</c:v>
                </c:pt>
                <c:pt idx="5">
                  <c:v>12.5</c:v>
                </c:pt>
                <c:pt idx="6">
                  <c:v>14.5</c:v>
                </c:pt>
                <c:pt idx="7">
                  <c:v>16.5</c:v>
                </c:pt>
                <c:pt idx="8">
                  <c:v>18.5</c:v>
                </c:pt>
                <c:pt idx="9">
                  <c:v>21</c:v>
                </c:pt>
              </c:numCache>
            </c:numRef>
          </c:xVal>
          <c:yVal>
            <c:numRef>
              <c:f>figures_1!$B$26:$B$35</c:f>
              <c:numCache>
                <c:formatCode>General</c:formatCode>
                <c:ptCount val="10"/>
                <c:pt idx="0">
                  <c:v>0.36800186022298798</c:v>
                </c:pt>
                <c:pt idx="1">
                  <c:v>0.45683407622967753</c:v>
                </c:pt>
                <c:pt idx="2">
                  <c:v>0.46972514378986652</c:v>
                </c:pt>
                <c:pt idx="3">
                  <c:v>0.48143878983251098</c:v>
                </c:pt>
                <c:pt idx="4">
                  <c:v>0.55957742243653108</c:v>
                </c:pt>
                <c:pt idx="5">
                  <c:v>0.55143947127655701</c:v>
                </c:pt>
                <c:pt idx="6">
                  <c:v>0.56982068877571845</c:v>
                </c:pt>
                <c:pt idx="7">
                  <c:v>0.6045657035973685</c:v>
                </c:pt>
                <c:pt idx="8">
                  <c:v>0.70963435002854169</c:v>
                </c:pt>
                <c:pt idx="9">
                  <c:v>0.81298550710433226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A-4C0F-B4D7-E659414E7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409528"/>
        <c:axId val="671410512"/>
      </c:scatterChart>
      <c:valAx>
        <c:axId val="67140952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Number of annotations per video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410512"/>
        <c:crosses val="autoZero"/>
        <c:crossBetween val="midCat"/>
      </c:valAx>
      <c:valAx>
        <c:axId val="67141051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Spearman's rank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40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figures_1!$L$13</c:f>
              <c:strCache>
                <c:ptCount val="1"/>
                <c:pt idx="0">
                  <c:v>Nb sequences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figures_1!$K$14:$K$32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</c:numCache>
            </c:numRef>
          </c:cat>
          <c:val>
            <c:numRef>
              <c:f>figures_1!$L$14:$L$32</c:f>
              <c:numCache>
                <c:formatCode>General</c:formatCode>
                <c:ptCount val="19"/>
                <c:pt idx="0">
                  <c:v>24</c:v>
                </c:pt>
                <c:pt idx="1">
                  <c:v>43</c:v>
                </c:pt>
                <c:pt idx="2">
                  <c:v>52</c:v>
                </c:pt>
                <c:pt idx="3">
                  <c:v>61</c:v>
                </c:pt>
                <c:pt idx="4">
                  <c:v>49</c:v>
                </c:pt>
                <c:pt idx="5">
                  <c:v>52</c:v>
                </c:pt>
                <c:pt idx="6">
                  <c:v>66</c:v>
                </c:pt>
                <c:pt idx="7">
                  <c:v>44</c:v>
                </c:pt>
                <c:pt idx="8">
                  <c:v>51</c:v>
                </c:pt>
                <c:pt idx="9">
                  <c:v>50</c:v>
                </c:pt>
                <c:pt idx="10">
                  <c:v>53</c:v>
                </c:pt>
                <c:pt idx="11">
                  <c:v>45</c:v>
                </c:pt>
                <c:pt idx="12">
                  <c:v>21</c:v>
                </c:pt>
                <c:pt idx="13">
                  <c:v>17</c:v>
                </c:pt>
                <c:pt idx="14">
                  <c:v>12</c:v>
                </c:pt>
                <c:pt idx="15">
                  <c:v>12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0-4DA4-9211-B3E86206C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508368"/>
        <c:axId val="519509352"/>
      </c:barChart>
      <c:catAx>
        <c:axId val="51950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Number of annotations per video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950935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1950935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Number of videos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950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figures_1!$Q$10</c:f>
              <c:strCache>
                <c:ptCount val="1"/>
                <c:pt idx="0">
                  <c:v>Mean resp time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figures_1!$R$11:$R$20</c:f>
                <c:numCache>
                  <c:formatCode>General</c:formatCode>
                  <c:ptCount val="10"/>
                  <c:pt idx="0">
                    <c:v>0.48973511093572181</c:v>
                  </c:pt>
                  <c:pt idx="1">
                    <c:v>0.24096909607047035</c:v>
                  </c:pt>
                  <c:pt idx="2">
                    <c:v>0.2292771308884303</c:v>
                  </c:pt>
                  <c:pt idx="3">
                    <c:v>0.19910357074864884</c:v>
                  </c:pt>
                  <c:pt idx="4">
                    <c:v>0.15209242057280034</c:v>
                  </c:pt>
                  <c:pt idx="5">
                    <c:v>0.12755659430878921</c:v>
                  </c:pt>
                  <c:pt idx="6">
                    <c:v>0.13517846653481444</c:v>
                  </c:pt>
                  <c:pt idx="7">
                    <c:v>0.12806309820240164</c:v>
                  </c:pt>
                  <c:pt idx="8">
                    <c:v>0.15455097342143831</c:v>
                  </c:pt>
                  <c:pt idx="9">
                    <c:v>0.17701167841844187</c:v>
                  </c:pt>
                </c:numCache>
              </c:numRef>
            </c:plus>
            <c:minus>
              <c:numRef>
                <c:f>figures_1!$R$11:$R$20</c:f>
                <c:numCache>
                  <c:formatCode>General</c:formatCode>
                  <c:ptCount val="10"/>
                  <c:pt idx="0">
                    <c:v>0.48973511093572181</c:v>
                  </c:pt>
                  <c:pt idx="1">
                    <c:v>0.24096909607047035</c:v>
                  </c:pt>
                  <c:pt idx="2">
                    <c:v>0.2292771308884303</c:v>
                  </c:pt>
                  <c:pt idx="3">
                    <c:v>0.19910357074864884</c:v>
                  </c:pt>
                  <c:pt idx="4">
                    <c:v>0.15209242057280034</c:v>
                  </c:pt>
                  <c:pt idx="5">
                    <c:v>0.12755659430878921</c:v>
                  </c:pt>
                  <c:pt idx="6">
                    <c:v>0.13517846653481444</c:v>
                  </c:pt>
                  <c:pt idx="7">
                    <c:v>0.12806309820240164</c:v>
                  </c:pt>
                  <c:pt idx="8">
                    <c:v>0.15455097342143831</c:v>
                  </c:pt>
                  <c:pt idx="9">
                    <c:v>0.17701167841844187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figures_1!$P$11:$P$20</c:f>
              <c:strCache>
                <c:ptCount val="10"/>
                <c:pt idx="0">
                  <c:v>[0-0.1[</c:v>
                </c:pt>
                <c:pt idx="1">
                  <c:v>[0.1-0.2[</c:v>
                </c:pt>
                <c:pt idx="2">
                  <c:v>[0.2-0.3[</c:v>
                </c:pt>
                <c:pt idx="3">
                  <c:v>[0.3-0.4[</c:v>
                </c:pt>
                <c:pt idx="4">
                  <c:v>[0.4-0.5[</c:v>
                </c:pt>
                <c:pt idx="5">
                  <c:v>[0.5-0.6[</c:v>
                </c:pt>
                <c:pt idx="6">
                  <c:v>[0.6-0.7[</c:v>
                </c:pt>
                <c:pt idx="7">
                  <c:v>[0.7-0.8[</c:v>
                </c:pt>
                <c:pt idx="8">
                  <c:v>[0.8-0.9[</c:v>
                </c:pt>
                <c:pt idx="9">
                  <c:v>[0.9-1]</c:v>
                </c:pt>
              </c:strCache>
            </c:strRef>
          </c:cat>
          <c:val>
            <c:numRef>
              <c:f>figures_1!$Q$11:$Q$20</c:f>
              <c:numCache>
                <c:formatCode>General</c:formatCode>
                <c:ptCount val="10"/>
                <c:pt idx="0">
                  <c:v>6.125847747149999</c:v>
                </c:pt>
                <c:pt idx="1">
                  <c:v>5.9363987828055542</c:v>
                </c:pt>
                <c:pt idx="2">
                  <c:v>5.6733897365532417</c:v>
                </c:pt>
                <c:pt idx="3">
                  <c:v>5.5276507132602726</c:v>
                </c:pt>
                <c:pt idx="4">
                  <c:v>5.5357462368176984</c:v>
                </c:pt>
                <c:pt idx="5">
                  <c:v>4.9228169971535332</c:v>
                </c:pt>
                <c:pt idx="6">
                  <c:v>5.1037737482474892</c:v>
                </c:pt>
                <c:pt idx="7">
                  <c:v>4.5772630040804598</c:v>
                </c:pt>
                <c:pt idx="8">
                  <c:v>4.5546559398969828</c:v>
                </c:pt>
                <c:pt idx="9">
                  <c:v>4.0136303013662271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5-421B-97F5-9248F86DF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950848"/>
        <c:axId val="517952816"/>
      </c:lineChart>
      <c:catAx>
        <c:axId val="51795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Memorability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42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7952816"/>
        <c:crosses val="autoZero"/>
        <c:auto val="1"/>
        <c:lblAlgn val="ctr"/>
        <c:lblOffset val="100"/>
        <c:noMultiLvlLbl val="0"/>
      </c:catAx>
      <c:valAx>
        <c:axId val="517952816"/>
        <c:scaling>
          <c:orientation val="minMax"/>
          <c:min val="2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Mean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7950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figures_1!$X$1</c:f>
              <c:strCache>
                <c:ptCount val="1"/>
                <c:pt idx="0">
                  <c:v>Nb_of_sequences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figures_1!$W$2:$W$11</c:f>
              <c:strCache>
                <c:ptCount val="10"/>
                <c:pt idx="0">
                  <c:v>[0-0.1[</c:v>
                </c:pt>
                <c:pt idx="1">
                  <c:v>[0.1-0.2[</c:v>
                </c:pt>
                <c:pt idx="2">
                  <c:v>[0.2-0.3[</c:v>
                </c:pt>
                <c:pt idx="3">
                  <c:v>[0.3-0.4[</c:v>
                </c:pt>
                <c:pt idx="4">
                  <c:v>[0.4-0.5[</c:v>
                </c:pt>
                <c:pt idx="5">
                  <c:v>[0.5-0.6[</c:v>
                </c:pt>
                <c:pt idx="6">
                  <c:v>[0.6-0.7[</c:v>
                </c:pt>
                <c:pt idx="7">
                  <c:v>[0.7-0.8[</c:v>
                </c:pt>
                <c:pt idx="8">
                  <c:v>[0.8-0.9[</c:v>
                </c:pt>
                <c:pt idx="9">
                  <c:v>[0.9-1]</c:v>
                </c:pt>
              </c:strCache>
            </c:strRef>
          </c:cat>
          <c:val>
            <c:numRef>
              <c:f>figures_1!$X$2:$X$11</c:f>
              <c:numCache>
                <c:formatCode>General</c:formatCode>
                <c:ptCount val="10"/>
                <c:pt idx="0">
                  <c:v>64</c:v>
                </c:pt>
                <c:pt idx="1">
                  <c:v>53</c:v>
                </c:pt>
                <c:pt idx="2">
                  <c:v>74</c:v>
                </c:pt>
                <c:pt idx="3">
                  <c:v>65</c:v>
                </c:pt>
                <c:pt idx="4">
                  <c:v>71</c:v>
                </c:pt>
                <c:pt idx="5">
                  <c:v>101</c:v>
                </c:pt>
                <c:pt idx="6">
                  <c:v>81</c:v>
                </c:pt>
                <c:pt idx="7">
                  <c:v>65</c:v>
                </c:pt>
                <c:pt idx="8">
                  <c:v>51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B-4532-B26C-269E64A40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566800"/>
        <c:axId val="568567128"/>
      </c:barChart>
      <c:catAx>
        <c:axId val="56856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Memorability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42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8567128"/>
        <c:crosses val="autoZero"/>
        <c:auto val="1"/>
        <c:lblAlgn val="ctr"/>
        <c:lblOffset val="100"/>
        <c:noMultiLvlLbl val="0"/>
      </c:catAx>
      <c:valAx>
        <c:axId val="56856712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Number of videos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85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strRef>
              <c:f>figures_1!$AF$1:$AJ$1</c:f>
              <c:strCache>
                <c:ptCount val="5"/>
                <c:pt idx="0">
                  <c:v>gender</c:v>
                </c:pt>
                <c:pt idx="1">
                  <c:v>age</c:v>
                </c:pt>
                <c:pt idx="2">
                  <c:v>nationality</c:v>
                </c:pt>
                <c:pt idx="3">
                  <c:v>number of views</c:v>
                </c:pt>
                <c:pt idx="4">
                  <c:v>last view</c:v>
                </c:pt>
              </c:strCache>
            </c:strRef>
          </c:cat>
          <c:val>
            <c:numRef>
              <c:f>figures_1!$AF$2:$AJ$2</c:f>
              <c:numCache>
                <c:formatCode>General</c:formatCode>
                <c:ptCount val="5"/>
                <c:pt idx="0">
                  <c:v>3.1247140602837401E-2</c:v>
                </c:pt>
                <c:pt idx="1">
                  <c:v>-1.2736877225881999E-2</c:v>
                </c:pt>
                <c:pt idx="2">
                  <c:v>-7.2584653208011196E-3</c:v>
                </c:pt>
                <c:pt idx="3">
                  <c:v>0.44267040193971102</c:v>
                </c:pt>
                <c:pt idx="4">
                  <c:v>-0.37064838074543299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7-43C6-8B5B-D19E65F13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8124352"/>
        <c:axId val="538121072"/>
      </c:barChart>
      <c:catAx>
        <c:axId val="53812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121072"/>
        <c:crosses val="autoZero"/>
        <c:auto val="1"/>
        <c:lblAlgn val="ctr"/>
        <c:lblOffset val="100"/>
        <c:noMultiLvlLbl val="0"/>
      </c:catAx>
      <c:valAx>
        <c:axId val="5381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="0">
                    <a:solidFill>
                      <a:sysClr val="windowText" lastClr="000000"/>
                    </a:solidFill>
                  </a:rPr>
                  <a:t>Coefficient value (</a:t>
                </a:r>
                <a:r>
                  <a:rPr lang="el-GR" sz="2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β</a:t>
                </a:r>
                <a:r>
                  <a:rPr lang="fr-FR" sz="1400" b="0" i="1" u="none" strike="noStrike" baseline="0">
                    <a:solidFill>
                      <a:sysClr val="windowText" lastClr="000000"/>
                    </a:solidFill>
                    <a:effectLst/>
                  </a:rPr>
                  <a:t>k</a:t>
                </a:r>
                <a:r>
                  <a:rPr lang="fr-FR" sz="2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  <a:endParaRPr lang="fr-FR" sz="20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12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figures_1!$AN$1</c:f>
              <c:strCache>
                <c:ptCount val="1"/>
                <c:pt idx="0">
                  <c:v>Spearman's rank correlation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rgbClr val="C00000"/>
                </a:solidFill>
              </a:ln>
              <a:effectLst/>
            </c:spPr>
          </c:marker>
          <c:cat>
            <c:numRef>
              <c:f>figures_1!$AM$2:$AM$13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figures_1!$AN$2:$AN$13</c:f>
              <c:numCache>
                <c:formatCode>General</c:formatCode>
                <c:ptCount val="12"/>
                <c:pt idx="0">
                  <c:v>0.28999999999999998</c:v>
                </c:pt>
                <c:pt idx="1">
                  <c:v>0.28999999999999998</c:v>
                </c:pt>
                <c:pt idx="2">
                  <c:v>0.2</c:v>
                </c:pt>
                <c:pt idx="3">
                  <c:v>0.3</c:v>
                </c:pt>
                <c:pt idx="4">
                  <c:v>0.39</c:v>
                </c:pt>
                <c:pt idx="5">
                  <c:v>0.24</c:v>
                </c:pt>
                <c:pt idx="6">
                  <c:v>0.22</c:v>
                </c:pt>
                <c:pt idx="7">
                  <c:v>0.24</c:v>
                </c:pt>
                <c:pt idx="8">
                  <c:v>0.24</c:v>
                </c:pt>
                <c:pt idx="9">
                  <c:v>0.25</c:v>
                </c:pt>
                <c:pt idx="10">
                  <c:v>0.16</c:v>
                </c:pt>
                <c:pt idx="11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3-4C19-B970-94B706673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656848"/>
        <c:axId val="469657176"/>
      </c:lineChart>
      <c:catAx>
        <c:axId val="4696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Number of annotations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657176"/>
        <c:crosses val="autoZero"/>
        <c:auto val="1"/>
        <c:lblAlgn val="ctr"/>
        <c:lblOffset val="100"/>
        <c:noMultiLvlLbl val="0"/>
      </c:catAx>
      <c:valAx>
        <c:axId val="469657176"/>
        <c:scaling>
          <c:orientation val="minMax"/>
          <c:max val="0.5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Spearman's rank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6568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figures_2!$B$1</c:f>
              <c:strCache>
                <c:ptCount val="1"/>
                <c:pt idx="0">
                  <c:v>Mean_mem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figures_2!$E$2:$E$6</c:f>
                <c:numCache>
                  <c:formatCode>General</c:formatCode>
                  <c:ptCount val="5"/>
                  <c:pt idx="0">
                    <c:v>1.2681189022618982E-2</c:v>
                  </c:pt>
                  <c:pt idx="1">
                    <c:v>1.2908176736093463E-2</c:v>
                  </c:pt>
                  <c:pt idx="2">
                    <c:v>8.747705140455744E-3</c:v>
                  </c:pt>
                  <c:pt idx="3">
                    <c:v>1.6971699103277685E-2</c:v>
                  </c:pt>
                  <c:pt idx="4">
                    <c:v>6.2675119424196249E-2</c:v>
                  </c:pt>
                </c:numCache>
              </c:numRef>
            </c:plus>
            <c:minus>
              <c:numRef>
                <c:f>figures_2!$E$2:$E$6</c:f>
                <c:numCache>
                  <c:formatCode>General</c:formatCode>
                  <c:ptCount val="5"/>
                  <c:pt idx="0">
                    <c:v>1.2681189022618982E-2</c:v>
                  </c:pt>
                  <c:pt idx="1">
                    <c:v>1.2908176736093463E-2</c:v>
                  </c:pt>
                  <c:pt idx="2">
                    <c:v>8.747705140455744E-3</c:v>
                  </c:pt>
                  <c:pt idx="3">
                    <c:v>1.6971699103277685E-2</c:v>
                  </c:pt>
                  <c:pt idx="4">
                    <c:v>6.2675119424196249E-2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figures_2!$A$2:$A$6</c:f>
              <c:strCache>
                <c:ptCount val="5"/>
                <c:pt idx="0">
                  <c:v>&gt; 10 years</c:v>
                </c:pt>
                <c:pt idx="1">
                  <c:v>&lt; 10 years</c:v>
                </c:pt>
                <c:pt idx="2">
                  <c:v>&lt; 5 years</c:v>
                </c:pt>
                <c:pt idx="3">
                  <c:v>&lt; 1 year</c:v>
                </c:pt>
                <c:pt idx="4">
                  <c:v>&lt; 1 month</c:v>
                </c:pt>
              </c:strCache>
            </c:strRef>
          </c:cat>
          <c:val>
            <c:numRef>
              <c:f>figures_2!$B$2:$B$6</c:f>
              <c:numCache>
                <c:formatCode>General</c:formatCode>
                <c:ptCount val="5"/>
                <c:pt idx="0">
                  <c:v>0.38685636856368566</c:v>
                </c:pt>
                <c:pt idx="1">
                  <c:v>0.41495198902606312</c:v>
                </c:pt>
                <c:pt idx="2">
                  <c:v>0.50122399020807828</c:v>
                </c:pt>
                <c:pt idx="3">
                  <c:v>0.66623544631306597</c:v>
                </c:pt>
                <c:pt idx="4">
                  <c:v>0.77777777777777779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F-4272-B6F0-61710333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066544"/>
        <c:axId val="620066872"/>
      </c:barChart>
      <c:catAx>
        <c:axId val="62006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aseline="0">
                    <a:solidFill>
                      <a:sysClr val="windowText" lastClr="000000"/>
                    </a:solidFill>
                  </a:rPr>
                  <a:t>Last view</a:t>
                </a:r>
                <a:endParaRPr lang="fr-FR" sz="20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68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66872"/>
        <c:crosses val="autoZero"/>
        <c:auto val="1"/>
        <c:lblAlgn val="ctr"/>
        <c:lblOffset val="100"/>
        <c:noMultiLvlLbl val="0"/>
      </c:catAx>
      <c:valAx>
        <c:axId val="620066872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Correct recognition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figures_2!$H$1</c:f>
              <c:strCache>
                <c:ptCount val="1"/>
                <c:pt idx="0">
                  <c:v>Mean_mem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figures_2!$K$2:$K$5</c:f>
                <c:numCache>
                  <c:formatCode>General</c:formatCode>
                  <c:ptCount val="4"/>
                  <c:pt idx="0">
                    <c:v>7.0115161632762499E-3</c:v>
                  </c:pt>
                  <c:pt idx="1">
                    <c:v>1.1547196605243049E-2</c:v>
                  </c:pt>
                  <c:pt idx="2">
                    <c:v>3.1674733837957193E-2</c:v>
                  </c:pt>
                  <c:pt idx="3">
                    <c:v>0</c:v>
                  </c:pt>
                </c:numCache>
              </c:numRef>
            </c:plus>
            <c:minus>
              <c:numRef>
                <c:f>figures_2!$K$2:$K$5</c:f>
                <c:numCache>
                  <c:formatCode>General</c:formatCode>
                  <c:ptCount val="4"/>
                  <c:pt idx="0">
                    <c:v>7.0115161632762499E-3</c:v>
                  </c:pt>
                  <c:pt idx="1">
                    <c:v>1.1547196605243049E-2</c:v>
                  </c:pt>
                  <c:pt idx="2">
                    <c:v>3.1674733837957193E-2</c:v>
                  </c:pt>
                  <c:pt idx="3">
                    <c:v>0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figures_2!$G$2:$G$5</c:f>
              <c:strCache>
                <c:ptCount val="4"/>
                <c:pt idx="0">
                  <c:v>1</c:v>
                </c:pt>
                <c:pt idx="1">
                  <c:v>2 to 4</c:v>
                </c:pt>
                <c:pt idx="2">
                  <c:v>5 to 9</c:v>
                </c:pt>
                <c:pt idx="3">
                  <c:v>10 to 19</c:v>
                </c:pt>
              </c:strCache>
            </c:strRef>
          </c:cat>
          <c:val>
            <c:numRef>
              <c:f>figures_2!$H$2:$H$5</c:f>
              <c:numCache>
                <c:formatCode>General</c:formatCode>
                <c:ptCount val="4"/>
                <c:pt idx="0">
                  <c:v>0.43562574970011997</c:v>
                </c:pt>
                <c:pt idx="1">
                  <c:v>0.56422764227642275</c:v>
                </c:pt>
                <c:pt idx="2">
                  <c:v>0.82638888888888884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C-443D-B1A5-71C089967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80568"/>
        <c:axId val="551379912"/>
      </c:barChart>
      <c:catAx>
        <c:axId val="551380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Number of 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1379912"/>
        <c:crosses val="autoZero"/>
        <c:auto val="1"/>
        <c:lblAlgn val="ctr"/>
        <c:lblOffset val="100"/>
        <c:noMultiLvlLbl val="0"/>
      </c:catAx>
      <c:valAx>
        <c:axId val="551379912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Correct recognition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138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21</xdr:row>
      <xdr:rowOff>6625</xdr:rowOff>
    </xdr:from>
    <xdr:to>
      <xdr:col>6</xdr:col>
      <xdr:colOff>480060</xdr:colOff>
      <xdr:row>48</xdr:row>
      <xdr:rowOff>15240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EEEABFD-1A3B-4240-9EB6-9ED065BFB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14246</xdr:colOff>
      <xdr:row>22</xdr:row>
      <xdr:rowOff>68580</xdr:rowOff>
    </xdr:from>
    <xdr:to>
      <xdr:col>13</xdr:col>
      <xdr:colOff>426720</xdr:colOff>
      <xdr:row>49</xdr:row>
      <xdr:rowOff>59349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89ED082-6B20-42A9-AC06-FAFAC5CA3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22</xdr:row>
      <xdr:rowOff>7620</xdr:rowOff>
    </xdr:from>
    <xdr:to>
      <xdr:col>20</xdr:col>
      <xdr:colOff>411480</xdr:colOff>
      <xdr:row>49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A82BD82-54A7-4AC2-B10A-D33795A2D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7620</xdr:colOff>
      <xdr:row>21</xdr:row>
      <xdr:rowOff>179070</xdr:rowOff>
    </xdr:from>
    <xdr:to>
      <xdr:col>28</xdr:col>
      <xdr:colOff>419100</xdr:colOff>
      <xdr:row>48</xdr:row>
      <xdr:rowOff>175260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797374C-C3AF-403F-9580-9DF636D59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34</xdr:col>
      <xdr:colOff>175260</xdr:colOff>
      <xdr:row>1</xdr:row>
      <xdr:rowOff>152400</xdr:rowOff>
    </xdr:from>
    <xdr:ext cx="65" cy="172227"/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D4C89E7E-1EA6-4CC8-92EB-E7BCC4B8EED0}"/>
            </a:ext>
          </a:extLst>
        </xdr:cNvPr>
        <xdr:cNvSpPr txBox="1"/>
      </xdr:nvSpPr>
      <xdr:spPr>
        <a:xfrm>
          <a:off x="5303520" y="2895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twoCellAnchor>
    <xdr:from>
      <xdr:col>29</xdr:col>
      <xdr:colOff>1761</xdr:colOff>
      <xdr:row>22</xdr:row>
      <xdr:rowOff>1760</xdr:rowOff>
    </xdr:from>
    <xdr:to>
      <xdr:col>35</xdr:col>
      <xdr:colOff>468085</xdr:colOff>
      <xdr:row>48</xdr:row>
      <xdr:rowOff>171129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C3A96A2-BC0B-4EBE-9D4F-D6D7823CD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13446</xdr:colOff>
      <xdr:row>22</xdr:row>
      <xdr:rowOff>8963</xdr:rowOff>
    </xdr:from>
    <xdr:to>
      <xdr:col>42</xdr:col>
      <xdr:colOff>421340</xdr:colOff>
      <xdr:row>43</xdr:row>
      <xdr:rowOff>8965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7498FDA2-717B-4ADD-A407-50D22205D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0</xdr:rowOff>
    </xdr:from>
    <xdr:to>
      <xdr:col>6</xdr:col>
      <xdr:colOff>411480</xdr:colOff>
      <xdr:row>33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46D6AF5-300C-4252-98DA-FD1E9201D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7</xdr:row>
      <xdr:rowOff>7620</xdr:rowOff>
    </xdr:from>
    <xdr:to>
      <xdr:col>13</xdr:col>
      <xdr:colOff>426720</xdr:colOff>
      <xdr:row>33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E556EBE-3456-4059-859E-C0ED7E4C4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752D3-3D99-47F1-9BE2-FE6CACD65DAF}">
  <dimension ref="A1:AN77"/>
  <sheetViews>
    <sheetView topLeftCell="T13" zoomScale="70" zoomScaleNormal="70" workbookViewId="0">
      <selection activeCell="D58" sqref="D58"/>
    </sheetView>
  </sheetViews>
  <sheetFormatPr baseColWidth="10" defaultRowHeight="14.4" x14ac:dyDescent="0.3"/>
  <cols>
    <col min="1" max="1" width="11.5546875" style="5"/>
    <col min="2" max="3" width="11.5546875" style="5" customWidth="1"/>
    <col min="4" max="15" width="11.5546875" style="5"/>
    <col min="16" max="18" width="11.5546875" style="5" customWidth="1"/>
    <col min="19" max="22" width="11.5546875" style="5"/>
    <col min="23" max="24" width="11.5546875" style="5" customWidth="1"/>
    <col min="25" max="34" width="11.5546875" style="5"/>
    <col min="35" max="35" width="12.44140625" style="5" bestFit="1" customWidth="1"/>
    <col min="36" max="36" width="11.6640625" style="5" bestFit="1" customWidth="1"/>
    <col min="37" max="39" width="11.5546875" style="5"/>
    <col min="40" max="40" width="11.5546875" style="5" customWidth="1"/>
    <col min="41" max="16384" width="11.5546875" style="5"/>
  </cols>
  <sheetData>
    <row r="1" spans="1:40" s="3" customFormat="1" x14ac:dyDescent="0.3">
      <c r="A1" s="3" t="s">
        <v>22</v>
      </c>
      <c r="B1" s="3" t="s">
        <v>24</v>
      </c>
      <c r="C1" s="3" t="s">
        <v>23</v>
      </c>
      <c r="E1" s="3" t="s">
        <v>25</v>
      </c>
      <c r="W1" s="18" t="s">
        <v>9</v>
      </c>
      <c r="X1" s="3" t="s">
        <v>27</v>
      </c>
      <c r="AD1" s="9"/>
      <c r="AE1" s="10" t="s">
        <v>2</v>
      </c>
      <c r="AF1" s="10" t="s">
        <v>3</v>
      </c>
      <c r="AG1" s="10" t="s">
        <v>4</v>
      </c>
      <c r="AH1" s="10" t="s">
        <v>5</v>
      </c>
      <c r="AI1" s="10" t="s">
        <v>45</v>
      </c>
      <c r="AJ1" s="10" t="s">
        <v>46</v>
      </c>
      <c r="AM1" s="3" t="s">
        <v>47</v>
      </c>
      <c r="AN1" s="3" t="s">
        <v>48</v>
      </c>
    </row>
    <row r="2" spans="1:40" x14ac:dyDescent="0.3">
      <c r="A2" s="4">
        <v>2</v>
      </c>
      <c r="B2" s="5">
        <v>27</v>
      </c>
      <c r="C2" s="4">
        <v>0.47378319553855902</v>
      </c>
      <c r="D2" s="13" t="s">
        <v>0</v>
      </c>
      <c r="E2" s="5">
        <v>3.0595013494092049E-2</v>
      </c>
      <c r="V2" s="23" t="s">
        <v>12</v>
      </c>
      <c r="W2" s="25" t="s">
        <v>49</v>
      </c>
      <c r="X2" s="5">
        <v>64</v>
      </c>
      <c r="AD2" s="2" t="s">
        <v>6</v>
      </c>
      <c r="AE2">
        <v>1.56959834928318</v>
      </c>
      <c r="AF2" s="20">
        <v>3.1247140602837401E-2</v>
      </c>
      <c r="AG2" s="20">
        <v>-1.2736877225881999E-2</v>
      </c>
      <c r="AH2" s="20">
        <v>-7.2584653208011196E-3</v>
      </c>
      <c r="AI2" s="24">
        <v>0.44267040193971102</v>
      </c>
      <c r="AJ2" s="24">
        <v>-0.37064838074543299</v>
      </c>
      <c r="AM2" s="5">
        <v>4</v>
      </c>
      <c r="AN2" s="5">
        <v>0.28999999999999998</v>
      </c>
    </row>
    <row r="3" spans="1:40" x14ac:dyDescent="0.3">
      <c r="A3" s="5">
        <v>3</v>
      </c>
      <c r="B3" s="5">
        <v>24</v>
      </c>
      <c r="C3" s="5">
        <v>0.26222052490741699</v>
      </c>
      <c r="D3" s="5">
        <f>AVERAGE(C2:C3)</f>
        <v>0.36800186022298798</v>
      </c>
      <c r="E3" s="5">
        <v>6.2730624264084558E-2</v>
      </c>
      <c r="V3" s="23" t="s">
        <v>13</v>
      </c>
      <c r="W3" s="25" t="s">
        <v>50</v>
      </c>
      <c r="X3" s="5">
        <v>53</v>
      </c>
      <c r="AD3" s="6" t="s">
        <v>7</v>
      </c>
      <c r="AE3" s="7" t="s">
        <v>0</v>
      </c>
      <c r="AF3" s="8">
        <f>ABS((AF2/AE2)*100)</f>
        <v>1.990773029106947</v>
      </c>
      <c r="AG3" s="8">
        <f>ABS((AG2/AE2)*100)</f>
        <v>0.81147366341833926</v>
      </c>
      <c r="AH3" s="8">
        <f>ABS((AH2/AE2)*100)</f>
        <v>0.46244093746122938</v>
      </c>
      <c r="AI3" s="8">
        <v>28.202782077457854</v>
      </c>
      <c r="AJ3" s="8">
        <v>23.614218307167846</v>
      </c>
      <c r="AM3" s="5">
        <v>5</v>
      </c>
      <c r="AN3" s="24">
        <v>0.28999999999999998</v>
      </c>
    </row>
    <row r="4" spans="1:40" x14ac:dyDescent="0.3">
      <c r="A4" s="5">
        <v>4</v>
      </c>
      <c r="B4" s="5">
        <v>20</v>
      </c>
      <c r="C4" s="5">
        <v>0.44375514775791403</v>
      </c>
      <c r="D4" s="13" t="s">
        <v>0</v>
      </c>
      <c r="E4" s="5">
        <v>2.8703697432243311E-2</v>
      </c>
      <c r="V4" s="23" t="s">
        <v>14</v>
      </c>
      <c r="W4" s="25" t="s">
        <v>51</v>
      </c>
      <c r="X4" s="5">
        <v>74</v>
      </c>
      <c r="AD4"/>
      <c r="AE4" s="1">
        <v>8.04422416379608E-3</v>
      </c>
      <c r="AF4" s="20">
        <v>0.79885863829558201</v>
      </c>
      <c r="AG4" s="1">
        <v>8.2671817721531003E-13</v>
      </c>
      <c r="AH4" s="20">
        <v>0.39053274150522699</v>
      </c>
      <c r="AI4" s="1">
        <v>1.0894816865256101E-28</v>
      </c>
      <c r="AJ4" s="1">
        <v>5.7694972991309504E-35</v>
      </c>
      <c r="AM4" s="5">
        <v>6</v>
      </c>
      <c r="AN4" s="24">
        <v>0.2</v>
      </c>
    </row>
    <row r="5" spans="1:40" x14ac:dyDescent="0.3">
      <c r="A5" s="5">
        <v>5</v>
      </c>
      <c r="B5" s="5">
        <v>52</v>
      </c>
      <c r="C5" s="5">
        <v>0.46991300470144098</v>
      </c>
      <c r="D5" s="5">
        <f>AVERAGE(C4:C5)</f>
        <v>0.45683407622967753</v>
      </c>
      <c r="E5" s="5">
        <v>1.5901829906316854E-2</v>
      </c>
      <c r="V5" s="23" t="s">
        <v>15</v>
      </c>
      <c r="W5" s="25" t="s">
        <v>52</v>
      </c>
      <c r="X5" s="5">
        <v>65</v>
      </c>
      <c r="AM5" s="5">
        <v>7</v>
      </c>
      <c r="AN5" s="5">
        <v>0.3</v>
      </c>
    </row>
    <row r="6" spans="1:40" x14ac:dyDescent="0.3">
      <c r="A6" s="5">
        <v>6</v>
      </c>
      <c r="B6" s="5">
        <v>64</v>
      </c>
      <c r="C6" s="5">
        <v>0.56289999999999996</v>
      </c>
      <c r="D6" s="13" t="s">
        <v>0</v>
      </c>
      <c r="E6" s="5">
        <v>1.1543975638289716E-2</v>
      </c>
      <c r="V6" s="23" t="s">
        <v>16</v>
      </c>
      <c r="W6" s="25" t="s">
        <v>53</v>
      </c>
      <c r="X6" s="5">
        <v>71</v>
      </c>
      <c r="AM6" s="5">
        <v>8</v>
      </c>
      <c r="AN6" s="5">
        <v>0.39</v>
      </c>
    </row>
    <row r="7" spans="1:40" x14ac:dyDescent="0.3">
      <c r="A7" s="5">
        <v>7</v>
      </c>
      <c r="B7" s="5">
        <v>73</v>
      </c>
      <c r="C7" s="5">
        <v>0.37655028757973302</v>
      </c>
      <c r="D7" s="5">
        <f>AVERAGE(C6:C7)</f>
        <v>0.46972514378986652</v>
      </c>
      <c r="E7" s="5">
        <v>1.1639487631199314E-2</v>
      </c>
      <c r="V7" s="23" t="s">
        <v>17</v>
      </c>
      <c r="W7" s="25" t="s">
        <v>54</v>
      </c>
      <c r="X7" s="5">
        <v>101</v>
      </c>
      <c r="AM7" s="5">
        <v>9</v>
      </c>
      <c r="AN7" s="5">
        <v>0.24</v>
      </c>
    </row>
    <row r="8" spans="1:40" x14ac:dyDescent="0.3">
      <c r="A8" s="5">
        <v>8</v>
      </c>
      <c r="B8" s="5">
        <v>52</v>
      </c>
      <c r="C8" s="5">
        <v>0.46931293422935599</v>
      </c>
      <c r="D8" s="13" t="s">
        <v>0</v>
      </c>
      <c r="E8" s="5">
        <v>1.0440518556980208E-2</v>
      </c>
      <c r="V8" s="23" t="s">
        <v>18</v>
      </c>
      <c r="W8" s="25" t="s">
        <v>55</v>
      </c>
      <c r="X8" s="5">
        <v>81</v>
      </c>
      <c r="AM8" s="5">
        <v>10</v>
      </c>
      <c r="AN8" s="5">
        <v>0.22</v>
      </c>
    </row>
    <row r="9" spans="1:40" x14ac:dyDescent="0.3">
      <c r="A9" s="5">
        <v>9</v>
      </c>
      <c r="B9" s="5">
        <v>52</v>
      </c>
      <c r="C9" s="5">
        <v>0.49356464543566603</v>
      </c>
      <c r="D9" s="5">
        <f>AVERAGE(C8:C9)</f>
        <v>0.48143878983251098</v>
      </c>
      <c r="E9" s="5">
        <v>1.23120321124156E-2</v>
      </c>
      <c r="V9" s="23" t="s">
        <v>19</v>
      </c>
      <c r="W9" s="25" t="s">
        <v>56</v>
      </c>
      <c r="X9" s="5">
        <v>65</v>
      </c>
      <c r="AM9" s="5">
        <v>11</v>
      </c>
      <c r="AN9" s="5">
        <v>0.24</v>
      </c>
    </row>
    <row r="10" spans="1:40" x14ac:dyDescent="0.3">
      <c r="A10" s="5">
        <v>10</v>
      </c>
      <c r="B10" s="5">
        <v>60</v>
      </c>
      <c r="C10" s="5">
        <v>0.531713449015491</v>
      </c>
      <c r="D10" s="13" t="s">
        <v>0</v>
      </c>
      <c r="E10" s="5">
        <v>8.7520768082158772E-3</v>
      </c>
      <c r="P10" s="14" t="s">
        <v>9</v>
      </c>
      <c r="Q10" s="14" t="s">
        <v>10</v>
      </c>
      <c r="R10" s="14" t="s">
        <v>11</v>
      </c>
      <c r="V10" s="23" t="s">
        <v>20</v>
      </c>
      <c r="W10" s="25" t="s">
        <v>57</v>
      </c>
      <c r="X10" s="5">
        <v>51</v>
      </c>
      <c r="AM10" s="5">
        <v>12</v>
      </c>
      <c r="AN10" s="5">
        <v>0.24</v>
      </c>
    </row>
    <row r="11" spans="1:40" x14ac:dyDescent="0.3">
      <c r="A11" s="5">
        <v>11</v>
      </c>
      <c r="B11" s="5">
        <v>39</v>
      </c>
      <c r="C11" s="5">
        <v>0.58744139585757105</v>
      </c>
      <c r="D11" s="5">
        <f>AVERAGE(C10:C11)</f>
        <v>0.55957742243653108</v>
      </c>
      <c r="E11" s="5">
        <v>1.2531013628259169E-2</v>
      </c>
      <c r="P11" s="25" t="s">
        <v>49</v>
      </c>
      <c r="Q11" s="15">
        <v>6.125847747149999</v>
      </c>
      <c r="R11" s="5">
        <v>0.48973511093572181</v>
      </c>
      <c r="V11" s="23" t="s">
        <v>21</v>
      </c>
      <c r="W11" s="25" t="s">
        <v>58</v>
      </c>
      <c r="X11" s="5">
        <v>35</v>
      </c>
      <c r="AM11" s="5">
        <v>13</v>
      </c>
      <c r="AN11" s="5">
        <v>0.25</v>
      </c>
    </row>
    <row r="12" spans="1:40" x14ac:dyDescent="0.3">
      <c r="A12" s="5">
        <v>12</v>
      </c>
      <c r="B12" s="5">
        <v>55</v>
      </c>
      <c r="C12" s="5">
        <v>0.460072690569367</v>
      </c>
      <c r="D12" s="13" t="s">
        <v>0</v>
      </c>
      <c r="E12" s="5">
        <v>1.2465751443083E-2</v>
      </c>
      <c r="O12" s="25"/>
      <c r="P12" s="25" t="s">
        <v>50</v>
      </c>
      <c r="Q12" s="15">
        <v>5.9363987828055542</v>
      </c>
      <c r="R12" s="5">
        <v>0.24096909607047035</v>
      </c>
      <c r="AM12" s="5">
        <v>14</v>
      </c>
      <c r="AN12" s="5">
        <v>0.16</v>
      </c>
    </row>
    <row r="13" spans="1:40" x14ac:dyDescent="0.3">
      <c r="A13" s="5">
        <v>13</v>
      </c>
      <c r="B13" s="5">
        <v>52</v>
      </c>
      <c r="C13" s="5">
        <v>0.64280625198374697</v>
      </c>
      <c r="D13" s="5">
        <f>AVERAGE(C12:C13)</f>
        <v>0.55143947127655701</v>
      </c>
      <c r="E13" s="5">
        <v>9.5471888620577931E-3</v>
      </c>
      <c r="K13" s="14" t="s">
        <v>1</v>
      </c>
      <c r="L13" s="14" t="s">
        <v>8</v>
      </c>
      <c r="O13" s="25"/>
      <c r="P13" s="25" t="s">
        <v>51</v>
      </c>
      <c r="Q13" s="12">
        <v>5.6733897365532417</v>
      </c>
      <c r="R13" s="5">
        <v>0.2292771308884303</v>
      </c>
      <c r="AM13" s="5">
        <v>15</v>
      </c>
      <c r="AN13" s="5">
        <v>0.15</v>
      </c>
    </row>
    <row r="14" spans="1:40" x14ac:dyDescent="0.3">
      <c r="A14" s="5">
        <v>14</v>
      </c>
      <c r="B14" s="5">
        <v>37</v>
      </c>
      <c r="C14" s="5">
        <v>0.65123113571923397</v>
      </c>
      <c r="D14" s="13" t="s">
        <v>0</v>
      </c>
      <c r="E14" s="5">
        <v>1.0748015028962882E-2</v>
      </c>
      <c r="K14" s="15">
        <v>4</v>
      </c>
      <c r="L14" s="15">
        <v>24</v>
      </c>
      <c r="O14" s="25"/>
      <c r="P14" s="25" t="s">
        <v>52</v>
      </c>
      <c r="Q14" s="12">
        <v>5.5276507132602726</v>
      </c>
      <c r="R14" s="5">
        <v>0.19910357074864884</v>
      </c>
    </row>
    <row r="15" spans="1:40" x14ac:dyDescent="0.3">
      <c r="A15" s="5">
        <v>15</v>
      </c>
      <c r="B15" s="5">
        <v>35</v>
      </c>
      <c r="C15" s="5">
        <v>0.488410241832203</v>
      </c>
      <c r="D15" s="5">
        <f>AVERAGE(C14:C15)</f>
        <v>0.56982068877571845</v>
      </c>
      <c r="E15" s="5">
        <v>1.1320484091832004E-2</v>
      </c>
      <c r="K15" s="15">
        <v>5</v>
      </c>
      <c r="L15" s="15">
        <v>43</v>
      </c>
      <c r="O15" s="25"/>
      <c r="P15" s="25" t="s">
        <v>53</v>
      </c>
      <c r="Q15" s="12">
        <v>5.5357462368176984</v>
      </c>
      <c r="R15" s="5">
        <v>0.15209242057280034</v>
      </c>
    </row>
    <row r="16" spans="1:40" x14ac:dyDescent="0.3">
      <c r="A16" s="5">
        <v>16</v>
      </c>
      <c r="B16" s="5">
        <v>18</v>
      </c>
      <c r="C16" s="5">
        <v>0.562901707535434</v>
      </c>
      <c r="D16" s="13" t="s">
        <v>0</v>
      </c>
      <c r="E16" s="5">
        <v>2.1259679702468989E-2</v>
      </c>
      <c r="K16" s="15">
        <v>6</v>
      </c>
      <c r="L16" s="15">
        <v>52</v>
      </c>
      <c r="O16" s="25"/>
      <c r="P16" s="25" t="s">
        <v>54</v>
      </c>
      <c r="Q16" s="12">
        <v>4.9228169971535332</v>
      </c>
      <c r="R16" s="5">
        <v>0.12755659430878921</v>
      </c>
    </row>
    <row r="17" spans="1:18" x14ac:dyDescent="0.3">
      <c r="A17" s="5">
        <v>17</v>
      </c>
      <c r="B17" s="5">
        <v>17</v>
      </c>
      <c r="C17" s="5">
        <v>0.64622969965930299</v>
      </c>
      <c r="D17" s="5">
        <f>AVERAGE(C16:C17)</f>
        <v>0.6045657035973685</v>
      </c>
      <c r="E17" s="5">
        <v>3.3780906408388281E-2</v>
      </c>
      <c r="K17" s="15">
        <v>7</v>
      </c>
      <c r="L17" s="15">
        <v>61</v>
      </c>
      <c r="O17" s="25"/>
      <c r="P17" s="25" t="s">
        <v>55</v>
      </c>
      <c r="Q17" s="12">
        <v>5.1037737482474892</v>
      </c>
      <c r="R17" s="5">
        <v>0.13517846653481444</v>
      </c>
    </row>
    <row r="18" spans="1:18" x14ac:dyDescent="0.3">
      <c r="A18" s="5">
        <v>18</v>
      </c>
      <c r="B18" s="5">
        <v>10</v>
      </c>
      <c r="C18" s="5">
        <v>0.54999363104874599</v>
      </c>
      <c r="D18" s="13" t="s">
        <v>0</v>
      </c>
      <c r="E18" s="5">
        <v>5.7224175642843537E-2</v>
      </c>
      <c r="K18" s="15">
        <v>8</v>
      </c>
      <c r="L18" s="15">
        <v>49</v>
      </c>
      <c r="O18" s="25"/>
      <c r="P18" s="25" t="s">
        <v>56</v>
      </c>
      <c r="Q18" s="12">
        <v>4.5772630040804598</v>
      </c>
      <c r="R18" s="5">
        <v>0.12806309820240164</v>
      </c>
    </row>
    <row r="19" spans="1:18" x14ac:dyDescent="0.3">
      <c r="A19" s="5">
        <v>19</v>
      </c>
      <c r="B19" s="5">
        <v>12</v>
      </c>
      <c r="C19" s="5">
        <v>0.39958087880116999</v>
      </c>
      <c r="D19" s="5">
        <f>AVERAGE(C19:C22)</f>
        <v>0.70963435002854169</v>
      </c>
      <c r="E19" s="5">
        <v>6.0094648350463846E-2</v>
      </c>
      <c r="K19" s="15">
        <v>9</v>
      </c>
      <c r="L19" s="15">
        <v>52</v>
      </c>
      <c r="O19" s="25"/>
      <c r="P19" s="25" t="s">
        <v>57</v>
      </c>
      <c r="Q19" s="12">
        <v>4.5546559398969828</v>
      </c>
      <c r="R19" s="5">
        <v>0.15455097342143831</v>
      </c>
    </row>
    <row r="20" spans="1:18" x14ac:dyDescent="0.3">
      <c r="A20" s="5">
        <v>20</v>
      </c>
      <c r="B20" s="5">
        <v>5</v>
      </c>
      <c r="C20" s="5">
        <v>0.71505883361636602</v>
      </c>
      <c r="D20" s="13" t="s">
        <v>0</v>
      </c>
      <c r="E20" s="5">
        <v>0.10166314303119746</v>
      </c>
      <c r="K20" s="15">
        <v>10</v>
      </c>
      <c r="L20" s="15">
        <v>66</v>
      </c>
      <c r="O20" s="25"/>
      <c r="P20" s="25" t="s">
        <v>58</v>
      </c>
      <c r="Q20" s="12">
        <v>4.0136303013662271</v>
      </c>
      <c r="R20" s="5">
        <v>0.17701167841844187</v>
      </c>
    </row>
    <row r="21" spans="1:18" x14ac:dyDescent="0.3">
      <c r="A21" s="5">
        <v>21</v>
      </c>
      <c r="B21" s="5">
        <v>3</v>
      </c>
      <c r="C21" s="5">
        <v>0.83454905118377598</v>
      </c>
      <c r="D21" s="13" t="s">
        <v>0</v>
      </c>
      <c r="E21" s="5">
        <v>9.9328907348965073E-2</v>
      </c>
      <c r="K21" s="15">
        <v>11</v>
      </c>
      <c r="L21" s="15">
        <v>44</v>
      </c>
    </row>
    <row r="22" spans="1:18" x14ac:dyDescent="0.3">
      <c r="A22" s="5">
        <v>22</v>
      </c>
      <c r="B22" s="5">
        <v>4</v>
      </c>
      <c r="C22" s="5">
        <v>0.88934863651285501</v>
      </c>
      <c r="D22" s="5">
        <f>AVERAGE(C20:C22)</f>
        <v>0.81298550710433226</v>
      </c>
      <c r="E22" s="5">
        <v>7.4590221852309596E-2</v>
      </c>
      <c r="K22" s="15">
        <v>12</v>
      </c>
      <c r="L22" s="15">
        <v>51</v>
      </c>
    </row>
    <row r="23" spans="1:18" x14ac:dyDescent="0.3">
      <c r="K23" s="15">
        <v>13</v>
      </c>
      <c r="L23" s="15">
        <v>50</v>
      </c>
    </row>
    <row r="24" spans="1:18" x14ac:dyDescent="0.3">
      <c r="K24" s="15">
        <v>14</v>
      </c>
      <c r="L24" s="15">
        <v>53</v>
      </c>
    </row>
    <row r="25" spans="1:18" x14ac:dyDescent="0.3">
      <c r="A25" s="3" t="s">
        <v>22</v>
      </c>
      <c r="B25" s="3" t="s">
        <v>23</v>
      </c>
      <c r="C25" s="3" t="s">
        <v>26</v>
      </c>
      <c r="K25" s="15">
        <v>15</v>
      </c>
      <c r="L25" s="15">
        <v>45</v>
      </c>
    </row>
    <row r="26" spans="1:18" x14ac:dyDescent="0.3">
      <c r="A26" s="5">
        <v>3</v>
      </c>
      <c r="B26" s="5">
        <v>0.36800186022298798</v>
      </c>
      <c r="C26" s="5">
        <v>3.7821613845071191E-2</v>
      </c>
      <c r="K26" s="15">
        <v>16</v>
      </c>
      <c r="L26" s="15">
        <v>21</v>
      </c>
    </row>
    <row r="27" spans="1:18" x14ac:dyDescent="0.3">
      <c r="A27" s="5">
        <v>4.5</v>
      </c>
      <c r="B27" s="5">
        <v>0.45683407622967753</v>
      </c>
      <c r="C27" s="5">
        <v>1.4281800091612919E-2</v>
      </c>
      <c r="K27" s="15">
        <v>17</v>
      </c>
      <c r="L27" s="15">
        <v>17</v>
      </c>
    </row>
    <row r="28" spans="1:18" x14ac:dyDescent="0.3">
      <c r="A28" s="5">
        <v>6.5</v>
      </c>
      <c r="B28" s="5">
        <v>0.46972514378986652</v>
      </c>
      <c r="C28" s="5">
        <v>8.2580542745046628E-3</v>
      </c>
      <c r="K28" s="15">
        <v>18</v>
      </c>
      <c r="L28" s="15">
        <v>12</v>
      </c>
    </row>
    <row r="29" spans="1:18" x14ac:dyDescent="0.3">
      <c r="A29" s="5">
        <v>8.5</v>
      </c>
      <c r="B29" s="5">
        <v>0.48143878983251098</v>
      </c>
      <c r="C29" s="5">
        <v>8.0784133042310861E-3</v>
      </c>
      <c r="K29" s="15">
        <v>19</v>
      </c>
      <c r="L29" s="15">
        <v>12</v>
      </c>
    </row>
    <row r="30" spans="1:18" x14ac:dyDescent="0.3">
      <c r="A30" s="5">
        <v>10.5</v>
      </c>
      <c r="B30" s="5">
        <v>0.55957742243653108</v>
      </c>
      <c r="C30" s="5">
        <v>7.8127304643864134E-3</v>
      </c>
      <c r="K30" s="15">
        <v>20</v>
      </c>
      <c r="L30" s="15">
        <v>7</v>
      </c>
    </row>
    <row r="31" spans="1:18" x14ac:dyDescent="0.3">
      <c r="A31" s="5">
        <v>12.5</v>
      </c>
      <c r="B31" s="5">
        <v>0.55143947127655701</v>
      </c>
      <c r="C31" s="5">
        <v>1.1850276279184065E-2</v>
      </c>
      <c r="K31" s="15">
        <v>21</v>
      </c>
      <c r="L31" s="15">
        <v>5</v>
      </c>
    </row>
    <row r="32" spans="1:18" x14ac:dyDescent="0.3">
      <c r="A32" s="5">
        <v>14.5</v>
      </c>
      <c r="B32" s="5">
        <v>0.56982068877571845</v>
      </c>
      <c r="C32" s="5">
        <v>1.2390260608902406E-2</v>
      </c>
      <c r="K32" s="15">
        <v>22</v>
      </c>
      <c r="L32" s="15">
        <v>4</v>
      </c>
    </row>
    <row r="33" spans="1:12" x14ac:dyDescent="0.3">
      <c r="A33" s="5">
        <v>16.5</v>
      </c>
      <c r="B33" s="5">
        <v>0.6045657035973685</v>
      </c>
      <c r="C33" s="5">
        <v>2.0879164226230474E-2</v>
      </c>
    </row>
    <row r="34" spans="1:12" x14ac:dyDescent="0.3">
      <c r="A34" s="5">
        <v>18.5</v>
      </c>
      <c r="B34" s="5">
        <v>0.70963435002854169</v>
      </c>
      <c r="C34" s="5">
        <v>4.422890243875241E-2</v>
      </c>
    </row>
    <row r="35" spans="1:12" x14ac:dyDescent="0.3">
      <c r="A35" s="5">
        <v>21</v>
      </c>
      <c r="B35" s="5">
        <v>0.81298550710433226</v>
      </c>
      <c r="C35" s="5">
        <v>5.7075963908100172E-2</v>
      </c>
    </row>
    <row r="36" spans="1:12" x14ac:dyDescent="0.3">
      <c r="J36" s="16"/>
      <c r="K36" s="16"/>
      <c r="L36" s="16"/>
    </row>
    <row r="37" spans="1:12" x14ac:dyDescent="0.3">
      <c r="J37" s="17"/>
      <c r="K37" s="17"/>
      <c r="L37" s="17"/>
    </row>
    <row r="38" spans="1:12" x14ac:dyDescent="0.3">
      <c r="J38" s="17"/>
      <c r="K38" s="17"/>
      <c r="L38" s="17"/>
    </row>
    <row r="39" spans="1:12" x14ac:dyDescent="0.3">
      <c r="J39" s="17"/>
      <c r="K39" s="17"/>
      <c r="L39" s="17"/>
    </row>
    <row r="40" spans="1:12" x14ac:dyDescent="0.3">
      <c r="J40" s="17"/>
      <c r="K40" s="17"/>
      <c r="L40" s="17"/>
    </row>
    <row r="41" spans="1:12" x14ac:dyDescent="0.3">
      <c r="J41" s="17"/>
      <c r="K41" s="17"/>
      <c r="L41" s="17"/>
    </row>
    <row r="42" spans="1:12" x14ac:dyDescent="0.3">
      <c r="J42" s="17"/>
      <c r="K42" s="17"/>
      <c r="L42" s="17"/>
    </row>
    <row r="43" spans="1:12" x14ac:dyDescent="0.3">
      <c r="J43" s="17"/>
      <c r="K43" s="17"/>
      <c r="L43" s="17"/>
    </row>
    <row r="44" spans="1:12" x14ac:dyDescent="0.3">
      <c r="J44" s="17"/>
      <c r="K44" s="17"/>
      <c r="L44" s="17"/>
    </row>
    <row r="45" spans="1:12" x14ac:dyDescent="0.3">
      <c r="J45" s="17"/>
      <c r="K45" s="17"/>
      <c r="L45" s="17"/>
    </row>
    <row r="46" spans="1:12" x14ac:dyDescent="0.3">
      <c r="K46" s="17"/>
      <c r="L46" s="17"/>
    </row>
    <row r="47" spans="1:12" x14ac:dyDescent="0.3">
      <c r="K47" s="17"/>
      <c r="L47" s="17"/>
    </row>
    <row r="48" spans="1:12" x14ac:dyDescent="0.3">
      <c r="K48" s="17"/>
      <c r="L48" s="17"/>
    </row>
    <row r="49" spans="11:20" x14ac:dyDescent="0.3">
      <c r="K49" s="17"/>
      <c r="L49" s="17"/>
    </row>
    <row r="50" spans="11:20" x14ac:dyDescent="0.3">
      <c r="K50" s="17"/>
      <c r="L50" s="17"/>
    </row>
    <row r="51" spans="11:20" x14ac:dyDescent="0.3">
      <c r="K51" s="17"/>
      <c r="L51" s="17"/>
    </row>
    <row r="52" spans="11:20" x14ac:dyDescent="0.3">
      <c r="K52" s="17"/>
      <c r="L52" s="17"/>
    </row>
    <row r="54" spans="11:20" x14ac:dyDescent="0.3">
      <c r="O54" s="21" t="s">
        <v>43</v>
      </c>
      <c r="S54" s="21" t="s">
        <v>44</v>
      </c>
    </row>
    <row r="55" spans="11:20" x14ac:dyDescent="0.3">
      <c r="N55" s="21" t="s">
        <v>9</v>
      </c>
      <c r="O55" s="21" t="s">
        <v>10</v>
      </c>
      <c r="P55" s="21" t="s">
        <v>11</v>
      </c>
      <c r="Q55" s="21"/>
      <c r="R55" s="21" t="s">
        <v>42</v>
      </c>
      <c r="S55" s="21" t="s">
        <v>10</v>
      </c>
      <c r="T55" s="21" t="s">
        <v>40</v>
      </c>
    </row>
    <row r="56" spans="11:20" x14ac:dyDescent="0.3">
      <c r="N56" s="22" t="s">
        <v>12</v>
      </c>
      <c r="O56" s="22">
        <v>6.125847747149999</v>
      </c>
      <c r="P56" s="22">
        <v>0.48973511093572181</v>
      </c>
      <c r="Q56" s="22"/>
      <c r="R56" s="22" t="s">
        <v>12</v>
      </c>
      <c r="S56" s="22">
        <v>6.415778115666666</v>
      </c>
      <c r="T56" s="22">
        <v>0.9724261213101143</v>
      </c>
    </row>
    <row r="57" spans="11:20" x14ac:dyDescent="0.3">
      <c r="N57" s="22" t="s">
        <v>13</v>
      </c>
      <c r="O57" s="22">
        <v>5.9363987828055542</v>
      </c>
      <c r="P57" s="22">
        <v>0.24096909607047035</v>
      </c>
      <c r="Q57" s="22"/>
      <c r="R57" s="22" t="s">
        <v>13</v>
      </c>
      <c r="S57" s="22">
        <v>5.7037766565624999</v>
      </c>
      <c r="T57" s="22">
        <v>1.0023667020951526</v>
      </c>
    </row>
    <row r="58" spans="11:20" x14ac:dyDescent="0.3">
      <c r="N58" s="22" t="s">
        <v>14</v>
      </c>
      <c r="O58" s="12">
        <v>5.6733897365532417</v>
      </c>
      <c r="P58" s="22">
        <v>0.2292771308884303</v>
      </c>
      <c r="Q58" s="22"/>
      <c r="R58" s="22" t="s">
        <v>14</v>
      </c>
      <c r="S58" s="22">
        <v>6.5884757407272732</v>
      </c>
      <c r="T58" s="22">
        <v>0.66535535215581443</v>
      </c>
    </row>
    <row r="59" spans="11:20" x14ac:dyDescent="0.3">
      <c r="N59" s="22" t="s">
        <v>15</v>
      </c>
      <c r="O59" s="12">
        <v>5.5276507132602726</v>
      </c>
      <c r="P59" s="22">
        <v>0.19910357074864884</v>
      </c>
      <c r="Q59" s="22"/>
      <c r="R59" s="22" t="s">
        <v>15</v>
      </c>
      <c r="S59" s="22">
        <v>4.9841753184999993</v>
      </c>
      <c r="T59" s="22">
        <v>0.94756031563970378</v>
      </c>
    </row>
    <row r="60" spans="11:20" x14ac:dyDescent="0.3">
      <c r="N60" s="22" t="s">
        <v>16</v>
      </c>
      <c r="O60" s="12">
        <v>5.5357462368176984</v>
      </c>
      <c r="P60" s="22">
        <v>0.15209242057280034</v>
      </c>
      <c r="Q60" s="22"/>
      <c r="R60" s="22" t="s">
        <v>16</v>
      </c>
      <c r="S60" s="22">
        <v>6.0371603372999996</v>
      </c>
      <c r="T60" s="22">
        <v>0.73893896553935412</v>
      </c>
    </row>
    <row r="61" spans="11:20" x14ac:dyDescent="0.3">
      <c r="N61" s="22" t="s">
        <v>17</v>
      </c>
      <c r="O61" s="12">
        <v>4.9228169971535332</v>
      </c>
      <c r="P61" s="22">
        <v>0.12755659430878921</v>
      </c>
      <c r="Q61" s="22"/>
      <c r="R61" s="22" t="s">
        <v>17</v>
      </c>
      <c r="S61" s="22">
        <v>5.5827786227142857</v>
      </c>
      <c r="T61" s="22">
        <v>0.63207248061792187</v>
      </c>
    </row>
    <row r="62" spans="11:20" x14ac:dyDescent="0.3">
      <c r="N62" s="22" t="s">
        <v>18</v>
      </c>
      <c r="O62" s="12">
        <v>5.1037737482474892</v>
      </c>
      <c r="P62" s="22">
        <v>0.13517846653481444</v>
      </c>
      <c r="Q62" s="22"/>
      <c r="R62" s="22" t="s">
        <v>18</v>
      </c>
      <c r="S62" s="22">
        <v>5.3225871156458329</v>
      </c>
      <c r="T62" s="22">
        <v>0.55272486020068989</v>
      </c>
    </row>
    <row r="63" spans="11:20" x14ac:dyDescent="0.3">
      <c r="N63" s="22" t="s">
        <v>19</v>
      </c>
      <c r="O63" s="12">
        <v>4.5772630040804598</v>
      </c>
      <c r="P63" s="22">
        <v>0.12806309820240164</v>
      </c>
      <c r="Q63" s="22"/>
      <c r="R63" s="22" t="s">
        <v>19</v>
      </c>
      <c r="S63" s="22">
        <v>5.3838392889117657</v>
      </c>
      <c r="T63" s="22">
        <v>0.47607247552713383</v>
      </c>
    </row>
    <row r="64" spans="11:20" x14ac:dyDescent="0.3">
      <c r="N64" s="22" t="s">
        <v>20</v>
      </c>
      <c r="O64" s="12">
        <v>4.5546559398969828</v>
      </c>
      <c r="P64" s="22">
        <v>0.15455097342143831</v>
      </c>
      <c r="Q64" s="22"/>
      <c r="R64" s="22" t="s">
        <v>20</v>
      </c>
      <c r="S64" s="22">
        <v>5.5244851011250002</v>
      </c>
      <c r="T64" s="22">
        <v>0.51078965538771126</v>
      </c>
    </row>
    <row r="65" spans="14:20" x14ac:dyDescent="0.3">
      <c r="N65" s="22" t="s">
        <v>21</v>
      </c>
      <c r="O65" s="12">
        <v>4.0136303013662271</v>
      </c>
      <c r="P65" s="22">
        <v>0.17701167841844187</v>
      </c>
      <c r="Q65" s="22"/>
      <c r="R65" s="22" t="s">
        <v>21</v>
      </c>
      <c r="S65" s="22">
        <v>5.0724880401428578</v>
      </c>
      <c r="T65" s="22">
        <v>1.109116818978479</v>
      </c>
    </row>
    <row r="67" spans="14:20" x14ac:dyDescent="0.3">
      <c r="R67" s="21"/>
      <c r="S67" s="21"/>
      <c r="T67" s="21"/>
    </row>
    <row r="68" spans="14:20" x14ac:dyDescent="0.3">
      <c r="R68" s="22"/>
    </row>
    <row r="69" spans="14:20" x14ac:dyDescent="0.3">
      <c r="R69" s="22"/>
    </row>
    <row r="70" spans="14:20" x14ac:dyDescent="0.3">
      <c r="R70" s="22"/>
    </row>
    <row r="71" spans="14:20" x14ac:dyDescent="0.3">
      <c r="R71" s="22"/>
    </row>
    <row r="72" spans="14:20" x14ac:dyDescent="0.3">
      <c r="R72" s="22"/>
    </row>
    <row r="73" spans="14:20" x14ac:dyDescent="0.3">
      <c r="R73" s="22"/>
    </row>
    <row r="74" spans="14:20" x14ac:dyDescent="0.3">
      <c r="R74" s="22"/>
    </row>
    <row r="75" spans="14:20" x14ac:dyDescent="0.3">
      <c r="R75" s="22"/>
    </row>
    <row r="76" spans="14:20" x14ac:dyDescent="0.3">
      <c r="R76" s="22"/>
    </row>
    <row r="77" spans="14:20" x14ac:dyDescent="0.3">
      <c r="R77" s="2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198B7-3AFE-4215-811F-D9C6C65CBD82}">
  <dimension ref="A1:K6"/>
  <sheetViews>
    <sheetView tabSelected="1" zoomScale="85" zoomScaleNormal="85" workbookViewId="0">
      <selection activeCell="I37" sqref="I37"/>
    </sheetView>
  </sheetViews>
  <sheetFormatPr baseColWidth="10" defaultRowHeight="14.4" x14ac:dyDescent="0.3"/>
  <cols>
    <col min="1" max="2" width="11.5546875" style="20" customWidth="1"/>
    <col min="3" max="6" width="11.5546875" style="20"/>
    <col min="7" max="9" width="11.5546875" style="20" customWidth="1"/>
    <col min="10" max="16384" width="11.5546875" style="20"/>
  </cols>
  <sheetData>
    <row r="1" spans="1:11" s="19" customFormat="1" x14ac:dyDescent="0.3">
      <c r="A1" s="19" t="s">
        <v>28</v>
      </c>
      <c r="B1" s="19" t="s">
        <v>29</v>
      </c>
      <c r="C1" s="11" t="s">
        <v>41</v>
      </c>
      <c r="D1" s="11" t="s">
        <v>39</v>
      </c>
      <c r="E1" s="19" t="s">
        <v>40</v>
      </c>
      <c r="G1" s="19" t="s">
        <v>30</v>
      </c>
      <c r="H1" s="19" t="s">
        <v>29</v>
      </c>
      <c r="I1" s="19" t="s">
        <v>8</v>
      </c>
      <c r="J1" s="11" t="s">
        <v>39</v>
      </c>
      <c r="K1" s="19" t="s">
        <v>40</v>
      </c>
    </row>
    <row r="2" spans="1:11" x14ac:dyDescent="0.3">
      <c r="A2" s="20" t="s">
        <v>38</v>
      </c>
      <c r="B2" s="20">
        <v>0.38685636856368566</v>
      </c>
      <c r="C2" s="12">
        <v>1476</v>
      </c>
      <c r="D2" s="12">
        <v>0.4871953727411939</v>
      </c>
      <c r="E2" s="20">
        <f>(D2/SQRT(C2))</f>
        <v>1.2681189022618982E-2</v>
      </c>
      <c r="G2" s="20">
        <v>1</v>
      </c>
      <c r="H2" s="20">
        <v>0.43562574970011997</v>
      </c>
      <c r="I2" s="20">
        <v>5002</v>
      </c>
      <c r="J2" s="20">
        <v>0.49588821044388248</v>
      </c>
      <c r="K2" s="20">
        <v>7.0115161632762499E-3</v>
      </c>
    </row>
    <row r="3" spans="1:11" x14ac:dyDescent="0.3">
      <c r="A3" s="20" t="s">
        <v>37</v>
      </c>
      <c r="B3" s="20">
        <v>0.41495198902606312</v>
      </c>
      <c r="C3" s="12">
        <v>1458</v>
      </c>
      <c r="D3" s="12">
        <v>0.4928828023536907</v>
      </c>
      <c r="E3" s="20">
        <f t="shared" ref="E3:E6" si="0">(D3/SQRT(C3))</f>
        <v>1.2908176736093463E-2</v>
      </c>
      <c r="G3" s="20" t="s">
        <v>31</v>
      </c>
      <c r="H3" s="20">
        <v>0.56422764227642275</v>
      </c>
      <c r="I3" s="20">
        <v>1845</v>
      </c>
      <c r="J3" s="20">
        <v>0.49599208432902636</v>
      </c>
      <c r="K3" s="20">
        <v>1.1547196605243049E-2</v>
      </c>
    </row>
    <row r="4" spans="1:11" x14ac:dyDescent="0.3">
      <c r="A4" s="20" t="s">
        <v>36</v>
      </c>
      <c r="B4" s="20">
        <v>0.50122399020807828</v>
      </c>
      <c r="C4" s="12">
        <v>3268</v>
      </c>
      <c r="D4" s="12">
        <v>0.5000750185654097</v>
      </c>
      <c r="E4" s="20">
        <f t="shared" si="0"/>
        <v>8.747705140455744E-3</v>
      </c>
      <c r="G4" s="20" t="s">
        <v>32</v>
      </c>
      <c r="H4" s="20">
        <v>0.82638888888888884</v>
      </c>
      <c r="I4" s="20">
        <v>144</v>
      </c>
      <c r="J4" s="20">
        <v>0.38009680605548635</v>
      </c>
      <c r="K4" s="20">
        <v>3.1674733837957193E-2</v>
      </c>
    </row>
    <row r="5" spans="1:11" x14ac:dyDescent="0.3">
      <c r="A5" s="20" t="s">
        <v>35</v>
      </c>
      <c r="B5" s="20">
        <v>0.66623544631306597</v>
      </c>
      <c r="C5" s="12">
        <v>773</v>
      </c>
      <c r="D5" s="12">
        <v>0.47186207196547164</v>
      </c>
      <c r="E5" s="20">
        <f t="shared" si="0"/>
        <v>1.6971699103277685E-2</v>
      </c>
      <c r="G5" s="20" t="s">
        <v>33</v>
      </c>
      <c r="H5" s="20">
        <v>1</v>
      </c>
      <c r="I5" s="20">
        <v>12</v>
      </c>
      <c r="J5" s="20">
        <v>0</v>
      </c>
      <c r="K5" s="20">
        <v>0</v>
      </c>
    </row>
    <row r="6" spans="1:11" x14ac:dyDescent="0.3">
      <c r="A6" s="20" t="s">
        <v>34</v>
      </c>
      <c r="B6" s="20">
        <v>0.77777777777777779</v>
      </c>
      <c r="C6" s="12">
        <v>45</v>
      </c>
      <c r="D6" s="12">
        <v>0.4204374825912609</v>
      </c>
      <c r="E6" s="20">
        <f t="shared" si="0"/>
        <v>6.2675119424196249E-2</v>
      </c>
      <c r="I6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figures_1</vt:lpstr>
      <vt:lpstr>figures_2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2018-04-23T08:36:44Z</dcterms:modified>
</cp:coreProperties>
</file>