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edLim/Documents/ResumeStuff/CurrentResumeStuff/spreadsheets/spreadsheets/"/>
    </mc:Choice>
  </mc:AlternateContent>
  <xr:revisionPtr revIDLastSave="0" documentId="13_ncr:18001_{06A3A787-EF4C-3C4F-97DA-4A45BA69EFB5}" xr6:coauthVersionLast="43" xr6:coauthVersionMax="43" xr10:uidLastSave="{00000000-0000-0000-0000-000000000000}"/>
  <bookViews>
    <workbookView xWindow="1080" yWindow="460" windowWidth="24520" windowHeight="15540" activeTab="2" xr2:uid="{45D36998-9536-43F7-8A80-A2B7DB6E4D39}"/>
  </bookViews>
  <sheets>
    <sheet name="Description" sheetId="3" r:id="rId1"/>
    <sheet name="Index" sheetId="2" r:id="rId2"/>
    <sheet name="Age_of_Discovery"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2" i="1"/>
  <c r="Q2" i="1"/>
  <c r="R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alcChain>
</file>

<file path=xl/sharedStrings.xml><?xml version="1.0" encoding="utf-8"?>
<sst xmlns="http://schemas.openxmlformats.org/spreadsheetml/2006/main" count="427" uniqueCount="207">
  <si>
    <t>ID</t>
  </si>
  <si>
    <t>Card_Name</t>
  </si>
  <si>
    <t>Card_Type</t>
  </si>
  <si>
    <t>Monster_Attribute</t>
  </si>
  <si>
    <t>Attribute</t>
  </si>
  <si>
    <t>Level</t>
  </si>
  <si>
    <t>Effect</t>
  </si>
  <si>
    <t>Monster_Type</t>
  </si>
  <si>
    <t>Card_Class</t>
  </si>
  <si>
    <t>Type</t>
  </si>
  <si>
    <t>Trap</t>
  </si>
  <si>
    <t>Monster_Level</t>
  </si>
  <si>
    <t>Monster_Description</t>
  </si>
  <si>
    <t>ATK</t>
  </si>
  <si>
    <t>DEF</t>
  </si>
  <si>
    <t>Rarity</t>
  </si>
  <si>
    <t>Deck_Limit</t>
  </si>
  <si>
    <t>Miscellaneous</t>
  </si>
  <si>
    <t>Michizure</t>
  </si>
  <si>
    <t>The Unfriendly Amazon</t>
  </si>
  <si>
    <t>Yomi Ship</t>
  </si>
  <si>
    <t>Cost Down</t>
  </si>
  <si>
    <t>Stray Lambs</t>
  </si>
  <si>
    <t>Black Dragon's Chick</t>
  </si>
  <si>
    <t>Moray of Greed</t>
  </si>
  <si>
    <t>Needle Sunfish</t>
  </si>
  <si>
    <t>Piercing Moray</t>
  </si>
  <si>
    <t>Sanga of the Thunder</t>
  </si>
  <si>
    <t>Kazejin</t>
  </si>
  <si>
    <t>Suijin</t>
  </si>
  <si>
    <t>Guardian of the Throne Room</t>
  </si>
  <si>
    <t>High Tide Gyojin</t>
  </si>
  <si>
    <t>The Reliable Guardian</t>
  </si>
  <si>
    <t>Numinous Healer</t>
  </si>
  <si>
    <t>Attack and Receive</t>
  </si>
  <si>
    <t>Arsenal Summoner</t>
  </si>
  <si>
    <t>Gyaku-Gire Panda</t>
  </si>
  <si>
    <t>Unshaven Angler</t>
  </si>
  <si>
    <t>Big Wave Small Wave</t>
  </si>
  <si>
    <t>Whirlwind Prodigy</t>
  </si>
  <si>
    <t>Naturia Guardian</t>
  </si>
  <si>
    <t>Ooguchi</t>
  </si>
  <si>
    <t>Star Boy</t>
  </si>
  <si>
    <t>Bubonic Vermin</t>
  </si>
  <si>
    <t>Fairy Guardian</t>
  </si>
  <si>
    <t>Maryokutai</t>
  </si>
  <si>
    <t>Don Turtle</t>
  </si>
  <si>
    <t>Gora Turtle of Illusion</t>
  </si>
  <si>
    <t>Piranha Army</t>
  </si>
  <si>
    <t>Grass Phantom</t>
  </si>
  <si>
    <t>Silent Abyss</t>
  </si>
  <si>
    <t>Blizzed, Defender of the Ice Barrier</t>
  </si>
  <si>
    <t>Blizzard Warrior</t>
  </si>
  <si>
    <t>Deepsea Macrotrema</t>
  </si>
  <si>
    <t>Overwhelm</t>
  </si>
  <si>
    <t>Aquamirror Cycle</t>
  </si>
  <si>
    <t>Sea Lord's Amulet</t>
  </si>
  <si>
    <t>AOD-001</t>
  </si>
  <si>
    <t>AOD-002</t>
  </si>
  <si>
    <t>AOD-003</t>
  </si>
  <si>
    <t>AOD-004</t>
  </si>
  <si>
    <t>AOD-005</t>
  </si>
  <si>
    <t>AOD-006</t>
  </si>
  <si>
    <t>AOD-007</t>
  </si>
  <si>
    <t>AOD-008</t>
  </si>
  <si>
    <t>AOD-009</t>
  </si>
  <si>
    <t>AOD-010</t>
  </si>
  <si>
    <t>AOD-011</t>
  </si>
  <si>
    <t>AOD-012</t>
  </si>
  <si>
    <t>AOD-013</t>
  </si>
  <si>
    <t>AOD-014</t>
  </si>
  <si>
    <t>AOD-015</t>
  </si>
  <si>
    <t>AOD-016</t>
  </si>
  <si>
    <t>AOD-017</t>
  </si>
  <si>
    <t>AOD-018</t>
  </si>
  <si>
    <t>AOD-019</t>
  </si>
  <si>
    <t>AOD-020</t>
  </si>
  <si>
    <t>AOD-021</t>
  </si>
  <si>
    <t>AOD-022</t>
  </si>
  <si>
    <t>AOD-023</t>
  </si>
  <si>
    <t>AOD-024</t>
  </si>
  <si>
    <t>AOD-025</t>
  </si>
  <si>
    <t>AOD-026</t>
  </si>
  <si>
    <t>AOD-027</t>
  </si>
  <si>
    <t>AOD-028</t>
  </si>
  <si>
    <t>AOD-029</t>
  </si>
  <si>
    <t>AOD-030</t>
  </si>
  <si>
    <t>AOD-031</t>
  </si>
  <si>
    <t>AOD-032</t>
  </si>
  <si>
    <t>AOD-033</t>
  </si>
  <si>
    <t>AOD-034</t>
  </si>
  <si>
    <t>AOD-035</t>
  </si>
  <si>
    <t>AOD-036</t>
  </si>
  <si>
    <t>AOD-037</t>
  </si>
  <si>
    <t>AOD-038</t>
  </si>
  <si>
    <t>AOD-039</t>
  </si>
  <si>
    <t>AOD-040</t>
  </si>
  <si>
    <t>UR</t>
  </si>
  <si>
    <t>SR</t>
  </si>
  <si>
    <t>N</t>
  </si>
  <si>
    <t>R</t>
  </si>
  <si>
    <t>Glossy/Prismatic</t>
  </si>
  <si>
    <t>Basic (non-foil)</t>
  </si>
  <si>
    <t>Glossy</t>
  </si>
  <si>
    <t>Prismatic</t>
  </si>
  <si>
    <t>Normal</t>
  </si>
  <si>
    <t>Equip</t>
  </si>
  <si>
    <t>Field</t>
  </si>
  <si>
    <t>Quick-Play</t>
  </si>
  <si>
    <t>Ritual</t>
  </si>
  <si>
    <t>Continuous</t>
  </si>
  <si>
    <t>Counter</t>
  </si>
  <si>
    <t>Monster</t>
  </si>
  <si>
    <t>Spell</t>
  </si>
  <si>
    <t>Card Types &amp; Classes</t>
  </si>
  <si>
    <t>Synchro</t>
  </si>
  <si>
    <t>Tuner</t>
  </si>
  <si>
    <t>Fusion</t>
  </si>
  <si>
    <t>Dark</t>
  </si>
  <si>
    <t>Earth</t>
  </si>
  <si>
    <t>Fire</t>
  </si>
  <si>
    <t>Light</t>
  </si>
  <si>
    <t>Water</t>
  </si>
  <si>
    <t>Wind</t>
  </si>
  <si>
    <t>Dragon</t>
  </si>
  <si>
    <t>Fiend</t>
  </si>
  <si>
    <t>Sea Serpent</t>
  </si>
  <si>
    <t>Machine</t>
  </si>
  <si>
    <t>Dinosaur</t>
  </si>
  <si>
    <t>Beast</t>
  </si>
  <si>
    <t>Plant</t>
  </si>
  <si>
    <t>Warrior</t>
  </si>
  <si>
    <t>Fairy</t>
  </si>
  <si>
    <t>Thunder</t>
  </si>
  <si>
    <t>Psychic</t>
  </si>
  <si>
    <t>Pyro</t>
  </si>
  <si>
    <t>Rock</t>
  </si>
  <si>
    <t>Fish</t>
  </si>
  <si>
    <t>Insect</t>
  </si>
  <si>
    <t>Beast-Warrior</t>
  </si>
  <si>
    <t>Aqua</t>
  </si>
  <si>
    <t>Winged Beast</t>
  </si>
  <si>
    <t>Spellcaster</t>
  </si>
  <si>
    <t>Reptile</t>
  </si>
  <si>
    <t>Sub-Type</t>
  </si>
  <si>
    <t>Toon</t>
  </si>
  <si>
    <t>Union</t>
  </si>
  <si>
    <t>Gemini</t>
  </si>
  <si>
    <t>Spirit</t>
  </si>
  <si>
    <t>Monster Categories</t>
  </si>
  <si>
    <t>Flip</t>
  </si>
  <si>
    <t>A very agile half-fish warrior known for its relentless attacks.</t>
  </si>
  <si>
    <t>A robot guard built to protect throne rooms, it is armed with homing missiles</t>
  </si>
  <si>
    <t>Activate only when a monster is sent from the field to your Graveyard. Select and destroy 1 monster on the field. (You can activate this card during the Damage Step.)</t>
  </si>
  <si>
    <t>You can send 1 face-up "Umi" you control to the Graveyard; destroy all other cards on the field.</t>
  </si>
  <si>
    <t>Offer 1 of your monsters on the field as a Tribute (excluding this monster)) during each of your Standby Phases. If you cannot, this card is destroyed. Monsters used for a Tribute Summon or that are offered as Tributes due to other cards' effects are excluded.</t>
  </si>
  <si>
    <t>When this card is destroyed by battle and sent to the Graveyard: Destroy the monster tha destroyed this card.</t>
  </si>
  <si>
    <t>Discard 1 card; until the End Phase, reduce the Levels of all monsters in your hand by 2 (even after they are Summoned).</t>
  </si>
  <si>
    <t>Special Summon 2 "Lamb Tokens" (Beast-Type/EARTH/Level 1/ATK 0/DEF 0) in Defense Position. You cannot Summon other monsters the turn you activate this card (but you can Set).</t>
  </si>
  <si>
    <t>You can send this face-up card you control to the Graveyard; Special Summon 1 "Red-Eyes B. Dragon" from your hand.</t>
  </si>
  <si>
    <t>Shuffle 2 WATER monsters from your hand into the Deck, then draw 3 cards.</t>
  </si>
  <si>
    <t>When this card is sent to the Graveyard: Target 1 face-up monster your opponent controls; that target loses 500 ATK.</t>
  </si>
  <si>
    <t>Once per turn: You can Tribute 1 Fish, Sea Serpent, or Aqua-Type monster; this card gains 600 ATK. If this cardattacks a Defense Position monster, inflict piercing Battle Damage to your opponent.</t>
  </si>
  <si>
    <t>During damage calculation in your opponent's turn, if this card is being attacked: You can target the attacking monster; make that target's ATK 0 during damage calculation only (this is Quick Effect). This effect can only be used once while this card is face-up on the field.</t>
  </si>
  <si>
    <t>Increase 1 face-up monster's DEF by 700 points until the end of this turn.</t>
  </si>
  <si>
    <t>The Battle Damage this card inflicts by attacking your opponent's Life Points directly is doubled.</t>
  </si>
  <si>
    <t>You can only activate this card when you take damage to your Life Points. Increase your Life Points by 1000 points. Also, increase your Life Points by 500 points for each "Numinous Healer" card in your Graveyard.</t>
  </si>
  <si>
    <t>You can only activate this card when you take damage to your Life Points. Inflict 700 points of damage to your opponent's Life Points. Also, inflict 300 points of damage to your opponent's Life Points for each "Attack and Receive" card in your Graveyard.</t>
  </si>
  <si>
    <t>FLIP: Add 1 "Guardian" card from your Deck to your hand, except "Celtic Guardian", "Winged Dragon, Guardian of the Fortress #1", "Winged Dragon, Guardian of the Fortress #2", "Guardian of the Labyrinth", or "The Reliable Guardian".</t>
  </si>
  <si>
    <t>Increase the ATK of this card by 500 points for each monster on your opponent's side of the field. When this card attacks with an ATK that is higher than the DEF of your opponent's Defense Position monster, inflict the difference as Battle Damage to your opponent's Life Points.</t>
  </si>
  <si>
    <t>Destroy all face-up WATER monsters you control, then you can Special Summon WATER monsters from your hand, up to the number of monsters destroyed by this effect.</t>
  </si>
  <si>
    <t>When Tribute Summoning a WIND monster, you can treat this 1 monsteras 2 Tributes.</t>
  </si>
  <si>
    <t>When your opponent Normal Summons a monster, this card gains 300 ATK until the End Phase.</t>
  </si>
  <si>
    <t>This monster may attack your opponent's Life Points directly.</t>
  </si>
  <si>
    <t>As long as this card remains face-up on the field, increase the ATK of all WATER monsters by 500 points and decrease the ATK of all FIREmonsters by 400 points.</t>
  </si>
  <si>
    <t>FLIP: You can Special Summon 1 "Bubonic Vermin" from your Deck in face-down Defense Position. Then shuffle your Deck.</t>
  </si>
  <si>
    <t>Tribute this face-up card to return 1 Spell Card sent to your Graveyard by your opponent's card effect during this turn to the bottom of your Deck.</t>
  </si>
  <si>
    <t>You can only activate this card's effect during your opponent's turn. When your opponent activates a Spell Card, Tribute this face-up card to negatethe activation of the Spell Card and destroy it.</t>
  </si>
  <si>
    <t>Negate the effect of Spell and Trap Cards controlled by your opponent that target this face-up card on the field.</t>
  </si>
  <si>
    <t>This card gains 500 ATK for each "Grass Phantom" in your Graveyard.</t>
  </si>
  <si>
    <t>When this card is destroyed by battle and sent to the Graveyard, destroyall face-down and non-WATER monsters.</t>
  </si>
  <si>
    <t>When this card is destroyed by battle and sent to the Graveyard, draw 1 card.</t>
  </si>
  <si>
    <t>If this card destroys an opponent's monster by battle, look at the top card of their Deck, then return it to either the top or bottom of their Deck.</t>
  </si>
  <si>
    <t>Activate only while you control a face-up Level 7 or higher monster that was Tribute Summoned. Negate the activation of a Trap Card or an Effect Monster's effect and destroy that card.</t>
  </si>
  <si>
    <t>Target 1 WATER monster you control and 2 WATER monsters in your Graveyard; shuffle the first target into the Deck, and if you do, add the second targets to your hand.</t>
  </si>
  <si>
    <t>When this card is sent from the field to the Graveyard, all face-up WATER monsters you control gain 500 ATK until the end of this turn.</t>
  </si>
  <si>
    <t>Send this card to the Graveyard during your opponent's 3rd End Phasae after activation. WATER monsters you control cannot be destroyed by your opponent's card effects.</t>
  </si>
  <si>
    <t>When Tribute Summoning a WATER monster, you can treat this 1 monster as 2 Tributes.</t>
  </si>
  <si>
    <t>When this card is Normal Summoned or Flip Summoned, you can Special Summon any number of "Don Turtle"(s) from your hand.</t>
  </si>
  <si>
    <t>Attribute_Icon</t>
  </si>
  <si>
    <t>Card_Effect</t>
  </si>
  <si>
    <t>Level_Icon</t>
  </si>
  <si>
    <t>Card_Art</t>
  </si>
  <si>
    <t>Levia-Dragon - Daedalus</t>
  </si>
  <si>
    <t>Description</t>
  </si>
  <si>
    <t>Ignition</t>
  </si>
  <si>
    <t>Trigger</t>
  </si>
  <si>
    <t>Quick</t>
  </si>
  <si>
    <t>Maintenance Cost</t>
  </si>
  <si>
    <t>Effect_Type</t>
  </si>
  <si>
    <t>Effect_Type_1</t>
  </si>
  <si>
    <t>Effect_Type_2</t>
  </si>
  <si>
    <t>Condition</t>
  </si>
  <si>
    <t>Unclassified</t>
  </si>
  <si>
    <t>3D_Card_Animation</t>
  </si>
  <si>
    <t xml:space="preserve">This workbook is a small example of how I imagine the mobilecard game 'Yugioh! Duel Links's Card Inventory' workbook to be set up. The Card Inventory's purpose would be to list all available cards and describe their attributes, features, and functions.
There are 3 main types of Cards: Monster, Spell, and Trap. Each card type has multiple classes and other traits. These traits would be listed in a separate sheet, which I will call "Index". This sheet serves to provide the foundation for how each Card is built.
Then I have a sheet that would have the card list for all available cards; however, in this sample, I will simply do a card list of the "Age of Discovery" box set that has all of the cards' necessary information for dueling gameplay functionality. 
</t>
  </si>
  <si>
    <t>Zombie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</si>
</sst>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1" tint="0.49998474074526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2" fillId="3" borderId="0" xfId="0" applyFont="1" applyFill="1"/>
    <xf numFmtId="0" fontId="2" fillId="3" borderId="0" xfId="0" applyFont="1" applyFill="1" applyBorder="1"/>
    <xf numFmtId="0" fontId="0" fillId="0" borderId="0" xfId="0" applyBorder="1"/>
    <xf numFmtId="0" fontId="2" fillId="0" borderId="0" xfId="0" applyFont="1" applyFill="1"/>
    <xf numFmtId="0" fontId="2" fillId="4" borderId="0" xfId="0" applyFont="1" applyFill="1" applyBorder="1"/>
    <xf numFmtId="0" fontId="0" fillId="0" borderId="4" xfId="0"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2" borderId="6" xfId="0" applyFont="1" applyFill="1" applyBorder="1" applyAlignment="1">
      <alignment horizontal="left" vertical="top" wrapText="1"/>
    </xf>
    <xf numFmtId="0" fontId="0" fillId="0" borderId="4"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xf>
  </cellXfs>
  <cellStyles count="1">
    <cellStyle name="Normal" xfId="0" builtinId="0"/>
  </cellStyles>
  <dxfs count="9">
    <dxf>
      <fill>
        <patternFill>
          <bgColor rgb="FFF1995D"/>
        </patternFill>
      </fill>
    </dxf>
    <dxf>
      <fill>
        <patternFill>
          <bgColor rgb="FF8FE2FF"/>
        </patternFill>
      </fill>
    </dxf>
    <dxf>
      <fill>
        <patternFill>
          <bgColor rgb="FFB685DB"/>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0" tint="-0.499984740745262"/>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0" tint="-0.499984740745262"/>
        </patternFill>
      </fill>
    </dxf>
  </dxfs>
  <tableStyles count="0" defaultTableStyle="TableStyleMedium2" defaultPivotStyle="PivotStyleLight16"/>
  <colors>
    <mruColors>
      <color rgb="FFF1995D"/>
      <color rgb="FFB685DB"/>
      <color rgb="FF8FE2FF"/>
      <color rgb="FF69D8FF"/>
      <color rgb="FF9751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9E5213-524F-4DD5-B671-7C741D7E1EDC}" name="Miscellaneous" displayName="Miscellaneous" ref="K2:M7" totalsRowShown="0" headerRowDxfId="8" tableBorderDxfId="7">
  <autoFilter ref="K2:M7" xr:uid="{9E5AF706-1C8A-47F6-A709-FEC624F4938E}"/>
  <tableColumns count="3">
    <tableColumn id="1" xr3:uid="{DA61E36B-04E0-456F-9751-1821CD7FD60E}" name="Deck_Limit"/>
    <tableColumn id="2" xr3:uid="{62B35427-C0F3-4C1C-B7F1-5895F859A587}" name="Rarity"/>
    <tableColumn id="3" xr3:uid="{7A38CCBF-6FD8-442A-ABA7-D39D10FA8F75}" name="Glossy/Prismati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5E4FF6-A3FC-4F4C-BF8A-521737DEADD1}" name="Card_Types_And_Classes" displayName="Card_Types_And_Classes" ref="A2:C9" totalsRowShown="0" headerRowDxfId="6" tableBorderDxfId="5">
  <autoFilter ref="A2:C9" xr:uid="{D40F664B-BE49-4E83-9481-E7AC6281594A}"/>
  <tableColumns count="3">
    <tableColumn id="1" xr3:uid="{22044D71-41B9-4580-9C18-DBFE23BA978F}" name="Monster"/>
    <tableColumn id="2" xr3:uid="{800EE53F-3BF2-48C6-A824-7C3E96964EFF}" name="Spell"/>
    <tableColumn id="3" xr3:uid="{446B1BB6-FBAA-4514-908D-6BD208734752}" name="Tra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1814CC-B6B1-4640-94AA-DD04A3FE97FD}" name="Monster_Categories" displayName="Monster_Categories" ref="E2:I24" totalsRowShown="0" headerRowDxfId="4" tableBorderDxfId="3">
  <autoFilter ref="E2:I24" xr:uid="{B80844B6-0391-4813-B6CC-40655277CE4A}"/>
  <tableColumns count="5">
    <tableColumn id="1" xr3:uid="{EB9DFF5D-4388-4D16-A73B-A01E046839DE}" name="Attribute"/>
    <tableColumn id="2" xr3:uid="{044FAB92-9CD7-46FD-A5BC-98079D3A9690}" name="Type"/>
    <tableColumn id="3" xr3:uid="{0C924B2F-ED07-44A8-AD57-0D17630C0622}" name="Sub-Type"/>
    <tableColumn id="4" xr3:uid="{ACAE11D8-26E0-4693-855F-FCF72BDC138C}" name="Level"/>
    <tableColumn id="5" xr3:uid="{A384097E-5AE7-428B-AAFD-2E04EBB07EFA}" name="Effect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F3F6-BE40-4B2A-9B91-6594F8CAFB8E}">
  <dimension ref="A1:G15"/>
  <sheetViews>
    <sheetView workbookViewId="0">
      <selection activeCell="A2" sqref="A2:G15"/>
    </sheetView>
  </sheetViews>
  <sheetFormatPr baseColWidth="10" defaultColWidth="8.83203125" defaultRowHeight="15" x14ac:dyDescent="0.2"/>
  <sheetData>
    <row r="1" spans="1:7" x14ac:dyDescent="0.2">
      <c r="A1" s="25" t="s">
        <v>194</v>
      </c>
      <c r="B1" s="26"/>
      <c r="C1" s="26"/>
      <c r="D1" s="26"/>
      <c r="E1" s="26"/>
      <c r="F1" s="26"/>
      <c r="G1" s="27"/>
    </row>
    <row r="2" spans="1:7" ht="15" customHeight="1" x14ac:dyDescent="0.2">
      <c r="A2" s="19" t="s">
        <v>205</v>
      </c>
      <c r="B2" s="20"/>
      <c r="C2" s="20"/>
      <c r="D2" s="20"/>
      <c r="E2" s="20"/>
      <c r="F2" s="20"/>
      <c r="G2" s="21"/>
    </row>
    <row r="3" spans="1:7" x14ac:dyDescent="0.2">
      <c r="A3" s="19"/>
      <c r="B3" s="20"/>
      <c r="C3" s="20"/>
      <c r="D3" s="20"/>
      <c r="E3" s="20"/>
      <c r="F3" s="20"/>
      <c r="G3" s="21"/>
    </row>
    <row r="4" spans="1:7" x14ac:dyDescent="0.2">
      <c r="A4" s="19"/>
      <c r="B4" s="20"/>
      <c r="C4" s="20"/>
      <c r="D4" s="20"/>
      <c r="E4" s="20"/>
      <c r="F4" s="20"/>
      <c r="G4" s="21"/>
    </row>
    <row r="5" spans="1:7" x14ac:dyDescent="0.2">
      <c r="A5" s="19"/>
      <c r="B5" s="20"/>
      <c r="C5" s="20"/>
      <c r="D5" s="20"/>
      <c r="E5" s="20"/>
      <c r="F5" s="20"/>
      <c r="G5" s="21"/>
    </row>
    <row r="6" spans="1:7" x14ac:dyDescent="0.2">
      <c r="A6" s="19"/>
      <c r="B6" s="20"/>
      <c r="C6" s="20"/>
      <c r="D6" s="20"/>
      <c r="E6" s="20"/>
      <c r="F6" s="20"/>
      <c r="G6" s="21"/>
    </row>
    <row r="7" spans="1:7" x14ac:dyDescent="0.2">
      <c r="A7" s="19"/>
      <c r="B7" s="20"/>
      <c r="C7" s="20"/>
      <c r="D7" s="20"/>
      <c r="E7" s="20"/>
      <c r="F7" s="20"/>
      <c r="G7" s="21"/>
    </row>
    <row r="8" spans="1:7" x14ac:dyDescent="0.2">
      <c r="A8" s="19"/>
      <c r="B8" s="20"/>
      <c r="C8" s="20"/>
      <c r="D8" s="20"/>
      <c r="E8" s="20"/>
      <c r="F8" s="20"/>
      <c r="G8" s="21"/>
    </row>
    <row r="9" spans="1:7" x14ac:dyDescent="0.2">
      <c r="A9" s="19"/>
      <c r="B9" s="20"/>
      <c r="C9" s="20"/>
      <c r="D9" s="20"/>
      <c r="E9" s="20"/>
      <c r="F9" s="20"/>
      <c r="G9" s="21"/>
    </row>
    <row r="10" spans="1:7" x14ac:dyDescent="0.2">
      <c r="A10" s="19"/>
      <c r="B10" s="20"/>
      <c r="C10" s="20"/>
      <c r="D10" s="20"/>
      <c r="E10" s="20"/>
      <c r="F10" s="20"/>
      <c r="G10" s="21"/>
    </row>
    <row r="11" spans="1:7" x14ac:dyDescent="0.2">
      <c r="A11" s="19"/>
      <c r="B11" s="20"/>
      <c r="C11" s="20"/>
      <c r="D11" s="20"/>
      <c r="E11" s="20"/>
      <c r="F11" s="20"/>
      <c r="G11" s="21"/>
    </row>
    <row r="12" spans="1:7" x14ac:dyDescent="0.2">
      <c r="A12" s="19"/>
      <c r="B12" s="20"/>
      <c r="C12" s="20"/>
      <c r="D12" s="20"/>
      <c r="E12" s="20"/>
      <c r="F12" s="20"/>
      <c r="G12" s="21"/>
    </row>
    <row r="13" spans="1:7" x14ac:dyDescent="0.2">
      <c r="A13" s="19"/>
      <c r="B13" s="20"/>
      <c r="C13" s="20"/>
      <c r="D13" s="20"/>
      <c r="E13" s="20"/>
      <c r="F13" s="20"/>
      <c r="G13" s="21"/>
    </row>
    <row r="14" spans="1:7" x14ac:dyDescent="0.2">
      <c r="A14" s="19"/>
      <c r="B14" s="20"/>
      <c r="C14" s="20"/>
      <c r="D14" s="20"/>
      <c r="E14" s="20"/>
      <c r="F14" s="20"/>
      <c r="G14" s="21"/>
    </row>
    <row r="15" spans="1:7" ht="16" thickBot="1" x14ac:dyDescent="0.25">
      <c r="A15" s="22"/>
      <c r="B15" s="23"/>
      <c r="C15" s="23"/>
      <c r="D15" s="23"/>
      <c r="E15" s="23"/>
      <c r="F15" s="23"/>
      <c r="G15" s="24"/>
    </row>
  </sheetData>
  <mergeCells count="2">
    <mergeCell ref="A2:G15"/>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3078-0731-4472-B062-85AB6E44BDF2}">
  <dimension ref="A1:M23"/>
  <sheetViews>
    <sheetView workbookViewId="0">
      <selection activeCell="F14" sqref="F14"/>
    </sheetView>
  </sheetViews>
  <sheetFormatPr baseColWidth="10" defaultColWidth="8.83203125" defaultRowHeight="15" x14ac:dyDescent="0.2"/>
  <cols>
    <col min="1" max="1" width="19.5" bestFit="1" customWidth="1"/>
    <col min="2" max="2" width="11.1640625" bestFit="1" customWidth="1"/>
    <col min="3" max="4" width="11.1640625" customWidth="1"/>
    <col min="5" max="5" width="11.33203125" customWidth="1"/>
    <col min="6" max="6" width="11.6640625" bestFit="1" customWidth="1"/>
    <col min="7" max="7" width="11.5" customWidth="1"/>
    <col min="9" max="9" width="17" bestFit="1" customWidth="1"/>
    <col min="11" max="11" width="13.83203125" bestFit="1" customWidth="1"/>
    <col min="12" max="12" width="13" bestFit="1" customWidth="1"/>
    <col min="13" max="13" width="18.33203125" bestFit="1" customWidth="1"/>
  </cols>
  <sheetData>
    <row r="1" spans="1:13" x14ac:dyDescent="0.2">
      <c r="A1" s="28" t="s">
        <v>114</v>
      </c>
      <c r="B1" s="28"/>
      <c r="C1" s="28"/>
      <c r="D1" s="4"/>
      <c r="E1" s="28" t="s">
        <v>149</v>
      </c>
      <c r="F1" s="28"/>
      <c r="G1" s="28"/>
      <c r="H1" s="28"/>
      <c r="I1" s="28"/>
      <c r="J1" s="4"/>
      <c r="K1" s="25" t="s">
        <v>17</v>
      </c>
      <c r="L1" s="26"/>
      <c r="M1" s="27"/>
    </row>
    <row r="2" spans="1:13" x14ac:dyDescent="0.2">
      <c r="A2" s="5" t="s">
        <v>112</v>
      </c>
      <c r="B2" s="5" t="s">
        <v>113</v>
      </c>
      <c r="C2" s="5" t="s">
        <v>10</v>
      </c>
      <c r="D2" s="4"/>
      <c r="E2" s="2" t="s">
        <v>4</v>
      </c>
      <c r="F2" s="2" t="s">
        <v>9</v>
      </c>
      <c r="G2" s="2" t="s">
        <v>144</v>
      </c>
      <c r="H2" s="1" t="s">
        <v>5</v>
      </c>
      <c r="I2" s="1" t="s">
        <v>199</v>
      </c>
      <c r="J2" s="4"/>
      <c r="K2" s="2" t="s">
        <v>16</v>
      </c>
      <c r="L2" s="2" t="s">
        <v>15</v>
      </c>
      <c r="M2" s="2" t="s">
        <v>101</v>
      </c>
    </row>
    <row r="3" spans="1:13" x14ac:dyDescent="0.2">
      <c r="A3" s="3" t="s">
        <v>105</v>
      </c>
      <c r="B3" s="3" t="s">
        <v>105</v>
      </c>
      <c r="C3" s="3" t="s">
        <v>105</v>
      </c>
      <c r="E3" s="3" t="s">
        <v>118</v>
      </c>
      <c r="F3" s="3" t="s">
        <v>124</v>
      </c>
      <c r="G3" s="3" t="s">
        <v>150</v>
      </c>
      <c r="H3">
        <v>12</v>
      </c>
      <c r="I3" t="s">
        <v>150</v>
      </c>
      <c r="K3" s="3">
        <v>3</v>
      </c>
      <c r="L3" s="3" t="s">
        <v>97</v>
      </c>
      <c r="M3" s="3" t="s">
        <v>102</v>
      </c>
    </row>
    <row r="4" spans="1:13" x14ac:dyDescent="0.2">
      <c r="A4" s="3" t="s">
        <v>6</v>
      </c>
      <c r="B4" s="3" t="s">
        <v>106</v>
      </c>
      <c r="C4" s="3" t="s">
        <v>110</v>
      </c>
      <c r="E4" s="3" t="s">
        <v>119</v>
      </c>
      <c r="F4" s="3" t="s">
        <v>125</v>
      </c>
      <c r="G4" s="3" t="s">
        <v>145</v>
      </c>
      <c r="H4">
        <v>11</v>
      </c>
      <c r="I4" t="s">
        <v>110</v>
      </c>
      <c r="K4" s="3">
        <v>2</v>
      </c>
      <c r="L4" s="3" t="s">
        <v>98</v>
      </c>
      <c r="M4" s="3" t="s">
        <v>103</v>
      </c>
    </row>
    <row r="5" spans="1:13" x14ac:dyDescent="0.2">
      <c r="A5" s="3" t="s">
        <v>115</v>
      </c>
      <c r="B5" s="3" t="s">
        <v>107</v>
      </c>
      <c r="C5" s="3" t="s">
        <v>111</v>
      </c>
      <c r="E5" s="3" t="s">
        <v>120</v>
      </c>
      <c r="F5" s="3" t="s">
        <v>126</v>
      </c>
      <c r="G5" s="3" t="s">
        <v>146</v>
      </c>
      <c r="H5">
        <v>10</v>
      </c>
      <c r="I5" t="s">
        <v>195</v>
      </c>
      <c r="K5" s="3">
        <v>1</v>
      </c>
      <c r="L5" s="3" t="s">
        <v>100</v>
      </c>
      <c r="M5" s="3" t="s">
        <v>104</v>
      </c>
    </row>
    <row r="6" spans="1:13" x14ac:dyDescent="0.2">
      <c r="A6" s="3" t="s">
        <v>117</v>
      </c>
      <c r="B6" s="3" t="s">
        <v>108</v>
      </c>
      <c r="C6" s="3"/>
      <c r="E6" s="3" t="s">
        <v>121</v>
      </c>
      <c r="F6" s="3" t="s">
        <v>127</v>
      </c>
      <c r="G6" s="3" t="s">
        <v>147</v>
      </c>
      <c r="H6">
        <v>9</v>
      </c>
      <c r="I6" t="s">
        <v>196</v>
      </c>
      <c r="K6" s="3">
        <v>0</v>
      </c>
      <c r="L6" s="3" t="s">
        <v>99</v>
      </c>
      <c r="M6" s="3"/>
    </row>
    <row r="7" spans="1:13" x14ac:dyDescent="0.2">
      <c r="A7" s="3" t="s">
        <v>109</v>
      </c>
      <c r="B7" s="3" t="s">
        <v>109</v>
      </c>
      <c r="C7" s="3"/>
      <c r="E7" s="3" t="s">
        <v>122</v>
      </c>
      <c r="F7" s="3" t="s">
        <v>128</v>
      </c>
      <c r="G7" s="3" t="s">
        <v>148</v>
      </c>
      <c r="H7">
        <v>8</v>
      </c>
      <c r="I7" t="s">
        <v>197</v>
      </c>
      <c r="K7" s="3"/>
      <c r="L7" s="3"/>
      <c r="M7" s="3"/>
    </row>
    <row r="8" spans="1:13" x14ac:dyDescent="0.2">
      <c r="A8" s="3"/>
      <c r="B8" s="3" t="s">
        <v>110</v>
      </c>
      <c r="C8" s="3"/>
      <c r="E8" s="3" t="s">
        <v>123</v>
      </c>
      <c r="F8" s="3" t="s">
        <v>129</v>
      </c>
      <c r="G8" s="3" t="s">
        <v>116</v>
      </c>
      <c r="H8">
        <v>7</v>
      </c>
      <c r="I8" t="s">
        <v>198</v>
      </c>
    </row>
    <row r="9" spans="1:13" x14ac:dyDescent="0.2">
      <c r="E9" s="3"/>
      <c r="F9" s="3" t="s">
        <v>130</v>
      </c>
      <c r="G9" s="3"/>
      <c r="H9">
        <v>6</v>
      </c>
      <c r="I9" t="s">
        <v>202</v>
      </c>
    </row>
    <row r="10" spans="1:13" x14ac:dyDescent="0.2">
      <c r="E10" s="3"/>
      <c r="F10" s="3" t="s">
        <v>131</v>
      </c>
      <c r="G10" s="3"/>
      <c r="H10">
        <v>5</v>
      </c>
      <c r="I10" t="s">
        <v>203</v>
      </c>
    </row>
    <row r="11" spans="1:13" x14ac:dyDescent="0.2">
      <c r="E11" s="3"/>
      <c r="F11" s="3" t="s">
        <v>132</v>
      </c>
      <c r="G11" s="3"/>
      <c r="H11">
        <v>4</v>
      </c>
    </row>
    <row r="12" spans="1:13" x14ac:dyDescent="0.2">
      <c r="E12" s="3"/>
      <c r="F12" s="3" t="s">
        <v>133</v>
      </c>
      <c r="G12" s="3"/>
      <c r="H12">
        <v>3</v>
      </c>
    </row>
    <row r="13" spans="1:13" x14ac:dyDescent="0.2">
      <c r="E13" s="3"/>
      <c r="F13" s="3" t="s">
        <v>134</v>
      </c>
      <c r="G13" s="3"/>
      <c r="H13">
        <v>2</v>
      </c>
    </row>
    <row r="14" spans="1:13" x14ac:dyDescent="0.2">
      <c r="E14" s="3"/>
      <c r="F14" s="3" t="s">
        <v>206</v>
      </c>
      <c r="G14" s="3"/>
      <c r="H14">
        <v>1</v>
      </c>
    </row>
    <row r="15" spans="1:13" x14ac:dyDescent="0.2">
      <c r="E15" s="3"/>
      <c r="F15" s="3" t="s">
        <v>135</v>
      </c>
      <c r="G15" s="3"/>
    </row>
    <row r="16" spans="1:13" x14ac:dyDescent="0.2">
      <c r="E16" s="3"/>
      <c r="F16" s="3" t="s">
        <v>136</v>
      </c>
      <c r="G16" s="3"/>
    </row>
    <row r="17" spans="5:7" x14ac:dyDescent="0.2">
      <c r="E17" s="3"/>
      <c r="F17" s="3" t="s">
        <v>137</v>
      </c>
      <c r="G17" s="3"/>
    </row>
    <row r="18" spans="5:7" x14ac:dyDescent="0.2">
      <c r="E18" s="3"/>
      <c r="F18" s="3" t="s">
        <v>138</v>
      </c>
      <c r="G18" s="3"/>
    </row>
    <row r="19" spans="5:7" x14ac:dyDescent="0.2">
      <c r="E19" s="3"/>
      <c r="F19" s="3" t="s">
        <v>139</v>
      </c>
      <c r="G19" s="3"/>
    </row>
    <row r="20" spans="5:7" x14ac:dyDescent="0.2">
      <c r="E20" s="3"/>
      <c r="F20" s="3" t="s">
        <v>140</v>
      </c>
      <c r="G20" s="3"/>
    </row>
    <row r="21" spans="5:7" x14ac:dyDescent="0.2">
      <c r="E21" s="3"/>
      <c r="F21" s="3" t="s">
        <v>141</v>
      </c>
      <c r="G21" s="3"/>
    </row>
    <row r="22" spans="5:7" x14ac:dyDescent="0.2">
      <c r="E22" s="3"/>
      <c r="F22" s="3" t="s">
        <v>142</v>
      </c>
      <c r="G22" s="3"/>
    </row>
    <row r="23" spans="5:7" x14ac:dyDescent="0.2">
      <c r="E23" s="3"/>
      <c r="F23" s="3" t="s">
        <v>143</v>
      </c>
      <c r="G23" s="3"/>
    </row>
  </sheetData>
  <mergeCells count="3">
    <mergeCell ref="A1:C1"/>
    <mergeCell ref="E1:I1"/>
    <mergeCell ref="K1:M1"/>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A88C-834D-4DE4-B53A-2D41DD59C0F4}">
  <dimension ref="A1:S41"/>
  <sheetViews>
    <sheetView tabSelected="1" workbookViewId="0">
      <selection activeCell="R3" sqref="R3"/>
    </sheetView>
  </sheetViews>
  <sheetFormatPr baseColWidth="10" defaultColWidth="8.83203125" defaultRowHeight="15" x14ac:dyDescent="0.2"/>
  <cols>
    <col min="1" max="1" width="8.6640625" bestFit="1" customWidth="1"/>
    <col min="2" max="2" width="32.5" bestFit="1" customWidth="1"/>
    <col min="3" max="3" width="6.1640625" bestFit="1" customWidth="1"/>
    <col min="4" max="4" width="10.6640625" bestFit="1" customWidth="1"/>
    <col min="5" max="5" width="10.33203125" bestFit="1" customWidth="1"/>
    <col min="6" max="6" width="15.83203125" customWidth="1"/>
    <col min="7" max="7" width="52.1640625" style="18" customWidth="1"/>
    <col min="8" max="8" width="17" style="18" bestFit="1" customWidth="1"/>
    <col min="9" max="9" width="13.5" style="18" bestFit="1" customWidth="1"/>
    <col min="10" max="10" width="18" bestFit="1" customWidth="1"/>
    <col min="11" max="11" width="14.5" bestFit="1" customWidth="1"/>
    <col min="12" max="12" width="14" bestFit="1" customWidth="1"/>
    <col min="13" max="13" width="44.5" style="18" bestFit="1" customWidth="1"/>
    <col min="14" max="14" width="5" bestFit="1" customWidth="1"/>
    <col min="15" max="15" width="6" bestFit="1" customWidth="1"/>
    <col min="16" max="16" width="15.1640625" bestFit="1" customWidth="1"/>
    <col min="17" max="17" width="14.1640625" bestFit="1" customWidth="1"/>
    <col min="18" max="18" width="39.5" bestFit="1" customWidth="1"/>
    <col min="19" max="19" width="40.1640625" bestFit="1" customWidth="1"/>
  </cols>
  <sheetData>
    <row r="1" spans="1:19" ht="16" x14ac:dyDescent="0.2">
      <c r="A1" s="7" t="s">
        <v>0</v>
      </c>
      <c r="B1" s="8" t="s">
        <v>1</v>
      </c>
      <c r="C1" s="8" t="s">
        <v>15</v>
      </c>
      <c r="D1" s="8" t="s">
        <v>16</v>
      </c>
      <c r="E1" s="8" t="s">
        <v>2</v>
      </c>
      <c r="F1" s="8" t="s">
        <v>8</v>
      </c>
      <c r="G1" s="15" t="s">
        <v>190</v>
      </c>
      <c r="H1" s="15" t="s">
        <v>200</v>
      </c>
      <c r="I1" s="15" t="s">
        <v>201</v>
      </c>
      <c r="J1" s="8" t="s">
        <v>3</v>
      </c>
      <c r="K1" s="8" t="s">
        <v>11</v>
      </c>
      <c r="L1" s="8" t="s">
        <v>7</v>
      </c>
      <c r="M1" s="15" t="s">
        <v>12</v>
      </c>
      <c r="N1" s="8" t="s">
        <v>13</v>
      </c>
      <c r="O1" s="8" t="s">
        <v>14</v>
      </c>
      <c r="P1" s="8" t="s">
        <v>189</v>
      </c>
      <c r="Q1" s="8" t="s">
        <v>191</v>
      </c>
      <c r="R1" s="8" t="s">
        <v>192</v>
      </c>
      <c r="S1" s="9" t="s">
        <v>204</v>
      </c>
    </row>
    <row r="2" spans="1:19" ht="48" x14ac:dyDescent="0.2">
      <c r="A2" s="10" t="s">
        <v>57</v>
      </c>
      <c r="B2" s="6" t="s">
        <v>18</v>
      </c>
      <c r="C2" s="6" t="s">
        <v>97</v>
      </c>
      <c r="D2" s="6">
        <v>3</v>
      </c>
      <c r="E2" s="6" t="s">
        <v>10</v>
      </c>
      <c r="F2" s="6" t="s">
        <v>105</v>
      </c>
      <c r="G2" s="16" t="s">
        <v>153</v>
      </c>
      <c r="H2" s="16"/>
      <c r="I2" s="16"/>
      <c r="J2" s="6"/>
      <c r="K2" s="6"/>
      <c r="L2" s="6"/>
      <c r="M2" s="16"/>
      <c r="N2" s="6"/>
      <c r="O2" s="6"/>
      <c r="P2" s="6" t="str">
        <f>IF($J2="",_xlfn.CONCAT($E2,"_Icon.png"),_xlfn.CONCAT($J2,"_Icon.png"))</f>
        <v>Trap_Icon.png</v>
      </c>
      <c r="Q2" s="6" t="str">
        <f>IF($E2="Monster", "level_icon.png", "")</f>
        <v/>
      </c>
      <c r="R2" s="6" t="str">
        <f>SUBSTITUTE(_xlfn.CONCAT($B2, ".png")," ", "_")</f>
        <v>Michizure.png</v>
      </c>
      <c r="S2" s="11" t="str">
        <f>SUBSTITUTE(_xlfn.CONCAT($B2, ".anm")," ", "_")</f>
        <v>Michizure.anm</v>
      </c>
    </row>
    <row r="3" spans="1:19" ht="32" x14ac:dyDescent="0.2">
      <c r="A3" s="10" t="s">
        <v>58</v>
      </c>
      <c r="B3" s="6" t="s">
        <v>193</v>
      </c>
      <c r="C3" s="6" t="s">
        <v>97</v>
      </c>
      <c r="D3" s="6">
        <v>3</v>
      </c>
      <c r="E3" s="6" t="s">
        <v>112</v>
      </c>
      <c r="F3" s="6" t="s">
        <v>6</v>
      </c>
      <c r="G3" s="16" t="s">
        <v>154</v>
      </c>
      <c r="H3" s="16" t="s">
        <v>195</v>
      </c>
      <c r="I3" s="16"/>
      <c r="J3" s="6" t="s">
        <v>122</v>
      </c>
      <c r="K3" s="6">
        <v>7</v>
      </c>
      <c r="L3" s="6" t="s">
        <v>126</v>
      </c>
      <c r="M3" s="16"/>
      <c r="N3" s="6">
        <v>2600</v>
      </c>
      <c r="O3" s="6">
        <v>1500</v>
      </c>
      <c r="P3" s="6" t="str">
        <f t="shared" ref="P3:P41" si="0">IF($J3="",_xlfn.CONCAT($E3,"_Icon.png"),_xlfn.CONCAT($J3,"_Icon.png"))</f>
        <v>Water_Icon.png</v>
      </c>
      <c r="Q3" s="6" t="str">
        <f t="shared" ref="Q3:Q41" si="1">IF($E3="Monster", "level_icon.png", "")</f>
        <v>level_icon.png</v>
      </c>
      <c r="R3" s="6" t="str">
        <f t="shared" ref="R3:R41" si="2">SUBSTITUTE(_xlfn.CONCAT($B3, ".png")," ", "_")</f>
        <v>Levia-Dragon_-_Daedalus.png</v>
      </c>
      <c r="S3" s="11" t="str">
        <f t="shared" ref="S3:S41" si="3">SUBSTITUTE(_xlfn.CONCAT($B3, ".anm")," ", "_")</f>
        <v>Levia-Dragon_-_Daedalus.anm</v>
      </c>
    </row>
    <row r="4" spans="1:19" ht="64" x14ac:dyDescent="0.2">
      <c r="A4" s="10" t="s">
        <v>59</v>
      </c>
      <c r="B4" s="6" t="s">
        <v>19</v>
      </c>
      <c r="C4" s="6" t="s">
        <v>98</v>
      </c>
      <c r="D4" s="6">
        <v>3</v>
      </c>
      <c r="E4" s="6" t="s">
        <v>112</v>
      </c>
      <c r="F4" s="6" t="s">
        <v>6</v>
      </c>
      <c r="G4" s="16" t="s">
        <v>155</v>
      </c>
      <c r="H4" s="16" t="s">
        <v>198</v>
      </c>
      <c r="I4" s="16"/>
      <c r="J4" s="6" t="s">
        <v>119</v>
      </c>
      <c r="K4" s="6">
        <v>4</v>
      </c>
      <c r="L4" s="6" t="s">
        <v>131</v>
      </c>
      <c r="M4" s="16"/>
      <c r="N4" s="6">
        <v>2000</v>
      </c>
      <c r="O4" s="6">
        <v>1000</v>
      </c>
      <c r="P4" s="6" t="str">
        <f t="shared" si="0"/>
        <v>Earth_Icon.png</v>
      </c>
      <c r="Q4" s="6" t="str">
        <f t="shared" si="1"/>
        <v>level_icon.png</v>
      </c>
      <c r="R4" s="6" t="str">
        <f t="shared" si="2"/>
        <v>The_Unfriendly_Amazon.png</v>
      </c>
      <c r="S4" s="11" t="str">
        <f t="shared" si="3"/>
        <v>The_Unfriendly_Amazon.anm</v>
      </c>
    </row>
    <row r="5" spans="1:19" ht="32" x14ac:dyDescent="0.2">
      <c r="A5" s="10" t="s">
        <v>60</v>
      </c>
      <c r="B5" s="6" t="s">
        <v>20</v>
      </c>
      <c r="C5" s="6" t="s">
        <v>98</v>
      </c>
      <c r="D5" s="6">
        <v>3</v>
      </c>
      <c r="E5" s="6" t="s">
        <v>112</v>
      </c>
      <c r="F5" s="6" t="s">
        <v>6</v>
      </c>
      <c r="G5" s="16" t="s">
        <v>156</v>
      </c>
      <c r="H5" s="16" t="s">
        <v>196</v>
      </c>
      <c r="I5" s="16"/>
      <c r="J5" s="6" t="s">
        <v>122</v>
      </c>
      <c r="K5" s="6">
        <v>3</v>
      </c>
      <c r="L5" s="6" t="s">
        <v>140</v>
      </c>
      <c r="M5" s="16"/>
      <c r="N5" s="6">
        <v>800</v>
      </c>
      <c r="O5" s="6">
        <v>1400</v>
      </c>
      <c r="P5" s="6" t="str">
        <f t="shared" si="0"/>
        <v>Water_Icon.png</v>
      </c>
      <c r="Q5" s="6" t="str">
        <f t="shared" si="1"/>
        <v>level_icon.png</v>
      </c>
      <c r="R5" s="6" t="str">
        <f t="shared" si="2"/>
        <v>Yomi_Ship.png</v>
      </c>
      <c r="S5" s="11" t="str">
        <f t="shared" si="3"/>
        <v>Yomi_Ship.anm</v>
      </c>
    </row>
    <row r="6" spans="1:19" ht="32" x14ac:dyDescent="0.2">
      <c r="A6" s="10" t="s">
        <v>61</v>
      </c>
      <c r="B6" s="6" t="s">
        <v>21</v>
      </c>
      <c r="C6" s="6" t="s">
        <v>98</v>
      </c>
      <c r="D6" s="6">
        <v>3</v>
      </c>
      <c r="E6" s="6" t="s">
        <v>113</v>
      </c>
      <c r="F6" s="6" t="s">
        <v>105</v>
      </c>
      <c r="G6" s="16" t="s">
        <v>157</v>
      </c>
      <c r="H6" s="16"/>
      <c r="I6" s="16"/>
      <c r="J6" s="6"/>
      <c r="K6" s="6"/>
      <c r="L6" s="6"/>
      <c r="M6" s="16"/>
      <c r="N6" s="6"/>
      <c r="O6" s="6"/>
      <c r="P6" s="6" t="str">
        <f t="shared" si="0"/>
        <v>Spell_Icon.png</v>
      </c>
      <c r="Q6" s="6" t="str">
        <f t="shared" si="1"/>
        <v/>
      </c>
      <c r="R6" s="6" t="str">
        <f t="shared" si="2"/>
        <v>Cost_Down.png</v>
      </c>
      <c r="S6" s="11" t="str">
        <f t="shared" si="3"/>
        <v>Cost_Down.anm</v>
      </c>
    </row>
    <row r="7" spans="1:19" ht="48" x14ac:dyDescent="0.2">
      <c r="A7" s="10" t="s">
        <v>62</v>
      </c>
      <c r="B7" s="6" t="s">
        <v>22</v>
      </c>
      <c r="C7" s="6" t="s">
        <v>98</v>
      </c>
      <c r="D7" s="6">
        <v>3</v>
      </c>
      <c r="E7" s="6" t="s">
        <v>113</v>
      </c>
      <c r="F7" s="6" t="s">
        <v>105</v>
      </c>
      <c r="G7" s="16" t="s">
        <v>158</v>
      </c>
      <c r="H7" s="16"/>
      <c r="I7" s="16"/>
      <c r="J7" s="6"/>
      <c r="K7" s="6"/>
      <c r="L7" s="6"/>
      <c r="M7" s="16"/>
      <c r="N7" s="6"/>
      <c r="O7" s="6"/>
      <c r="P7" s="6" t="str">
        <f t="shared" si="0"/>
        <v>Spell_Icon.png</v>
      </c>
      <c r="Q7" s="6" t="str">
        <f t="shared" si="1"/>
        <v/>
      </c>
      <c r="R7" s="6" t="str">
        <f t="shared" si="2"/>
        <v>Stray_Lambs.png</v>
      </c>
      <c r="S7" s="11" t="str">
        <f t="shared" si="3"/>
        <v>Stray_Lambs.anm</v>
      </c>
    </row>
    <row r="8" spans="1:19" ht="32" x14ac:dyDescent="0.2">
      <c r="A8" s="10" t="s">
        <v>63</v>
      </c>
      <c r="B8" s="6" t="s">
        <v>23</v>
      </c>
      <c r="C8" s="6" t="s">
        <v>98</v>
      </c>
      <c r="D8" s="6">
        <v>3</v>
      </c>
      <c r="E8" s="6" t="s">
        <v>112</v>
      </c>
      <c r="F8" s="6" t="s">
        <v>6</v>
      </c>
      <c r="G8" s="16" t="s">
        <v>159</v>
      </c>
      <c r="H8" s="16" t="s">
        <v>195</v>
      </c>
      <c r="I8" s="16"/>
      <c r="J8" s="6" t="s">
        <v>118</v>
      </c>
      <c r="K8" s="6">
        <v>1</v>
      </c>
      <c r="L8" s="6" t="s">
        <v>124</v>
      </c>
      <c r="M8" s="16"/>
      <c r="N8" s="6">
        <v>800</v>
      </c>
      <c r="O8" s="6">
        <v>500</v>
      </c>
      <c r="P8" s="6" t="str">
        <f t="shared" si="0"/>
        <v>Dark_Icon.png</v>
      </c>
      <c r="Q8" s="6" t="str">
        <f t="shared" si="1"/>
        <v>level_icon.png</v>
      </c>
      <c r="R8" s="6" t="str">
        <f t="shared" si="2"/>
        <v>Black_Dragon's_Chick.png</v>
      </c>
      <c r="S8" s="11" t="str">
        <f t="shared" si="3"/>
        <v>Black_Dragon's_Chick.anm</v>
      </c>
    </row>
    <row r="9" spans="1:19" ht="32" x14ac:dyDescent="0.2">
      <c r="A9" s="10" t="s">
        <v>64</v>
      </c>
      <c r="B9" s="6" t="s">
        <v>24</v>
      </c>
      <c r="C9" s="6" t="s">
        <v>98</v>
      </c>
      <c r="D9" s="6">
        <v>3</v>
      </c>
      <c r="E9" s="6" t="s">
        <v>113</v>
      </c>
      <c r="F9" s="6" t="s">
        <v>105</v>
      </c>
      <c r="G9" s="16" t="s">
        <v>160</v>
      </c>
      <c r="H9" s="16"/>
      <c r="I9" s="16"/>
      <c r="J9" s="6"/>
      <c r="K9" s="6"/>
      <c r="L9" s="6"/>
      <c r="M9" s="16"/>
      <c r="N9" s="6"/>
      <c r="O9" s="6"/>
      <c r="P9" s="6" t="str">
        <f t="shared" si="0"/>
        <v>Spell_Icon.png</v>
      </c>
      <c r="Q9" s="6" t="str">
        <f t="shared" si="1"/>
        <v/>
      </c>
      <c r="R9" s="6" t="str">
        <f t="shared" si="2"/>
        <v>Moray_of_Greed.png</v>
      </c>
      <c r="S9" s="11" t="str">
        <f t="shared" si="3"/>
        <v>Moray_of_Greed.anm</v>
      </c>
    </row>
    <row r="10" spans="1:19" ht="32" x14ac:dyDescent="0.2">
      <c r="A10" s="10" t="s">
        <v>65</v>
      </c>
      <c r="B10" s="6" t="s">
        <v>25</v>
      </c>
      <c r="C10" s="6" t="s">
        <v>98</v>
      </c>
      <c r="D10" s="6">
        <v>3</v>
      </c>
      <c r="E10" s="6" t="s">
        <v>112</v>
      </c>
      <c r="F10" s="6" t="s">
        <v>6</v>
      </c>
      <c r="G10" s="16" t="s">
        <v>161</v>
      </c>
      <c r="H10" s="16" t="s">
        <v>196</v>
      </c>
      <c r="I10" s="16"/>
      <c r="J10" s="6" t="s">
        <v>122</v>
      </c>
      <c r="K10" s="6">
        <v>3</v>
      </c>
      <c r="L10" s="6" t="s">
        <v>137</v>
      </c>
      <c r="M10" s="16"/>
      <c r="N10" s="6">
        <v>1500</v>
      </c>
      <c r="O10" s="6">
        <v>100</v>
      </c>
      <c r="P10" s="6" t="str">
        <f t="shared" si="0"/>
        <v>Water_Icon.png</v>
      </c>
      <c r="Q10" s="6" t="str">
        <f t="shared" si="1"/>
        <v>level_icon.png</v>
      </c>
      <c r="R10" s="6" t="str">
        <f t="shared" si="2"/>
        <v>Needle_Sunfish.png</v>
      </c>
      <c r="S10" s="11" t="str">
        <f t="shared" si="3"/>
        <v>Needle_Sunfish.anm</v>
      </c>
    </row>
    <row r="11" spans="1:19" ht="64" x14ac:dyDescent="0.2">
      <c r="A11" s="10" t="s">
        <v>66</v>
      </c>
      <c r="B11" s="6" t="s">
        <v>26</v>
      </c>
      <c r="C11" s="6" t="s">
        <v>98</v>
      </c>
      <c r="D11" s="6">
        <v>3</v>
      </c>
      <c r="E11" s="6" t="s">
        <v>112</v>
      </c>
      <c r="F11" s="6" t="s">
        <v>6</v>
      </c>
      <c r="G11" s="16" t="s">
        <v>162</v>
      </c>
      <c r="H11" s="16" t="s">
        <v>195</v>
      </c>
      <c r="I11" s="16" t="s">
        <v>110</v>
      </c>
      <c r="J11" s="6" t="s">
        <v>122</v>
      </c>
      <c r="K11" s="6">
        <v>4</v>
      </c>
      <c r="L11" s="6" t="s">
        <v>137</v>
      </c>
      <c r="M11" s="16"/>
      <c r="N11" s="6">
        <v>1500</v>
      </c>
      <c r="O11" s="6">
        <v>500</v>
      </c>
      <c r="P11" s="6" t="str">
        <f t="shared" si="0"/>
        <v>Water_Icon.png</v>
      </c>
      <c r="Q11" s="6" t="str">
        <f t="shared" si="1"/>
        <v>level_icon.png</v>
      </c>
      <c r="R11" s="6" t="str">
        <f t="shared" si="2"/>
        <v>Piercing_Moray.png</v>
      </c>
      <c r="S11" s="11" t="str">
        <f t="shared" si="3"/>
        <v>Piercing_Moray.anm</v>
      </c>
    </row>
    <row r="12" spans="1:19" ht="80" x14ac:dyDescent="0.2">
      <c r="A12" s="10" t="s">
        <v>67</v>
      </c>
      <c r="B12" s="6" t="s">
        <v>27</v>
      </c>
      <c r="C12" s="6" t="s">
        <v>100</v>
      </c>
      <c r="D12" s="6">
        <v>3</v>
      </c>
      <c r="E12" s="6" t="s">
        <v>112</v>
      </c>
      <c r="F12" s="6" t="s">
        <v>6</v>
      </c>
      <c r="G12" s="16" t="s">
        <v>163</v>
      </c>
      <c r="H12" s="16" t="s">
        <v>197</v>
      </c>
      <c r="I12" s="16" t="s">
        <v>202</v>
      </c>
      <c r="J12" s="6" t="s">
        <v>121</v>
      </c>
      <c r="K12" s="6">
        <v>7</v>
      </c>
      <c r="L12" s="6" t="s">
        <v>133</v>
      </c>
      <c r="M12" s="16"/>
      <c r="N12" s="6">
        <v>2600</v>
      </c>
      <c r="O12" s="6">
        <v>2200</v>
      </c>
      <c r="P12" s="6" t="str">
        <f t="shared" si="0"/>
        <v>Light_Icon.png</v>
      </c>
      <c r="Q12" s="6" t="str">
        <f t="shared" si="1"/>
        <v>level_icon.png</v>
      </c>
      <c r="R12" s="6" t="str">
        <f t="shared" si="2"/>
        <v>Sanga_of_the_Thunder.png</v>
      </c>
      <c r="S12" s="11" t="str">
        <f t="shared" si="3"/>
        <v>Sanga_of_the_Thunder.anm</v>
      </c>
    </row>
    <row r="13" spans="1:19" ht="80" x14ac:dyDescent="0.2">
      <c r="A13" s="10" t="s">
        <v>68</v>
      </c>
      <c r="B13" s="6" t="s">
        <v>28</v>
      </c>
      <c r="C13" s="6" t="s">
        <v>100</v>
      </c>
      <c r="D13" s="6">
        <v>3</v>
      </c>
      <c r="E13" s="6" t="s">
        <v>112</v>
      </c>
      <c r="F13" s="6" t="s">
        <v>6</v>
      </c>
      <c r="G13" s="16" t="s">
        <v>163</v>
      </c>
      <c r="H13" s="16" t="s">
        <v>197</v>
      </c>
      <c r="I13" s="16" t="s">
        <v>202</v>
      </c>
      <c r="J13" s="6" t="s">
        <v>123</v>
      </c>
      <c r="K13" s="6">
        <v>7</v>
      </c>
      <c r="L13" s="6" t="s">
        <v>142</v>
      </c>
      <c r="M13" s="16"/>
      <c r="N13" s="6">
        <v>2400</v>
      </c>
      <c r="O13" s="6">
        <v>2200</v>
      </c>
      <c r="P13" s="6" t="str">
        <f t="shared" si="0"/>
        <v>Wind_Icon.png</v>
      </c>
      <c r="Q13" s="6" t="str">
        <f t="shared" si="1"/>
        <v>level_icon.png</v>
      </c>
      <c r="R13" s="6" t="str">
        <f t="shared" si="2"/>
        <v>Kazejin.png</v>
      </c>
      <c r="S13" s="11" t="str">
        <f t="shared" si="3"/>
        <v>Kazejin.anm</v>
      </c>
    </row>
    <row r="14" spans="1:19" ht="80" x14ac:dyDescent="0.2">
      <c r="A14" s="10" t="s">
        <v>69</v>
      </c>
      <c r="B14" s="6" t="s">
        <v>29</v>
      </c>
      <c r="C14" s="6" t="s">
        <v>100</v>
      </c>
      <c r="D14" s="6">
        <v>3</v>
      </c>
      <c r="E14" s="6" t="s">
        <v>112</v>
      </c>
      <c r="F14" s="6" t="s">
        <v>6</v>
      </c>
      <c r="G14" s="16" t="s">
        <v>163</v>
      </c>
      <c r="H14" s="16" t="s">
        <v>197</v>
      </c>
      <c r="I14" s="16" t="s">
        <v>202</v>
      </c>
      <c r="J14" s="6" t="s">
        <v>122</v>
      </c>
      <c r="K14" s="6">
        <v>7</v>
      </c>
      <c r="L14" s="6" t="s">
        <v>140</v>
      </c>
      <c r="M14" s="16"/>
      <c r="N14" s="6">
        <v>2500</v>
      </c>
      <c r="O14" s="6">
        <v>2400</v>
      </c>
      <c r="P14" s="6" t="str">
        <f t="shared" si="0"/>
        <v>Water_Icon.png</v>
      </c>
      <c r="Q14" s="6" t="str">
        <f t="shared" si="1"/>
        <v>level_icon.png</v>
      </c>
      <c r="R14" s="6" t="str">
        <f t="shared" si="2"/>
        <v>Suijin.png</v>
      </c>
      <c r="S14" s="11" t="str">
        <f t="shared" si="3"/>
        <v>Suijin.anm</v>
      </c>
    </row>
    <row r="15" spans="1:19" ht="32" x14ac:dyDescent="0.2">
      <c r="A15" s="10" t="s">
        <v>70</v>
      </c>
      <c r="B15" s="6" t="s">
        <v>30</v>
      </c>
      <c r="C15" s="6" t="s">
        <v>100</v>
      </c>
      <c r="D15" s="6">
        <v>3</v>
      </c>
      <c r="E15" s="6" t="s">
        <v>112</v>
      </c>
      <c r="F15" s="6" t="s">
        <v>6</v>
      </c>
      <c r="G15" s="16"/>
      <c r="H15" s="16"/>
      <c r="I15" s="16"/>
      <c r="J15" s="6" t="s">
        <v>121</v>
      </c>
      <c r="K15" s="6">
        <v>4</v>
      </c>
      <c r="L15" s="6" t="s">
        <v>127</v>
      </c>
      <c r="M15" s="16" t="s">
        <v>152</v>
      </c>
      <c r="N15" s="6">
        <v>1650</v>
      </c>
      <c r="O15" s="6">
        <v>1600</v>
      </c>
      <c r="P15" s="6" t="str">
        <f t="shared" si="0"/>
        <v>Light_Icon.png</v>
      </c>
      <c r="Q15" s="6" t="str">
        <f t="shared" si="1"/>
        <v>level_icon.png</v>
      </c>
      <c r="R15" s="6" t="str">
        <f t="shared" si="2"/>
        <v>Guardian_of_the_Throne_Room.png</v>
      </c>
      <c r="S15" s="11" t="str">
        <f t="shared" si="3"/>
        <v>Guardian_of_the_Throne_Room.anm</v>
      </c>
    </row>
    <row r="16" spans="1:19" ht="32" x14ac:dyDescent="0.2">
      <c r="A16" s="10" t="s">
        <v>71</v>
      </c>
      <c r="B16" s="6" t="s">
        <v>31</v>
      </c>
      <c r="C16" s="6" t="s">
        <v>100</v>
      </c>
      <c r="D16" s="6">
        <v>3</v>
      </c>
      <c r="E16" s="6" t="s">
        <v>112</v>
      </c>
      <c r="F16" s="6" t="s">
        <v>6</v>
      </c>
      <c r="G16" s="16"/>
      <c r="H16" s="16"/>
      <c r="I16" s="16"/>
      <c r="J16" s="6" t="s">
        <v>122</v>
      </c>
      <c r="K16" s="6">
        <v>4</v>
      </c>
      <c r="L16" s="6" t="s">
        <v>140</v>
      </c>
      <c r="M16" s="16" t="s">
        <v>151</v>
      </c>
      <c r="N16" s="6">
        <v>1650</v>
      </c>
      <c r="O16" s="6">
        <v>1300</v>
      </c>
      <c r="P16" s="6" t="str">
        <f t="shared" si="0"/>
        <v>Water_Icon.png</v>
      </c>
      <c r="Q16" s="6" t="str">
        <f t="shared" si="1"/>
        <v>level_icon.png</v>
      </c>
      <c r="R16" s="6" t="str">
        <f t="shared" si="2"/>
        <v>High_Tide_Gyojin.png</v>
      </c>
      <c r="S16" s="11" t="str">
        <f t="shared" si="3"/>
        <v>High_Tide_Gyojin.anm</v>
      </c>
    </row>
    <row r="17" spans="1:19" ht="32" x14ac:dyDescent="0.2">
      <c r="A17" s="10" t="s">
        <v>72</v>
      </c>
      <c r="B17" s="6" t="s">
        <v>32</v>
      </c>
      <c r="C17" s="6" t="s">
        <v>100</v>
      </c>
      <c r="D17" s="6">
        <v>3</v>
      </c>
      <c r="E17" s="6" t="s">
        <v>113</v>
      </c>
      <c r="F17" s="6" t="s">
        <v>105</v>
      </c>
      <c r="G17" s="16" t="s">
        <v>164</v>
      </c>
      <c r="H17" s="16"/>
      <c r="I17" s="16"/>
      <c r="J17" s="6"/>
      <c r="K17" s="6"/>
      <c r="L17" s="6"/>
      <c r="M17" s="16"/>
      <c r="N17" s="6"/>
      <c r="O17" s="6"/>
      <c r="P17" s="6" t="str">
        <f t="shared" si="0"/>
        <v>Spell_Icon.png</v>
      </c>
      <c r="Q17" s="6" t="str">
        <f t="shared" si="1"/>
        <v/>
      </c>
      <c r="R17" s="6" t="str">
        <f t="shared" si="2"/>
        <v>The_Reliable_Guardian.png</v>
      </c>
      <c r="S17" s="11" t="str">
        <f t="shared" si="3"/>
        <v>The_Reliable_Guardian.anm</v>
      </c>
    </row>
    <row r="18" spans="1:19" ht="64" x14ac:dyDescent="0.2">
      <c r="A18" s="10" t="s">
        <v>73</v>
      </c>
      <c r="B18" s="6" t="s">
        <v>33</v>
      </c>
      <c r="C18" s="6" t="s">
        <v>100</v>
      </c>
      <c r="D18" s="6">
        <v>3</v>
      </c>
      <c r="E18" s="6" t="s">
        <v>10</v>
      </c>
      <c r="F18" s="6" t="s">
        <v>105</v>
      </c>
      <c r="G18" s="16" t="s">
        <v>166</v>
      </c>
      <c r="H18" s="16"/>
      <c r="I18" s="16"/>
      <c r="J18" s="6"/>
      <c r="K18" s="6"/>
      <c r="L18" s="6"/>
      <c r="M18" s="16"/>
      <c r="N18" s="6"/>
      <c r="O18" s="6"/>
      <c r="P18" s="6" t="str">
        <f t="shared" si="0"/>
        <v>Trap_Icon.png</v>
      </c>
      <c r="Q18" s="6" t="str">
        <f t="shared" si="1"/>
        <v/>
      </c>
      <c r="R18" s="6" t="str">
        <f t="shared" si="2"/>
        <v>Numinous_Healer.png</v>
      </c>
      <c r="S18" s="11" t="str">
        <f t="shared" si="3"/>
        <v>Numinous_Healer.anm</v>
      </c>
    </row>
    <row r="19" spans="1:19" ht="64" x14ac:dyDescent="0.2">
      <c r="A19" s="10" t="s">
        <v>74</v>
      </c>
      <c r="B19" s="6" t="s">
        <v>34</v>
      </c>
      <c r="C19" s="6" t="s">
        <v>100</v>
      </c>
      <c r="D19" s="6">
        <v>3</v>
      </c>
      <c r="E19" s="6" t="s">
        <v>10</v>
      </c>
      <c r="F19" s="6" t="s">
        <v>105</v>
      </c>
      <c r="G19" s="16" t="s">
        <v>167</v>
      </c>
      <c r="H19" s="16"/>
      <c r="I19" s="16"/>
      <c r="J19" s="6"/>
      <c r="K19" s="6"/>
      <c r="L19" s="6"/>
      <c r="M19" s="16"/>
      <c r="N19" s="6"/>
      <c r="O19" s="6"/>
      <c r="P19" s="6" t="str">
        <f t="shared" si="0"/>
        <v>Trap_Icon.png</v>
      </c>
      <c r="Q19" s="6" t="str">
        <f t="shared" si="1"/>
        <v/>
      </c>
      <c r="R19" s="6" t="str">
        <f t="shared" si="2"/>
        <v>Attack_and_Receive.png</v>
      </c>
      <c r="S19" s="11" t="str">
        <f t="shared" si="3"/>
        <v>Attack_and_Receive.anm</v>
      </c>
    </row>
    <row r="20" spans="1:19" ht="64" x14ac:dyDescent="0.2">
      <c r="A20" s="10" t="s">
        <v>75</v>
      </c>
      <c r="B20" s="6" t="s">
        <v>35</v>
      </c>
      <c r="C20" s="6" t="s">
        <v>100</v>
      </c>
      <c r="D20" s="6">
        <v>3</v>
      </c>
      <c r="E20" s="6" t="s">
        <v>112</v>
      </c>
      <c r="F20" s="6" t="s">
        <v>6</v>
      </c>
      <c r="G20" s="16" t="s">
        <v>168</v>
      </c>
      <c r="H20" s="16" t="s">
        <v>150</v>
      </c>
      <c r="I20" s="16"/>
      <c r="J20" s="6" t="s">
        <v>123</v>
      </c>
      <c r="K20" s="6">
        <v>4</v>
      </c>
      <c r="L20" s="6" t="s">
        <v>142</v>
      </c>
      <c r="M20" s="16"/>
      <c r="N20" s="6">
        <v>1600</v>
      </c>
      <c r="O20" s="6">
        <v>1600</v>
      </c>
      <c r="P20" s="6" t="str">
        <f t="shared" si="0"/>
        <v>Wind_Icon.png</v>
      </c>
      <c r="Q20" s="6" t="str">
        <f t="shared" si="1"/>
        <v>level_icon.png</v>
      </c>
      <c r="R20" s="6" t="str">
        <f t="shared" si="2"/>
        <v>Arsenal_Summoner.png</v>
      </c>
      <c r="S20" s="11" t="str">
        <f t="shared" si="3"/>
        <v>Arsenal_Summoner.anm</v>
      </c>
    </row>
    <row r="21" spans="1:19" ht="80" x14ac:dyDescent="0.2">
      <c r="A21" s="10" t="s">
        <v>76</v>
      </c>
      <c r="B21" s="6" t="s">
        <v>36</v>
      </c>
      <c r="C21" s="6" t="s">
        <v>100</v>
      </c>
      <c r="D21" s="6">
        <v>3</v>
      </c>
      <c r="E21" s="6" t="s">
        <v>112</v>
      </c>
      <c r="F21" s="6" t="s">
        <v>6</v>
      </c>
      <c r="G21" s="16" t="s">
        <v>169</v>
      </c>
      <c r="H21" s="16" t="s">
        <v>110</v>
      </c>
      <c r="I21" s="16"/>
      <c r="J21" s="6" t="s">
        <v>119</v>
      </c>
      <c r="K21" s="6">
        <v>3</v>
      </c>
      <c r="L21" s="6" t="s">
        <v>129</v>
      </c>
      <c r="M21" s="16"/>
      <c r="N21" s="6">
        <v>800</v>
      </c>
      <c r="O21" s="6">
        <v>1600</v>
      </c>
      <c r="P21" s="6" t="str">
        <f t="shared" si="0"/>
        <v>Earth_Icon.png</v>
      </c>
      <c r="Q21" s="6" t="str">
        <f t="shared" si="1"/>
        <v>level_icon.png</v>
      </c>
      <c r="R21" s="6" t="str">
        <f t="shared" si="2"/>
        <v>Gyaku-Gire_Panda.png</v>
      </c>
      <c r="S21" s="11" t="str">
        <f t="shared" si="3"/>
        <v>Gyaku-Gire_Panda.anm</v>
      </c>
    </row>
    <row r="22" spans="1:19" ht="32" x14ac:dyDescent="0.2">
      <c r="A22" s="10" t="s">
        <v>77</v>
      </c>
      <c r="B22" s="6" t="s">
        <v>37</v>
      </c>
      <c r="C22" s="6" t="s">
        <v>100</v>
      </c>
      <c r="D22" s="6">
        <v>3</v>
      </c>
      <c r="E22" s="6" t="s">
        <v>112</v>
      </c>
      <c r="F22" s="6" t="s">
        <v>6</v>
      </c>
      <c r="G22" s="16" t="s">
        <v>187</v>
      </c>
      <c r="H22" s="16" t="s">
        <v>203</v>
      </c>
      <c r="I22" s="16"/>
      <c r="J22" s="6" t="s">
        <v>122</v>
      </c>
      <c r="K22" s="6">
        <v>4</v>
      </c>
      <c r="L22" s="6" t="s">
        <v>137</v>
      </c>
      <c r="M22" s="16"/>
      <c r="N22" s="6">
        <v>1500</v>
      </c>
      <c r="O22" s="6">
        <v>1600</v>
      </c>
      <c r="P22" s="6" t="str">
        <f t="shared" si="0"/>
        <v>Water_Icon.png</v>
      </c>
      <c r="Q22" s="6" t="str">
        <f t="shared" si="1"/>
        <v>level_icon.png</v>
      </c>
      <c r="R22" s="6" t="str">
        <f t="shared" si="2"/>
        <v>Unshaven_Angler.png</v>
      </c>
      <c r="S22" s="11" t="str">
        <f t="shared" si="3"/>
        <v>Unshaven_Angler.anm</v>
      </c>
    </row>
    <row r="23" spans="1:19" ht="48" x14ac:dyDescent="0.2">
      <c r="A23" s="10" t="s">
        <v>78</v>
      </c>
      <c r="B23" s="6" t="s">
        <v>38</v>
      </c>
      <c r="C23" s="6" t="s">
        <v>100</v>
      </c>
      <c r="D23" s="6">
        <v>3</v>
      </c>
      <c r="E23" s="6" t="s">
        <v>113</v>
      </c>
      <c r="F23" s="6" t="s">
        <v>105</v>
      </c>
      <c r="G23" s="16" t="s">
        <v>170</v>
      </c>
      <c r="H23" s="16"/>
      <c r="I23" s="16"/>
      <c r="J23" s="6"/>
      <c r="K23" s="6"/>
      <c r="L23" s="6"/>
      <c r="M23" s="16"/>
      <c r="N23" s="6"/>
      <c r="O23" s="6"/>
      <c r="P23" s="6" t="str">
        <f t="shared" si="0"/>
        <v>Spell_Icon.png</v>
      </c>
      <c r="Q23" s="6" t="str">
        <f t="shared" si="1"/>
        <v/>
      </c>
      <c r="R23" s="6" t="str">
        <f t="shared" si="2"/>
        <v>Big_Wave_Small_Wave.png</v>
      </c>
      <c r="S23" s="11" t="str">
        <f t="shared" si="3"/>
        <v>Big_Wave_Small_Wave.anm</v>
      </c>
    </row>
    <row r="24" spans="1:19" ht="32" x14ac:dyDescent="0.2">
      <c r="A24" s="10" t="s">
        <v>79</v>
      </c>
      <c r="B24" s="6" t="s">
        <v>39</v>
      </c>
      <c r="C24" s="6" t="s">
        <v>100</v>
      </c>
      <c r="D24" s="6">
        <v>3</v>
      </c>
      <c r="E24" s="6" t="s">
        <v>112</v>
      </c>
      <c r="F24" s="6" t="s">
        <v>6</v>
      </c>
      <c r="G24" s="16" t="s">
        <v>171</v>
      </c>
      <c r="H24" s="16" t="s">
        <v>202</v>
      </c>
      <c r="I24" s="16"/>
      <c r="J24" s="6" t="s">
        <v>123</v>
      </c>
      <c r="K24" s="6">
        <v>4</v>
      </c>
      <c r="L24" s="6" t="s">
        <v>132</v>
      </c>
      <c r="M24" s="16"/>
      <c r="N24" s="6">
        <v>1500</v>
      </c>
      <c r="O24" s="6">
        <v>1600</v>
      </c>
      <c r="P24" s="6" t="str">
        <f t="shared" si="0"/>
        <v>Wind_Icon.png</v>
      </c>
      <c r="Q24" s="6" t="str">
        <f t="shared" si="1"/>
        <v>level_icon.png</v>
      </c>
      <c r="R24" s="6" t="str">
        <f t="shared" si="2"/>
        <v>Whirlwind_Prodigy.png</v>
      </c>
      <c r="S24" s="11" t="str">
        <f t="shared" si="3"/>
        <v>Whirlwind_Prodigy.anm</v>
      </c>
    </row>
    <row r="25" spans="1:19" ht="32" x14ac:dyDescent="0.2">
      <c r="A25" s="10" t="s">
        <v>80</v>
      </c>
      <c r="B25" s="6" t="s">
        <v>40</v>
      </c>
      <c r="C25" s="6" t="s">
        <v>100</v>
      </c>
      <c r="D25" s="6">
        <v>3</v>
      </c>
      <c r="E25" s="6" t="s">
        <v>112</v>
      </c>
      <c r="F25" s="6" t="s">
        <v>6</v>
      </c>
      <c r="G25" s="16" t="s">
        <v>172</v>
      </c>
      <c r="H25" s="16" t="s">
        <v>196</v>
      </c>
      <c r="I25" s="16"/>
      <c r="J25" s="6" t="s">
        <v>119</v>
      </c>
      <c r="K25" s="6">
        <v>4</v>
      </c>
      <c r="L25" s="6" t="s">
        <v>130</v>
      </c>
      <c r="M25" s="16"/>
      <c r="N25" s="6">
        <v>1600</v>
      </c>
      <c r="O25" s="6">
        <v>400</v>
      </c>
      <c r="P25" s="6" t="str">
        <f t="shared" si="0"/>
        <v>Earth_Icon.png</v>
      </c>
      <c r="Q25" s="6" t="str">
        <f t="shared" si="1"/>
        <v>level_icon.png</v>
      </c>
      <c r="R25" s="6" t="str">
        <f t="shared" si="2"/>
        <v>Naturia_Guardian.png</v>
      </c>
      <c r="S25" s="11" t="str">
        <f t="shared" si="3"/>
        <v>Naturia_Guardian.anm</v>
      </c>
    </row>
    <row r="26" spans="1:19" ht="16" x14ac:dyDescent="0.2">
      <c r="A26" s="10" t="s">
        <v>81</v>
      </c>
      <c r="B26" s="6" t="s">
        <v>41</v>
      </c>
      <c r="C26" s="6" t="s">
        <v>99</v>
      </c>
      <c r="D26" s="6">
        <v>3</v>
      </c>
      <c r="E26" s="6" t="s">
        <v>112</v>
      </c>
      <c r="F26" s="6" t="s">
        <v>6</v>
      </c>
      <c r="G26" s="16" t="s">
        <v>173</v>
      </c>
      <c r="H26" s="16" t="s">
        <v>110</v>
      </c>
      <c r="I26" s="16"/>
      <c r="J26" s="6" t="s">
        <v>122</v>
      </c>
      <c r="K26" s="6">
        <v>1</v>
      </c>
      <c r="L26" s="6" t="s">
        <v>140</v>
      </c>
      <c r="M26" s="16"/>
      <c r="N26" s="6">
        <v>300</v>
      </c>
      <c r="O26" s="6">
        <v>250</v>
      </c>
      <c r="P26" s="6" t="str">
        <f t="shared" si="0"/>
        <v>Water_Icon.png</v>
      </c>
      <c r="Q26" s="6" t="str">
        <f t="shared" si="1"/>
        <v>level_icon.png</v>
      </c>
      <c r="R26" s="6" t="str">
        <f t="shared" si="2"/>
        <v>Ooguchi.png</v>
      </c>
      <c r="S26" s="11" t="str">
        <f t="shared" si="3"/>
        <v>Ooguchi.anm</v>
      </c>
    </row>
    <row r="27" spans="1:19" ht="48" x14ac:dyDescent="0.2">
      <c r="A27" s="10" t="s">
        <v>82</v>
      </c>
      <c r="B27" s="6" t="s">
        <v>42</v>
      </c>
      <c r="C27" s="6" t="s">
        <v>99</v>
      </c>
      <c r="D27" s="6">
        <v>3</v>
      </c>
      <c r="E27" s="6" t="s">
        <v>112</v>
      </c>
      <c r="F27" s="6" t="s">
        <v>6</v>
      </c>
      <c r="G27" s="16" t="s">
        <v>174</v>
      </c>
      <c r="H27" s="16" t="s">
        <v>110</v>
      </c>
      <c r="I27" s="16"/>
      <c r="J27" s="6" t="s">
        <v>122</v>
      </c>
      <c r="K27" s="6">
        <v>2</v>
      </c>
      <c r="L27" s="6" t="s">
        <v>140</v>
      </c>
      <c r="M27" s="16"/>
      <c r="N27" s="6">
        <v>550</v>
      </c>
      <c r="O27" s="6">
        <v>500</v>
      </c>
      <c r="P27" s="6" t="str">
        <f t="shared" si="0"/>
        <v>Water_Icon.png</v>
      </c>
      <c r="Q27" s="6" t="str">
        <f t="shared" si="1"/>
        <v>level_icon.png</v>
      </c>
      <c r="R27" s="6" t="str">
        <f t="shared" si="2"/>
        <v>Star_Boy.png</v>
      </c>
      <c r="S27" s="11" t="str">
        <f t="shared" si="3"/>
        <v>Star_Boy.anm</v>
      </c>
    </row>
    <row r="28" spans="1:19" ht="32" x14ac:dyDescent="0.2">
      <c r="A28" s="10" t="s">
        <v>83</v>
      </c>
      <c r="B28" s="6" t="s">
        <v>43</v>
      </c>
      <c r="C28" s="6" t="s">
        <v>99</v>
      </c>
      <c r="D28" s="6">
        <v>3</v>
      </c>
      <c r="E28" s="6" t="s">
        <v>112</v>
      </c>
      <c r="F28" s="6" t="s">
        <v>6</v>
      </c>
      <c r="G28" s="16" t="s">
        <v>175</v>
      </c>
      <c r="H28" s="16" t="s">
        <v>150</v>
      </c>
      <c r="I28" s="16"/>
      <c r="J28" s="6" t="s">
        <v>119</v>
      </c>
      <c r="K28" s="6">
        <v>3</v>
      </c>
      <c r="L28" s="6" t="s">
        <v>129</v>
      </c>
      <c r="M28" s="16"/>
      <c r="N28" s="6">
        <v>900</v>
      </c>
      <c r="O28" s="6">
        <v>600</v>
      </c>
      <c r="P28" s="6" t="str">
        <f t="shared" si="0"/>
        <v>Earth_Icon.png</v>
      </c>
      <c r="Q28" s="6" t="str">
        <f t="shared" si="1"/>
        <v>level_icon.png</v>
      </c>
      <c r="R28" s="6" t="str">
        <f t="shared" si="2"/>
        <v>Bubonic_Vermin.png</v>
      </c>
      <c r="S28" s="11" t="str">
        <f t="shared" si="3"/>
        <v>Bubonic_Vermin.anm</v>
      </c>
    </row>
    <row r="29" spans="1:19" ht="48" x14ac:dyDescent="0.2">
      <c r="A29" s="10" t="s">
        <v>84</v>
      </c>
      <c r="B29" s="6" t="s">
        <v>44</v>
      </c>
      <c r="C29" s="6" t="s">
        <v>99</v>
      </c>
      <c r="D29" s="6">
        <v>3</v>
      </c>
      <c r="E29" s="6" t="s">
        <v>112</v>
      </c>
      <c r="F29" s="6" t="s">
        <v>6</v>
      </c>
      <c r="G29" s="16" t="s">
        <v>176</v>
      </c>
      <c r="H29" s="16" t="s">
        <v>195</v>
      </c>
      <c r="I29" s="16"/>
      <c r="J29" s="6" t="s">
        <v>123</v>
      </c>
      <c r="K29" s="6">
        <v>3</v>
      </c>
      <c r="L29" s="6" t="s">
        <v>132</v>
      </c>
      <c r="M29" s="16"/>
      <c r="N29" s="6">
        <v>1000</v>
      </c>
      <c r="O29" s="6">
        <v>10000</v>
      </c>
      <c r="P29" s="6" t="str">
        <f t="shared" si="0"/>
        <v>Wind_Icon.png</v>
      </c>
      <c r="Q29" s="6" t="str">
        <f t="shared" si="1"/>
        <v>level_icon.png</v>
      </c>
      <c r="R29" s="6" t="str">
        <f t="shared" si="2"/>
        <v>Fairy_Guardian.png</v>
      </c>
      <c r="S29" s="11" t="str">
        <f t="shared" si="3"/>
        <v>Fairy_Guardian.anm</v>
      </c>
    </row>
    <row r="30" spans="1:19" ht="64" x14ac:dyDescent="0.2">
      <c r="A30" s="10" t="s">
        <v>85</v>
      </c>
      <c r="B30" s="6" t="s">
        <v>45</v>
      </c>
      <c r="C30" s="6" t="s">
        <v>99</v>
      </c>
      <c r="D30" s="6">
        <v>3</v>
      </c>
      <c r="E30" s="6" t="s">
        <v>112</v>
      </c>
      <c r="F30" s="6" t="s">
        <v>6</v>
      </c>
      <c r="G30" s="16" t="s">
        <v>177</v>
      </c>
      <c r="H30" s="16" t="s">
        <v>202</v>
      </c>
      <c r="I30" s="16" t="s">
        <v>197</v>
      </c>
      <c r="J30" s="6" t="s">
        <v>122</v>
      </c>
      <c r="K30" s="6">
        <v>3</v>
      </c>
      <c r="L30" s="6" t="s">
        <v>140</v>
      </c>
      <c r="M30" s="16"/>
      <c r="N30" s="6">
        <v>900</v>
      </c>
      <c r="O30" s="6">
        <v>900</v>
      </c>
      <c r="P30" s="6" t="str">
        <f t="shared" si="0"/>
        <v>Water_Icon.png</v>
      </c>
      <c r="Q30" s="6" t="str">
        <f t="shared" si="1"/>
        <v>level_icon.png</v>
      </c>
      <c r="R30" s="6" t="str">
        <f t="shared" si="2"/>
        <v>Maryokutai.png</v>
      </c>
      <c r="S30" s="11" t="str">
        <f t="shared" si="3"/>
        <v>Maryokutai.anm</v>
      </c>
    </row>
    <row r="31" spans="1:19" ht="48" x14ac:dyDescent="0.2">
      <c r="A31" s="10" t="s">
        <v>86</v>
      </c>
      <c r="B31" s="6" t="s">
        <v>46</v>
      </c>
      <c r="C31" s="6" t="s">
        <v>99</v>
      </c>
      <c r="D31" s="6">
        <v>3</v>
      </c>
      <c r="E31" s="6" t="s">
        <v>112</v>
      </c>
      <c r="F31" s="6" t="s">
        <v>6</v>
      </c>
      <c r="G31" s="16" t="s">
        <v>188</v>
      </c>
      <c r="H31" s="16" t="s">
        <v>196</v>
      </c>
      <c r="I31" s="16"/>
      <c r="J31" s="6" t="s">
        <v>122</v>
      </c>
      <c r="K31" s="6">
        <v>3</v>
      </c>
      <c r="L31" s="6" t="s">
        <v>143</v>
      </c>
      <c r="M31" s="16"/>
      <c r="N31" s="6">
        <v>1100</v>
      </c>
      <c r="O31" s="6">
        <v>1200</v>
      </c>
      <c r="P31" s="6" t="str">
        <f t="shared" si="0"/>
        <v>Water_Icon.png</v>
      </c>
      <c r="Q31" s="6" t="str">
        <f t="shared" si="1"/>
        <v>level_icon.png</v>
      </c>
      <c r="R31" s="6" t="str">
        <f t="shared" si="2"/>
        <v>Don_Turtle.png</v>
      </c>
      <c r="S31" s="11" t="str">
        <f t="shared" si="3"/>
        <v>Don_Turtle.anm</v>
      </c>
    </row>
    <row r="32" spans="1:19" ht="32" x14ac:dyDescent="0.2">
      <c r="A32" s="10" t="s">
        <v>87</v>
      </c>
      <c r="B32" s="6" t="s">
        <v>47</v>
      </c>
      <c r="C32" s="6" t="s">
        <v>99</v>
      </c>
      <c r="D32" s="6">
        <v>3</v>
      </c>
      <c r="E32" s="6" t="s">
        <v>112</v>
      </c>
      <c r="F32" s="6" t="s">
        <v>6</v>
      </c>
      <c r="G32" s="16" t="s">
        <v>178</v>
      </c>
      <c r="H32" s="16" t="s">
        <v>110</v>
      </c>
      <c r="I32" s="16"/>
      <c r="J32" s="6" t="s">
        <v>122</v>
      </c>
      <c r="K32" s="6">
        <v>4</v>
      </c>
      <c r="L32" s="6" t="s">
        <v>140</v>
      </c>
      <c r="M32" s="16"/>
      <c r="N32" s="6">
        <v>1200</v>
      </c>
      <c r="O32" s="6">
        <v>1400</v>
      </c>
      <c r="P32" s="6" t="str">
        <f t="shared" si="0"/>
        <v>Water_Icon.png</v>
      </c>
      <c r="Q32" s="6" t="str">
        <f t="shared" si="1"/>
        <v>level_icon.png</v>
      </c>
      <c r="R32" s="6" t="str">
        <f t="shared" si="2"/>
        <v>Gora_Turtle_of_Illusion.png</v>
      </c>
      <c r="S32" s="11" t="str">
        <f t="shared" si="3"/>
        <v>Gora_Turtle_of_Illusion.anm</v>
      </c>
    </row>
    <row r="33" spans="1:19" ht="32" x14ac:dyDescent="0.2">
      <c r="A33" s="10" t="s">
        <v>88</v>
      </c>
      <c r="B33" s="6" t="s">
        <v>48</v>
      </c>
      <c r="C33" s="6" t="s">
        <v>99</v>
      </c>
      <c r="D33" s="6">
        <v>3</v>
      </c>
      <c r="E33" s="6" t="s">
        <v>112</v>
      </c>
      <c r="F33" s="6" t="s">
        <v>6</v>
      </c>
      <c r="G33" s="16" t="s">
        <v>165</v>
      </c>
      <c r="H33" s="16" t="s">
        <v>110</v>
      </c>
      <c r="I33" s="16"/>
      <c r="J33" s="6" t="s">
        <v>122</v>
      </c>
      <c r="K33" s="6">
        <v>2</v>
      </c>
      <c r="L33" s="6" t="s">
        <v>137</v>
      </c>
      <c r="M33" s="16"/>
      <c r="N33" s="6">
        <v>800</v>
      </c>
      <c r="O33" s="6">
        <v>200</v>
      </c>
      <c r="P33" s="6" t="str">
        <f t="shared" si="0"/>
        <v>Water_Icon.png</v>
      </c>
      <c r="Q33" s="6" t="str">
        <f t="shared" si="1"/>
        <v>level_icon.png</v>
      </c>
      <c r="R33" s="6" t="str">
        <f t="shared" si="2"/>
        <v>Piranha_Army.png</v>
      </c>
      <c r="S33" s="11" t="str">
        <f t="shared" si="3"/>
        <v>Piranha_Army.anm</v>
      </c>
    </row>
    <row r="34" spans="1:19" ht="32" x14ac:dyDescent="0.2">
      <c r="A34" s="10" t="s">
        <v>89</v>
      </c>
      <c r="B34" s="6" t="s">
        <v>49</v>
      </c>
      <c r="C34" s="6" t="s">
        <v>99</v>
      </c>
      <c r="D34" s="6">
        <v>3</v>
      </c>
      <c r="E34" s="6" t="s">
        <v>112</v>
      </c>
      <c r="F34" s="6" t="s">
        <v>6</v>
      </c>
      <c r="G34" s="16" t="s">
        <v>179</v>
      </c>
      <c r="H34" s="16" t="s">
        <v>110</v>
      </c>
      <c r="I34" s="16"/>
      <c r="J34" s="6" t="s">
        <v>122</v>
      </c>
      <c r="K34" s="6">
        <v>3</v>
      </c>
      <c r="L34" s="6" t="s">
        <v>130</v>
      </c>
      <c r="M34" s="16"/>
      <c r="N34" s="6">
        <v>1000</v>
      </c>
      <c r="O34" s="6">
        <v>1000</v>
      </c>
      <c r="P34" s="6" t="str">
        <f t="shared" si="0"/>
        <v>Water_Icon.png</v>
      </c>
      <c r="Q34" s="6" t="str">
        <f t="shared" si="1"/>
        <v>level_icon.png</v>
      </c>
      <c r="R34" s="6" t="str">
        <f t="shared" si="2"/>
        <v>Grass_Phantom.png</v>
      </c>
      <c r="S34" s="11" t="str">
        <f t="shared" si="3"/>
        <v>Grass_Phantom.anm</v>
      </c>
    </row>
    <row r="35" spans="1:19" ht="32" x14ac:dyDescent="0.2">
      <c r="A35" s="10" t="s">
        <v>90</v>
      </c>
      <c r="B35" s="6" t="s">
        <v>50</v>
      </c>
      <c r="C35" s="6" t="s">
        <v>99</v>
      </c>
      <c r="D35" s="6">
        <v>3</v>
      </c>
      <c r="E35" s="6" t="s">
        <v>112</v>
      </c>
      <c r="F35" s="6" t="s">
        <v>6</v>
      </c>
      <c r="G35" s="16" t="s">
        <v>180</v>
      </c>
      <c r="H35" s="16" t="s">
        <v>196</v>
      </c>
      <c r="I35" s="16"/>
      <c r="J35" s="6" t="s">
        <v>122</v>
      </c>
      <c r="K35" s="6">
        <v>7</v>
      </c>
      <c r="L35" s="6" t="s">
        <v>143</v>
      </c>
      <c r="M35" s="16"/>
      <c r="N35" s="6">
        <v>2000</v>
      </c>
      <c r="O35" s="6">
        <v>1500</v>
      </c>
      <c r="P35" s="6" t="str">
        <f t="shared" si="0"/>
        <v>Water_Icon.png</v>
      </c>
      <c r="Q35" s="6" t="str">
        <f t="shared" si="1"/>
        <v>level_icon.png</v>
      </c>
      <c r="R35" s="6" t="str">
        <f t="shared" si="2"/>
        <v>Silent_Abyss.png</v>
      </c>
      <c r="S35" s="11" t="str">
        <f t="shared" si="3"/>
        <v>Silent_Abyss.anm</v>
      </c>
    </row>
    <row r="36" spans="1:19" ht="32" x14ac:dyDescent="0.2">
      <c r="A36" s="10" t="s">
        <v>91</v>
      </c>
      <c r="B36" s="6" t="s">
        <v>51</v>
      </c>
      <c r="C36" s="6" t="s">
        <v>99</v>
      </c>
      <c r="D36" s="6">
        <v>3</v>
      </c>
      <c r="E36" s="6" t="s">
        <v>112</v>
      </c>
      <c r="F36" s="6" t="s">
        <v>6</v>
      </c>
      <c r="G36" s="16" t="s">
        <v>181</v>
      </c>
      <c r="H36" s="16" t="s">
        <v>196</v>
      </c>
      <c r="I36" s="16"/>
      <c r="J36" s="6" t="s">
        <v>122</v>
      </c>
      <c r="K36" s="6">
        <v>1</v>
      </c>
      <c r="L36" s="6" t="s">
        <v>140</v>
      </c>
      <c r="M36" s="16"/>
      <c r="N36" s="6">
        <v>300</v>
      </c>
      <c r="O36" s="6">
        <v>500</v>
      </c>
      <c r="P36" s="6" t="str">
        <f t="shared" si="0"/>
        <v>Water_Icon.png</v>
      </c>
      <c r="Q36" s="6" t="str">
        <f t="shared" si="1"/>
        <v>level_icon.png</v>
      </c>
      <c r="R36" s="6" t="str">
        <f t="shared" si="2"/>
        <v>Blizzed,_Defender_of_the_Ice_Barrier.png</v>
      </c>
      <c r="S36" s="11" t="str">
        <f t="shared" si="3"/>
        <v>Blizzed,_Defender_of_the_Ice_Barrier.anm</v>
      </c>
    </row>
    <row r="37" spans="1:19" ht="48" x14ac:dyDescent="0.2">
      <c r="A37" s="10" t="s">
        <v>92</v>
      </c>
      <c r="B37" s="6" t="s">
        <v>52</v>
      </c>
      <c r="C37" s="6" t="s">
        <v>99</v>
      </c>
      <c r="D37" s="6">
        <v>3</v>
      </c>
      <c r="E37" s="6" t="s">
        <v>112</v>
      </c>
      <c r="F37" s="6" t="s">
        <v>6</v>
      </c>
      <c r="G37" s="16" t="s">
        <v>182</v>
      </c>
      <c r="H37" s="16" t="s">
        <v>196</v>
      </c>
      <c r="I37" s="16"/>
      <c r="J37" s="6" t="s">
        <v>122</v>
      </c>
      <c r="K37" s="6">
        <v>3</v>
      </c>
      <c r="L37" s="6" t="s">
        <v>131</v>
      </c>
      <c r="M37" s="16"/>
      <c r="N37" s="6">
        <v>1400</v>
      </c>
      <c r="O37" s="6">
        <v>400</v>
      </c>
      <c r="P37" s="6" t="str">
        <f t="shared" si="0"/>
        <v>Water_Icon.png</v>
      </c>
      <c r="Q37" s="6" t="str">
        <f t="shared" si="1"/>
        <v>level_icon.png</v>
      </c>
      <c r="R37" s="6" t="str">
        <f t="shared" si="2"/>
        <v>Blizzard_Warrior.png</v>
      </c>
      <c r="S37" s="11" t="str">
        <f t="shared" si="3"/>
        <v>Blizzard_Warrior.anm</v>
      </c>
    </row>
    <row r="38" spans="1:19" ht="48" x14ac:dyDescent="0.2">
      <c r="A38" s="10" t="s">
        <v>93</v>
      </c>
      <c r="B38" s="6" t="s">
        <v>53</v>
      </c>
      <c r="C38" s="6" t="s">
        <v>99</v>
      </c>
      <c r="D38" s="6">
        <v>3</v>
      </c>
      <c r="E38" s="6" t="s">
        <v>112</v>
      </c>
      <c r="F38" s="6" t="s">
        <v>6</v>
      </c>
      <c r="G38" s="16" t="s">
        <v>185</v>
      </c>
      <c r="H38" s="16" t="s">
        <v>196</v>
      </c>
      <c r="I38" s="16"/>
      <c r="J38" s="6" t="s">
        <v>122</v>
      </c>
      <c r="K38" s="6">
        <v>1</v>
      </c>
      <c r="L38" s="6" t="s">
        <v>137</v>
      </c>
      <c r="M38" s="16"/>
      <c r="N38" s="6">
        <v>600</v>
      </c>
      <c r="O38" s="6">
        <v>1000</v>
      </c>
      <c r="P38" s="6" t="str">
        <f t="shared" si="0"/>
        <v>Water_Icon.png</v>
      </c>
      <c r="Q38" s="6" t="str">
        <f t="shared" si="1"/>
        <v>level_icon.png</v>
      </c>
      <c r="R38" s="6" t="str">
        <f t="shared" si="2"/>
        <v>Deepsea_Macrotrema.png</v>
      </c>
      <c r="S38" s="11" t="str">
        <f t="shared" si="3"/>
        <v>Deepsea_Macrotrema.anm</v>
      </c>
    </row>
    <row r="39" spans="1:19" ht="48" x14ac:dyDescent="0.2">
      <c r="A39" s="10" t="s">
        <v>94</v>
      </c>
      <c r="B39" s="6" t="s">
        <v>54</v>
      </c>
      <c r="C39" s="6" t="s">
        <v>99</v>
      </c>
      <c r="D39" s="6">
        <v>3</v>
      </c>
      <c r="E39" s="6" t="s">
        <v>10</v>
      </c>
      <c r="F39" s="6" t="s">
        <v>111</v>
      </c>
      <c r="G39" s="16" t="s">
        <v>183</v>
      </c>
      <c r="H39" s="16"/>
      <c r="I39" s="16"/>
      <c r="J39" s="6"/>
      <c r="K39" s="6"/>
      <c r="L39" s="6"/>
      <c r="M39" s="16"/>
      <c r="N39" s="6"/>
      <c r="O39" s="6"/>
      <c r="P39" s="6" t="str">
        <f t="shared" si="0"/>
        <v>Trap_Icon.png</v>
      </c>
      <c r="Q39" s="6" t="str">
        <f t="shared" si="1"/>
        <v/>
      </c>
      <c r="R39" s="6" t="str">
        <f t="shared" si="2"/>
        <v>Overwhelm.png</v>
      </c>
      <c r="S39" s="11" t="str">
        <f t="shared" si="3"/>
        <v>Overwhelm.anm</v>
      </c>
    </row>
    <row r="40" spans="1:19" ht="48" x14ac:dyDescent="0.2">
      <c r="A40" s="10" t="s">
        <v>95</v>
      </c>
      <c r="B40" s="6" t="s">
        <v>55</v>
      </c>
      <c r="C40" s="6" t="s">
        <v>99</v>
      </c>
      <c r="D40" s="6">
        <v>3</v>
      </c>
      <c r="E40" s="6" t="s">
        <v>10</v>
      </c>
      <c r="F40" s="6" t="s">
        <v>105</v>
      </c>
      <c r="G40" s="16" t="s">
        <v>184</v>
      </c>
      <c r="H40" s="16"/>
      <c r="I40" s="16"/>
      <c r="J40" s="6"/>
      <c r="K40" s="6"/>
      <c r="L40" s="6"/>
      <c r="M40" s="16"/>
      <c r="N40" s="6"/>
      <c r="O40" s="6"/>
      <c r="P40" s="6" t="str">
        <f t="shared" si="0"/>
        <v>Trap_Icon.png</v>
      </c>
      <c r="Q40" s="6" t="str">
        <f t="shared" si="1"/>
        <v/>
      </c>
      <c r="R40" s="6" t="str">
        <f t="shared" si="2"/>
        <v>Aquamirror_Cycle.png</v>
      </c>
      <c r="S40" s="11" t="str">
        <f t="shared" si="3"/>
        <v>Aquamirror_Cycle.anm</v>
      </c>
    </row>
    <row r="41" spans="1:19" ht="49" thickBot="1" x14ac:dyDescent="0.25">
      <c r="A41" s="12" t="s">
        <v>96</v>
      </c>
      <c r="B41" s="13" t="s">
        <v>56</v>
      </c>
      <c r="C41" s="13" t="s">
        <v>99</v>
      </c>
      <c r="D41" s="13">
        <v>3</v>
      </c>
      <c r="E41" s="13" t="s">
        <v>113</v>
      </c>
      <c r="F41" s="13" t="s">
        <v>110</v>
      </c>
      <c r="G41" s="17" t="s">
        <v>186</v>
      </c>
      <c r="H41" s="17"/>
      <c r="I41" s="17"/>
      <c r="J41" s="13"/>
      <c r="K41" s="13"/>
      <c r="L41" s="13"/>
      <c r="M41" s="17"/>
      <c r="N41" s="13"/>
      <c r="O41" s="13"/>
      <c r="P41" s="13" t="str">
        <f t="shared" si="0"/>
        <v>Spell_Icon.png</v>
      </c>
      <c r="Q41" s="13" t="str">
        <f t="shared" si="1"/>
        <v/>
      </c>
      <c r="R41" s="13" t="str">
        <f t="shared" si="2"/>
        <v>Sea_Lord's_Amulet.png</v>
      </c>
      <c r="S41" s="14" t="str">
        <f t="shared" si="3"/>
        <v>Sea_Lord's_Amulet.anm</v>
      </c>
    </row>
  </sheetData>
  <conditionalFormatting sqref="A2:S41">
    <cfRule type="expression" dxfId="2" priority="3">
      <formula>$E$2="Trap"</formula>
    </cfRule>
  </conditionalFormatting>
  <conditionalFormatting sqref="A2:S41">
    <cfRule type="expression" dxfId="1" priority="1">
      <formula>$E2="Spell"</formula>
    </cfRule>
    <cfRule type="expression" dxfId="0" priority="2">
      <formula>$E2="Monster"</formula>
    </cfRule>
  </conditionalFormatting>
  <dataValidations count="8">
    <dataValidation type="list" allowBlank="1" showInputMessage="1" showErrorMessage="1" sqref="C2:C41" xr:uid="{72B3882E-1FDA-497F-8BEE-8DADD4330D42}">
      <formula1>INDIRECT("Miscellaneous[Rarity]")</formula1>
    </dataValidation>
    <dataValidation type="list" allowBlank="1" showInputMessage="1" showErrorMessage="1" sqref="D2:D41" xr:uid="{6065A825-A6B9-4F0E-BC63-F523E05C9AD8}">
      <formula1>INDIRECT("Miscellaneous[Deck_Limit]")</formula1>
    </dataValidation>
    <dataValidation type="list" allowBlank="1" showInputMessage="1" showErrorMessage="1" sqref="F2:F41" xr:uid="{DA4D47D0-CFA5-49B6-A66B-35D1E553FA71}">
      <formula1>INDIRECT("Card_Types_And_Classes["&amp;$E2&amp;"]")</formula1>
    </dataValidation>
    <dataValidation type="list" allowBlank="1" showInputMessage="1" showErrorMessage="1" sqref="E2:E41" xr:uid="{2FDC62AD-ACE8-4327-ABF6-7843673FB47F}">
      <formula1>INDIRECT("Card_Types_And_Classes[#Headers]")</formula1>
    </dataValidation>
    <dataValidation type="list" allowBlank="1" showInputMessage="1" showErrorMessage="1" sqref="K2" xr:uid="{F1717657-DC09-46C3-A7CE-84B404B3E026}">
      <formula1>INDIRECT("Monster_Categories[Level]")</formula1>
    </dataValidation>
    <dataValidation type="list" allowBlank="1" showInputMessage="1" showErrorMessage="1" sqref="L2:L41" xr:uid="{25BFDD6C-030E-44AF-8EC2-FE972CAEF4B3}">
      <formula1>INDIRECT("Monster_Categories[Type]")</formula1>
    </dataValidation>
    <dataValidation type="list" allowBlank="1" showInputMessage="1" showErrorMessage="1" sqref="J2:J41" xr:uid="{EF91E4F7-D49F-4E56-B11D-9F98202CACAB}">
      <formula1>INDIRECT("Monster_Categories[Attribute]")</formula1>
    </dataValidation>
    <dataValidation type="list" allowBlank="1" showInputMessage="1" showErrorMessage="1" sqref="H2:I41" xr:uid="{4AC0E2E7-39DF-421B-BD99-EDFB774DE139}">
      <formula1>INDIRECT("Monster_Categories[Effect_Type]")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Index</vt:lpstr>
      <vt:lpstr>Age_of_Discovery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2019-02-16T22:01:57Z</dcterms:created>
  <dcterms:modified xsi:type="dcterms:W3CDTF">2019-03-21T23:38:53Z</dcterms:modified>
</cp:coreProperties>
</file>