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calcPr calcId="145621"/>
  <fileRecoveryPr repairLoad="1"/>
</workbook>
</file>

<file path=xl/calcChain.xml><?xml version="1.0" encoding="utf-8"?>
<calcChain xmlns="http://schemas.openxmlformats.org/spreadsheetml/2006/main">
  <c r="J50" i="1" l="1"/>
  <c r="V45" i="1"/>
  <c r="U45" i="1"/>
  <c r="T45" i="1"/>
  <c r="S45" i="1"/>
  <c r="R45" i="1"/>
  <c r="Q45" i="1"/>
  <c r="P45" i="1"/>
  <c r="O45" i="1"/>
  <c r="N45" i="1"/>
  <c r="M45" i="1"/>
  <c r="L45" i="1"/>
  <c r="K45" i="1"/>
  <c r="J47" i="1" s="1"/>
  <c r="J49" i="1" s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J52" i="1" l="1"/>
</calcChain>
</file>

<file path=xl/comments1.xml><?xml version="1.0" encoding="utf-8"?>
<comments xmlns="http://schemas.openxmlformats.org/spreadsheetml/2006/main">
  <authors>
    <author>Autor</author>
  </authors>
  <commentList>
    <comment ref="O4" authorId="0">
      <text>
        <r>
          <rPr>
            <b/>
            <sz val="9"/>
            <color indexed="81"/>
            <rFont val="Tahoma"/>
            <family val="2"/>
          </rPr>
          <t>Se abono en el mes de marzo</t>
        </r>
      </text>
    </comment>
    <comment ref="L5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Cesar
</t>
        </r>
      </text>
    </comment>
    <comment ref="L6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César
</t>
        </r>
      </text>
    </comment>
    <comment ref="K11" authorId="0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El cobro de la primera cuota fue para César.
</t>
        </r>
      </text>
    </comment>
    <comment ref="O11" authorId="0">
      <text>
        <r>
          <rPr>
            <b/>
            <sz val="9"/>
            <color indexed="81"/>
            <rFont val="Tahoma"/>
            <family val="2"/>
          </rPr>
          <t>Abonó el mes anterior</t>
        </r>
      </text>
    </comment>
    <comment ref="L30" authorId="0">
      <text>
        <r>
          <rPr>
            <b/>
            <sz val="9"/>
            <color indexed="81"/>
            <rFont val="Tahoma"/>
            <family val="2"/>
          </rPr>
          <t>Hubo un error con la cuota, y le cambiamos del lote 9 manzana 8.</t>
        </r>
      </text>
    </comment>
    <comment ref="N30" authorId="0">
      <text>
        <r>
          <rPr>
            <b/>
            <sz val="9"/>
            <color indexed="81"/>
            <rFont val="Tahoma"/>
            <family val="2"/>
          </rPr>
          <t xml:space="preserve">Abonó el mes de julio
</t>
        </r>
      </text>
    </comment>
    <comment ref="O30" authorId="0">
      <text>
        <r>
          <rPr>
            <b/>
            <sz val="9"/>
            <color indexed="81"/>
            <rFont val="Tahoma"/>
            <family val="2"/>
          </rPr>
          <t>Abonó el mes de julio</t>
        </r>
      </text>
    </comment>
  </commentList>
</comments>
</file>

<file path=xl/sharedStrings.xml><?xml version="1.0" encoding="utf-8"?>
<sst xmlns="http://schemas.openxmlformats.org/spreadsheetml/2006/main" count="67" uniqueCount="51">
  <si>
    <t>DETALLE DE LOTES - FRACCION SAN JUAN DEL PARANA</t>
  </si>
  <si>
    <t>MANZ</t>
  </si>
  <si>
    <t>LOTE</t>
  </si>
  <si>
    <t>M2</t>
  </si>
  <si>
    <t>CUOTA</t>
  </si>
  <si>
    <t>COSTO</t>
  </si>
  <si>
    <t>CONTADO</t>
  </si>
  <si>
    <t>CLIENTES</t>
  </si>
  <si>
    <t>FECHACON.</t>
  </si>
  <si>
    <t>OBS.</t>
  </si>
  <si>
    <t>Walter Daniel Fernandez Ferreira</t>
  </si>
  <si>
    <t>A RECUPERAR</t>
  </si>
  <si>
    <t>CARMEN MATIAUDA</t>
  </si>
  <si>
    <t>ALFREDO ANTONIO LEIVA</t>
  </si>
  <si>
    <t>FREDY SALVADOR RODRIGUEZ OSORIO</t>
  </si>
  <si>
    <t>Ramón Heriberto Araujo Cabrera</t>
  </si>
  <si>
    <t xml:space="preserve">Edgar Damian Villalba Recalde </t>
  </si>
  <si>
    <t xml:space="preserve">Rocio Giselli Ojeda Roman </t>
  </si>
  <si>
    <t>RICARDO JAVIER OSUCH WUJEHIJOWSKI</t>
  </si>
  <si>
    <t>MIGUEL ALAN MULLER CACERES</t>
  </si>
  <si>
    <t>ARIEL MARTINEZ</t>
  </si>
  <si>
    <t>ZUNILDA MARLENE RODRIGUEZ DOMINGUEZ</t>
  </si>
  <si>
    <t>CARLOS DAVID DELGADO PAREDES</t>
  </si>
  <si>
    <t>CESAR ARMANDO JARA BENITEZ</t>
  </si>
  <si>
    <t>DERLIS DAMIAN SALDIVAR OZUNA</t>
  </si>
  <si>
    <t>Rosana Elizabeth Santacruz</t>
  </si>
  <si>
    <t>Veronica Ardiles y Julio Velazquez</t>
  </si>
  <si>
    <t>CARLOS ALBERTO VAZQUEZ TAMAY</t>
  </si>
  <si>
    <t>Dahiana Gisselle Gimenez Gamarra</t>
  </si>
  <si>
    <t>ANGELA URSULINA URBIETA ALCARAZ</t>
  </si>
  <si>
    <t>VICTOR HUGO GONZALEZ DENIS Y MARIA ESTELA BRITEZ CARDOZO</t>
  </si>
  <si>
    <t xml:space="preserve">Hugo Javier Duarte </t>
  </si>
  <si>
    <t>NIDIA ISABEL GONZALEZ GAONA</t>
  </si>
  <si>
    <t>Anner Vidal Nuñez Romero</t>
  </si>
  <si>
    <t>RICARDO DAVID SANTA CRUZ OJEDA</t>
  </si>
  <si>
    <t>Guillermo Duarte Welida</t>
  </si>
  <si>
    <t>William Javier Silva</t>
  </si>
  <si>
    <t>DANIEL ACUÑA</t>
  </si>
  <si>
    <t>María Jose Gomez y Emilce Marhiane Gomez</t>
  </si>
  <si>
    <t>Eder Rolando Coronel Benitez</t>
  </si>
  <si>
    <t xml:space="preserve">Guido Rodolfo Otazu </t>
  </si>
  <si>
    <t>Miguel María Arellano Santacruz</t>
  </si>
  <si>
    <t>Alberto Vitalino Lopez Rojas</t>
  </si>
  <si>
    <t>Hugo Ricardo Fernandez Aguilar</t>
  </si>
  <si>
    <t>Prudencio Ruben Benitez Avalos</t>
  </si>
  <si>
    <t>FIDELA QUINTANA</t>
  </si>
  <si>
    <t>LUIS ALBERTO VILLAFUERTE BARARATA</t>
  </si>
  <si>
    <t>COBRADOS HASTA OCTUBRE</t>
  </si>
  <si>
    <t>MORA A OCTUBRE</t>
  </si>
  <si>
    <t>% DE MORA</t>
  </si>
  <si>
    <t>DEVENGADO HASTA OCTUBRE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</si>
</sst>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i/>
      <u/>
      <sz val="9"/>
      <color theme="1"/>
      <name val="Calibri"/>
      <family val="2"/>
      <scheme val="minor"/>
    </font>
    <font>
      <b/>
      <u/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0" borderId="0" xfId="0" applyFont="1" applyFill="1" applyAlignment="1">
      <alignment horizontal="center"/>
    </xf>
    <xf numFmtId="0" fontId="3" fillId="0" borderId="0" xfId="0" applyFont="1" applyFill="1"/>
    <xf numFmtId="3" fontId="3" fillId="0" borderId="0" xfId="0" applyNumberFormat="1" applyFont="1" applyFill="1"/>
    <xf numFmtId="3" fontId="3" fillId="0" borderId="0" xfId="0" applyNumberFormat="1" applyFont="1" applyFill="1" applyAlignment="1">
      <alignment horizontal="justify" vertical="center" wrapText="1"/>
    </xf>
    <xf numFmtId="14" fontId="3" fillId="0" borderId="0" xfId="0" applyNumberFormat="1" applyFont="1" applyFill="1" applyAlignment="1">
      <alignment horizontal="center"/>
    </xf>
    <xf numFmtId="0" fontId="5" fillId="3" borderId="2" xfId="0" applyFont="1" applyFill="1" applyBorder="1" applyAlignment="1">
      <alignment horizontal="center"/>
    </xf>
    <xf numFmtId="3" fontId="5" fillId="3" borderId="2" xfId="0" applyNumberFormat="1" applyFont="1" applyFill="1" applyBorder="1" applyAlignment="1">
      <alignment horizontal="center"/>
    </xf>
    <xf numFmtId="0" fontId="6" fillId="4" borderId="0" xfId="0" applyFont="1" applyFill="1" applyAlignment="1">
      <alignment horizontal="justify" vertical="center" wrapText="1"/>
    </xf>
    <xf numFmtId="14" fontId="5" fillId="3" borderId="1" xfId="0" applyNumberFormat="1" applyFont="1" applyFill="1" applyBorder="1" applyAlignment="1">
      <alignment horizontal="center"/>
    </xf>
    <xf numFmtId="17" fontId="5" fillId="0" borderId="1" xfId="0" applyNumberFormat="1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1" xfId="0" applyFont="1" applyFill="1" applyBorder="1"/>
    <xf numFmtId="3" fontId="3" fillId="0" borderId="1" xfId="0" applyNumberFormat="1" applyFont="1" applyFill="1" applyBorder="1"/>
    <xf numFmtId="0" fontId="3" fillId="0" borderId="1" xfId="0" applyFont="1" applyFill="1" applyBorder="1" applyAlignment="1">
      <alignment horizontal="justify" vertical="center" wrapText="1"/>
    </xf>
    <xf numFmtId="14" fontId="3" fillId="0" borderId="1" xfId="0" applyNumberFormat="1" applyFont="1" applyFill="1" applyBorder="1" applyAlignment="1">
      <alignment horizontal="center"/>
    </xf>
    <xf numFmtId="3" fontId="3" fillId="5" borderId="3" xfId="0" applyNumberFormat="1" applyFont="1" applyFill="1" applyBorder="1" applyAlignment="1"/>
    <xf numFmtId="3" fontId="3" fillId="5" borderId="4" xfId="0" applyNumberFormat="1" applyFont="1" applyFill="1" applyBorder="1" applyAlignment="1"/>
    <xf numFmtId="3" fontId="3" fillId="6" borderId="1" xfId="0" applyNumberFormat="1" applyFont="1" applyFill="1" applyBorder="1"/>
    <xf numFmtId="3" fontId="3" fillId="5" borderId="1" xfId="0" applyNumberFormat="1" applyFont="1" applyFill="1" applyBorder="1"/>
    <xf numFmtId="3" fontId="3" fillId="5" borderId="5" xfId="0" applyNumberFormat="1" applyFont="1" applyFill="1" applyBorder="1" applyAlignment="1"/>
    <xf numFmtId="0" fontId="3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vertical="center"/>
    </xf>
    <xf numFmtId="3" fontId="3" fillId="0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14" fontId="3" fillId="0" borderId="1" xfId="0" applyNumberFormat="1" applyFont="1" applyFill="1" applyBorder="1" applyAlignment="1">
      <alignment horizontal="center" vertical="center"/>
    </xf>
    <xf numFmtId="3" fontId="3" fillId="5" borderId="1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justify" vertical="center" wrapText="1"/>
    </xf>
    <xf numFmtId="3" fontId="6" fillId="0" borderId="1" xfId="0" applyNumberFormat="1" applyFont="1" applyFill="1" applyBorder="1"/>
    <xf numFmtId="0" fontId="5" fillId="0" borderId="0" xfId="0" applyFont="1" applyFill="1" applyAlignment="1">
      <alignment horizontal="justify" vertical="center" wrapText="1"/>
    </xf>
    <xf numFmtId="3" fontId="5" fillId="0" borderId="0" xfId="0" applyNumberFormat="1" applyFont="1" applyFill="1" applyAlignment="1">
      <alignment horizontal="center"/>
    </xf>
    <xf numFmtId="9" fontId="5" fillId="0" borderId="0" xfId="0" applyNumberFormat="1" applyFont="1" applyFill="1" applyAlignment="1">
      <alignment horizontal="center"/>
    </xf>
    <xf numFmtId="3" fontId="3" fillId="0" borderId="0" xfId="0" applyNumberFormat="1" applyFont="1" applyFill="1" applyAlignment="1">
      <alignment horizontal="center"/>
    </xf>
    <xf numFmtId="0" fontId="4" fillId="2" borderId="1" xfId="0" applyFont="1" applyFill="1" applyBorder="1" applyAlignment="1">
      <alignment horizontal="center"/>
    </xf>
    <xf numFmtId="3" fontId="3" fillId="5" borderId="3" xfId="0" applyNumberFormat="1" applyFont="1" applyFill="1" applyBorder="1" applyAlignment="1">
      <alignment horizontal="center"/>
    </xf>
    <xf numFmtId="3" fontId="3" fillId="5" borderId="5" xfId="0" applyNumberFormat="1" applyFont="1" applyFill="1" applyBorder="1" applyAlignment="1">
      <alignment horizontal="center"/>
    </xf>
    <xf numFmtId="3" fontId="3" fillId="5" borderId="4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W53"/>
  <sheetViews>
    <sheetView tabSelected="1" topLeftCell="F1" workbookViewId="0">
      <pane ySplit="3" topLeftCell="A26" activePane="bottomLeft" state="frozen"/>
      <selection activeCell="D1" sqref="D1"/>
      <selection pane="bottomLeft" activeCell="X47" sqref="X47"/>
    </sheetView>
  </sheetViews>
  <sheetFormatPr baseColWidth="10" defaultColWidth="9.140625" defaultRowHeight="12" x14ac:dyDescent="0.2"/>
  <cols>
    <col min="1" max="1" width="1.42578125" style="2" customWidth="1"/>
    <col min="2" max="2" width="5.42578125" style="1" bestFit="1" customWidth="1"/>
    <col min="3" max="3" width="4.5703125" style="1" bestFit="1" customWidth="1"/>
    <col min="4" max="4" width="5.28515625" style="2" bestFit="1" customWidth="1"/>
    <col min="5" max="5" width="6.5703125" style="3" bestFit="1" customWidth="1"/>
    <col min="6" max="7" width="8.7109375" style="3" bestFit="1" customWidth="1"/>
    <col min="8" max="8" width="2.28515625" style="2" customWidth="1"/>
    <col min="9" max="9" width="31" style="28" bestFit="1" customWidth="1"/>
    <col min="10" max="10" width="9.28515625" style="5" bestFit="1" customWidth="1"/>
    <col min="11" max="11" width="6.5703125" style="3" bestFit="1" customWidth="1"/>
    <col min="12" max="12" width="7.85546875" style="3" bestFit="1" customWidth="1"/>
    <col min="13" max="18" width="7.85546875" style="2" bestFit="1" customWidth="1"/>
    <col min="19" max="21" width="8.7109375" style="2" bestFit="1" customWidth="1"/>
    <col min="22" max="22" width="6.5703125" style="2" bestFit="1" customWidth="1"/>
    <col min="23" max="23" width="11" style="2" bestFit="1" customWidth="1"/>
    <col min="24" max="16384" width="9.140625" style="2"/>
  </cols>
  <sheetData>
    <row r="1" spans="2:23" ht="5.25" customHeight="1" x14ac:dyDescent="0.2">
      <c r="H1" s="3"/>
      <c r="I1" s="4"/>
    </row>
    <row r="2" spans="2:23" x14ac:dyDescent="0.2">
      <c r="B2" s="34" t="s">
        <v>0</v>
      </c>
      <c r="C2" s="34"/>
      <c r="D2" s="34"/>
      <c r="E2" s="34"/>
      <c r="F2" s="34"/>
      <c r="G2" s="34"/>
      <c r="H2" s="34"/>
      <c r="I2" s="34"/>
      <c r="J2" s="3"/>
    </row>
    <row r="3" spans="2:23" x14ac:dyDescent="0.2">
      <c r="B3" s="6" t="s">
        <v>1</v>
      </c>
      <c r="C3" s="6" t="s">
        <v>2</v>
      </c>
      <c r="D3" s="6" t="s">
        <v>3</v>
      </c>
      <c r="E3" s="7" t="s">
        <v>4</v>
      </c>
      <c r="F3" s="7" t="s">
        <v>5</v>
      </c>
      <c r="G3" s="7" t="s">
        <v>6</v>
      </c>
      <c r="I3" s="8" t="s">
        <v>7</v>
      </c>
      <c r="J3" s="9" t="s">
        <v>8</v>
      </c>
      <c r="K3" s="10">
        <v>43800</v>
      </c>
      <c r="L3" s="10">
        <v>43831</v>
      </c>
      <c r="M3" s="10">
        <v>43862</v>
      </c>
      <c r="N3" s="10">
        <v>43891</v>
      </c>
      <c r="O3" s="10">
        <v>43922</v>
      </c>
      <c r="P3" s="10">
        <v>43952</v>
      </c>
      <c r="Q3" s="10">
        <v>43983</v>
      </c>
      <c r="R3" s="10">
        <v>44013</v>
      </c>
      <c r="S3" s="10">
        <v>44044</v>
      </c>
      <c r="T3" s="10">
        <v>44075</v>
      </c>
      <c r="U3" s="10">
        <v>44105</v>
      </c>
      <c r="V3" s="10">
        <v>44136</v>
      </c>
      <c r="W3" s="11" t="s">
        <v>9</v>
      </c>
    </row>
    <row r="4" spans="2:23" x14ac:dyDescent="0.2">
      <c r="B4" s="12">
        <v>2</v>
      </c>
      <c r="C4" s="12">
        <v>6</v>
      </c>
      <c r="D4" s="13">
        <v>419</v>
      </c>
      <c r="E4" s="14">
        <v>550000</v>
      </c>
      <c r="F4" s="14">
        <f>+E4*130</f>
        <v>71500000</v>
      </c>
      <c r="G4" s="14">
        <v>35750000</v>
      </c>
      <c r="I4" s="15" t="s">
        <v>10</v>
      </c>
      <c r="J4" s="16">
        <v>43871</v>
      </c>
      <c r="K4" s="17"/>
      <c r="L4" s="18"/>
      <c r="M4" s="14">
        <v>550000</v>
      </c>
      <c r="N4" s="14">
        <v>550000</v>
      </c>
      <c r="O4" s="14">
        <v>550000</v>
      </c>
      <c r="P4" s="19">
        <v>550000</v>
      </c>
      <c r="Q4" s="19">
        <v>550000</v>
      </c>
      <c r="R4" s="19">
        <v>550000</v>
      </c>
      <c r="S4" s="19">
        <v>550000</v>
      </c>
      <c r="T4" s="19">
        <v>550000</v>
      </c>
      <c r="U4" s="19">
        <v>550000</v>
      </c>
      <c r="V4" s="14"/>
      <c r="W4" s="13" t="s">
        <v>11</v>
      </c>
    </row>
    <row r="5" spans="2:23" x14ac:dyDescent="0.2">
      <c r="B5" s="12">
        <v>3</v>
      </c>
      <c r="C5" s="12">
        <v>6</v>
      </c>
      <c r="D5" s="13">
        <v>360</v>
      </c>
      <c r="E5" s="14">
        <v>300000</v>
      </c>
      <c r="F5" s="14">
        <f>+E5*130</f>
        <v>39000000</v>
      </c>
      <c r="G5" s="14">
        <v>19500000</v>
      </c>
      <c r="I5" s="15" t="s">
        <v>12</v>
      </c>
      <c r="J5" s="16">
        <v>43846</v>
      </c>
      <c r="K5" s="20"/>
      <c r="L5" s="14">
        <v>300000</v>
      </c>
      <c r="M5" s="14">
        <v>300000</v>
      </c>
      <c r="N5" s="14">
        <v>300000</v>
      </c>
      <c r="O5" s="14">
        <v>300000</v>
      </c>
      <c r="P5" s="14">
        <v>300000</v>
      </c>
      <c r="Q5" s="14">
        <v>300000</v>
      </c>
      <c r="R5" s="14">
        <v>300000</v>
      </c>
      <c r="S5" s="14">
        <v>300000</v>
      </c>
      <c r="T5" s="19">
        <v>300000</v>
      </c>
      <c r="U5" s="19">
        <v>300000</v>
      </c>
      <c r="V5" s="14"/>
      <c r="W5" s="13"/>
    </row>
    <row r="6" spans="2:23" x14ac:dyDescent="0.2">
      <c r="B6" s="12">
        <v>3</v>
      </c>
      <c r="C6" s="12">
        <v>7</v>
      </c>
      <c r="D6" s="13">
        <v>360</v>
      </c>
      <c r="E6" s="14">
        <v>300000</v>
      </c>
      <c r="F6" s="14">
        <f>+E6*130</f>
        <v>39000000</v>
      </c>
      <c r="G6" s="14">
        <v>19500000</v>
      </c>
      <c r="I6" s="15" t="s">
        <v>13</v>
      </c>
      <c r="J6" s="16">
        <v>43840</v>
      </c>
      <c r="K6" s="20"/>
      <c r="L6" s="14">
        <v>300000</v>
      </c>
      <c r="M6" s="14">
        <v>300000</v>
      </c>
      <c r="N6" s="14">
        <v>300000</v>
      </c>
      <c r="O6" s="14">
        <v>300000</v>
      </c>
      <c r="P6" s="14">
        <v>300000</v>
      </c>
      <c r="Q6" s="14">
        <v>300000</v>
      </c>
      <c r="R6" s="14">
        <v>285000</v>
      </c>
      <c r="S6" s="14">
        <v>300000</v>
      </c>
      <c r="T6" s="14">
        <v>300000</v>
      </c>
      <c r="U6" s="14">
        <v>300000</v>
      </c>
      <c r="V6" s="14"/>
      <c r="W6" s="13"/>
    </row>
    <row r="7" spans="2:23" x14ac:dyDescent="0.2">
      <c r="B7" s="12">
        <v>3</v>
      </c>
      <c r="C7" s="12">
        <v>8</v>
      </c>
      <c r="D7" s="13">
        <v>360</v>
      </c>
      <c r="E7" s="14">
        <v>300000</v>
      </c>
      <c r="F7" s="14">
        <f>+E7*130</f>
        <v>39000000</v>
      </c>
      <c r="G7" s="14">
        <v>19500000</v>
      </c>
      <c r="I7" s="15" t="s">
        <v>14</v>
      </c>
      <c r="J7" s="16">
        <v>43832</v>
      </c>
      <c r="K7" s="20"/>
      <c r="L7" s="14">
        <v>300000</v>
      </c>
      <c r="M7" s="14">
        <v>300000</v>
      </c>
      <c r="N7" s="14">
        <v>300000</v>
      </c>
      <c r="O7" s="14">
        <v>300000</v>
      </c>
      <c r="P7" s="19">
        <v>300000</v>
      </c>
      <c r="Q7" s="19">
        <v>300000</v>
      </c>
      <c r="R7" s="19">
        <v>300000</v>
      </c>
      <c r="S7" s="19">
        <v>300000</v>
      </c>
      <c r="T7" s="19">
        <v>300000</v>
      </c>
      <c r="U7" s="19">
        <v>300000</v>
      </c>
      <c r="V7" s="14"/>
      <c r="W7" s="13" t="s">
        <v>11</v>
      </c>
    </row>
    <row r="8" spans="2:23" x14ac:dyDescent="0.2">
      <c r="B8" s="12">
        <v>4</v>
      </c>
      <c r="C8" s="12">
        <v>1</v>
      </c>
      <c r="D8" s="13">
        <v>360</v>
      </c>
      <c r="E8" s="14">
        <v>300000</v>
      </c>
      <c r="F8" s="14">
        <f>+E8*130</f>
        <v>39000000</v>
      </c>
      <c r="G8" s="14">
        <v>19500000</v>
      </c>
      <c r="I8" s="15" t="s">
        <v>15</v>
      </c>
      <c r="J8" s="16">
        <v>43956</v>
      </c>
      <c r="K8" s="17"/>
      <c r="L8" s="21"/>
      <c r="M8" s="21"/>
      <c r="N8" s="21"/>
      <c r="O8" s="18"/>
      <c r="P8" s="14">
        <v>300000</v>
      </c>
      <c r="Q8" s="19">
        <v>300000</v>
      </c>
      <c r="R8" s="19">
        <v>300000</v>
      </c>
      <c r="S8" s="19">
        <v>300000</v>
      </c>
      <c r="T8" s="19">
        <v>300000</v>
      </c>
      <c r="U8" s="19">
        <v>300000</v>
      </c>
      <c r="V8" s="14"/>
      <c r="W8" s="13" t="s">
        <v>11</v>
      </c>
    </row>
    <row r="9" spans="2:23" x14ac:dyDescent="0.2">
      <c r="B9" s="12">
        <v>4</v>
      </c>
      <c r="C9" s="12">
        <v>4</v>
      </c>
      <c r="D9" s="13">
        <v>360</v>
      </c>
      <c r="E9" s="14">
        <v>300000</v>
      </c>
      <c r="F9" s="14">
        <f t="shared" ref="F9:F19" si="0">+E9*130</f>
        <v>39000000</v>
      </c>
      <c r="G9" s="14">
        <v>19500000</v>
      </c>
      <c r="I9" s="15" t="s">
        <v>16</v>
      </c>
      <c r="J9" s="16">
        <v>43967</v>
      </c>
      <c r="K9" s="17"/>
      <c r="L9" s="21"/>
      <c r="M9" s="21"/>
      <c r="N9" s="21"/>
      <c r="O9" s="18"/>
      <c r="P9" s="14">
        <v>300000</v>
      </c>
      <c r="Q9" s="19">
        <v>300000</v>
      </c>
      <c r="R9" s="19">
        <v>300000</v>
      </c>
      <c r="S9" s="19">
        <v>300000</v>
      </c>
      <c r="T9" s="19">
        <v>300000</v>
      </c>
      <c r="U9" s="19">
        <v>300000</v>
      </c>
      <c r="V9" s="14"/>
      <c r="W9" s="13" t="s">
        <v>11</v>
      </c>
    </row>
    <row r="10" spans="2:23" x14ac:dyDescent="0.2">
      <c r="B10" s="12">
        <v>4</v>
      </c>
      <c r="C10" s="12">
        <v>5</v>
      </c>
      <c r="D10" s="13">
        <v>360</v>
      </c>
      <c r="E10" s="14">
        <v>300000</v>
      </c>
      <c r="F10" s="14">
        <f t="shared" si="0"/>
        <v>39000000</v>
      </c>
      <c r="G10" s="14">
        <v>19500000</v>
      </c>
      <c r="I10" s="15" t="s">
        <v>17</v>
      </c>
      <c r="J10" s="16">
        <v>43871</v>
      </c>
      <c r="K10" s="17"/>
      <c r="L10" s="18"/>
      <c r="M10" s="14">
        <v>300000</v>
      </c>
      <c r="N10" s="14">
        <v>300000</v>
      </c>
      <c r="O10" s="14">
        <v>300000</v>
      </c>
      <c r="P10" s="14">
        <v>300000</v>
      </c>
      <c r="Q10" s="14">
        <v>300000</v>
      </c>
      <c r="R10" s="14">
        <v>300000</v>
      </c>
      <c r="S10" s="14">
        <v>300000</v>
      </c>
      <c r="T10" s="14">
        <v>300000</v>
      </c>
      <c r="U10" s="19">
        <v>300000</v>
      </c>
      <c r="V10" s="14"/>
      <c r="W10" s="13"/>
    </row>
    <row r="11" spans="2:23" x14ac:dyDescent="0.2">
      <c r="B11" s="12">
        <v>4</v>
      </c>
      <c r="C11" s="12">
        <v>7</v>
      </c>
      <c r="D11" s="13">
        <v>360</v>
      </c>
      <c r="E11" s="14">
        <v>300000</v>
      </c>
      <c r="F11" s="14">
        <f t="shared" si="0"/>
        <v>39000000</v>
      </c>
      <c r="G11" s="14">
        <v>19500000</v>
      </c>
      <c r="I11" s="15" t="s">
        <v>18</v>
      </c>
      <c r="J11" s="16">
        <v>43829</v>
      </c>
      <c r="K11" s="14">
        <v>300000</v>
      </c>
      <c r="L11" s="14">
        <v>300000</v>
      </c>
      <c r="M11" s="14">
        <v>300000</v>
      </c>
      <c r="N11" s="14">
        <v>300000</v>
      </c>
      <c r="O11" s="14">
        <v>300000</v>
      </c>
      <c r="P11" s="19">
        <v>300000</v>
      </c>
      <c r="Q11" s="19">
        <v>300000</v>
      </c>
      <c r="R11" s="19">
        <v>300000</v>
      </c>
      <c r="S11" s="19">
        <v>300000</v>
      </c>
      <c r="T11" s="19">
        <v>300000</v>
      </c>
      <c r="U11" s="19">
        <v>300000</v>
      </c>
      <c r="V11" s="14"/>
      <c r="W11" s="13" t="s">
        <v>11</v>
      </c>
    </row>
    <row r="12" spans="2:23" x14ac:dyDescent="0.2">
      <c r="B12" s="12">
        <v>4</v>
      </c>
      <c r="C12" s="12">
        <v>8</v>
      </c>
      <c r="D12" s="13">
        <v>360</v>
      </c>
      <c r="E12" s="14">
        <v>300000</v>
      </c>
      <c r="F12" s="14">
        <f t="shared" si="0"/>
        <v>39000000</v>
      </c>
      <c r="G12" s="14">
        <v>19500000</v>
      </c>
      <c r="I12" s="15" t="s">
        <v>19</v>
      </c>
      <c r="J12" s="16">
        <v>43832</v>
      </c>
      <c r="K12" s="20"/>
      <c r="L12" s="14">
        <v>300000</v>
      </c>
      <c r="M12" s="14">
        <v>300000</v>
      </c>
      <c r="N12" s="14">
        <v>300000</v>
      </c>
      <c r="O12" s="14">
        <v>300000</v>
      </c>
      <c r="P12" s="14">
        <v>300000</v>
      </c>
      <c r="Q12" s="14">
        <v>300000</v>
      </c>
      <c r="R12" s="14">
        <v>300000</v>
      </c>
      <c r="S12" s="14">
        <v>300000</v>
      </c>
      <c r="T12" s="19">
        <v>300000</v>
      </c>
      <c r="U12" s="19">
        <v>300000</v>
      </c>
      <c r="V12" s="14"/>
      <c r="W12" s="13"/>
    </row>
    <row r="13" spans="2:23" x14ac:dyDescent="0.2">
      <c r="B13" s="12">
        <v>4</v>
      </c>
      <c r="C13" s="12">
        <v>14</v>
      </c>
      <c r="D13" s="13">
        <v>360</v>
      </c>
      <c r="E13" s="14">
        <v>300000</v>
      </c>
      <c r="F13" s="14">
        <f t="shared" si="0"/>
        <v>39000000</v>
      </c>
      <c r="G13" s="14">
        <v>19500000</v>
      </c>
      <c r="I13" s="15" t="s">
        <v>20</v>
      </c>
      <c r="J13" s="16">
        <v>44073</v>
      </c>
      <c r="K13" s="17"/>
      <c r="L13" s="21"/>
      <c r="M13" s="21"/>
      <c r="N13" s="21"/>
      <c r="O13" s="21"/>
      <c r="P13" s="21"/>
      <c r="Q13" s="21"/>
      <c r="R13" s="18"/>
      <c r="S13" s="14">
        <v>300000</v>
      </c>
      <c r="T13" s="19">
        <v>300000</v>
      </c>
      <c r="U13" s="19">
        <v>300000</v>
      </c>
      <c r="V13" s="14"/>
      <c r="W13" s="13"/>
    </row>
    <row r="14" spans="2:23" ht="24" x14ac:dyDescent="0.2">
      <c r="B14" s="12">
        <v>5</v>
      </c>
      <c r="C14" s="12">
        <v>6</v>
      </c>
      <c r="D14" s="13">
        <v>360</v>
      </c>
      <c r="E14" s="14">
        <v>300000</v>
      </c>
      <c r="F14" s="14">
        <f t="shared" si="0"/>
        <v>39000000</v>
      </c>
      <c r="G14" s="14">
        <v>19500000</v>
      </c>
      <c r="I14" s="15" t="s">
        <v>21</v>
      </c>
      <c r="J14" s="16">
        <v>44088</v>
      </c>
      <c r="K14" s="17"/>
      <c r="L14" s="21"/>
      <c r="M14" s="21"/>
      <c r="N14" s="21"/>
      <c r="O14" s="21"/>
      <c r="P14" s="21"/>
      <c r="Q14" s="21"/>
      <c r="R14" s="21"/>
      <c r="S14" s="21"/>
      <c r="T14" s="14">
        <v>300000</v>
      </c>
      <c r="U14" s="19">
        <v>300000</v>
      </c>
      <c r="V14" s="14"/>
      <c r="W14" s="13"/>
    </row>
    <row r="15" spans="2:23" x14ac:dyDescent="0.2">
      <c r="B15" s="12">
        <v>5</v>
      </c>
      <c r="C15" s="12">
        <v>7</v>
      </c>
      <c r="D15" s="13">
        <v>360</v>
      </c>
      <c r="E15" s="14">
        <v>300000</v>
      </c>
      <c r="F15" s="14">
        <f t="shared" si="0"/>
        <v>39000000</v>
      </c>
      <c r="G15" s="14">
        <v>19500000</v>
      </c>
      <c r="I15" s="15" t="s">
        <v>22</v>
      </c>
      <c r="J15" s="16">
        <v>43839</v>
      </c>
      <c r="K15" s="20"/>
      <c r="L15" s="14">
        <v>300000</v>
      </c>
      <c r="M15" s="19">
        <v>300000</v>
      </c>
      <c r="N15" s="19">
        <v>300000</v>
      </c>
      <c r="O15" s="19">
        <v>300000</v>
      </c>
      <c r="P15" s="19">
        <v>300000</v>
      </c>
      <c r="Q15" s="19">
        <v>300000</v>
      </c>
      <c r="R15" s="19">
        <v>300000</v>
      </c>
      <c r="S15" s="19">
        <v>300000</v>
      </c>
      <c r="T15" s="19">
        <v>300000</v>
      </c>
      <c r="U15" s="19">
        <v>300000</v>
      </c>
      <c r="V15" s="14"/>
      <c r="W15" s="13" t="s">
        <v>11</v>
      </c>
    </row>
    <row r="16" spans="2:23" x14ac:dyDescent="0.2">
      <c r="B16" s="12">
        <v>5</v>
      </c>
      <c r="C16" s="12">
        <v>8</v>
      </c>
      <c r="D16" s="13">
        <v>360</v>
      </c>
      <c r="E16" s="14">
        <v>300000</v>
      </c>
      <c r="F16" s="14">
        <f t="shared" si="0"/>
        <v>39000000</v>
      </c>
      <c r="G16" s="14">
        <v>19500000</v>
      </c>
      <c r="I16" s="15" t="s">
        <v>23</v>
      </c>
      <c r="J16" s="16">
        <v>43850</v>
      </c>
      <c r="K16" s="20"/>
      <c r="L16" s="14">
        <v>300000</v>
      </c>
      <c r="M16" s="14">
        <v>300000</v>
      </c>
      <c r="N16" s="14">
        <v>300000</v>
      </c>
      <c r="O16" s="14">
        <v>300000</v>
      </c>
      <c r="P16" s="14">
        <v>300000</v>
      </c>
      <c r="Q16" s="14">
        <v>300000</v>
      </c>
      <c r="R16" s="14">
        <v>300000</v>
      </c>
      <c r="S16" s="14">
        <v>300000</v>
      </c>
      <c r="T16" s="14">
        <v>300000</v>
      </c>
      <c r="U16" s="19">
        <v>300000</v>
      </c>
      <c r="V16" s="14"/>
      <c r="W16" s="13"/>
    </row>
    <row r="17" spans="2:23" x14ac:dyDescent="0.2">
      <c r="B17" s="12">
        <v>6</v>
      </c>
      <c r="C17" s="12">
        <v>4</v>
      </c>
      <c r="D17" s="13">
        <v>360</v>
      </c>
      <c r="E17" s="14">
        <v>300000</v>
      </c>
      <c r="F17" s="14">
        <f t="shared" si="0"/>
        <v>39000000</v>
      </c>
      <c r="G17" s="14">
        <v>19500000</v>
      </c>
      <c r="I17" s="15" t="s">
        <v>24</v>
      </c>
      <c r="J17" s="16">
        <v>43832</v>
      </c>
      <c r="K17" s="20"/>
      <c r="L17" s="14">
        <v>300000</v>
      </c>
      <c r="M17" s="14">
        <v>300000</v>
      </c>
      <c r="N17" s="14">
        <v>300000</v>
      </c>
      <c r="O17" s="14">
        <v>300000</v>
      </c>
      <c r="P17" s="14">
        <v>300000</v>
      </c>
      <c r="Q17" s="14">
        <v>300000</v>
      </c>
      <c r="R17" s="14">
        <v>300000</v>
      </c>
      <c r="S17" s="14">
        <v>300000</v>
      </c>
      <c r="T17" s="14">
        <v>300000</v>
      </c>
      <c r="U17" s="19">
        <v>300000</v>
      </c>
      <c r="V17" s="14"/>
      <c r="W17" s="13"/>
    </row>
    <row r="18" spans="2:23" x14ac:dyDescent="0.2">
      <c r="B18" s="12">
        <v>6</v>
      </c>
      <c r="C18" s="12">
        <v>7</v>
      </c>
      <c r="D18" s="13">
        <v>360</v>
      </c>
      <c r="E18" s="14">
        <v>300000</v>
      </c>
      <c r="F18" s="14">
        <f t="shared" si="0"/>
        <v>39000000</v>
      </c>
      <c r="G18" s="14">
        <v>19500000</v>
      </c>
      <c r="I18" s="15" t="s">
        <v>25</v>
      </c>
      <c r="J18" s="16">
        <v>43840</v>
      </c>
      <c r="K18" s="20"/>
      <c r="L18" s="14">
        <v>300000</v>
      </c>
      <c r="M18" s="19">
        <v>300000</v>
      </c>
      <c r="N18" s="19">
        <v>300000</v>
      </c>
      <c r="O18" s="19">
        <v>300000</v>
      </c>
      <c r="P18" s="19">
        <v>300000</v>
      </c>
      <c r="Q18" s="19">
        <v>300000</v>
      </c>
      <c r="R18" s="19">
        <v>300000</v>
      </c>
      <c r="S18" s="19">
        <v>300000</v>
      </c>
      <c r="T18" s="19">
        <v>300000</v>
      </c>
      <c r="U18" s="19">
        <v>300000</v>
      </c>
      <c r="V18" s="14"/>
      <c r="W18" s="13" t="s">
        <v>11</v>
      </c>
    </row>
    <row r="19" spans="2:23" x14ac:dyDescent="0.2">
      <c r="B19" s="12">
        <v>6</v>
      </c>
      <c r="C19" s="12">
        <v>8</v>
      </c>
      <c r="D19" s="13">
        <v>360</v>
      </c>
      <c r="E19" s="14">
        <v>300000</v>
      </c>
      <c r="F19" s="14">
        <f t="shared" si="0"/>
        <v>39000000</v>
      </c>
      <c r="G19" s="14">
        <v>19500000</v>
      </c>
      <c r="I19" s="15" t="s">
        <v>25</v>
      </c>
      <c r="J19" s="16">
        <v>43840</v>
      </c>
      <c r="K19" s="20"/>
      <c r="L19" s="14">
        <v>300000</v>
      </c>
      <c r="M19" s="19">
        <v>300000</v>
      </c>
      <c r="N19" s="19">
        <v>300000</v>
      </c>
      <c r="O19" s="19">
        <v>300000</v>
      </c>
      <c r="P19" s="19">
        <v>300000</v>
      </c>
      <c r="Q19" s="19">
        <v>300000</v>
      </c>
      <c r="R19" s="19">
        <v>300000</v>
      </c>
      <c r="S19" s="19">
        <v>300000</v>
      </c>
      <c r="T19" s="19">
        <v>300000</v>
      </c>
      <c r="U19" s="19">
        <v>300000</v>
      </c>
      <c r="V19" s="14"/>
      <c r="W19" s="13" t="s">
        <v>11</v>
      </c>
    </row>
    <row r="20" spans="2:23" x14ac:dyDescent="0.2">
      <c r="B20" s="12">
        <v>7</v>
      </c>
      <c r="C20" s="12">
        <v>1</v>
      </c>
      <c r="D20" s="13">
        <v>360</v>
      </c>
      <c r="E20" s="14">
        <v>300000</v>
      </c>
      <c r="F20" s="14">
        <f t="shared" ref="F20:F34" si="1">+E20*130</f>
        <v>39000000</v>
      </c>
      <c r="G20" s="14">
        <v>19500000</v>
      </c>
      <c r="I20" s="15" t="s">
        <v>26</v>
      </c>
      <c r="J20" s="16">
        <v>43953</v>
      </c>
      <c r="K20" s="17"/>
      <c r="L20" s="21"/>
      <c r="M20" s="21"/>
      <c r="N20" s="21"/>
      <c r="O20" s="18"/>
      <c r="P20" s="14">
        <v>250000</v>
      </c>
      <c r="Q20" s="14">
        <v>250000</v>
      </c>
      <c r="R20" s="14">
        <v>250000</v>
      </c>
      <c r="S20" s="14">
        <v>250000</v>
      </c>
      <c r="T20" s="19">
        <v>250000</v>
      </c>
      <c r="U20" s="19">
        <v>250000</v>
      </c>
      <c r="V20" s="14"/>
      <c r="W20" s="13"/>
    </row>
    <row r="21" spans="2:23" x14ac:dyDescent="0.2">
      <c r="B21" s="12">
        <v>7</v>
      </c>
      <c r="C21" s="12">
        <v>7</v>
      </c>
      <c r="D21" s="13">
        <v>360</v>
      </c>
      <c r="E21" s="14">
        <v>300000</v>
      </c>
      <c r="F21" s="14">
        <f t="shared" si="1"/>
        <v>39000000</v>
      </c>
      <c r="G21" s="14">
        <v>19500000</v>
      </c>
      <c r="I21" s="15" t="s">
        <v>27</v>
      </c>
      <c r="J21" s="16">
        <v>43841</v>
      </c>
      <c r="K21" s="20"/>
      <c r="L21" s="14">
        <v>300000</v>
      </c>
      <c r="M21" s="19">
        <v>300000</v>
      </c>
      <c r="N21" s="19">
        <v>300000</v>
      </c>
      <c r="O21" s="19">
        <v>300000</v>
      </c>
      <c r="P21" s="19">
        <v>300000</v>
      </c>
      <c r="Q21" s="19">
        <v>300000</v>
      </c>
      <c r="R21" s="19">
        <v>300000</v>
      </c>
      <c r="S21" s="19">
        <v>300000</v>
      </c>
      <c r="T21" s="19">
        <v>300000</v>
      </c>
      <c r="U21" s="19">
        <v>300000</v>
      </c>
      <c r="V21" s="14"/>
      <c r="W21" s="13" t="s">
        <v>11</v>
      </c>
    </row>
    <row r="22" spans="2:23" x14ac:dyDescent="0.2">
      <c r="B22" s="12">
        <v>7</v>
      </c>
      <c r="C22" s="12">
        <v>8</v>
      </c>
      <c r="D22" s="13">
        <v>360</v>
      </c>
      <c r="E22" s="14">
        <v>300000</v>
      </c>
      <c r="F22" s="14">
        <f t="shared" si="1"/>
        <v>39000000</v>
      </c>
      <c r="G22" s="14">
        <v>19500000</v>
      </c>
      <c r="I22" s="15" t="s">
        <v>28</v>
      </c>
      <c r="J22" s="16">
        <v>44026</v>
      </c>
      <c r="K22" s="17"/>
      <c r="L22" s="21"/>
      <c r="M22" s="21"/>
      <c r="N22" s="21"/>
      <c r="O22" s="21"/>
      <c r="P22" s="21"/>
      <c r="Q22" s="18"/>
      <c r="R22" s="14">
        <v>300000</v>
      </c>
      <c r="S22" s="14">
        <v>300000</v>
      </c>
      <c r="T22" s="19">
        <v>300000</v>
      </c>
      <c r="U22" s="19">
        <v>300000</v>
      </c>
      <c r="V22" s="14"/>
      <c r="W22" s="13"/>
    </row>
    <row r="23" spans="2:23" x14ac:dyDescent="0.2">
      <c r="B23" s="12">
        <v>7</v>
      </c>
      <c r="C23" s="12">
        <v>14</v>
      </c>
      <c r="D23" s="13">
        <v>360</v>
      </c>
      <c r="E23" s="14">
        <v>300000</v>
      </c>
      <c r="F23" s="14">
        <f t="shared" si="1"/>
        <v>39000000</v>
      </c>
      <c r="G23" s="14">
        <v>19500000</v>
      </c>
      <c r="I23" s="15" t="s">
        <v>26</v>
      </c>
      <c r="J23" s="16">
        <v>43953</v>
      </c>
      <c r="K23" s="17"/>
      <c r="L23" s="21"/>
      <c r="M23" s="21"/>
      <c r="N23" s="21"/>
      <c r="O23" s="18"/>
      <c r="P23" s="14">
        <v>250000</v>
      </c>
      <c r="Q23" s="14">
        <v>250000</v>
      </c>
      <c r="R23" s="14">
        <v>250000</v>
      </c>
      <c r="S23" s="14">
        <v>250000</v>
      </c>
      <c r="T23" s="19">
        <v>250000</v>
      </c>
      <c r="U23" s="19">
        <v>250000</v>
      </c>
      <c r="V23" s="14"/>
      <c r="W23" s="13"/>
    </row>
    <row r="24" spans="2:23" x14ac:dyDescent="0.2">
      <c r="B24" s="12">
        <v>8</v>
      </c>
      <c r="C24" s="12">
        <v>1</v>
      </c>
      <c r="D24" s="13">
        <v>360</v>
      </c>
      <c r="E24" s="14">
        <v>300000</v>
      </c>
      <c r="F24" s="14">
        <f t="shared" si="1"/>
        <v>39000000</v>
      </c>
      <c r="G24" s="14">
        <v>19500000</v>
      </c>
      <c r="I24" s="15" t="s">
        <v>29</v>
      </c>
      <c r="J24" s="16">
        <v>44065</v>
      </c>
      <c r="K24" s="17"/>
      <c r="L24" s="21"/>
      <c r="M24" s="21"/>
      <c r="N24" s="21"/>
      <c r="O24" s="21"/>
      <c r="P24" s="21"/>
      <c r="Q24" s="21"/>
      <c r="R24" s="18"/>
      <c r="S24" s="14">
        <v>300000</v>
      </c>
      <c r="T24" s="14">
        <v>300000</v>
      </c>
      <c r="U24" s="14">
        <v>300000</v>
      </c>
      <c r="V24" s="14"/>
      <c r="W24" s="13"/>
    </row>
    <row r="25" spans="2:23" x14ac:dyDescent="0.2">
      <c r="B25" s="12">
        <v>8</v>
      </c>
      <c r="C25" s="12">
        <v>2</v>
      </c>
      <c r="D25" s="13">
        <v>360</v>
      </c>
      <c r="E25" s="14">
        <v>300000</v>
      </c>
      <c r="F25" s="14">
        <f t="shared" si="1"/>
        <v>39000000</v>
      </c>
      <c r="G25" s="14">
        <v>19500000</v>
      </c>
      <c r="I25" s="15" t="s">
        <v>29</v>
      </c>
      <c r="J25" s="16">
        <v>44092</v>
      </c>
      <c r="K25" s="17"/>
      <c r="L25" s="21"/>
      <c r="M25" s="21"/>
      <c r="N25" s="21"/>
      <c r="O25" s="21"/>
      <c r="P25" s="21"/>
      <c r="Q25" s="21"/>
      <c r="R25" s="21"/>
      <c r="S25" s="18"/>
      <c r="T25" s="14">
        <v>300000</v>
      </c>
      <c r="U25" s="14">
        <v>300000</v>
      </c>
      <c r="V25" s="14">
        <v>300000</v>
      </c>
      <c r="W25" s="13"/>
    </row>
    <row r="26" spans="2:23" s="25" customFormat="1" ht="24" x14ac:dyDescent="0.25">
      <c r="B26" s="22">
        <v>8</v>
      </c>
      <c r="C26" s="22">
        <v>7</v>
      </c>
      <c r="D26" s="23">
        <v>360</v>
      </c>
      <c r="E26" s="24">
        <v>300000</v>
      </c>
      <c r="F26" s="24">
        <f t="shared" si="1"/>
        <v>39000000</v>
      </c>
      <c r="G26" s="24">
        <v>19500000</v>
      </c>
      <c r="I26" s="15" t="s">
        <v>30</v>
      </c>
      <c r="J26" s="26">
        <v>43855</v>
      </c>
      <c r="K26" s="27"/>
      <c r="L26" s="24">
        <v>300000</v>
      </c>
      <c r="M26" s="24">
        <v>300000</v>
      </c>
      <c r="N26" s="24">
        <v>300000</v>
      </c>
      <c r="O26" s="24">
        <v>300000</v>
      </c>
      <c r="P26" s="24">
        <v>300000</v>
      </c>
      <c r="Q26" s="24">
        <v>300000</v>
      </c>
      <c r="R26" s="24">
        <v>300000</v>
      </c>
      <c r="S26" s="24">
        <v>300000</v>
      </c>
      <c r="T26" s="24">
        <v>300000</v>
      </c>
      <c r="U26" s="24">
        <v>300000</v>
      </c>
      <c r="V26" s="24"/>
      <c r="W26" s="23"/>
    </row>
    <row r="27" spans="2:23" x14ac:dyDescent="0.2">
      <c r="B27" s="12">
        <v>8</v>
      </c>
      <c r="C27" s="12">
        <v>8</v>
      </c>
      <c r="D27" s="13">
        <v>360</v>
      </c>
      <c r="E27" s="14">
        <v>300000</v>
      </c>
      <c r="F27" s="14">
        <f t="shared" si="1"/>
        <v>39000000</v>
      </c>
      <c r="G27" s="14">
        <v>19500000</v>
      </c>
      <c r="I27" s="15" t="s">
        <v>31</v>
      </c>
      <c r="J27" s="16">
        <v>43859</v>
      </c>
      <c r="K27" s="20"/>
      <c r="L27" s="14">
        <v>300000</v>
      </c>
      <c r="M27" s="14">
        <v>300000</v>
      </c>
      <c r="N27" s="19">
        <v>300000</v>
      </c>
      <c r="O27" s="19">
        <v>300000</v>
      </c>
      <c r="P27" s="19">
        <v>300000</v>
      </c>
      <c r="Q27" s="19">
        <v>300000</v>
      </c>
      <c r="R27" s="19">
        <v>300000</v>
      </c>
      <c r="S27" s="19">
        <v>300000</v>
      </c>
      <c r="T27" s="19">
        <v>300000</v>
      </c>
      <c r="U27" s="19">
        <v>300000</v>
      </c>
      <c r="V27" s="14"/>
      <c r="W27" s="13" t="s">
        <v>11</v>
      </c>
    </row>
    <row r="28" spans="2:23" x14ac:dyDescent="0.2">
      <c r="B28" s="12">
        <v>8</v>
      </c>
      <c r="C28" s="12">
        <v>14</v>
      </c>
      <c r="D28" s="13">
        <v>360</v>
      </c>
      <c r="E28" s="14">
        <v>300000</v>
      </c>
      <c r="F28" s="14">
        <f t="shared" si="1"/>
        <v>39000000</v>
      </c>
      <c r="G28" s="14">
        <v>19500000</v>
      </c>
      <c r="I28" s="15" t="s">
        <v>32</v>
      </c>
      <c r="J28" s="16">
        <v>44065</v>
      </c>
      <c r="K28" s="35"/>
      <c r="L28" s="36"/>
      <c r="M28" s="36"/>
      <c r="N28" s="36"/>
      <c r="O28" s="36"/>
      <c r="P28" s="36"/>
      <c r="Q28" s="36"/>
      <c r="R28" s="37"/>
      <c r="S28" s="14">
        <v>300000</v>
      </c>
      <c r="T28" s="14">
        <v>300000</v>
      </c>
      <c r="U28" s="14">
        <v>300000</v>
      </c>
      <c r="V28" s="14"/>
      <c r="W28" s="13"/>
    </row>
    <row r="29" spans="2:23" x14ac:dyDescent="0.2">
      <c r="B29" s="12">
        <v>9</v>
      </c>
      <c r="C29" s="12">
        <v>1</v>
      </c>
      <c r="D29" s="13">
        <v>360</v>
      </c>
      <c r="E29" s="14">
        <v>250000</v>
      </c>
      <c r="F29" s="14">
        <f t="shared" si="1"/>
        <v>32500000</v>
      </c>
      <c r="G29" s="14">
        <v>16250000</v>
      </c>
      <c r="I29" s="15" t="s">
        <v>33</v>
      </c>
      <c r="J29" s="16">
        <v>43901</v>
      </c>
      <c r="K29" s="17"/>
      <c r="L29" s="21"/>
      <c r="M29" s="18"/>
      <c r="N29" s="14">
        <v>250000</v>
      </c>
      <c r="O29" s="14">
        <v>250000</v>
      </c>
      <c r="P29" s="14">
        <v>250000</v>
      </c>
      <c r="Q29" s="14">
        <v>250000</v>
      </c>
      <c r="R29" s="14">
        <v>250000</v>
      </c>
      <c r="S29" s="14">
        <v>250000</v>
      </c>
      <c r="T29" s="19">
        <v>250000</v>
      </c>
      <c r="U29" s="19">
        <v>250000</v>
      </c>
      <c r="V29" s="14"/>
      <c r="W29" s="13"/>
    </row>
    <row r="30" spans="2:23" x14ac:dyDescent="0.2">
      <c r="B30" s="12">
        <v>9</v>
      </c>
      <c r="C30" s="12">
        <v>5</v>
      </c>
      <c r="D30" s="13">
        <v>360</v>
      </c>
      <c r="E30" s="14">
        <v>250000</v>
      </c>
      <c r="F30" s="14">
        <f t="shared" si="1"/>
        <v>32500000</v>
      </c>
      <c r="G30" s="14">
        <v>16250000</v>
      </c>
      <c r="I30" s="15" t="s">
        <v>34</v>
      </c>
      <c r="J30" s="16">
        <v>43840</v>
      </c>
      <c r="K30" s="20"/>
      <c r="L30" s="14">
        <v>250000</v>
      </c>
      <c r="M30" s="14">
        <v>250000</v>
      </c>
      <c r="N30" s="14">
        <v>250000</v>
      </c>
      <c r="O30" s="14">
        <v>250000</v>
      </c>
      <c r="P30" s="14">
        <v>250000</v>
      </c>
      <c r="Q30" s="14">
        <v>250000</v>
      </c>
      <c r="R30" s="19">
        <v>250000</v>
      </c>
      <c r="S30" s="19">
        <v>250000</v>
      </c>
      <c r="T30" s="19">
        <v>250000</v>
      </c>
      <c r="U30" s="19">
        <v>250000</v>
      </c>
      <c r="V30" s="14"/>
      <c r="W30" s="13"/>
    </row>
    <row r="31" spans="2:23" x14ac:dyDescent="0.2">
      <c r="B31" s="12">
        <v>9</v>
      </c>
      <c r="C31" s="12">
        <v>6</v>
      </c>
      <c r="D31" s="13">
        <v>360</v>
      </c>
      <c r="E31" s="14">
        <v>250000</v>
      </c>
      <c r="F31" s="14">
        <f t="shared" si="1"/>
        <v>32500000</v>
      </c>
      <c r="G31" s="14">
        <v>16250000</v>
      </c>
      <c r="I31" s="15" t="s">
        <v>35</v>
      </c>
      <c r="J31" s="16">
        <v>43859</v>
      </c>
      <c r="K31" s="20"/>
      <c r="L31" s="14">
        <v>250000</v>
      </c>
      <c r="M31" s="19">
        <v>250000</v>
      </c>
      <c r="N31" s="19">
        <v>250000</v>
      </c>
      <c r="O31" s="19">
        <v>250000</v>
      </c>
      <c r="P31" s="19">
        <v>250000</v>
      </c>
      <c r="Q31" s="19">
        <v>250000</v>
      </c>
      <c r="R31" s="19">
        <v>250000</v>
      </c>
      <c r="S31" s="19">
        <v>250000</v>
      </c>
      <c r="T31" s="19">
        <v>250000</v>
      </c>
      <c r="U31" s="19">
        <v>250000</v>
      </c>
      <c r="V31" s="14"/>
      <c r="W31" s="13" t="s">
        <v>11</v>
      </c>
    </row>
    <row r="32" spans="2:23" x14ac:dyDescent="0.2">
      <c r="B32" s="12">
        <v>9</v>
      </c>
      <c r="C32" s="12">
        <v>7</v>
      </c>
      <c r="D32" s="13">
        <v>360</v>
      </c>
      <c r="E32" s="14">
        <v>250000</v>
      </c>
      <c r="F32" s="14">
        <f t="shared" si="1"/>
        <v>32500000</v>
      </c>
      <c r="G32" s="14">
        <v>16250000</v>
      </c>
      <c r="I32" s="15" t="s">
        <v>36</v>
      </c>
      <c r="J32" s="16">
        <v>43840</v>
      </c>
      <c r="K32" s="20"/>
      <c r="L32" s="14">
        <v>250000</v>
      </c>
      <c r="M32" s="14">
        <v>250000</v>
      </c>
      <c r="N32" s="14">
        <v>250000</v>
      </c>
      <c r="O32" s="14">
        <v>250000</v>
      </c>
      <c r="P32" s="19">
        <v>250000</v>
      </c>
      <c r="Q32" s="19">
        <v>250000</v>
      </c>
      <c r="R32" s="19">
        <v>250000</v>
      </c>
      <c r="S32" s="19">
        <v>250000</v>
      </c>
      <c r="T32" s="19">
        <v>250000</v>
      </c>
      <c r="U32" s="19">
        <v>250000</v>
      </c>
      <c r="V32" s="14"/>
      <c r="W32" s="13" t="s">
        <v>11</v>
      </c>
    </row>
    <row r="33" spans="2:23" x14ac:dyDescent="0.2">
      <c r="B33" s="12">
        <v>10</v>
      </c>
      <c r="C33" s="12">
        <v>7</v>
      </c>
      <c r="D33" s="13">
        <v>360</v>
      </c>
      <c r="E33" s="14">
        <v>250000</v>
      </c>
      <c r="F33" s="14">
        <f t="shared" si="1"/>
        <v>32500000</v>
      </c>
      <c r="G33" s="14">
        <v>16250000</v>
      </c>
      <c r="I33" s="15" t="s">
        <v>37</v>
      </c>
      <c r="J33" s="16">
        <v>43836</v>
      </c>
      <c r="K33" s="20"/>
      <c r="L33" s="14">
        <v>250000</v>
      </c>
      <c r="M33" s="14">
        <v>250000</v>
      </c>
      <c r="N33" s="14">
        <v>250000</v>
      </c>
      <c r="O33" s="14">
        <v>250000</v>
      </c>
      <c r="P33" s="14">
        <v>250000</v>
      </c>
      <c r="Q33" s="14">
        <v>250000</v>
      </c>
      <c r="R33" s="14">
        <v>250000</v>
      </c>
      <c r="S33" s="19">
        <v>250000</v>
      </c>
      <c r="T33" s="19">
        <v>250000</v>
      </c>
      <c r="U33" s="19">
        <v>250000</v>
      </c>
      <c r="V33" s="14"/>
      <c r="W33" s="13"/>
    </row>
    <row r="34" spans="2:23" ht="24" x14ac:dyDescent="0.2">
      <c r="B34" s="12">
        <v>12</v>
      </c>
      <c r="C34" s="12">
        <v>1</v>
      </c>
      <c r="D34" s="13">
        <v>499.8</v>
      </c>
      <c r="E34" s="14">
        <v>250000</v>
      </c>
      <c r="F34" s="14">
        <f t="shared" si="1"/>
        <v>32500000</v>
      </c>
      <c r="G34" s="14">
        <v>16250000</v>
      </c>
      <c r="I34" s="15" t="s">
        <v>38</v>
      </c>
      <c r="J34" s="16">
        <v>43978</v>
      </c>
      <c r="K34" s="17"/>
      <c r="L34" s="21"/>
      <c r="M34" s="21"/>
      <c r="N34" s="21"/>
      <c r="O34" s="18"/>
      <c r="P34" s="14">
        <v>200000</v>
      </c>
      <c r="Q34" s="14">
        <v>250000</v>
      </c>
      <c r="R34" s="14">
        <v>250000</v>
      </c>
      <c r="S34" s="14">
        <v>250000</v>
      </c>
      <c r="T34" s="14">
        <v>250000</v>
      </c>
      <c r="U34" s="19">
        <v>250000</v>
      </c>
      <c r="V34" s="14"/>
      <c r="W34" s="13"/>
    </row>
    <row r="35" spans="2:23" x14ac:dyDescent="0.2">
      <c r="B35" s="12">
        <v>12</v>
      </c>
      <c r="C35" s="12">
        <v>2</v>
      </c>
      <c r="D35" s="13">
        <v>517</v>
      </c>
      <c r="E35" s="14">
        <v>200000</v>
      </c>
      <c r="F35" s="14">
        <f t="shared" ref="F35:F44" si="2">+E35*130</f>
        <v>26000000</v>
      </c>
      <c r="G35" s="14">
        <v>13000000</v>
      </c>
      <c r="I35" s="15" t="s">
        <v>39</v>
      </c>
      <c r="J35" s="16">
        <v>43978</v>
      </c>
      <c r="K35" s="17"/>
      <c r="L35" s="21"/>
      <c r="M35" s="21"/>
      <c r="N35" s="21"/>
      <c r="O35" s="18"/>
      <c r="P35" s="14">
        <v>200000</v>
      </c>
      <c r="Q35" s="14">
        <v>200000</v>
      </c>
      <c r="R35" s="19">
        <v>250000</v>
      </c>
      <c r="S35" s="19">
        <v>250000</v>
      </c>
      <c r="T35" s="19">
        <v>250000</v>
      </c>
      <c r="U35" s="19">
        <v>250000</v>
      </c>
      <c r="V35" s="14"/>
      <c r="W35" s="13"/>
    </row>
    <row r="36" spans="2:23" x14ac:dyDescent="0.2">
      <c r="B36" s="12">
        <v>12</v>
      </c>
      <c r="C36" s="12">
        <v>3</v>
      </c>
      <c r="D36" s="13">
        <v>446</v>
      </c>
      <c r="E36" s="14">
        <v>200000</v>
      </c>
      <c r="F36" s="14">
        <f t="shared" si="2"/>
        <v>26000000</v>
      </c>
      <c r="G36" s="14">
        <v>13000000</v>
      </c>
      <c r="I36" s="15" t="s">
        <v>39</v>
      </c>
      <c r="J36" s="16">
        <v>43978</v>
      </c>
      <c r="K36" s="17"/>
      <c r="L36" s="21"/>
      <c r="M36" s="21"/>
      <c r="N36" s="21"/>
      <c r="O36" s="18"/>
      <c r="P36" s="14">
        <v>200000</v>
      </c>
      <c r="Q36" s="14">
        <v>200000</v>
      </c>
      <c r="R36" s="19">
        <v>250000</v>
      </c>
      <c r="S36" s="19">
        <v>250000</v>
      </c>
      <c r="T36" s="19">
        <v>250000</v>
      </c>
      <c r="U36" s="19">
        <v>250000</v>
      </c>
      <c r="V36" s="14"/>
      <c r="W36" s="13"/>
    </row>
    <row r="37" spans="2:23" x14ac:dyDescent="0.2">
      <c r="B37" s="12">
        <v>12</v>
      </c>
      <c r="C37" s="12">
        <v>4</v>
      </c>
      <c r="D37" s="13">
        <v>426</v>
      </c>
      <c r="E37" s="14">
        <v>200000</v>
      </c>
      <c r="F37" s="14">
        <f t="shared" si="2"/>
        <v>26000000</v>
      </c>
      <c r="G37" s="14">
        <v>13000000</v>
      </c>
      <c r="I37" s="15" t="s">
        <v>40</v>
      </c>
      <c r="J37" s="16">
        <v>43887</v>
      </c>
      <c r="K37" s="17"/>
      <c r="L37" s="18"/>
      <c r="M37" s="14">
        <v>200000</v>
      </c>
      <c r="N37" s="14">
        <v>200000</v>
      </c>
      <c r="O37" s="14">
        <v>200000</v>
      </c>
      <c r="P37" s="14">
        <v>200000</v>
      </c>
      <c r="Q37" s="14">
        <v>200000</v>
      </c>
      <c r="R37" s="14">
        <v>200000</v>
      </c>
      <c r="S37" s="19">
        <v>200000</v>
      </c>
      <c r="T37" s="19">
        <v>200000</v>
      </c>
      <c r="U37" s="19">
        <v>200000</v>
      </c>
      <c r="V37" s="14"/>
      <c r="W37" s="13"/>
    </row>
    <row r="38" spans="2:23" x14ac:dyDescent="0.2">
      <c r="B38" s="12">
        <v>13</v>
      </c>
      <c r="C38" s="12">
        <v>3</v>
      </c>
      <c r="D38" s="14">
        <v>360</v>
      </c>
      <c r="E38" s="14">
        <v>230000</v>
      </c>
      <c r="F38" s="14">
        <f t="shared" si="2"/>
        <v>29900000</v>
      </c>
      <c r="G38" s="14">
        <v>14950000</v>
      </c>
      <c r="I38" s="15" t="s">
        <v>41</v>
      </c>
      <c r="J38" s="16">
        <v>43866</v>
      </c>
      <c r="K38" s="17"/>
      <c r="L38" s="18"/>
      <c r="M38" s="14">
        <v>230000</v>
      </c>
      <c r="N38" s="14">
        <v>230000</v>
      </c>
      <c r="O38" s="14">
        <v>230000</v>
      </c>
      <c r="P38" s="14">
        <v>230000</v>
      </c>
      <c r="Q38" s="14">
        <v>230000</v>
      </c>
      <c r="R38" s="14">
        <v>230000</v>
      </c>
      <c r="S38" s="14">
        <v>230000</v>
      </c>
      <c r="T38" s="14">
        <v>230000</v>
      </c>
      <c r="U38" s="19">
        <v>230000</v>
      </c>
      <c r="V38" s="14"/>
      <c r="W38" s="13"/>
    </row>
    <row r="39" spans="2:23" x14ac:dyDescent="0.2">
      <c r="B39" s="12">
        <v>13</v>
      </c>
      <c r="C39" s="12">
        <v>4</v>
      </c>
      <c r="D39" s="14">
        <v>360</v>
      </c>
      <c r="E39" s="14">
        <v>230000</v>
      </c>
      <c r="F39" s="14">
        <f t="shared" si="2"/>
        <v>29900000</v>
      </c>
      <c r="G39" s="14">
        <v>14950000</v>
      </c>
      <c r="I39" s="15" t="s">
        <v>42</v>
      </c>
      <c r="J39" s="16">
        <v>43859</v>
      </c>
      <c r="K39" s="20"/>
      <c r="L39" s="14">
        <v>230000</v>
      </c>
      <c r="M39" s="14">
        <v>230000</v>
      </c>
      <c r="N39" s="14">
        <v>230000</v>
      </c>
      <c r="O39" s="14">
        <v>230000</v>
      </c>
      <c r="P39" s="14">
        <v>230000</v>
      </c>
      <c r="Q39" s="14">
        <v>230000</v>
      </c>
      <c r="R39" s="14">
        <v>230000</v>
      </c>
      <c r="S39" s="14">
        <v>230000</v>
      </c>
      <c r="T39" s="14">
        <v>230000</v>
      </c>
      <c r="U39" s="19">
        <v>230000</v>
      </c>
      <c r="V39" s="14"/>
      <c r="W39" s="13"/>
    </row>
    <row r="40" spans="2:23" x14ac:dyDescent="0.2">
      <c r="B40" s="12">
        <v>13</v>
      </c>
      <c r="C40" s="12">
        <v>5</v>
      </c>
      <c r="D40" s="14">
        <v>360</v>
      </c>
      <c r="E40" s="14">
        <v>230000</v>
      </c>
      <c r="F40" s="14">
        <f t="shared" si="2"/>
        <v>29900000</v>
      </c>
      <c r="G40" s="14">
        <v>14950000</v>
      </c>
      <c r="I40" s="15" t="s">
        <v>43</v>
      </c>
      <c r="J40" s="16">
        <v>43992</v>
      </c>
      <c r="K40" s="17"/>
      <c r="L40" s="21"/>
      <c r="M40" s="21"/>
      <c r="N40" s="21"/>
      <c r="O40" s="21"/>
      <c r="P40" s="18"/>
      <c r="Q40" s="14">
        <v>230000</v>
      </c>
      <c r="R40" s="14">
        <v>230000</v>
      </c>
      <c r="S40" s="14">
        <v>230000</v>
      </c>
      <c r="T40" s="14">
        <v>230000</v>
      </c>
      <c r="U40" s="14">
        <v>230000</v>
      </c>
      <c r="V40" s="14">
        <v>230000</v>
      </c>
      <c r="W40" s="13"/>
    </row>
    <row r="41" spans="2:23" x14ac:dyDescent="0.2">
      <c r="B41" s="12">
        <v>14</v>
      </c>
      <c r="C41" s="12">
        <v>5</v>
      </c>
      <c r="D41" s="14">
        <v>360</v>
      </c>
      <c r="E41" s="14">
        <v>250000</v>
      </c>
      <c r="F41" s="14">
        <f t="shared" si="2"/>
        <v>32500000</v>
      </c>
      <c r="G41" s="14">
        <v>16250000</v>
      </c>
      <c r="I41" s="15" t="s">
        <v>44</v>
      </c>
      <c r="J41" s="16">
        <v>44004</v>
      </c>
      <c r="K41" s="17"/>
      <c r="L41" s="21"/>
      <c r="M41" s="21"/>
      <c r="N41" s="21"/>
      <c r="O41" s="21"/>
      <c r="P41" s="18"/>
      <c r="Q41" s="14">
        <v>250000</v>
      </c>
      <c r="R41" s="14">
        <v>250000</v>
      </c>
      <c r="S41" s="14">
        <v>250000</v>
      </c>
      <c r="T41" s="19">
        <v>250000</v>
      </c>
      <c r="U41" s="19">
        <v>250000</v>
      </c>
      <c r="V41" s="14"/>
      <c r="W41" s="13"/>
    </row>
    <row r="42" spans="2:23" x14ac:dyDescent="0.2">
      <c r="B42" s="12">
        <v>14</v>
      </c>
      <c r="C42" s="12">
        <v>6</v>
      </c>
      <c r="D42" s="14">
        <v>360</v>
      </c>
      <c r="E42" s="14">
        <v>250000</v>
      </c>
      <c r="F42" s="14">
        <f t="shared" si="2"/>
        <v>32500000</v>
      </c>
      <c r="G42" s="14">
        <v>16250000</v>
      </c>
      <c r="I42" s="15" t="s">
        <v>45</v>
      </c>
      <c r="J42" s="16">
        <v>44137</v>
      </c>
      <c r="K42" s="17"/>
      <c r="L42" s="21"/>
      <c r="M42" s="21"/>
      <c r="N42" s="21"/>
      <c r="O42" s="21"/>
      <c r="P42" s="21"/>
      <c r="Q42" s="21"/>
      <c r="R42" s="21"/>
      <c r="S42" s="21"/>
      <c r="T42" s="21"/>
      <c r="U42" s="21"/>
      <c r="V42" s="14">
        <v>250000</v>
      </c>
      <c r="W42" s="13"/>
    </row>
    <row r="43" spans="2:23" x14ac:dyDescent="0.2">
      <c r="B43" s="12">
        <v>16</v>
      </c>
      <c r="C43" s="12">
        <v>5</v>
      </c>
      <c r="D43" s="14">
        <v>360</v>
      </c>
      <c r="E43" s="14">
        <v>230000</v>
      </c>
      <c r="F43" s="14">
        <f t="shared" si="2"/>
        <v>29900000</v>
      </c>
      <c r="G43" s="14">
        <v>14950000</v>
      </c>
      <c r="I43" s="15" t="s">
        <v>46</v>
      </c>
      <c r="J43" s="16">
        <v>44069</v>
      </c>
      <c r="K43" s="17"/>
      <c r="L43" s="21"/>
      <c r="M43" s="21"/>
      <c r="N43" s="21"/>
      <c r="O43" s="21"/>
      <c r="P43" s="21"/>
      <c r="Q43" s="21"/>
      <c r="R43" s="18"/>
      <c r="S43" s="14">
        <v>230000</v>
      </c>
      <c r="T43" s="14">
        <v>230000</v>
      </c>
      <c r="U43" s="14">
        <v>230000</v>
      </c>
      <c r="V43" s="14"/>
      <c r="W43" s="13"/>
    </row>
    <row r="44" spans="2:23" x14ac:dyDescent="0.2">
      <c r="B44" s="12">
        <v>16</v>
      </c>
      <c r="C44" s="12">
        <v>6</v>
      </c>
      <c r="D44" s="14">
        <v>360</v>
      </c>
      <c r="E44" s="14">
        <v>230000</v>
      </c>
      <c r="F44" s="14">
        <f t="shared" si="2"/>
        <v>29900000</v>
      </c>
      <c r="G44" s="14">
        <v>14950000</v>
      </c>
      <c r="I44" s="15" t="s">
        <v>46</v>
      </c>
      <c r="J44" s="16">
        <v>44078</v>
      </c>
      <c r="K44" s="17"/>
      <c r="L44" s="21"/>
      <c r="M44" s="21"/>
      <c r="N44" s="21"/>
      <c r="O44" s="21"/>
      <c r="P44" s="21"/>
      <c r="Q44" s="21"/>
      <c r="R44" s="21"/>
      <c r="S44" s="21"/>
      <c r="T44" s="14">
        <v>230000</v>
      </c>
      <c r="U44" s="14">
        <v>230000</v>
      </c>
      <c r="V44" s="14">
        <v>230000</v>
      </c>
      <c r="W44" s="13"/>
    </row>
    <row r="45" spans="2:23" x14ac:dyDescent="0.2">
      <c r="K45" s="29">
        <f>SUM(K4:K43)</f>
        <v>300000</v>
      </c>
      <c r="L45" s="29">
        <f t="shared" ref="L45:V45" si="3">SUM(L4:L43)</f>
        <v>5130000</v>
      </c>
      <c r="M45" s="29">
        <f t="shared" si="3"/>
        <v>6410000</v>
      </c>
      <c r="N45" s="29">
        <f t="shared" si="3"/>
        <v>6660000</v>
      </c>
      <c r="O45" s="29">
        <f t="shared" si="3"/>
        <v>6660000</v>
      </c>
      <c r="P45" s="29">
        <f t="shared" si="3"/>
        <v>8360000</v>
      </c>
      <c r="Q45" s="29">
        <f t="shared" si="3"/>
        <v>8890000</v>
      </c>
      <c r="R45" s="29">
        <f t="shared" si="3"/>
        <v>9275000</v>
      </c>
      <c r="S45" s="29">
        <f t="shared" si="3"/>
        <v>10420000</v>
      </c>
      <c r="T45" s="29">
        <f t="shared" si="3"/>
        <v>11020000</v>
      </c>
      <c r="U45" s="29">
        <f t="shared" si="3"/>
        <v>11020000</v>
      </c>
      <c r="V45" s="29">
        <f t="shared" si="3"/>
        <v>780000</v>
      </c>
    </row>
    <row r="47" spans="2:23" x14ac:dyDescent="0.2">
      <c r="I47" s="30" t="s">
        <v>50</v>
      </c>
      <c r="J47" s="31">
        <f>+SUM(K45:U45)</f>
        <v>84145000</v>
      </c>
    </row>
    <row r="48" spans="2:23" ht="6" customHeight="1" x14ac:dyDescent="0.2">
      <c r="I48" s="30"/>
      <c r="J48" s="31"/>
    </row>
    <row r="49" spans="2:23" x14ac:dyDescent="0.2">
      <c r="I49" s="30" t="s">
        <v>47</v>
      </c>
      <c r="J49" s="31">
        <f>+J47-J50</f>
        <v>46635000</v>
      </c>
    </row>
    <row r="50" spans="2:23" x14ac:dyDescent="0.2">
      <c r="I50" s="30" t="s">
        <v>48</v>
      </c>
      <c r="J50" s="31">
        <f>+P4+Q4+R4+S4+T4+U4+T5+U5+P7+Q7+R7+S7+T7+U7+Q8+R8+S8+T8+U8+Q9+R9+S9+T9+U9+P11+Q11+R11+S11+T11+U10+U11+T12+U12+T13+U13+U14+M15+N15+O15+P15+Q15+R15+S15+T15+U15+U16+U17+M18+N18+O18+P18+Q18+R18+S18+T18+U18+M19+N19+O19+P19+Q19+R19+S19+T19+U19+T20+U20+M21+N21+O21+P21+Q21+R21+S21+T21+U21+T22+U22+T23+U23+N27+O27+P27+Q27+R27+S27+T27+U27+T29+U29+R30+S30+T30+U30+M31+N31+O31+P31+Q31+R31+S31+T31+U31+P32+Q32+R32+S32+T32+U32+S33+T33+U33+U34+R35+S35+T35+U35+R36+S36+T36+U36+S37+T37+U37+U38+U39+T41+U41</f>
        <v>37510000</v>
      </c>
    </row>
    <row r="51" spans="2:23" ht="4.5" customHeight="1" x14ac:dyDescent="0.2">
      <c r="I51" s="30"/>
      <c r="J51" s="31"/>
    </row>
    <row r="52" spans="2:23" x14ac:dyDescent="0.2">
      <c r="I52" s="30" t="s">
        <v>49</v>
      </c>
      <c r="J52" s="32">
        <f>+J50/J47</f>
        <v>0.44577812110048132</v>
      </c>
    </row>
    <row r="53" spans="2:23" s="3" customFormat="1" x14ac:dyDescent="0.2">
      <c r="B53" s="1"/>
      <c r="C53" s="1"/>
      <c r="D53" s="2"/>
      <c r="H53" s="2"/>
      <c r="I53" s="28"/>
      <c r="J53" s="33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</row>
  </sheetData>
  <mergeCells count="2">
    <mergeCell ref="B2:I2"/>
    <mergeCell ref="K28:R28"/>
  </mergeCells>
  <printOptions horizontalCentered="1"/>
  <pageMargins left="0" right="0" top="0.74803149606299213" bottom="0" header="0.31496062992125984" footer="0.31496062992125984"/>
  <pageSetup paperSize="9" scale="75" orientation="landscape" r:id="rId1"/>
  <ignoredErrors>
    <ignoredError sqref="K45:V45" formulaRange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2020-11-19T12:40:05Z</dcterms:modified>
</cp:coreProperties>
</file>