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<sst xmlns="http://schemas.openxmlformats.org/spreadsheetml/2006/main" count="32" uniqueCount="21">
  <si>
    <t xml:space="preserve"> Mediana separa os valores exatamente na metade da distribuição dos dados</t>
  </si>
  <si>
    <t>nomes</t>
  </si>
  <si>
    <t>salário</t>
  </si>
  <si>
    <t>bruno</t>
  </si>
  <si>
    <t>Queremos estimar o valor salários....</t>
  </si>
  <si>
    <t>marlos</t>
  </si>
  <si>
    <t>Geralmente usamos a médio</t>
  </si>
  <si>
    <t>hott</t>
  </si>
  <si>
    <t>oliveira</t>
  </si>
  <si>
    <t>eduardo</t>
  </si>
  <si>
    <t>média salarial é</t>
  </si>
  <si>
    <t>Mediana é</t>
  </si>
  <si>
    <t>Preço</t>
  </si>
  <si>
    <t>Preço_Norm</t>
  </si>
  <si>
    <t>Preço_Padronizado</t>
  </si>
  <si>
    <t>media</t>
  </si>
  <si>
    <t>mediana</t>
  </si>
  <si>
    <t>Desvio_Padrão</t>
  </si>
  <si>
    <t>min</t>
  </si>
  <si>
    <t>max</t>
  </si>
  <si>
    <t>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</si>
</sst>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</font>
    <font>
      <color theme="1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Font="1" applyNumberFormat="1"/>
    <xf borderId="0" fillId="3" fontId="2" numFmtId="0" xfId="0" applyAlignment="1" applyFill="1" applyFont="1">
      <alignment readingOrder="0"/>
    </xf>
    <xf borderId="0" fillId="4" fontId="2" numFmtId="2" xfId="0" applyAlignment="1" applyFill="1" applyFont="1" applyNumberFormat="1">
      <alignment readingOrder="0"/>
    </xf>
    <xf borderId="0" fillId="3" fontId="2" numFmtId="0" xfId="0" applyFont="1"/>
    <xf borderId="0" fillId="5" fontId="2" numFmtId="2" xfId="0" applyAlignment="1" applyFill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1" fillId="0" fontId="1" numFmtId="2" xfId="0" applyBorder="1" applyFont="1" applyNumberFormat="1"/>
    <xf borderId="2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>
        <v>1.0</v>
      </c>
      <c r="E1" s="2">
        <v>11000.0</v>
      </c>
    </row>
    <row r="2">
      <c r="D2" s="1">
        <v>2.0</v>
      </c>
      <c r="E2" s="2">
        <v>12000.0</v>
      </c>
    </row>
    <row r="3">
      <c r="D3" s="1">
        <v>3.0</v>
      </c>
      <c r="E3" s="2">
        <v>13000.0</v>
      </c>
      <c r="F3" s="3" t="s">
        <v>0</v>
      </c>
    </row>
    <row r="4">
      <c r="D4" s="1">
        <v>4.0</v>
      </c>
      <c r="E4" s="2">
        <v>15000.0</v>
      </c>
    </row>
    <row r="5">
      <c r="D5" s="1">
        <v>5.0</v>
      </c>
      <c r="E5" s="2">
        <v>97000.0</v>
      </c>
    </row>
    <row r="6">
      <c r="D6" s="4"/>
    </row>
    <row r="7">
      <c r="D7" s="4"/>
    </row>
    <row r="8">
      <c r="C8" s="3" t="s">
        <v>1</v>
      </c>
      <c r="D8" s="5" t="s">
        <v>2</v>
      </c>
    </row>
    <row r="9">
      <c r="C9" s="3" t="s">
        <v>3</v>
      </c>
      <c r="D9" s="5">
        <v>11000.0</v>
      </c>
      <c r="F9" s="3" t="s">
        <v>4</v>
      </c>
    </row>
    <row r="10">
      <c r="C10" s="3" t="s">
        <v>5</v>
      </c>
      <c r="D10" s="5">
        <v>15000.0</v>
      </c>
      <c r="F10" s="3" t="s">
        <v>6</v>
      </c>
    </row>
    <row r="11">
      <c r="C11" s="3" t="s">
        <v>7</v>
      </c>
      <c r="D11" s="5">
        <v>12000.0</v>
      </c>
    </row>
    <row r="12">
      <c r="C12" s="3" t="s">
        <v>8</v>
      </c>
      <c r="D12" s="5">
        <v>13000.0</v>
      </c>
    </row>
    <row r="13">
      <c r="C13" s="3" t="s">
        <v>9</v>
      </c>
      <c r="D13" s="5">
        <v>97000.0</v>
      </c>
    </row>
    <row r="14">
      <c r="D14" s="4"/>
    </row>
    <row r="15">
      <c r="C15" s="3" t="s">
        <v>10</v>
      </c>
      <c r="D15" s="4">
        <f>AVERAGE(D9:D13)</f>
        <v>29600</v>
      </c>
    </row>
    <row r="16">
      <c r="C16" s="6" t="s">
        <v>11</v>
      </c>
      <c r="D16" s="7">
        <f>MEDIAN(E1:E5)</f>
        <v>13000</v>
      </c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18.57"/>
  </cols>
  <sheetData>
    <row r="1">
      <c r="A1" s="8" t="s">
        <v>12</v>
      </c>
      <c r="B1" s="9" t="s">
        <v>13</v>
      </c>
      <c r="C1" s="10"/>
      <c r="D1" s="10"/>
      <c r="E1" s="10"/>
      <c r="F1" s="10"/>
      <c r="G1" s="8" t="s">
        <v>12</v>
      </c>
      <c r="H1" s="11" t="s">
        <v>14</v>
      </c>
      <c r="I1" s="10"/>
      <c r="J1" s="10"/>
      <c r="K1" s="10"/>
    </row>
    <row r="2">
      <c r="A2" s="3">
        <v>12000.0</v>
      </c>
      <c r="B2" s="12">
        <f t="shared" ref="B2:B191" si="1">((A2-$E$5)/($E$6-$E$5))</f>
        <v>0.006487967224</v>
      </c>
      <c r="D2" s="3" t="s">
        <v>15</v>
      </c>
      <c r="E2" s="13">
        <f>AVERAGE(A2:A191)</f>
        <v>52947.78421</v>
      </c>
      <c r="G2" s="3">
        <v>1000000.0</v>
      </c>
      <c r="H2" s="12">
        <f t="shared" ref="H2:H191" si="2">((G2-$K$2)/$K$4)</f>
        <v>12.91108761</v>
      </c>
      <c r="J2" s="3" t="s">
        <v>15</v>
      </c>
      <c r="K2" s="13">
        <f>AVERAGE(G2:G191)</f>
        <v>53426.37895</v>
      </c>
    </row>
    <row r="3">
      <c r="A3" s="13">
        <f t="shared" ref="A3:A191" si="3">RANDBETWEEN(10000,97000)</f>
        <v>84898</v>
      </c>
      <c r="B3" s="12">
        <f t="shared" si="1"/>
        <v>0.8823395129</v>
      </c>
      <c r="D3" s="3" t="s">
        <v>16</v>
      </c>
      <c r="E3" s="13">
        <f>MEDIAN(A2:A191)</f>
        <v>52706</v>
      </c>
      <c r="G3" s="13">
        <f t="shared" ref="G3:G191" si="4">RANDBETWEEN(10000,97000)</f>
        <v>10916</v>
      </c>
      <c r="H3" s="12">
        <f t="shared" si="2"/>
        <v>-0.5798336387</v>
      </c>
      <c r="J3" s="3" t="s">
        <v>16</v>
      </c>
      <c r="K3" s="13">
        <f>MEDIAN(G2:G191)</f>
        <v>47069</v>
      </c>
    </row>
    <row r="4">
      <c r="A4" s="13">
        <f t="shared" si="3"/>
        <v>93881</v>
      </c>
      <c r="B4" s="12">
        <f t="shared" si="1"/>
        <v>0.9902680492</v>
      </c>
      <c r="G4" s="13">
        <f t="shared" si="4"/>
        <v>48033</v>
      </c>
      <c r="H4" s="12">
        <f t="shared" si="2"/>
        <v>-0.07356468273</v>
      </c>
      <c r="J4" s="3" t="s">
        <v>17</v>
      </c>
      <c r="K4" s="12">
        <f>STDEV(G2:G191)</f>
        <v>73314.78568</v>
      </c>
    </row>
    <row r="5">
      <c r="A5" s="13">
        <f t="shared" si="3"/>
        <v>58362</v>
      </c>
      <c r="B5" s="12">
        <f t="shared" si="1"/>
        <v>0.5635159976</v>
      </c>
      <c r="D5" s="3" t="s">
        <v>18</v>
      </c>
      <c r="E5" s="13">
        <f>min(A2:A191)</f>
        <v>11460</v>
      </c>
      <c r="G5" s="13">
        <f t="shared" si="4"/>
        <v>29501</v>
      </c>
      <c r="H5" s="12">
        <f t="shared" si="2"/>
        <v>-0.3263377056</v>
      </c>
    </row>
    <row r="6">
      <c r="A6" s="13">
        <f t="shared" si="3"/>
        <v>73267</v>
      </c>
      <c r="B6" s="12">
        <f t="shared" si="1"/>
        <v>0.7425959078</v>
      </c>
      <c r="D6" s="3" t="s">
        <v>19</v>
      </c>
      <c r="E6" s="13">
        <f>max(A2:A191)</f>
        <v>94691</v>
      </c>
      <c r="G6" s="13">
        <f t="shared" si="4"/>
        <v>64789</v>
      </c>
      <c r="H6" s="12">
        <f t="shared" si="2"/>
        <v>0.1549840315</v>
      </c>
    </row>
    <row r="7">
      <c r="A7" s="13">
        <f t="shared" si="3"/>
        <v>17035</v>
      </c>
      <c r="B7" s="12">
        <f t="shared" si="1"/>
        <v>0.06698225421</v>
      </c>
      <c r="G7" s="13">
        <f t="shared" si="4"/>
        <v>50329</v>
      </c>
      <c r="H7" s="12">
        <f t="shared" si="2"/>
        <v>-0.04224767104</v>
      </c>
    </row>
    <row r="8">
      <c r="A8" s="13">
        <f t="shared" si="3"/>
        <v>13258</v>
      </c>
      <c r="B8" s="12">
        <f t="shared" si="1"/>
        <v>0.0216025279</v>
      </c>
      <c r="D8" s="3" t="s">
        <v>18</v>
      </c>
      <c r="E8" s="12">
        <f>min(B2:B191)</f>
        <v>0</v>
      </c>
      <c r="G8" s="13">
        <f t="shared" si="4"/>
        <v>14699</v>
      </c>
      <c r="H8" s="12">
        <f t="shared" si="2"/>
        <v>-0.5282342244</v>
      </c>
      <c r="J8" s="3" t="s">
        <v>18</v>
      </c>
      <c r="K8" s="14">
        <f>min(H2:H191)</f>
        <v>-0.5823297245</v>
      </c>
    </row>
    <row r="9">
      <c r="A9" s="13">
        <f t="shared" si="3"/>
        <v>74405</v>
      </c>
      <c r="B9" s="12">
        <f t="shared" si="1"/>
        <v>0.756268698</v>
      </c>
      <c r="D9" s="3" t="s">
        <v>19</v>
      </c>
      <c r="E9" s="12">
        <f>max(B2:B191)</f>
        <v>1</v>
      </c>
      <c r="G9" s="13">
        <f t="shared" si="4"/>
        <v>48113</v>
      </c>
      <c r="H9" s="12">
        <f t="shared" si="2"/>
        <v>-0.07247349765</v>
      </c>
      <c r="J9" s="3" t="s">
        <v>19</v>
      </c>
      <c r="K9" s="15">
        <f>max(H2:H191)</f>
        <v>12.91108761</v>
      </c>
    </row>
    <row r="10">
      <c r="A10" s="13">
        <f t="shared" si="3"/>
        <v>48908</v>
      </c>
      <c r="B10" s="12">
        <f t="shared" si="1"/>
        <v>0.4499285122</v>
      </c>
      <c r="D10" s="3" t="s">
        <v>15</v>
      </c>
      <c r="E10" s="12">
        <f>AVERAGE(B2:B191)</f>
        <v>0.4984655262</v>
      </c>
      <c r="G10" s="13">
        <f t="shared" si="4"/>
        <v>66628</v>
      </c>
      <c r="H10" s="12">
        <f t="shared" si="2"/>
        <v>0.1800676484</v>
      </c>
      <c r="J10" s="3" t="s">
        <v>15</v>
      </c>
      <c r="K10" s="12">
        <f>AVERAGE(H2:H191)</f>
        <v>0</v>
      </c>
    </row>
    <row r="11">
      <c r="A11" s="13">
        <f t="shared" si="3"/>
        <v>45545</v>
      </c>
      <c r="B11" s="12">
        <f t="shared" si="1"/>
        <v>0.4095228941</v>
      </c>
      <c r="D11" s="3" t="s">
        <v>16</v>
      </c>
      <c r="E11" s="12">
        <f>MEDIAN(B2:B191)</f>
        <v>0.4955605484</v>
      </c>
      <c r="G11" s="13">
        <f t="shared" si="4"/>
        <v>96629</v>
      </c>
      <c r="H11" s="12">
        <f t="shared" si="2"/>
        <v>0.5892756919</v>
      </c>
      <c r="J11" s="3" t="s">
        <v>16</v>
      </c>
      <c r="K11" s="12">
        <f>MEDIAN(H2:H191)</f>
        <v>-0.08671346289</v>
      </c>
    </row>
    <row r="12">
      <c r="A12" s="13">
        <f t="shared" si="3"/>
        <v>88759</v>
      </c>
      <c r="B12" s="12">
        <f t="shared" si="1"/>
        <v>0.9287284786</v>
      </c>
      <c r="G12" s="13">
        <f t="shared" si="4"/>
        <v>21126</v>
      </c>
      <c r="H12" s="12">
        <f t="shared" si="2"/>
        <v>-0.4405711433</v>
      </c>
      <c r="J12" s="3" t="s">
        <v>20</v>
      </c>
      <c r="K12" s="12">
        <f>STDEVP(H2:H191)</f>
        <v>0.9973649493</v>
      </c>
    </row>
    <row r="13">
      <c r="A13" s="13">
        <f t="shared" si="3"/>
        <v>36579</v>
      </c>
      <c r="B13" s="12">
        <f t="shared" si="1"/>
        <v>0.3017986087</v>
      </c>
      <c r="G13" s="13">
        <f t="shared" si="4"/>
        <v>60621</v>
      </c>
      <c r="H13" s="12">
        <f t="shared" si="2"/>
        <v>0.09813328903</v>
      </c>
    </row>
    <row r="14">
      <c r="A14" s="13">
        <f t="shared" si="3"/>
        <v>30872</v>
      </c>
      <c r="B14" s="12">
        <f t="shared" si="1"/>
        <v>0.2332304069</v>
      </c>
      <c r="G14" s="13">
        <f t="shared" si="4"/>
        <v>49312</v>
      </c>
      <c r="H14" s="12">
        <f t="shared" si="2"/>
        <v>-0.05611936132</v>
      </c>
    </row>
    <row r="15">
      <c r="A15" s="13">
        <f t="shared" si="3"/>
        <v>51784</v>
      </c>
      <c r="B15" s="12">
        <f t="shared" si="1"/>
        <v>0.4844829451</v>
      </c>
      <c r="G15" s="13">
        <f t="shared" si="4"/>
        <v>20334</v>
      </c>
      <c r="H15" s="12">
        <f t="shared" si="2"/>
        <v>-0.4513738756</v>
      </c>
    </row>
    <row r="16">
      <c r="A16" s="13">
        <f t="shared" si="3"/>
        <v>46106</v>
      </c>
      <c r="B16" s="12">
        <f t="shared" si="1"/>
        <v>0.4162631712</v>
      </c>
      <c r="G16" s="13">
        <f t="shared" si="4"/>
        <v>69319</v>
      </c>
      <c r="H16" s="12">
        <f t="shared" si="2"/>
        <v>0.2167723864</v>
      </c>
    </row>
    <row r="17">
      <c r="A17" s="13">
        <f t="shared" si="3"/>
        <v>56819</v>
      </c>
      <c r="B17" s="12">
        <f t="shared" si="1"/>
        <v>0.544977232</v>
      </c>
      <c r="G17" s="13">
        <f t="shared" si="4"/>
        <v>41874</v>
      </c>
      <c r="H17" s="12">
        <f t="shared" si="2"/>
        <v>-0.1575722938</v>
      </c>
    </row>
    <row r="18">
      <c r="A18" s="13">
        <f t="shared" si="3"/>
        <v>34376</v>
      </c>
      <c r="B18" s="12">
        <f t="shared" si="1"/>
        <v>0.2753301054</v>
      </c>
      <c r="G18" s="13">
        <f t="shared" si="4"/>
        <v>24658</v>
      </c>
      <c r="H18" s="12">
        <f t="shared" si="2"/>
        <v>-0.3923953222</v>
      </c>
    </row>
    <row r="19">
      <c r="A19" s="13">
        <f t="shared" si="3"/>
        <v>55142</v>
      </c>
      <c r="B19" s="12">
        <f t="shared" si="1"/>
        <v>0.5248284894</v>
      </c>
      <c r="G19" s="13">
        <f t="shared" si="4"/>
        <v>22755</v>
      </c>
      <c r="H19" s="12">
        <f t="shared" si="2"/>
        <v>-0.4183518872</v>
      </c>
    </row>
    <row r="20">
      <c r="A20" s="13">
        <f t="shared" si="3"/>
        <v>72448</v>
      </c>
      <c r="B20" s="12">
        <f t="shared" si="1"/>
        <v>0.7327558242</v>
      </c>
      <c r="G20" s="13">
        <f t="shared" si="4"/>
        <v>53529</v>
      </c>
      <c r="H20" s="12">
        <f t="shared" si="2"/>
        <v>0.001399732014</v>
      </c>
    </row>
    <row r="21">
      <c r="A21" s="13">
        <f t="shared" si="3"/>
        <v>48869</v>
      </c>
      <c r="B21" s="12">
        <f t="shared" si="1"/>
        <v>0.4494599368</v>
      </c>
      <c r="G21" s="13">
        <f t="shared" si="4"/>
        <v>64544</v>
      </c>
      <c r="H21" s="12">
        <f t="shared" si="2"/>
        <v>0.1516422772</v>
      </c>
    </row>
    <row r="22">
      <c r="A22" s="13">
        <f t="shared" si="3"/>
        <v>62034</v>
      </c>
      <c r="B22" s="12">
        <f t="shared" si="1"/>
        <v>0.6076341748</v>
      </c>
      <c r="G22" s="13">
        <f t="shared" si="4"/>
        <v>10978</v>
      </c>
      <c r="H22" s="12">
        <f t="shared" si="2"/>
        <v>-0.5789879702</v>
      </c>
    </row>
    <row r="23">
      <c r="A23" s="13">
        <f t="shared" si="3"/>
        <v>74813</v>
      </c>
      <c r="B23" s="12">
        <f t="shared" si="1"/>
        <v>0.7611707176</v>
      </c>
      <c r="G23" s="13">
        <f t="shared" si="4"/>
        <v>44428</v>
      </c>
      <c r="H23" s="12">
        <f t="shared" si="2"/>
        <v>-0.1227362102</v>
      </c>
    </row>
    <row r="24">
      <c r="A24" s="13">
        <f t="shared" si="3"/>
        <v>91231</v>
      </c>
      <c r="B24" s="12">
        <f t="shared" si="1"/>
        <v>0.9584289508</v>
      </c>
      <c r="G24" s="13">
        <f t="shared" si="4"/>
        <v>80049</v>
      </c>
      <c r="H24" s="12">
        <f t="shared" si="2"/>
        <v>0.3631275848</v>
      </c>
    </row>
    <row r="25">
      <c r="A25" s="13">
        <f t="shared" si="3"/>
        <v>28996</v>
      </c>
      <c r="B25" s="12">
        <f t="shared" si="1"/>
        <v>0.2106907282</v>
      </c>
      <c r="G25" s="13">
        <f t="shared" si="4"/>
        <v>22908</v>
      </c>
      <c r="H25" s="12">
        <f t="shared" si="2"/>
        <v>-0.4162649957</v>
      </c>
    </row>
    <row r="26">
      <c r="A26" s="13">
        <f t="shared" si="3"/>
        <v>36185</v>
      </c>
      <c r="B26" s="12">
        <f t="shared" si="1"/>
        <v>0.2970647956</v>
      </c>
      <c r="G26" s="13">
        <f t="shared" si="4"/>
        <v>46858</v>
      </c>
      <c r="H26" s="12">
        <f t="shared" si="2"/>
        <v>-0.08959146353</v>
      </c>
    </row>
    <row r="27">
      <c r="A27" s="13">
        <f t="shared" si="3"/>
        <v>65925</v>
      </c>
      <c r="B27" s="12">
        <f t="shared" si="1"/>
        <v>0.654383583</v>
      </c>
      <c r="G27" s="13">
        <f t="shared" si="4"/>
        <v>16748</v>
      </c>
      <c r="H27" s="12">
        <f t="shared" si="2"/>
        <v>-0.5002862466</v>
      </c>
    </row>
    <row r="28">
      <c r="A28" s="13">
        <f t="shared" si="3"/>
        <v>55157</v>
      </c>
      <c r="B28" s="12">
        <f t="shared" si="1"/>
        <v>0.5250087107</v>
      </c>
      <c r="G28" s="13">
        <f t="shared" si="4"/>
        <v>76238</v>
      </c>
      <c r="H28" s="12">
        <f t="shared" si="2"/>
        <v>0.3111462557</v>
      </c>
    </row>
    <row r="29">
      <c r="A29" s="13">
        <f t="shared" si="3"/>
        <v>61122</v>
      </c>
      <c r="B29" s="12">
        <f t="shared" si="1"/>
        <v>0.596676719</v>
      </c>
      <c r="G29" s="13">
        <f t="shared" si="4"/>
        <v>31792</v>
      </c>
      <c r="H29" s="12">
        <f t="shared" si="2"/>
        <v>-0.295088893</v>
      </c>
    </row>
    <row r="30">
      <c r="A30" s="13">
        <f t="shared" si="3"/>
        <v>86324</v>
      </c>
      <c r="B30" s="12">
        <f t="shared" si="1"/>
        <v>0.8994725523</v>
      </c>
      <c r="G30" s="13">
        <f t="shared" si="4"/>
        <v>18921</v>
      </c>
      <c r="H30" s="12">
        <f t="shared" si="2"/>
        <v>-0.470646932</v>
      </c>
    </row>
    <row r="31">
      <c r="A31" s="13">
        <f t="shared" si="3"/>
        <v>16904</v>
      </c>
      <c r="B31" s="12">
        <f t="shared" si="1"/>
        <v>0.06540832142</v>
      </c>
      <c r="G31" s="13">
        <f t="shared" si="4"/>
        <v>45844</v>
      </c>
      <c r="H31" s="12">
        <f t="shared" si="2"/>
        <v>-0.1034222344</v>
      </c>
    </row>
    <row r="32">
      <c r="A32" s="13">
        <f t="shared" si="3"/>
        <v>82973</v>
      </c>
      <c r="B32" s="12">
        <f t="shared" si="1"/>
        <v>0.8592111112</v>
      </c>
      <c r="G32" s="13">
        <f t="shared" si="4"/>
        <v>22683</v>
      </c>
      <c r="H32" s="12">
        <f t="shared" si="2"/>
        <v>-0.4193339538</v>
      </c>
    </row>
    <row r="33">
      <c r="A33" s="13">
        <f t="shared" si="3"/>
        <v>25921</v>
      </c>
      <c r="B33" s="12">
        <f t="shared" si="1"/>
        <v>0.1737453593</v>
      </c>
      <c r="G33" s="13">
        <f t="shared" si="4"/>
        <v>45169</v>
      </c>
      <c r="H33" s="12">
        <f t="shared" si="2"/>
        <v>-0.1126291085</v>
      </c>
    </row>
    <row r="34">
      <c r="A34" s="13">
        <f t="shared" si="3"/>
        <v>23378</v>
      </c>
      <c r="B34" s="12">
        <f t="shared" si="1"/>
        <v>0.1431918396</v>
      </c>
      <c r="G34" s="13">
        <f t="shared" si="4"/>
        <v>30744</v>
      </c>
      <c r="H34" s="12">
        <f t="shared" si="2"/>
        <v>-0.3093834175</v>
      </c>
    </row>
    <row r="35">
      <c r="A35" s="13">
        <f t="shared" si="3"/>
        <v>81301</v>
      </c>
      <c r="B35" s="12">
        <f t="shared" si="1"/>
        <v>0.8391224424</v>
      </c>
      <c r="G35" s="13">
        <f t="shared" si="4"/>
        <v>27305</v>
      </c>
      <c r="H35" s="12">
        <f t="shared" si="2"/>
        <v>-0.356290736</v>
      </c>
    </row>
    <row r="36">
      <c r="A36" s="13">
        <f t="shared" si="3"/>
        <v>15251</v>
      </c>
      <c r="B36" s="12">
        <f t="shared" si="1"/>
        <v>0.04554793286</v>
      </c>
      <c r="G36" s="13">
        <f t="shared" si="4"/>
        <v>40555</v>
      </c>
      <c r="H36" s="12">
        <f t="shared" si="2"/>
        <v>-0.1755632077</v>
      </c>
    </row>
    <row r="37">
      <c r="A37" s="13">
        <f t="shared" si="3"/>
        <v>89171</v>
      </c>
      <c r="B37" s="12">
        <f t="shared" si="1"/>
        <v>0.9336785573</v>
      </c>
      <c r="G37" s="13">
        <f t="shared" si="4"/>
        <v>91285</v>
      </c>
      <c r="H37" s="12">
        <f t="shared" si="2"/>
        <v>0.5163845288</v>
      </c>
    </row>
    <row r="38">
      <c r="A38" s="13">
        <f t="shared" si="3"/>
        <v>68317</v>
      </c>
      <c r="B38" s="12">
        <f t="shared" si="1"/>
        <v>0.6831228749</v>
      </c>
      <c r="G38" s="13">
        <f t="shared" si="4"/>
        <v>42891</v>
      </c>
      <c r="H38" s="12">
        <f t="shared" si="2"/>
        <v>-0.1437006035</v>
      </c>
    </row>
    <row r="39">
      <c r="A39" s="13">
        <f t="shared" si="3"/>
        <v>69185</v>
      </c>
      <c r="B39" s="12">
        <f t="shared" si="1"/>
        <v>0.6935516815</v>
      </c>
      <c r="G39" s="13">
        <f t="shared" si="4"/>
        <v>27375</v>
      </c>
      <c r="H39" s="12">
        <f t="shared" si="2"/>
        <v>-0.355335949</v>
      </c>
    </row>
    <row r="40">
      <c r="A40" s="13">
        <f t="shared" si="3"/>
        <v>54175</v>
      </c>
      <c r="B40" s="12">
        <f t="shared" si="1"/>
        <v>0.5132102222</v>
      </c>
      <c r="G40" s="13">
        <f t="shared" si="4"/>
        <v>44438</v>
      </c>
      <c r="H40" s="12">
        <f t="shared" si="2"/>
        <v>-0.1225998121</v>
      </c>
    </row>
    <row r="41">
      <c r="A41" s="13">
        <f t="shared" si="3"/>
        <v>17454</v>
      </c>
      <c r="B41" s="12">
        <f t="shared" si="1"/>
        <v>0.07201643618</v>
      </c>
      <c r="G41" s="13">
        <f t="shared" si="4"/>
        <v>58426</v>
      </c>
      <c r="H41" s="12">
        <f t="shared" si="2"/>
        <v>0.0681938985</v>
      </c>
    </row>
    <row r="42">
      <c r="A42" s="13">
        <f t="shared" si="3"/>
        <v>39130</v>
      </c>
      <c r="B42" s="12">
        <f t="shared" si="1"/>
        <v>0.3324482464</v>
      </c>
      <c r="G42" s="13">
        <f t="shared" si="4"/>
        <v>54459</v>
      </c>
      <c r="H42" s="12">
        <f t="shared" si="2"/>
        <v>0.01408475853</v>
      </c>
    </row>
    <row r="43">
      <c r="A43" s="13">
        <f t="shared" si="3"/>
        <v>46757</v>
      </c>
      <c r="B43" s="12">
        <f t="shared" si="1"/>
        <v>0.4240847761</v>
      </c>
      <c r="G43" s="13">
        <f t="shared" si="4"/>
        <v>27447</v>
      </c>
      <c r="H43" s="12">
        <f t="shared" si="2"/>
        <v>-0.3543538825</v>
      </c>
    </row>
    <row r="44">
      <c r="A44" s="13">
        <f t="shared" si="3"/>
        <v>13388</v>
      </c>
      <c r="B44" s="12">
        <f t="shared" si="1"/>
        <v>0.02316444594</v>
      </c>
      <c r="G44" s="13">
        <f t="shared" si="4"/>
        <v>76292</v>
      </c>
      <c r="H44" s="12">
        <f t="shared" si="2"/>
        <v>0.3118828057</v>
      </c>
    </row>
    <row r="45">
      <c r="A45" s="13">
        <f t="shared" si="3"/>
        <v>40298</v>
      </c>
      <c r="B45" s="12">
        <f t="shared" si="1"/>
        <v>0.3464814793</v>
      </c>
      <c r="G45" s="13">
        <f t="shared" si="4"/>
        <v>18531</v>
      </c>
      <c r="H45" s="12">
        <f t="shared" si="2"/>
        <v>-0.4759664592</v>
      </c>
    </row>
    <row r="46">
      <c r="A46" s="13">
        <f t="shared" si="3"/>
        <v>29664</v>
      </c>
      <c r="B46" s="12">
        <f t="shared" si="1"/>
        <v>0.218716584</v>
      </c>
      <c r="G46" s="13">
        <f t="shared" si="4"/>
        <v>39533</v>
      </c>
      <c r="H46" s="12">
        <f t="shared" si="2"/>
        <v>-0.1895030971</v>
      </c>
    </row>
    <row r="47">
      <c r="A47" s="13">
        <f t="shared" si="3"/>
        <v>52919</v>
      </c>
      <c r="B47" s="12">
        <f t="shared" si="1"/>
        <v>0.498119691</v>
      </c>
      <c r="G47" s="13">
        <f t="shared" si="4"/>
        <v>58362</v>
      </c>
      <c r="H47" s="12">
        <f t="shared" si="2"/>
        <v>0.06732095043</v>
      </c>
    </row>
    <row r="48">
      <c r="A48" s="13">
        <f t="shared" si="3"/>
        <v>83507</v>
      </c>
      <c r="B48" s="12">
        <f t="shared" si="1"/>
        <v>0.8656269899</v>
      </c>
      <c r="G48" s="13">
        <f t="shared" si="4"/>
        <v>70589</v>
      </c>
      <c r="H48" s="12">
        <f t="shared" si="2"/>
        <v>0.2340949495</v>
      </c>
    </row>
    <row r="49">
      <c r="A49" s="13">
        <f t="shared" si="3"/>
        <v>38788</v>
      </c>
      <c r="B49" s="12">
        <f t="shared" si="1"/>
        <v>0.3283392005</v>
      </c>
      <c r="G49" s="13">
        <f t="shared" si="4"/>
        <v>31760</v>
      </c>
      <c r="H49" s="12">
        <f t="shared" si="2"/>
        <v>-0.2955253671</v>
      </c>
    </row>
    <row r="50">
      <c r="A50" s="13">
        <f t="shared" si="3"/>
        <v>38070</v>
      </c>
      <c r="B50" s="12">
        <f t="shared" si="1"/>
        <v>0.3197126071</v>
      </c>
      <c r="G50" s="13">
        <f t="shared" si="4"/>
        <v>27575</v>
      </c>
      <c r="H50" s="12">
        <f t="shared" si="2"/>
        <v>-0.3526079864</v>
      </c>
    </row>
    <row r="51">
      <c r="A51" s="13">
        <f t="shared" si="3"/>
        <v>88239</v>
      </c>
      <c r="B51" s="12">
        <f t="shared" si="1"/>
        <v>0.9224808064</v>
      </c>
      <c r="G51" s="13">
        <f t="shared" si="4"/>
        <v>39970</v>
      </c>
      <c r="H51" s="12">
        <f t="shared" si="2"/>
        <v>-0.1835424986</v>
      </c>
    </row>
    <row r="52">
      <c r="A52" s="13">
        <f t="shared" si="3"/>
        <v>36671</v>
      </c>
      <c r="B52" s="12">
        <f t="shared" si="1"/>
        <v>0.3029039661</v>
      </c>
      <c r="G52" s="13">
        <f t="shared" si="4"/>
        <v>16243</v>
      </c>
      <c r="H52" s="12">
        <f t="shared" si="2"/>
        <v>-0.5071743524</v>
      </c>
    </row>
    <row r="53">
      <c r="A53" s="13">
        <f t="shared" si="3"/>
        <v>71893</v>
      </c>
      <c r="B53" s="12">
        <f t="shared" si="1"/>
        <v>0.7260876356</v>
      </c>
      <c r="G53" s="13">
        <f t="shared" si="4"/>
        <v>63902</v>
      </c>
      <c r="H53" s="12">
        <f t="shared" si="2"/>
        <v>0.142885517</v>
      </c>
    </row>
    <row r="54">
      <c r="A54" s="13">
        <f t="shared" si="3"/>
        <v>75712</v>
      </c>
      <c r="B54" s="12">
        <f t="shared" si="1"/>
        <v>0.7719719816</v>
      </c>
      <c r="G54" s="13">
        <f t="shared" si="4"/>
        <v>78920</v>
      </c>
      <c r="H54" s="12">
        <f t="shared" si="2"/>
        <v>0.3477282354</v>
      </c>
    </row>
    <row r="55">
      <c r="A55" s="13">
        <f t="shared" si="3"/>
        <v>81034</v>
      </c>
      <c r="B55" s="12">
        <f t="shared" si="1"/>
        <v>0.835914503</v>
      </c>
      <c r="G55" s="13">
        <f t="shared" si="4"/>
        <v>10733</v>
      </c>
      <c r="H55" s="12">
        <f t="shared" si="2"/>
        <v>-0.5823297245</v>
      </c>
    </row>
    <row r="56">
      <c r="A56" s="13">
        <f t="shared" si="3"/>
        <v>26677</v>
      </c>
      <c r="B56" s="12">
        <f t="shared" si="1"/>
        <v>0.1828285134</v>
      </c>
      <c r="G56" s="13">
        <f t="shared" si="4"/>
        <v>12531</v>
      </c>
      <c r="H56" s="12">
        <f t="shared" si="2"/>
        <v>-0.5578053399</v>
      </c>
    </row>
    <row r="57">
      <c r="A57" s="13">
        <f t="shared" si="3"/>
        <v>55893</v>
      </c>
      <c r="B57" s="12">
        <f t="shared" si="1"/>
        <v>0.5338515697</v>
      </c>
      <c r="G57" s="13">
        <f t="shared" si="4"/>
        <v>67151</v>
      </c>
      <c r="H57" s="12">
        <f t="shared" si="2"/>
        <v>0.1872012709</v>
      </c>
    </row>
    <row r="58">
      <c r="A58" s="13">
        <f t="shared" si="3"/>
        <v>88362</v>
      </c>
      <c r="B58" s="12">
        <f t="shared" si="1"/>
        <v>0.9239586212</v>
      </c>
      <c r="G58" s="13">
        <f t="shared" si="4"/>
        <v>65412</v>
      </c>
      <c r="H58" s="12">
        <f t="shared" si="2"/>
        <v>0.1634816353</v>
      </c>
    </row>
    <row r="59">
      <c r="A59" s="13">
        <f t="shared" si="3"/>
        <v>12212</v>
      </c>
      <c r="B59" s="12">
        <f t="shared" si="1"/>
        <v>0.009035095097</v>
      </c>
      <c r="G59" s="13">
        <f t="shared" si="4"/>
        <v>52804</v>
      </c>
      <c r="H59" s="12">
        <f t="shared" si="2"/>
        <v>-0.008489132739</v>
      </c>
    </row>
    <row r="60">
      <c r="A60" s="13">
        <f t="shared" si="3"/>
        <v>55746</v>
      </c>
      <c r="B60" s="12">
        <f t="shared" si="1"/>
        <v>0.5320854009</v>
      </c>
      <c r="G60" s="13">
        <f t="shared" si="4"/>
        <v>44934</v>
      </c>
      <c r="H60" s="12">
        <f t="shared" si="2"/>
        <v>-0.1158344646</v>
      </c>
    </row>
    <row r="61">
      <c r="A61" s="13">
        <f t="shared" si="3"/>
        <v>60629</v>
      </c>
      <c r="B61" s="12">
        <f t="shared" si="1"/>
        <v>0.5907534452</v>
      </c>
      <c r="G61" s="13">
        <f t="shared" si="4"/>
        <v>33172</v>
      </c>
      <c r="H61" s="12">
        <f t="shared" si="2"/>
        <v>-0.2762659505</v>
      </c>
    </row>
    <row r="62">
      <c r="A62" s="13">
        <f t="shared" si="3"/>
        <v>33293</v>
      </c>
      <c r="B62" s="12">
        <f t="shared" si="1"/>
        <v>0.2623181267</v>
      </c>
      <c r="G62" s="13">
        <f t="shared" si="4"/>
        <v>34537</v>
      </c>
      <c r="H62" s="12">
        <f t="shared" si="2"/>
        <v>-0.2576476051</v>
      </c>
    </row>
    <row r="63">
      <c r="A63" s="13">
        <f t="shared" si="3"/>
        <v>87943</v>
      </c>
      <c r="B63" s="12">
        <f t="shared" si="1"/>
        <v>0.9189244392</v>
      </c>
      <c r="G63" s="13">
        <f t="shared" si="4"/>
        <v>49019</v>
      </c>
      <c r="H63" s="12">
        <f t="shared" si="2"/>
        <v>-0.06011582666</v>
      </c>
    </row>
    <row r="64">
      <c r="A64" s="13">
        <f t="shared" si="3"/>
        <v>90826</v>
      </c>
      <c r="B64" s="12">
        <f t="shared" si="1"/>
        <v>0.9535629753</v>
      </c>
      <c r="G64" s="13">
        <f t="shared" si="4"/>
        <v>40649</v>
      </c>
      <c r="H64" s="12">
        <f t="shared" si="2"/>
        <v>-0.1742810653</v>
      </c>
    </row>
    <row r="65">
      <c r="A65" s="13">
        <f t="shared" si="3"/>
        <v>40716</v>
      </c>
      <c r="B65" s="12">
        <f t="shared" si="1"/>
        <v>0.3515036465</v>
      </c>
      <c r="G65" s="13">
        <f t="shared" si="4"/>
        <v>12746</v>
      </c>
      <c r="H65" s="12">
        <f t="shared" si="2"/>
        <v>-0.5548727801</v>
      </c>
    </row>
    <row r="66">
      <c r="A66" s="13">
        <f t="shared" si="3"/>
        <v>67535</v>
      </c>
      <c r="B66" s="12">
        <f t="shared" si="1"/>
        <v>0.6737273372</v>
      </c>
      <c r="G66" s="13">
        <f t="shared" si="4"/>
        <v>33429</v>
      </c>
      <c r="H66" s="12">
        <f t="shared" si="2"/>
        <v>-0.2727605184</v>
      </c>
    </row>
    <row r="67">
      <c r="A67" s="13">
        <f t="shared" si="3"/>
        <v>48342</v>
      </c>
      <c r="B67" s="12">
        <f t="shared" si="1"/>
        <v>0.4431281614</v>
      </c>
      <c r="G67" s="13">
        <f t="shared" si="4"/>
        <v>13593</v>
      </c>
      <c r="H67" s="12">
        <f t="shared" si="2"/>
        <v>-0.5433198581</v>
      </c>
    </row>
    <row r="68">
      <c r="A68" s="13">
        <f t="shared" si="3"/>
        <v>16497</v>
      </c>
      <c r="B68" s="12">
        <f t="shared" si="1"/>
        <v>0.06051831649</v>
      </c>
      <c r="G68" s="13">
        <f t="shared" si="4"/>
        <v>75392</v>
      </c>
      <c r="H68" s="12">
        <f t="shared" si="2"/>
        <v>0.2996069735</v>
      </c>
    </row>
    <row r="69">
      <c r="A69" s="13">
        <f t="shared" si="3"/>
        <v>16309</v>
      </c>
      <c r="B69" s="12">
        <f t="shared" si="1"/>
        <v>0.05825954272</v>
      </c>
      <c r="G69" s="13">
        <f t="shared" si="4"/>
        <v>12364</v>
      </c>
      <c r="H69" s="12">
        <f t="shared" si="2"/>
        <v>-0.5600831888</v>
      </c>
    </row>
    <row r="70">
      <c r="A70" s="13">
        <f t="shared" si="3"/>
        <v>58029</v>
      </c>
      <c r="B70" s="12">
        <f t="shared" si="1"/>
        <v>0.5595150845</v>
      </c>
      <c r="G70" s="13">
        <f t="shared" si="4"/>
        <v>34676</v>
      </c>
      <c r="H70" s="12">
        <f t="shared" si="2"/>
        <v>-0.255751671</v>
      </c>
    </row>
    <row r="71">
      <c r="A71" s="13">
        <f t="shared" si="3"/>
        <v>89007</v>
      </c>
      <c r="B71" s="12">
        <f t="shared" si="1"/>
        <v>0.9317081376</v>
      </c>
      <c r="G71" s="13">
        <f t="shared" si="4"/>
        <v>29999</v>
      </c>
      <c r="H71" s="12">
        <f t="shared" si="2"/>
        <v>-0.3195450785</v>
      </c>
    </row>
    <row r="72">
      <c r="A72" s="13">
        <f t="shared" si="3"/>
        <v>27135</v>
      </c>
      <c r="B72" s="12">
        <f t="shared" si="1"/>
        <v>0.1883312708</v>
      </c>
      <c r="G72" s="13">
        <f t="shared" si="4"/>
        <v>59129</v>
      </c>
      <c r="H72" s="12">
        <f t="shared" si="2"/>
        <v>0.07778268735</v>
      </c>
    </row>
    <row r="73">
      <c r="A73" s="13">
        <f t="shared" si="3"/>
        <v>56648</v>
      </c>
      <c r="B73" s="12">
        <f t="shared" si="1"/>
        <v>0.5429227091</v>
      </c>
      <c r="G73" s="13">
        <f t="shared" si="4"/>
        <v>21188</v>
      </c>
      <c r="H73" s="12">
        <f t="shared" si="2"/>
        <v>-0.4397254749</v>
      </c>
    </row>
    <row r="74">
      <c r="A74" s="13">
        <f t="shared" si="3"/>
        <v>90783</v>
      </c>
      <c r="B74" s="12">
        <f t="shared" si="1"/>
        <v>0.9530463409</v>
      </c>
      <c r="G74" s="13">
        <f t="shared" si="4"/>
        <v>36037</v>
      </c>
      <c r="H74" s="12">
        <f t="shared" si="2"/>
        <v>-0.2371878849</v>
      </c>
    </row>
    <row r="75">
      <c r="A75" s="13">
        <f t="shared" si="3"/>
        <v>52493</v>
      </c>
      <c r="B75" s="12">
        <f t="shared" si="1"/>
        <v>0.4930014057</v>
      </c>
      <c r="G75" s="13">
        <f t="shared" si="4"/>
        <v>27523</v>
      </c>
      <c r="H75" s="12">
        <f t="shared" si="2"/>
        <v>-0.3533172567</v>
      </c>
    </row>
    <row r="76">
      <c r="A76" s="13">
        <f t="shared" si="3"/>
        <v>31776</v>
      </c>
      <c r="B76" s="12">
        <f t="shared" si="1"/>
        <v>0.2440917447</v>
      </c>
      <c r="G76" s="13">
        <f t="shared" si="4"/>
        <v>90471</v>
      </c>
      <c r="H76" s="12">
        <f t="shared" si="2"/>
        <v>0.5052817206</v>
      </c>
    </row>
    <row r="77">
      <c r="A77" s="13">
        <f t="shared" si="3"/>
        <v>77263</v>
      </c>
      <c r="B77" s="12">
        <f t="shared" si="1"/>
        <v>0.7906068652</v>
      </c>
      <c r="G77" s="13">
        <f t="shared" si="4"/>
        <v>60580</v>
      </c>
      <c r="H77" s="12">
        <f t="shared" si="2"/>
        <v>0.09757405667</v>
      </c>
    </row>
    <row r="78">
      <c r="A78" s="13">
        <f t="shared" si="3"/>
        <v>24248</v>
      </c>
      <c r="B78" s="12">
        <f t="shared" si="1"/>
        <v>0.1536446757</v>
      </c>
      <c r="G78" s="13">
        <f t="shared" si="4"/>
        <v>23927</v>
      </c>
      <c r="H78" s="12">
        <f t="shared" si="2"/>
        <v>-0.4023660258</v>
      </c>
    </row>
    <row r="79">
      <c r="A79" s="13">
        <f t="shared" si="3"/>
        <v>94691</v>
      </c>
      <c r="B79" s="12">
        <f t="shared" si="1"/>
        <v>1</v>
      </c>
      <c r="G79" s="13">
        <f t="shared" si="4"/>
        <v>78411</v>
      </c>
      <c r="H79" s="12">
        <f t="shared" si="2"/>
        <v>0.3407855704</v>
      </c>
    </row>
    <row r="80">
      <c r="A80" s="13">
        <f t="shared" si="3"/>
        <v>45464</v>
      </c>
      <c r="B80" s="12">
        <f t="shared" si="1"/>
        <v>0.408549699</v>
      </c>
      <c r="G80" s="13">
        <f t="shared" si="4"/>
        <v>64606</v>
      </c>
      <c r="H80" s="12">
        <f t="shared" si="2"/>
        <v>0.1524879456</v>
      </c>
    </row>
    <row r="81">
      <c r="A81" s="13">
        <f t="shared" si="3"/>
        <v>89504</v>
      </c>
      <c r="B81" s="12">
        <f t="shared" si="1"/>
        <v>0.9376794704</v>
      </c>
      <c r="G81" s="13">
        <f t="shared" si="4"/>
        <v>40087</v>
      </c>
      <c r="H81" s="12">
        <f t="shared" si="2"/>
        <v>-0.1819466404</v>
      </c>
    </row>
    <row r="82">
      <c r="A82" s="13">
        <f t="shared" si="3"/>
        <v>61224</v>
      </c>
      <c r="B82" s="12">
        <f t="shared" si="1"/>
        <v>0.5979022239</v>
      </c>
      <c r="G82" s="13">
        <f t="shared" si="4"/>
        <v>78892</v>
      </c>
      <c r="H82" s="12">
        <f t="shared" si="2"/>
        <v>0.3473463206</v>
      </c>
    </row>
    <row r="83">
      <c r="A83" s="13">
        <f t="shared" si="3"/>
        <v>64502</v>
      </c>
      <c r="B83" s="12">
        <f t="shared" si="1"/>
        <v>0.6372865879</v>
      </c>
      <c r="G83" s="13">
        <f t="shared" si="4"/>
        <v>34194</v>
      </c>
      <c r="H83" s="12">
        <f t="shared" si="2"/>
        <v>-0.2623260611</v>
      </c>
    </row>
    <row r="84">
      <c r="A84" s="13">
        <f t="shared" si="3"/>
        <v>16314</v>
      </c>
      <c r="B84" s="12">
        <f t="shared" si="1"/>
        <v>0.05831961649</v>
      </c>
      <c r="G84" s="13">
        <f t="shared" si="4"/>
        <v>52985</v>
      </c>
      <c r="H84" s="12">
        <f t="shared" si="2"/>
        <v>-0.006020326504</v>
      </c>
    </row>
    <row r="85">
      <c r="A85" s="13">
        <f t="shared" si="3"/>
        <v>50930</v>
      </c>
      <c r="B85" s="12">
        <f t="shared" si="1"/>
        <v>0.474222345</v>
      </c>
      <c r="G85" s="13">
        <f t="shared" si="4"/>
        <v>44326</v>
      </c>
      <c r="H85" s="12">
        <f t="shared" si="2"/>
        <v>-0.1241274712</v>
      </c>
    </row>
    <row r="86">
      <c r="A86" s="13">
        <f t="shared" si="3"/>
        <v>56391</v>
      </c>
      <c r="B86" s="12">
        <f t="shared" si="1"/>
        <v>0.5398349173</v>
      </c>
      <c r="G86" s="13">
        <f t="shared" si="4"/>
        <v>24230</v>
      </c>
      <c r="H86" s="12">
        <f t="shared" si="2"/>
        <v>-0.3982331624</v>
      </c>
    </row>
    <row r="87">
      <c r="A87" s="13">
        <f t="shared" si="3"/>
        <v>18252</v>
      </c>
      <c r="B87" s="12">
        <f t="shared" si="1"/>
        <v>0.08160420997</v>
      </c>
      <c r="G87" s="13">
        <f t="shared" si="4"/>
        <v>15878</v>
      </c>
      <c r="H87" s="12">
        <f t="shared" si="2"/>
        <v>-0.5121528843</v>
      </c>
    </row>
    <row r="88">
      <c r="A88" s="13">
        <f t="shared" si="3"/>
        <v>51526</v>
      </c>
      <c r="B88" s="12">
        <f t="shared" si="1"/>
        <v>0.4813831385</v>
      </c>
      <c r="G88" s="13">
        <f t="shared" si="4"/>
        <v>47280</v>
      </c>
      <c r="H88" s="12">
        <f t="shared" si="2"/>
        <v>-0.08383546226</v>
      </c>
    </row>
    <row r="89">
      <c r="A89" s="13">
        <f t="shared" si="3"/>
        <v>77058</v>
      </c>
      <c r="B89" s="12">
        <f t="shared" si="1"/>
        <v>0.7881438406</v>
      </c>
      <c r="G89" s="13">
        <f t="shared" si="4"/>
        <v>71500</v>
      </c>
      <c r="H89" s="12">
        <f t="shared" si="2"/>
        <v>0.2465208196</v>
      </c>
    </row>
    <row r="90">
      <c r="A90" s="13">
        <f t="shared" si="3"/>
        <v>59345</v>
      </c>
      <c r="B90" s="12">
        <f t="shared" si="1"/>
        <v>0.5753265009</v>
      </c>
      <c r="G90" s="13">
        <f t="shared" si="4"/>
        <v>26491</v>
      </c>
      <c r="H90" s="12">
        <f t="shared" si="2"/>
        <v>-0.3673935441</v>
      </c>
    </row>
    <row r="91">
      <c r="A91" s="13">
        <f t="shared" si="3"/>
        <v>90926</v>
      </c>
      <c r="B91" s="12">
        <f t="shared" si="1"/>
        <v>0.9547644507</v>
      </c>
      <c r="G91" s="13">
        <f t="shared" si="4"/>
        <v>88087</v>
      </c>
      <c r="H91" s="12">
        <f t="shared" si="2"/>
        <v>0.4727644053</v>
      </c>
    </row>
    <row r="92">
      <c r="A92" s="13">
        <f t="shared" si="3"/>
        <v>30756</v>
      </c>
      <c r="B92" s="12">
        <f t="shared" si="1"/>
        <v>0.2318366955</v>
      </c>
      <c r="G92" s="13">
        <f t="shared" si="4"/>
        <v>11654</v>
      </c>
      <c r="H92" s="12">
        <f t="shared" si="2"/>
        <v>-0.5697674563</v>
      </c>
    </row>
    <row r="93">
      <c r="A93" s="13">
        <f t="shared" si="3"/>
        <v>51024</v>
      </c>
      <c r="B93" s="12">
        <f t="shared" si="1"/>
        <v>0.4753517319</v>
      </c>
      <c r="G93" s="13">
        <f t="shared" si="4"/>
        <v>25560</v>
      </c>
      <c r="H93" s="12">
        <f t="shared" si="2"/>
        <v>-0.3800922105</v>
      </c>
    </row>
    <row r="94">
      <c r="A94" s="13">
        <f t="shared" si="3"/>
        <v>58490</v>
      </c>
      <c r="B94" s="12">
        <f t="shared" si="1"/>
        <v>0.5650538862</v>
      </c>
      <c r="G94" s="13">
        <f t="shared" si="4"/>
        <v>96667</v>
      </c>
      <c r="H94" s="12">
        <f t="shared" si="2"/>
        <v>0.5897940048</v>
      </c>
    </row>
    <row r="95">
      <c r="A95" s="13">
        <f t="shared" si="3"/>
        <v>24526</v>
      </c>
      <c r="B95" s="12">
        <f t="shared" si="1"/>
        <v>0.1569847773</v>
      </c>
      <c r="G95" s="13">
        <f t="shared" si="4"/>
        <v>39981</v>
      </c>
      <c r="H95" s="12">
        <f t="shared" si="2"/>
        <v>-0.1833924607</v>
      </c>
    </row>
    <row r="96">
      <c r="A96" s="13">
        <f t="shared" si="3"/>
        <v>92932</v>
      </c>
      <c r="B96" s="12">
        <f t="shared" si="1"/>
        <v>0.9788660475</v>
      </c>
      <c r="G96" s="13">
        <f t="shared" si="4"/>
        <v>28892</v>
      </c>
      <c r="H96" s="12">
        <f t="shared" si="2"/>
        <v>-0.334644352</v>
      </c>
    </row>
    <row r="97">
      <c r="A97" s="13">
        <f t="shared" si="3"/>
        <v>89869</v>
      </c>
      <c r="B97" s="12">
        <f t="shared" si="1"/>
        <v>0.9420648556</v>
      </c>
      <c r="G97" s="13">
        <f t="shared" si="4"/>
        <v>14031</v>
      </c>
      <c r="H97" s="12">
        <f t="shared" si="2"/>
        <v>-0.5373456198</v>
      </c>
    </row>
    <row r="98">
      <c r="A98" s="13">
        <f t="shared" si="3"/>
        <v>91608</v>
      </c>
      <c r="B98" s="12">
        <f t="shared" si="1"/>
        <v>0.9629585131</v>
      </c>
      <c r="G98" s="13">
        <f t="shared" si="4"/>
        <v>41665</v>
      </c>
      <c r="H98" s="12">
        <f t="shared" si="2"/>
        <v>-0.1604230148</v>
      </c>
    </row>
    <row r="99">
      <c r="A99" s="13">
        <f t="shared" si="3"/>
        <v>49696</v>
      </c>
      <c r="B99" s="12">
        <f t="shared" si="1"/>
        <v>0.4593961385</v>
      </c>
      <c r="G99" s="13">
        <f t="shared" si="4"/>
        <v>39909</v>
      </c>
      <c r="H99" s="12">
        <f t="shared" si="2"/>
        <v>-0.1843745272</v>
      </c>
    </row>
    <row r="100">
      <c r="A100" s="13">
        <f t="shared" si="3"/>
        <v>12459</v>
      </c>
      <c r="B100" s="12">
        <f t="shared" si="1"/>
        <v>0.01200273936</v>
      </c>
      <c r="G100" s="13">
        <f t="shared" si="4"/>
        <v>94638</v>
      </c>
      <c r="H100" s="12">
        <f t="shared" si="2"/>
        <v>0.5621188233</v>
      </c>
    </row>
    <row r="101">
      <c r="A101" s="13">
        <f t="shared" si="3"/>
        <v>63398</v>
      </c>
      <c r="B101" s="12">
        <f t="shared" si="1"/>
        <v>0.6240222994</v>
      </c>
      <c r="G101" s="13">
        <f t="shared" si="4"/>
        <v>71423</v>
      </c>
      <c r="H101" s="12">
        <f t="shared" si="2"/>
        <v>0.2454705539</v>
      </c>
    </row>
    <row r="102">
      <c r="A102" s="13">
        <f t="shared" si="3"/>
        <v>35088</v>
      </c>
      <c r="B102" s="12">
        <f t="shared" si="1"/>
        <v>0.2838846103</v>
      </c>
      <c r="G102" s="13">
        <f t="shared" si="4"/>
        <v>70965</v>
      </c>
      <c r="H102" s="12">
        <f t="shared" si="2"/>
        <v>0.2392235194</v>
      </c>
    </row>
    <row r="103">
      <c r="A103" s="13">
        <f t="shared" si="3"/>
        <v>49140</v>
      </c>
      <c r="B103" s="12">
        <f t="shared" si="1"/>
        <v>0.4527159352</v>
      </c>
      <c r="G103" s="13">
        <f t="shared" si="4"/>
        <v>26139</v>
      </c>
      <c r="H103" s="12">
        <f t="shared" si="2"/>
        <v>-0.3721947585</v>
      </c>
    </row>
    <row r="104">
      <c r="A104" s="13">
        <f t="shared" si="3"/>
        <v>50116</v>
      </c>
      <c r="B104" s="12">
        <f t="shared" si="1"/>
        <v>0.4644423352</v>
      </c>
      <c r="G104" s="13">
        <f t="shared" si="4"/>
        <v>70685</v>
      </c>
      <c r="H104" s="12">
        <f t="shared" si="2"/>
        <v>0.2354043716</v>
      </c>
    </row>
    <row r="105">
      <c r="A105" s="13">
        <f t="shared" si="3"/>
        <v>28911</v>
      </c>
      <c r="B105" s="12">
        <f t="shared" si="1"/>
        <v>0.2096694741</v>
      </c>
      <c r="G105" s="13">
        <f t="shared" si="4"/>
        <v>10894</v>
      </c>
      <c r="H105" s="12">
        <f t="shared" si="2"/>
        <v>-0.5801337146</v>
      </c>
    </row>
    <row r="106">
      <c r="A106" s="13">
        <f t="shared" si="3"/>
        <v>88959</v>
      </c>
      <c r="B106" s="12">
        <f t="shared" si="1"/>
        <v>0.9311314294</v>
      </c>
      <c r="G106" s="13">
        <f t="shared" si="4"/>
        <v>62257</v>
      </c>
      <c r="H106" s="12">
        <f t="shared" si="2"/>
        <v>0.1204480238</v>
      </c>
    </row>
    <row r="107">
      <c r="A107" s="13">
        <f t="shared" si="3"/>
        <v>52411</v>
      </c>
      <c r="B107" s="12">
        <f t="shared" si="1"/>
        <v>0.4920161959</v>
      </c>
      <c r="G107" s="13">
        <f t="shared" si="4"/>
        <v>47862</v>
      </c>
      <c r="H107" s="12">
        <f t="shared" si="2"/>
        <v>-0.07589709083</v>
      </c>
    </row>
    <row r="108">
      <c r="A108" s="13">
        <f t="shared" si="3"/>
        <v>28505</v>
      </c>
      <c r="B108" s="12">
        <f t="shared" si="1"/>
        <v>0.2047914839</v>
      </c>
      <c r="G108" s="13">
        <f t="shared" si="4"/>
        <v>17151</v>
      </c>
      <c r="H108" s="12">
        <f t="shared" si="2"/>
        <v>-0.4947894018</v>
      </c>
    </row>
    <row r="109">
      <c r="A109" s="13">
        <f t="shared" si="3"/>
        <v>35517</v>
      </c>
      <c r="B109" s="12">
        <f t="shared" si="1"/>
        <v>0.2890389398</v>
      </c>
      <c r="G109" s="13">
        <f t="shared" si="4"/>
        <v>28410</v>
      </c>
      <c r="H109" s="12">
        <f t="shared" si="2"/>
        <v>-0.3412187421</v>
      </c>
    </row>
    <row r="110">
      <c r="A110" s="13">
        <f t="shared" si="3"/>
        <v>60705</v>
      </c>
      <c r="B110" s="12">
        <f t="shared" si="1"/>
        <v>0.5916665665</v>
      </c>
      <c r="G110" s="13">
        <f t="shared" si="4"/>
        <v>88397</v>
      </c>
      <c r="H110" s="12">
        <f t="shared" si="2"/>
        <v>0.4769927475</v>
      </c>
    </row>
    <row r="111">
      <c r="A111" s="13">
        <f t="shared" si="3"/>
        <v>23227</v>
      </c>
      <c r="B111" s="12">
        <f t="shared" si="1"/>
        <v>0.1413776117</v>
      </c>
      <c r="G111" s="13">
        <f t="shared" si="4"/>
        <v>66718</v>
      </c>
      <c r="H111" s="12">
        <f t="shared" si="2"/>
        <v>0.1812952316</v>
      </c>
    </row>
    <row r="112">
      <c r="A112" s="13">
        <f t="shared" si="3"/>
        <v>22959</v>
      </c>
      <c r="B112" s="12">
        <f t="shared" si="1"/>
        <v>0.1381576576</v>
      </c>
      <c r="G112" s="13">
        <f t="shared" si="4"/>
        <v>19251</v>
      </c>
      <c r="H112" s="12">
        <f t="shared" si="2"/>
        <v>-0.4661457935</v>
      </c>
    </row>
    <row r="113">
      <c r="A113" s="13">
        <f t="shared" si="3"/>
        <v>54295</v>
      </c>
      <c r="B113" s="12">
        <f t="shared" si="1"/>
        <v>0.5146519926</v>
      </c>
      <c r="G113" s="13">
        <f t="shared" si="4"/>
        <v>74055</v>
      </c>
      <c r="H113" s="12">
        <f t="shared" si="2"/>
        <v>0.281370543</v>
      </c>
    </row>
    <row r="114">
      <c r="A114" s="13">
        <f t="shared" si="3"/>
        <v>23710</v>
      </c>
      <c r="B114" s="12">
        <f t="shared" si="1"/>
        <v>0.1471807379</v>
      </c>
      <c r="G114" s="13">
        <f t="shared" si="4"/>
        <v>24102</v>
      </c>
      <c r="H114" s="12">
        <f t="shared" si="2"/>
        <v>-0.3999790585</v>
      </c>
    </row>
    <row r="115">
      <c r="A115" s="13">
        <f t="shared" si="3"/>
        <v>90676</v>
      </c>
      <c r="B115" s="12">
        <f t="shared" si="1"/>
        <v>0.9517607622</v>
      </c>
      <c r="G115" s="13">
        <f t="shared" si="4"/>
        <v>63635</v>
      </c>
      <c r="H115" s="12">
        <f t="shared" si="2"/>
        <v>0.1392436868</v>
      </c>
    </row>
    <row r="116">
      <c r="A116" s="13">
        <f t="shared" si="3"/>
        <v>33059</v>
      </c>
      <c r="B116" s="12">
        <f t="shared" si="1"/>
        <v>0.2595066742</v>
      </c>
      <c r="G116" s="13">
        <f t="shared" si="4"/>
        <v>13451</v>
      </c>
      <c r="H116" s="12">
        <f t="shared" si="2"/>
        <v>-0.5452567116</v>
      </c>
    </row>
    <row r="117">
      <c r="A117" s="13">
        <f t="shared" si="3"/>
        <v>18165</v>
      </c>
      <c r="B117" s="12">
        <f t="shared" si="1"/>
        <v>0.08055892636</v>
      </c>
      <c r="G117" s="13">
        <f t="shared" si="4"/>
        <v>86446</v>
      </c>
      <c r="H117" s="12">
        <f t="shared" si="2"/>
        <v>0.4503814715</v>
      </c>
    </row>
    <row r="118">
      <c r="A118" s="13">
        <f t="shared" si="3"/>
        <v>81694</v>
      </c>
      <c r="B118" s="12">
        <f t="shared" si="1"/>
        <v>0.8438442407</v>
      </c>
      <c r="G118" s="13">
        <f t="shared" si="4"/>
        <v>67526</v>
      </c>
      <c r="H118" s="12">
        <f t="shared" si="2"/>
        <v>0.1923162009</v>
      </c>
    </row>
    <row r="119">
      <c r="A119" s="13">
        <f t="shared" si="3"/>
        <v>11460</v>
      </c>
      <c r="B119" s="12">
        <f t="shared" si="1"/>
        <v>0</v>
      </c>
      <c r="G119" s="13">
        <f t="shared" si="4"/>
        <v>11534</v>
      </c>
      <c r="H119" s="12">
        <f t="shared" si="2"/>
        <v>-0.571404234</v>
      </c>
    </row>
    <row r="120">
      <c r="A120" s="13">
        <f t="shared" si="3"/>
        <v>14627</v>
      </c>
      <c r="B120" s="12">
        <f t="shared" si="1"/>
        <v>0.03805072629</v>
      </c>
      <c r="G120" s="13">
        <f t="shared" si="4"/>
        <v>84894</v>
      </c>
      <c r="H120" s="12">
        <f t="shared" si="2"/>
        <v>0.429212481</v>
      </c>
    </row>
    <row r="121">
      <c r="A121" s="13">
        <f t="shared" si="3"/>
        <v>23056</v>
      </c>
      <c r="B121" s="12">
        <f t="shared" si="1"/>
        <v>0.1393230888</v>
      </c>
      <c r="G121" s="13">
        <f t="shared" si="4"/>
        <v>38292</v>
      </c>
      <c r="H121" s="12">
        <f t="shared" si="2"/>
        <v>-0.2064301056</v>
      </c>
    </row>
    <row r="122">
      <c r="A122" s="13">
        <f t="shared" si="3"/>
        <v>35033</v>
      </c>
      <c r="B122" s="12">
        <f t="shared" si="1"/>
        <v>0.2832237988</v>
      </c>
      <c r="G122" s="13">
        <f t="shared" si="4"/>
        <v>38102</v>
      </c>
      <c r="H122" s="12">
        <f t="shared" si="2"/>
        <v>-0.2090216701</v>
      </c>
    </row>
    <row r="123">
      <c r="A123" s="13">
        <f t="shared" si="3"/>
        <v>41727</v>
      </c>
      <c r="B123" s="12">
        <f t="shared" si="1"/>
        <v>0.3636505629</v>
      </c>
      <c r="G123" s="13">
        <f t="shared" si="4"/>
        <v>26649</v>
      </c>
      <c r="H123" s="12">
        <f t="shared" si="2"/>
        <v>-0.3652384536</v>
      </c>
    </row>
    <row r="124">
      <c r="A124" s="13">
        <f t="shared" si="3"/>
        <v>47023</v>
      </c>
      <c r="B124" s="12">
        <f t="shared" si="1"/>
        <v>0.4272807007</v>
      </c>
      <c r="G124" s="13">
        <f t="shared" si="4"/>
        <v>79172</v>
      </c>
      <c r="H124" s="12">
        <f t="shared" si="2"/>
        <v>0.3511654684</v>
      </c>
    </row>
    <row r="125">
      <c r="A125" s="13">
        <f t="shared" si="3"/>
        <v>83767</v>
      </c>
      <c r="B125" s="12">
        <f t="shared" si="1"/>
        <v>0.868750826</v>
      </c>
      <c r="G125" s="13">
        <f t="shared" si="4"/>
        <v>22096</v>
      </c>
      <c r="H125" s="12">
        <f t="shared" si="2"/>
        <v>-0.4273405243</v>
      </c>
    </row>
    <row r="126">
      <c r="A126" s="13">
        <f t="shared" si="3"/>
        <v>17113</v>
      </c>
      <c r="B126" s="12">
        <f t="shared" si="1"/>
        <v>0.06791940503</v>
      </c>
      <c r="G126" s="13">
        <f t="shared" si="4"/>
        <v>52007</v>
      </c>
      <c r="H126" s="12">
        <f t="shared" si="2"/>
        <v>-0.01936006406</v>
      </c>
    </row>
    <row r="127">
      <c r="A127" s="13">
        <f t="shared" si="3"/>
        <v>14991</v>
      </c>
      <c r="B127" s="12">
        <f t="shared" si="1"/>
        <v>0.04242409679</v>
      </c>
      <c r="G127" s="13">
        <f t="shared" si="4"/>
        <v>58678</v>
      </c>
      <c r="H127" s="12">
        <f t="shared" si="2"/>
        <v>0.07163113149</v>
      </c>
    </row>
    <row r="128">
      <c r="A128" s="13">
        <f t="shared" si="3"/>
        <v>58948</v>
      </c>
      <c r="B128" s="12">
        <f t="shared" si="1"/>
        <v>0.5705566436</v>
      </c>
      <c r="G128" s="13">
        <f t="shared" si="4"/>
        <v>62891</v>
      </c>
      <c r="H128" s="12">
        <f t="shared" si="2"/>
        <v>0.1290956656</v>
      </c>
    </row>
    <row r="129">
      <c r="A129" s="13">
        <f t="shared" si="3"/>
        <v>63798</v>
      </c>
      <c r="B129" s="12">
        <f t="shared" si="1"/>
        <v>0.628828201</v>
      </c>
      <c r="G129" s="13">
        <f t="shared" si="4"/>
        <v>50813</v>
      </c>
      <c r="H129" s="12">
        <f t="shared" si="2"/>
        <v>-0.03564600132</v>
      </c>
    </row>
    <row r="130">
      <c r="A130" s="13">
        <f t="shared" si="3"/>
        <v>40034</v>
      </c>
      <c r="B130" s="12">
        <f t="shared" si="1"/>
        <v>0.3433095842</v>
      </c>
      <c r="G130" s="13">
        <f t="shared" si="4"/>
        <v>11978</v>
      </c>
      <c r="H130" s="12">
        <f t="shared" si="2"/>
        <v>-0.5653481568</v>
      </c>
    </row>
    <row r="131">
      <c r="A131" s="13">
        <f t="shared" si="3"/>
        <v>60261</v>
      </c>
      <c r="B131" s="12">
        <f t="shared" si="1"/>
        <v>0.5863320157</v>
      </c>
      <c r="G131" s="13">
        <f t="shared" si="4"/>
        <v>85868</v>
      </c>
      <c r="H131" s="12">
        <f t="shared" si="2"/>
        <v>0.4424976593</v>
      </c>
    </row>
    <row r="132">
      <c r="A132" s="13">
        <f t="shared" si="3"/>
        <v>46636</v>
      </c>
      <c r="B132" s="12">
        <f t="shared" si="1"/>
        <v>0.4226309909</v>
      </c>
      <c r="G132" s="13">
        <f t="shared" si="4"/>
        <v>86796</v>
      </c>
      <c r="H132" s="12">
        <f t="shared" si="2"/>
        <v>0.4551554062</v>
      </c>
    </row>
    <row r="133">
      <c r="A133" s="13">
        <f t="shared" si="3"/>
        <v>28473</v>
      </c>
      <c r="B133" s="12">
        <f t="shared" si="1"/>
        <v>0.2044070118</v>
      </c>
      <c r="G133" s="13">
        <f t="shared" si="4"/>
        <v>77906</v>
      </c>
      <c r="H133" s="12">
        <f t="shared" si="2"/>
        <v>0.3338974646</v>
      </c>
    </row>
    <row r="134">
      <c r="A134" s="13">
        <f t="shared" si="3"/>
        <v>37946</v>
      </c>
      <c r="B134" s="12">
        <f t="shared" si="1"/>
        <v>0.3182227776</v>
      </c>
      <c r="G134" s="13">
        <f t="shared" si="4"/>
        <v>28381</v>
      </c>
      <c r="H134" s="12">
        <f t="shared" si="2"/>
        <v>-0.3416142967</v>
      </c>
    </row>
    <row r="135">
      <c r="A135" s="13">
        <f t="shared" si="3"/>
        <v>82604</v>
      </c>
      <c r="B135" s="12">
        <f t="shared" si="1"/>
        <v>0.854777667</v>
      </c>
      <c r="G135" s="13">
        <f t="shared" si="4"/>
        <v>29303</v>
      </c>
      <c r="H135" s="12">
        <f t="shared" si="2"/>
        <v>-0.3290383887</v>
      </c>
    </row>
    <row r="136">
      <c r="A136" s="13">
        <f t="shared" si="3"/>
        <v>45343</v>
      </c>
      <c r="B136" s="12">
        <f t="shared" si="1"/>
        <v>0.4070959138</v>
      </c>
      <c r="G136" s="13">
        <f t="shared" si="4"/>
        <v>75798</v>
      </c>
      <c r="H136" s="12">
        <f t="shared" si="2"/>
        <v>0.3051447378</v>
      </c>
    </row>
    <row r="137">
      <c r="A137" s="13">
        <f t="shared" si="3"/>
        <v>87692</v>
      </c>
      <c r="B137" s="12">
        <f t="shared" si="1"/>
        <v>0.9159087359</v>
      </c>
      <c r="G137" s="13">
        <f t="shared" si="4"/>
        <v>83740</v>
      </c>
      <c r="H137" s="12">
        <f t="shared" si="2"/>
        <v>0.4134721363</v>
      </c>
    </row>
    <row r="138">
      <c r="A138" s="13">
        <f t="shared" si="3"/>
        <v>69155</v>
      </c>
      <c r="B138" s="12">
        <f t="shared" si="1"/>
        <v>0.6931912388</v>
      </c>
      <c r="G138" s="13">
        <f t="shared" si="4"/>
        <v>56032</v>
      </c>
      <c r="H138" s="12">
        <f t="shared" si="2"/>
        <v>0.03554018509</v>
      </c>
    </row>
    <row r="139">
      <c r="A139" s="13">
        <f t="shared" si="3"/>
        <v>53187</v>
      </c>
      <c r="B139" s="12">
        <f t="shared" si="1"/>
        <v>0.5013396451</v>
      </c>
      <c r="G139" s="13">
        <f t="shared" si="4"/>
        <v>16188</v>
      </c>
      <c r="H139" s="12">
        <f t="shared" si="2"/>
        <v>-0.5079245421</v>
      </c>
    </row>
    <row r="140">
      <c r="A140" s="13">
        <f t="shared" si="3"/>
        <v>87441</v>
      </c>
      <c r="B140" s="12">
        <f t="shared" si="1"/>
        <v>0.9128930326</v>
      </c>
      <c r="G140" s="13">
        <f t="shared" si="4"/>
        <v>52766</v>
      </c>
      <c r="H140" s="12">
        <f t="shared" si="2"/>
        <v>-0.009007445651</v>
      </c>
    </row>
    <row r="141">
      <c r="A141" s="13">
        <f t="shared" si="3"/>
        <v>17897</v>
      </c>
      <c r="B141" s="12">
        <f t="shared" si="1"/>
        <v>0.07733897226</v>
      </c>
      <c r="G141" s="13">
        <f t="shared" si="4"/>
        <v>18576</v>
      </c>
      <c r="H141" s="12">
        <f t="shared" si="2"/>
        <v>-0.4753526676</v>
      </c>
    </row>
    <row r="142">
      <c r="A142" s="13">
        <f t="shared" si="3"/>
        <v>55794</v>
      </c>
      <c r="B142" s="12">
        <f t="shared" si="1"/>
        <v>0.5326621091</v>
      </c>
      <c r="G142" s="13">
        <f t="shared" si="4"/>
        <v>85565</v>
      </c>
      <c r="H142" s="12">
        <f t="shared" si="2"/>
        <v>0.4383647958</v>
      </c>
    </row>
    <row r="143">
      <c r="A143" s="13">
        <f t="shared" si="3"/>
        <v>90169</v>
      </c>
      <c r="B143" s="12">
        <f t="shared" si="1"/>
        <v>0.9456692819</v>
      </c>
      <c r="G143" s="13">
        <f t="shared" si="4"/>
        <v>27836</v>
      </c>
      <c r="H143" s="12">
        <f t="shared" si="2"/>
        <v>-0.349047995</v>
      </c>
    </row>
    <row r="144">
      <c r="A144" s="13">
        <f t="shared" si="3"/>
        <v>83120</v>
      </c>
      <c r="B144" s="12">
        <f t="shared" si="1"/>
        <v>0.8609772801</v>
      </c>
      <c r="G144" s="13">
        <f t="shared" si="4"/>
        <v>81683</v>
      </c>
      <c r="H144" s="12">
        <f t="shared" si="2"/>
        <v>0.38541504</v>
      </c>
    </row>
    <row r="145">
      <c r="A145" s="13">
        <f t="shared" si="3"/>
        <v>59097</v>
      </c>
      <c r="B145" s="12">
        <f t="shared" si="1"/>
        <v>0.5723468419</v>
      </c>
      <c r="G145" s="13">
        <f t="shared" si="4"/>
        <v>23605</v>
      </c>
      <c r="H145" s="12">
        <f t="shared" si="2"/>
        <v>-0.4067580458</v>
      </c>
    </row>
    <row r="146">
      <c r="A146" s="13">
        <f t="shared" si="3"/>
        <v>63370</v>
      </c>
      <c r="B146" s="12">
        <f t="shared" si="1"/>
        <v>0.6236858863</v>
      </c>
      <c r="G146" s="13">
        <f t="shared" si="4"/>
        <v>75984</v>
      </c>
      <c r="H146" s="12">
        <f t="shared" si="2"/>
        <v>0.3076817431</v>
      </c>
    </row>
    <row r="147">
      <c r="A147" s="13">
        <f t="shared" si="3"/>
        <v>87740</v>
      </c>
      <c r="B147" s="12">
        <f t="shared" si="1"/>
        <v>0.9164854441</v>
      </c>
      <c r="G147" s="13">
        <f t="shared" si="4"/>
        <v>63241</v>
      </c>
      <c r="H147" s="12">
        <f t="shared" si="2"/>
        <v>0.1338696003</v>
      </c>
    </row>
    <row r="148">
      <c r="A148" s="13">
        <f t="shared" si="3"/>
        <v>80791</v>
      </c>
      <c r="B148" s="12">
        <f t="shared" si="1"/>
        <v>0.8329949178</v>
      </c>
      <c r="G148" s="13">
        <f t="shared" si="4"/>
        <v>30496</v>
      </c>
      <c r="H148" s="12">
        <f t="shared" si="2"/>
        <v>-0.3127660913</v>
      </c>
    </row>
    <row r="149">
      <c r="A149" s="13">
        <f t="shared" si="3"/>
        <v>52119</v>
      </c>
      <c r="B149" s="12">
        <f t="shared" si="1"/>
        <v>0.4885078877</v>
      </c>
      <c r="G149" s="13">
        <f t="shared" si="4"/>
        <v>60484</v>
      </c>
      <c r="H149" s="12">
        <f t="shared" si="2"/>
        <v>0.09626463458</v>
      </c>
    </row>
    <row r="150">
      <c r="A150" s="13">
        <f t="shared" si="3"/>
        <v>83886</v>
      </c>
      <c r="B150" s="12">
        <f t="shared" si="1"/>
        <v>0.8701805818</v>
      </c>
      <c r="G150" s="13">
        <f t="shared" si="4"/>
        <v>69491</v>
      </c>
      <c r="H150" s="12">
        <f t="shared" si="2"/>
        <v>0.2191184344</v>
      </c>
    </row>
    <row r="151">
      <c r="A151" s="13">
        <f t="shared" si="3"/>
        <v>49219</v>
      </c>
      <c r="B151" s="12">
        <f t="shared" si="1"/>
        <v>0.4536651007</v>
      </c>
      <c r="G151" s="13">
        <f t="shared" si="4"/>
        <v>77738</v>
      </c>
      <c r="H151" s="12">
        <f t="shared" si="2"/>
        <v>0.3316059759</v>
      </c>
    </row>
    <row r="152">
      <c r="A152" s="13">
        <f t="shared" si="3"/>
        <v>93671</v>
      </c>
      <c r="B152" s="12">
        <f t="shared" si="1"/>
        <v>0.9877449508</v>
      </c>
      <c r="G152" s="13">
        <f t="shared" si="4"/>
        <v>25913</v>
      </c>
      <c r="H152" s="12">
        <f t="shared" si="2"/>
        <v>-0.3752773563</v>
      </c>
    </row>
    <row r="153">
      <c r="A153" s="13">
        <f t="shared" si="3"/>
        <v>86811</v>
      </c>
      <c r="B153" s="12">
        <f t="shared" si="1"/>
        <v>0.9053237375</v>
      </c>
      <c r="G153" s="13">
        <f t="shared" si="4"/>
        <v>86695</v>
      </c>
      <c r="H153" s="12">
        <f t="shared" si="2"/>
        <v>0.453777785</v>
      </c>
    </row>
    <row r="154">
      <c r="A154" s="13">
        <f t="shared" si="3"/>
        <v>67407</v>
      </c>
      <c r="B154" s="12">
        <f t="shared" si="1"/>
        <v>0.6721894486</v>
      </c>
      <c r="G154" s="13">
        <f t="shared" si="4"/>
        <v>22710</v>
      </c>
      <c r="H154" s="12">
        <f t="shared" si="2"/>
        <v>-0.4189656788</v>
      </c>
    </row>
    <row r="155">
      <c r="A155" s="13">
        <f t="shared" si="3"/>
        <v>38158</v>
      </c>
      <c r="B155" s="12">
        <f t="shared" si="1"/>
        <v>0.3207699054</v>
      </c>
      <c r="G155" s="13">
        <f t="shared" si="4"/>
        <v>78106</v>
      </c>
      <c r="H155" s="12">
        <f t="shared" si="2"/>
        <v>0.3366254273</v>
      </c>
    </row>
    <row r="156">
      <c r="A156" s="13">
        <f t="shared" si="3"/>
        <v>53807</v>
      </c>
      <c r="B156" s="12">
        <f t="shared" si="1"/>
        <v>0.5087887926</v>
      </c>
      <c r="G156" s="13">
        <f t="shared" si="4"/>
        <v>82294</v>
      </c>
      <c r="H156" s="12">
        <f t="shared" si="2"/>
        <v>0.393748966</v>
      </c>
    </row>
    <row r="157">
      <c r="A157" s="13">
        <f t="shared" si="3"/>
        <v>62369</v>
      </c>
      <c r="B157" s="12">
        <f t="shared" si="1"/>
        <v>0.6116591174</v>
      </c>
      <c r="G157" s="13">
        <f t="shared" si="4"/>
        <v>84754</v>
      </c>
      <c r="H157" s="12">
        <f t="shared" si="2"/>
        <v>0.4273029071</v>
      </c>
    </row>
    <row r="158">
      <c r="A158" s="13">
        <f t="shared" si="3"/>
        <v>23016</v>
      </c>
      <c r="B158" s="12">
        <f t="shared" si="1"/>
        <v>0.1388424986</v>
      </c>
      <c r="G158" s="13">
        <f t="shared" si="4"/>
        <v>83090</v>
      </c>
      <c r="H158" s="12">
        <f t="shared" si="2"/>
        <v>0.4046062575</v>
      </c>
    </row>
    <row r="159">
      <c r="A159" s="13">
        <f t="shared" si="3"/>
        <v>87221</v>
      </c>
      <c r="B159" s="12">
        <f t="shared" si="1"/>
        <v>0.9102497867</v>
      </c>
      <c r="G159" s="13">
        <f t="shared" si="4"/>
        <v>85759</v>
      </c>
      <c r="H159" s="12">
        <f t="shared" si="2"/>
        <v>0.4410109196</v>
      </c>
    </row>
    <row r="160">
      <c r="A160" s="13">
        <f t="shared" si="3"/>
        <v>37861</v>
      </c>
      <c r="B160" s="12">
        <f t="shared" si="1"/>
        <v>0.3172015235</v>
      </c>
      <c r="G160" s="13">
        <f t="shared" si="4"/>
        <v>12907</v>
      </c>
      <c r="H160" s="12">
        <f t="shared" si="2"/>
        <v>-0.5526767701</v>
      </c>
    </row>
    <row r="161">
      <c r="A161" s="13">
        <f t="shared" si="3"/>
        <v>27714</v>
      </c>
      <c r="B161" s="12">
        <f t="shared" si="1"/>
        <v>0.1952878134</v>
      </c>
      <c r="G161" s="13">
        <f t="shared" si="4"/>
        <v>25848</v>
      </c>
      <c r="H161" s="12">
        <f t="shared" si="2"/>
        <v>-0.3761639442</v>
      </c>
    </row>
    <row r="162">
      <c r="A162" s="13">
        <f t="shared" si="3"/>
        <v>34991</v>
      </c>
      <c r="B162" s="12">
        <f t="shared" si="1"/>
        <v>0.2827191792</v>
      </c>
      <c r="G162" s="13">
        <f t="shared" si="4"/>
        <v>28458</v>
      </c>
      <c r="H162" s="12">
        <f t="shared" si="2"/>
        <v>-0.3405640311</v>
      </c>
    </row>
    <row r="163">
      <c r="A163" s="13">
        <f t="shared" si="3"/>
        <v>16874</v>
      </c>
      <c r="B163" s="12">
        <f t="shared" si="1"/>
        <v>0.0650478788</v>
      </c>
      <c r="G163" s="13">
        <f t="shared" si="4"/>
        <v>89264</v>
      </c>
      <c r="H163" s="12">
        <f t="shared" si="2"/>
        <v>0.4888184658</v>
      </c>
    </row>
    <row r="164">
      <c r="A164" s="13">
        <f t="shared" si="3"/>
        <v>92461</v>
      </c>
      <c r="B164" s="12">
        <f t="shared" si="1"/>
        <v>0.9732070983</v>
      </c>
      <c r="G164" s="13">
        <f t="shared" si="4"/>
        <v>21954</v>
      </c>
      <c r="H164" s="12">
        <f t="shared" si="2"/>
        <v>-0.4292773778</v>
      </c>
    </row>
    <row r="165">
      <c r="A165" s="13">
        <f t="shared" si="3"/>
        <v>37514</v>
      </c>
      <c r="B165" s="12">
        <f t="shared" si="1"/>
        <v>0.3130324038</v>
      </c>
      <c r="G165" s="13">
        <f t="shared" si="4"/>
        <v>90873</v>
      </c>
      <c r="H165" s="12">
        <f t="shared" si="2"/>
        <v>0.5107649256</v>
      </c>
    </row>
    <row r="166">
      <c r="A166" s="13">
        <f t="shared" si="3"/>
        <v>56763</v>
      </c>
      <c r="B166" s="12">
        <f t="shared" si="1"/>
        <v>0.5443044058</v>
      </c>
      <c r="G166" s="13">
        <f t="shared" si="4"/>
        <v>71570</v>
      </c>
      <c r="H166" s="12">
        <f t="shared" si="2"/>
        <v>0.2474756065</v>
      </c>
    </row>
    <row r="167">
      <c r="A167" s="13">
        <f t="shared" si="3"/>
        <v>46859</v>
      </c>
      <c r="B167" s="12">
        <f t="shared" si="1"/>
        <v>0.425310281</v>
      </c>
      <c r="G167" s="13">
        <f t="shared" si="4"/>
        <v>30340</v>
      </c>
      <c r="H167" s="12">
        <f t="shared" si="2"/>
        <v>-0.3148939022</v>
      </c>
    </row>
    <row r="168">
      <c r="A168" s="13">
        <f t="shared" si="3"/>
        <v>32654</v>
      </c>
      <c r="B168" s="12">
        <f t="shared" si="1"/>
        <v>0.2546406988</v>
      </c>
      <c r="G168" s="13">
        <f t="shared" si="4"/>
        <v>69959</v>
      </c>
      <c r="H168" s="12">
        <f t="shared" si="2"/>
        <v>0.2255018671</v>
      </c>
    </row>
    <row r="169">
      <c r="A169" s="13">
        <f t="shared" si="3"/>
        <v>56322</v>
      </c>
      <c r="B169" s="12">
        <f t="shared" si="1"/>
        <v>0.5390058992</v>
      </c>
      <c r="G169" s="13">
        <f t="shared" si="4"/>
        <v>53070</v>
      </c>
      <c r="H169" s="12">
        <f t="shared" si="2"/>
        <v>-0.004860942361</v>
      </c>
    </row>
    <row r="170">
      <c r="A170" s="13">
        <f t="shared" si="3"/>
        <v>49816</v>
      </c>
      <c r="B170" s="12">
        <f t="shared" si="1"/>
        <v>0.460837909</v>
      </c>
      <c r="G170" s="13">
        <f t="shared" si="4"/>
        <v>28864</v>
      </c>
      <c r="H170" s="12">
        <f t="shared" si="2"/>
        <v>-0.3350262668</v>
      </c>
    </row>
    <row r="171">
      <c r="A171" s="13">
        <f t="shared" si="3"/>
        <v>25925</v>
      </c>
      <c r="B171" s="12">
        <f t="shared" si="1"/>
        <v>0.1737934183</v>
      </c>
      <c r="G171" s="13">
        <f t="shared" si="4"/>
        <v>86815</v>
      </c>
      <c r="H171" s="12">
        <f t="shared" si="2"/>
        <v>0.4554145626</v>
      </c>
    </row>
    <row r="172">
      <c r="A172" s="13">
        <f t="shared" si="3"/>
        <v>59193</v>
      </c>
      <c r="B172" s="12">
        <f t="shared" si="1"/>
        <v>0.5735002583</v>
      </c>
      <c r="G172" s="13">
        <f t="shared" si="4"/>
        <v>33554</v>
      </c>
      <c r="H172" s="12">
        <f t="shared" si="2"/>
        <v>-0.2710555417</v>
      </c>
    </row>
    <row r="173">
      <c r="A173" s="13">
        <f t="shared" si="3"/>
        <v>35236</v>
      </c>
      <c r="B173" s="12">
        <f t="shared" si="1"/>
        <v>0.2856627939</v>
      </c>
      <c r="G173" s="13">
        <f t="shared" si="4"/>
        <v>84576</v>
      </c>
      <c r="H173" s="12">
        <f t="shared" si="2"/>
        <v>0.4248750203</v>
      </c>
    </row>
    <row r="174">
      <c r="A174" s="13">
        <f t="shared" si="3"/>
        <v>78091</v>
      </c>
      <c r="B174" s="12">
        <f t="shared" si="1"/>
        <v>0.8005550816</v>
      </c>
      <c r="G174" s="13">
        <f t="shared" si="4"/>
        <v>60691</v>
      </c>
      <c r="H174" s="12">
        <f t="shared" si="2"/>
        <v>0.09908807597</v>
      </c>
    </row>
    <row r="175">
      <c r="A175" s="13">
        <f t="shared" si="3"/>
        <v>65421</v>
      </c>
      <c r="B175" s="12">
        <f t="shared" si="1"/>
        <v>0.648328147</v>
      </c>
      <c r="G175" s="13">
        <f t="shared" si="4"/>
        <v>30598</v>
      </c>
      <c r="H175" s="12">
        <f t="shared" si="2"/>
        <v>-0.3113748303</v>
      </c>
    </row>
    <row r="176">
      <c r="A176" s="13">
        <f t="shared" si="3"/>
        <v>67773</v>
      </c>
      <c r="B176" s="12">
        <f t="shared" si="1"/>
        <v>0.6765868487</v>
      </c>
      <c r="G176" s="13">
        <f t="shared" si="4"/>
        <v>54041</v>
      </c>
      <c r="H176" s="12">
        <f t="shared" si="2"/>
        <v>0.008383316502</v>
      </c>
    </row>
    <row r="177">
      <c r="A177" s="13">
        <f t="shared" si="3"/>
        <v>21494</v>
      </c>
      <c r="B177" s="12">
        <f t="shared" si="1"/>
        <v>0.1205560428</v>
      </c>
      <c r="G177" s="13">
        <f t="shared" si="4"/>
        <v>73064</v>
      </c>
      <c r="H177" s="12">
        <f t="shared" si="2"/>
        <v>0.2678534878</v>
      </c>
    </row>
    <row r="178">
      <c r="A178" s="13">
        <f t="shared" si="3"/>
        <v>47742</v>
      </c>
      <c r="B178" s="12">
        <f t="shared" si="1"/>
        <v>0.4359193089</v>
      </c>
      <c r="G178" s="13">
        <f t="shared" si="4"/>
        <v>57845</v>
      </c>
      <c r="H178" s="12">
        <f t="shared" si="2"/>
        <v>0.06026916688</v>
      </c>
    </row>
    <row r="179">
      <c r="A179" s="13">
        <f t="shared" si="3"/>
        <v>70010</v>
      </c>
      <c r="B179" s="12">
        <f t="shared" si="1"/>
        <v>0.7034638536</v>
      </c>
      <c r="G179" s="13">
        <f t="shared" si="4"/>
        <v>34757</v>
      </c>
      <c r="H179" s="12">
        <f t="shared" si="2"/>
        <v>-0.2546468461</v>
      </c>
    </row>
    <row r="180">
      <c r="A180" s="13">
        <f t="shared" si="3"/>
        <v>68248</v>
      </c>
      <c r="B180" s="12">
        <f t="shared" si="1"/>
        <v>0.6822938569</v>
      </c>
      <c r="G180" s="13">
        <f t="shared" si="4"/>
        <v>74673</v>
      </c>
      <c r="H180" s="12">
        <f t="shared" si="2"/>
        <v>0.2897999477</v>
      </c>
    </row>
    <row r="181">
      <c r="A181" s="13">
        <f t="shared" si="3"/>
        <v>41540</v>
      </c>
      <c r="B181" s="12">
        <f t="shared" si="1"/>
        <v>0.3614038039</v>
      </c>
      <c r="G181" s="13">
        <f t="shared" si="4"/>
        <v>51491</v>
      </c>
      <c r="H181" s="12">
        <f t="shared" si="2"/>
        <v>-0.0263982078</v>
      </c>
    </row>
    <row r="182">
      <c r="A182" s="13">
        <f t="shared" si="3"/>
        <v>71200</v>
      </c>
      <c r="B182" s="12">
        <f t="shared" si="1"/>
        <v>0.717761411</v>
      </c>
      <c r="G182" s="13">
        <f t="shared" si="4"/>
        <v>27473</v>
      </c>
      <c r="H182" s="12">
        <f t="shared" si="2"/>
        <v>-0.3539992473</v>
      </c>
    </row>
    <row r="183">
      <c r="A183" s="13">
        <f t="shared" si="3"/>
        <v>37096</v>
      </c>
      <c r="B183" s="12">
        <f t="shared" si="1"/>
        <v>0.3080102366</v>
      </c>
      <c r="G183" s="13">
        <f t="shared" si="4"/>
        <v>61035</v>
      </c>
      <c r="H183" s="12">
        <f t="shared" si="2"/>
        <v>0.1037801718</v>
      </c>
    </row>
    <row r="184">
      <c r="A184" s="13">
        <f t="shared" si="3"/>
        <v>11928</v>
      </c>
      <c r="B184" s="12">
        <f t="shared" si="1"/>
        <v>0.005622904927</v>
      </c>
      <c r="G184" s="13">
        <f t="shared" si="4"/>
        <v>13222</v>
      </c>
      <c r="H184" s="12">
        <f t="shared" si="2"/>
        <v>-0.5483802288</v>
      </c>
    </row>
    <row r="185">
      <c r="A185" s="13">
        <f t="shared" si="3"/>
        <v>44337</v>
      </c>
      <c r="B185" s="12">
        <f t="shared" si="1"/>
        <v>0.3950090711</v>
      </c>
      <c r="G185" s="13">
        <f t="shared" si="4"/>
        <v>21534</v>
      </c>
      <c r="H185" s="12">
        <f t="shared" si="2"/>
        <v>-0.4350060994</v>
      </c>
    </row>
    <row r="186">
      <c r="A186" s="13">
        <f t="shared" si="3"/>
        <v>61446</v>
      </c>
      <c r="B186" s="12">
        <f t="shared" si="1"/>
        <v>0.6005694993</v>
      </c>
      <c r="G186" s="13">
        <f t="shared" si="4"/>
        <v>75180</v>
      </c>
      <c r="H186" s="12">
        <f t="shared" si="2"/>
        <v>0.2967153331</v>
      </c>
    </row>
    <row r="187">
      <c r="A187" s="13">
        <f t="shared" si="3"/>
        <v>80423</v>
      </c>
      <c r="B187" s="12">
        <f t="shared" si="1"/>
        <v>0.8285734882</v>
      </c>
      <c r="G187" s="13">
        <f t="shared" si="4"/>
        <v>17869</v>
      </c>
      <c r="H187" s="12">
        <f t="shared" si="2"/>
        <v>-0.4849960157</v>
      </c>
    </row>
    <row r="188">
      <c r="A188" s="13">
        <f t="shared" si="3"/>
        <v>26624</v>
      </c>
      <c r="B188" s="12">
        <f t="shared" si="1"/>
        <v>0.1821917314</v>
      </c>
      <c r="G188" s="13">
        <f t="shared" si="4"/>
        <v>83094</v>
      </c>
      <c r="H188" s="12">
        <f t="shared" si="2"/>
        <v>0.4046608168</v>
      </c>
    </row>
    <row r="189">
      <c r="A189" s="13">
        <f t="shared" si="3"/>
        <v>11972</v>
      </c>
      <c r="B189" s="12">
        <f t="shared" si="1"/>
        <v>0.006151554108</v>
      </c>
      <c r="G189" s="13">
        <f t="shared" si="4"/>
        <v>80757</v>
      </c>
      <c r="H189" s="12">
        <f t="shared" si="2"/>
        <v>0.3727845727</v>
      </c>
    </row>
    <row r="190">
      <c r="A190" s="13">
        <f t="shared" si="3"/>
        <v>88220</v>
      </c>
      <c r="B190" s="12">
        <f t="shared" si="1"/>
        <v>0.9222525261</v>
      </c>
      <c r="G190" s="13">
        <f t="shared" si="4"/>
        <v>57561</v>
      </c>
      <c r="H190" s="12">
        <f t="shared" si="2"/>
        <v>0.05639545986</v>
      </c>
    </row>
    <row r="191">
      <c r="A191" s="13">
        <f t="shared" si="3"/>
        <v>58770</v>
      </c>
      <c r="B191" s="12">
        <f t="shared" si="1"/>
        <v>0.5684180173</v>
      </c>
      <c r="G191" s="13">
        <f t="shared" si="4"/>
        <v>55917</v>
      </c>
      <c r="H191" s="12">
        <f t="shared" si="2"/>
        <v>0.03397160654</v>
      </c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rawing r:id="rId1"/>
</worksheet>
</file>