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C:\Users\mail\Documents\GitHub\cisdi\"/>
    </mc:Choice>
  </mc:AlternateContent>
  <xr:revisionPtr revIDLastSave="0" documentId="13_ncr:1_{423001F9-3A17-4E78-A50E-21F09A784EA6}" xr6:coauthVersionLast="47" xr6:coauthVersionMax="47" xr10:uidLastSave="{00000000-0000-0000-0000-000000000000}"/>
  <bookViews>
    <workbookView xWindow="2595" yWindow="1605" windowWidth="29670" windowHeight="154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" i="1" l="1"/>
  <c r="AV5" i="1"/>
  <c r="AU5" i="1"/>
  <c r="AH5" i="1"/>
  <c r="AE5" i="1"/>
  <c r="AB5" i="1"/>
  <c r="Y5" i="1"/>
  <c r="V5" i="1"/>
  <c r="S5" i="1"/>
  <c r="O5" i="1"/>
  <c r="AL5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Unknown User</author>
    <author>014661</author>
  </authors>
  <commentList>
    <comment ref="W1" authorId="0" shapeId="0" xr:uid="{00000000-0006-0000-0000-000001000000}">
      <text>
        <r>
          <rPr>
            <sz val="11"/>
            <color theme="1"/>
            <rFont val="等线"/>
            <family val="2"/>
            <scheme val="minor"/>
          </rPr>
          <t xml:space="preserve">廖娜:
完成时间为定标时间
</t>
        </r>
      </text>
    </comment>
    <comment ref="AF1" authorId="0" shapeId="0" xr:uid="{00000000-0006-0000-0000-000002000000}">
      <text>
        <r>
          <rPr>
            <sz val="11"/>
            <color theme="1"/>
            <rFont val="等线"/>
            <family val="2"/>
            <scheme val="minor"/>
          </rPr>
          <t xml:space="preserve">廖娜:
以OA系统的发货通知单流程时间为准
</t>
        </r>
      </text>
    </comment>
    <comment ref="N2" authorId="0" shapeId="0" xr:uid="{00000000-0006-0000-0000-000003000000}">
      <text>
        <r>
          <rPr>
            <sz val="11"/>
            <color theme="1"/>
            <rFont val="等线"/>
            <family val="2"/>
            <scheme val="minor"/>
          </rPr>
          <t xml:space="preserve">廖娜:
具备采购条件的时间
</t>
        </r>
      </text>
    </comment>
    <comment ref="AX2" authorId="1" shapeId="0" xr:uid="{00000000-0006-0000-0000-000004000000}">
      <text>
        <r>
          <rPr>
            <sz val="11"/>
            <color theme="1"/>
            <rFont val="等线"/>
            <family val="2"/>
            <scheme val="minor"/>
          </rPr>
          <t xml:space="preserve">014661:
已收-已付	</t>
        </r>
      </text>
    </comment>
    <comment ref="AY2" authorId="1" shapeId="0" xr:uid="{00000000-0006-0000-0000-000005000000}">
      <text>
        <r>
          <rPr>
            <sz val="11"/>
            <color theme="1"/>
            <rFont val="等线"/>
            <family val="2"/>
            <scheme val="minor"/>
          </rPr>
          <t xml:space="preserve">014661:
已收-已付	</t>
        </r>
      </text>
    </comment>
    <comment ref="E5" authorId="0" shapeId="0" xr:uid="{53107990-585C-4693-9D72-CC6B307C0C0D}">
      <text>
        <r>
          <rPr>
            <b/>
            <sz val="9"/>
            <rFont val="宋体"/>
            <family val="3"/>
            <charset val="134"/>
          </rPr>
          <t>廖娜:</t>
        </r>
        <r>
          <rPr>
            <sz val="9"/>
            <rFont val="宋体"/>
            <family val="3"/>
            <charset val="134"/>
          </rPr>
          <t xml:space="preserve">
原令号'23018
</t>
        </r>
      </text>
    </comment>
  </commentList>
</comments>
</file>

<file path=xl/sharedStrings.xml><?xml version="1.0" encoding="utf-8"?>
<sst xmlns="http://schemas.openxmlformats.org/spreadsheetml/2006/main" count="103" uniqueCount="78">
  <si>
    <t>图纸下达</t>
  </si>
  <si>
    <t>预算下达</t>
  </si>
  <si>
    <t>采购合同完成</t>
  </si>
  <si>
    <t>制造完成</t>
  </si>
  <si>
    <t>成品检验完成</t>
  </si>
  <si>
    <t>发运完成(交付日期）</t>
  </si>
  <si>
    <t>项目名称</t>
  </si>
  <si>
    <t>合同号</t>
  </si>
  <si>
    <t>项目号</t>
  </si>
  <si>
    <t>产品类型</t>
  </si>
  <si>
    <t>令号</t>
  </si>
  <si>
    <t>业主名称</t>
  </si>
  <si>
    <t>产品名称</t>
  </si>
  <si>
    <t>型号</t>
  </si>
  <si>
    <t>数量</t>
  </si>
  <si>
    <t>销售经理</t>
  </si>
  <si>
    <t>外委地点</t>
  </si>
  <si>
    <t>立项时间</t>
  </si>
  <si>
    <t>合同交付日</t>
  </si>
  <si>
    <t>排产时间</t>
  </si>
  <si>
    <t>是否交付</t>
  </si>
  <si>
    <t>所属进度</t>
  </si>
  <si>
    <t>图纸计划</t>
  </si>
  <si>
    <t>完成时间</t>
  </si>
  <si>
    <t>超期</t>
  </si>
  <si>
    <t>预算计划</t>
  </si>
  <si>
    <t>采购计划</t>
  </si>
  <si>
    <t>制造计划</t>
  </si>
  <si>
    <t>检验计划</t>
  </si>
  <si>
    <t>发运计划</t>
  </si>
  <si>
    <t xml:space="preserve">预警
</t>
  </si>
  <si>
    <t>进度/风险提示</t>
  </si>
  <si>
    <t>调整/确定交付日</t>
  </si>
  <si>
    <t>总进度超期</t>
  </si>
  <si>
    <t>超期原因</t>
  </si>
  <si>
    <t>合同金额（万元）</t>
  </si>
  <si>
    <t>罚款关注</t>
  </si>
  <si>
    <t>罚款</t>
  </si>
  <si>
    <t>合同付款方式</t>
  </si>
  <si>
    <t>收款完成</t>
  </si>
  <si>
    <t>待收款性质</t>
  </si>
  <si>
    <t>累计已收款</t>
  </si>
  <si>
    <t>已收款比例</t>
  </si>
  <si>
    <t>未收款</t>
  </si>
  <si>
    <t>已支付</t>
  </si>
  <si>
    <t>可支付余额</t>
  </si>
  <si>
    <t>所属板块</t>
  </si>
  <si>
    <t>国内/海外</t>
  </si>
  <si>
    <t>敬业主卷扬减速器备件24033</t>
  </si>
  <si>
    <t xml:space="preserve">K1010100 </t>
  </si>
  <si>
    <t>03940091</t>
  </si>
  <si>
    <t>24033</t>
  </si>
  <si>
    <t>敬业钢铁有限公司  </t>
  </si>
  <si>
    <t>联轴器</t>
  </si>
  <si>
    <t>TGP12</t>
  </si>
  <si>
    <t>2024/07/31</t>
  </si>
  <si>
    <t>2024/04/15</t>
  </si>
  <si>
    <t>2024/04/18</t>
  </si>
  <si>
    <t>2024/04/26</t>
  </si>
  <si>
    <t>2024/07/22</t>
  </si>
  <si>
    <t>2024/07/27</t>
  </si>
  <si>
    <t xml:space="preserve">减速器（带铰座） </t>
  </si>
  <si>
    <t>TYJK1550-48.8</t>
  </si>
  <si>
    <t>敬业主卷扬减速机备件24033项目</t>
  </si>
  <si>
    <t>CP20240048-0</t>
  </si>
  <si>
    <t>敬业钢铁有限公司</t>
  </si>
  <si>
    <t>减速器（带铰座） /'联轴器</t>
  </si>
  <si>
    <t>TYJK1550-48.8/'TGP12</t>
  </si>
  <si>
    <t>1+1</t>
  </si>
  <si>
    <t>于宏岭</t>
  </si>
  <si>
    <t>北京</t>
  </si>
  <si>
    <t xml:space="preserve">6.14/'零部件完成40%，预计7月30日完工。  </t>
  </si>
  <si>
    <t>☑</t>
  </si>
  <si>
    <t>逾期罚款每天1%，逾期超过十五日的：1，加倍承担逾期交货违约责任；2，甲方有权随时解除该订单，并由乙方承担20%违约金。</t>
  </si>
  <si>
    <t xml:space="preserve">90%到货款（验收后30日），10%质保金（质保期满后30日）。  </t>
  </si>
  <si>
    <t>到货款</t>
  </si>
  <si>
    <t>炼铁</t>
  </si>
  <si>
    <t>国内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</si>
</sst>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\-mm\-dd\ h:mm:ss"/>
    <numFmt numFmtId="177" formatCode="0_);[Red]\(0\)"/>
    <numFmt numFmtId="178" formatCode="0.0_);[Red]\(0.0\)"/>
  </numFmts>
  <fonts count="27" x14ac:knownFonts="1">
    <font>
      <sz val="11"/>
      <color theme="1"/>
      <name val="等线"/>
      <family val="2"/>
      <scheme val="minor"/>
    </font>
    <font>
      <sz val="11"/>
      <color theme="1" tint="0.249977111117893"/>
      <name val="微软雅黑"/>
      <family val="2"/>
      <charset val="134"/>
    </font>
    <font>
      <sz val="9"/>
      <name val="等线"/>
      <family val="3"/>
      <charset val="134"/>
      <scheme val="minor"/>
    </font>
    <font>
      <b/>
      <sz val="11"/>
      <color theme="0"/>
      <name val="微软雅黑"/>
      <family val="2"/>
      <charset val="134"/>
    </font>
    <font>
      <b/>
      <sz val="11"/>
      <color rgb="FFFFFFFF"/>
      <name val="微软雅黑"/>
      <family val="2"/>
      <charset val="134"/>
    </font>
    <font>
      <b/>
      <sz val="11"/>
      <color rgb="FFFF0000"/>
      <name val="微软雅黑"/>
      <family val="2"/>
      <charset val="134"/>
    </font>
    <font>
      <b/>
      <sz val="11"/>
      <color rgb="FF000000"/>
      <name val="微软雅黑"/>
      <family val="2"/>
      <charset val="134"/>
    </font>
    <font>
      <sz val="11"/>
      <color theme="0"/>
      <name val="微软雅黑"/>
      <family val="2"/>
      <charset val="134"/>
    </font>
    <font>
      <sz val="11"/>
      <color theme="1"/>
      <name val="微软雅黑"/>
      <family val="2"/>
      <charset val="134"/>
    </font>
    <font>
      <sz val="12"/>
      <color theme="0"/>
      <name val="微软雅黑"/>
      <family val="2"/>
      <charset val="134"/>
    </font>
    <font>
      <b/>
      <sz val="11"/>
      <color rgb="FFFFFF00"/>
      <name val="微软雅黑"/>
      <family val="2"/>
      <charset val="134"/>
    </font>
    <font>
      <b/>
      <sz val="12"/>
      <color rgb="FFFFFF00"/>
      <name val="微软雅黑"/>
      <family val="2"/>
      <charset val="134"/>
    </font>
    <font>
      <sz val="10"/>
      <color rgb="FF000000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rgb="FF3F3F3F"/>
      <name val="宋体"/>
      <family val="3"/>
      <charset val="134"/>
    </font>
    <font>
      <sz val="10"/>
      <color theme="1" tint="0.249977111117893"/>
      <name val="宋体"/>
      <family val="3"/>
      <charset val="134"/>
    </font>
    <font>
      <b/>
      <sz val="10"/>
      <color rgb="FFFF0000"/>
      <name val="宋体"/>
      <family val="3"/>
      <charset val="134"/>
    </font>
    <font>
      <b/>
      <sz val="10"/>
      <color theme="1" tint="0.249977111117893"/>
      <name val="宋体"/>
      <family val="3"/>
      <charset val="134"/>
    </font>
    <font>
      <sz val="10"/>
      <color rgb="FFFF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0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color theme="0"/>
      <name val="宋体"/>
      <family val="3"/>
      <charset val="134"/>
    </font>
    <font>
      <sz val="11"/>
      <color theme="1" tint="0.249977111117893"/>
      <name val="宋体"/>
      <family val="3"/>
      <charset val="134"/>
    </font>
    <font>
      <sz val="11"/>
      <color theme="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79995117038483843"/>
        <bgColor indexed="64"/>
      </patternFill>
    </fill>
    <fill>
      <patternFill patternType="solid">
        <fgColor theme="7" tint="0.79995117038483843"/>
        <bgColor indexed="64"/>
      </patternFill>
    </fill>
    <fill>
      <patternFill patternType="solid">
        <fgColor rgb="FFFFF2CA"/>
        <bgColor indexed="64"/>
      </patternFill>
    </fill>
  </fills>
  <borders count="15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/>
      <bottom style="thin">
        <color theme="0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</borders>
  <cellStyleXfs count="2">
    <xf numFmtId="0" fontId="0" fillId="0" borderId="0"/>
    <xf numFmtId="0" fontId="19" fillId="0" borderId="0">
      <alignment vertical="center"/>
    </xf>
  </cellStyleXfs>
  <cellXfs count="69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14" fontId="3" fillId="2" borderId="1" xfId="0" applyNumberFormat="1" applyFont="1" applyFill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left" vertical="center" wrapText="1"/>
    </xf>
    <xf numFmtId="2" fontId="4" fillId="2" borderId="5" xfId="0" applyNumberFormat="1" applyFont="1" applyFill="1" applyBorder="1" applyAlignment="1">
      <alignment horizontal="center" vertical="center" wrapText="1"/>
    </xf>
    <xf numFmtId="9" fontId="4" fillId="2" borderId="1" xfId="0" applyNumberFormat="1" applyFont="1" applyFill="1" applyBorder="1" applyAlignment="1">
      <alignment horizontal="center" vertical="center" wrapText="1"/>
    </xf>
    <xf numFmtId="0" fontId="4" fillId="2" borderId="6" xfId="0" applyFont="1" applyFill="1" applyBorder="1" applyAlignment="1">
      <alignment horizontal="center" vertical="center" wrapText="1"/>
    </xf>
    <xf numFmtId="2" fontId="4" fillId="2" borderId="6" xfId="0" applyNumberFormat="1" applyFont="1" applyFill="1" applyBorder="1" applyAlignment="1">
      <alignment horizontal="center" vertical="center" wrapText="1"/>
    </xf>
    <xf numFmtId="2" fontId="6" fillId="2" borderId="6" xfId="0" applyNumberFormat="1" applyFon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top" wrapText="1"/>
    </xf>
    <xf numFmtId="0" fontId="4" fillId="2" borderId="7" xfId="0" applyFont="1" applyFill="1" applyBorder="1" applyAlignment="1">
      <alignment horizontal="center" vertical="top" wrapText="1"/>
    </xf>
    <xf numFmtId="14" fontId="3" fillId="2" borderId="7" xfId="0" applyNumberFormat="1" applyFont="1" applyFill="1" applyBorder="1" applyAlignment="1">
      <alignment horizontal="center" vertical="top" wrapText="1"/>
    </xf>
    <xf numFmtId="0" fontId="5" fillId="2" borderId="7" xfId="0" applyFont="1" applyFill="1" applyBorder="1" applyAlignment="1">
      <alignment horizontal="center" vertical="top" wrapText="1"/>
    </xf>
    <xf numFmtId="0" fontId="3" fillId="2" borderId="7" xfId="0" applyFont="1" applyFill="1" applyBorder="1" applyAlignment="1">
      <alignment horizontal="center" vertical="center" wrapText="1"/>
    </xf>
    <xf numFmtId="0" fontId="10" fillId="2" borderId="7" xfId="0" applyFont="1" applyFill="1" applyBorder="1" applyAlignment="1">
      <alignment horizontal="center" vertical="center" wrapText="1"/>
    </xf>
    <xf numFmtId="0" fontId="5" fillId="2" borderId="7" xfId="0" applyFont="1" applyFill="1" applyBorder="1" applyAlignment="1">
      <alignment horizontal="center" vertical="center" wrapText="1"/>
    </xf>
    <xf numFmtId="0" fontId="11" fillId="2" borderId="7" xfId="0" applyFont="1" applyFill="1" applyBorder="1" applyAlignment="1">
      <alignment horizontal="center" vertical="top" wrapText="1"/>
    </xf>
    <xf numFmtId="0" fontId="10" fillId="2" borderId="7" xfId="0" applyFont="1" applyFill="1" applyBorder="1" applyAlignment="1">
      <alignment horizontal="center" vertical="top" wrapText="1"/>
    </xf>
    <xf numFmtId="2" fontId="4" fillId="2" borderId="8" xfId="0" applyNumberFormat="1" applyFont="1" applyFill="1" applyBorder="1" applyAlignment="1">
      <alignment horizontal="center" vertical="top" wrapText="1"/>
    </xf>
    <xf numFmtId="9" fontId="10" fillId="2" borderId="7" xfId="0" applyNumberFormat="1" applyFont="1" applyFill="1" applyBorder="1" applyAlignment="1">
      <alignment horizontal="center" vertical="top" wrapText="1"/>
    </xf>
    <xf numFmtId="0" fontId="4" fillId="2" borderId="9" xfId="0" applyFont="1" applyFill="1" applyBorder="1" applyAlignment="1">
      <alignment horizontal="center" vertical="top" wrapText="1"/>
    </xf>
    <xf numFmtId="2" fontId="4" fillId="2" borderId="10" xfId="0" applyNumberFormat="1" applyFont="1" applyFill="1" applyBorder="1" applyAlignment="1">
      <alignment horizontal="center" vertical="top" wrapText="1"/>
    </xf>
    <xf numFmtId="2" fontId="10" fillId="2" borderId="10" xfId="0" applyNumberFormat="1" applyFont="1" applyFill="1" applyBorder="1" applyAlignment="1">
      <alignment horizontal="center" vertical="top" wrapText="1"/>
    </xf>
    <xf numFmtId="176" fontId="0" fillId="0" borderId="0" xfId="0" applyNumberFormat="1"/>
    <xf numFmtId="0" fontId="3" fillId="2" borderId="2" xfId="0" applyFont="1" applyFill="1" applyBorder="1" applyAlignment="1">
      <alignment horizontal="center" vertical="center" wrapText="1"/>
    </xf>
    <xf numFmtId="0" fontId="0" fillId="0" borderId="3" xfId="0" applyBorder="1"/>
    <xf numFmtId="0" fontId="0" fillId="0" borderId="4" xfId="0" applyBorder="1"/>
    <xf numFmtId="0" fontId="12" fillId="3" borderId="11" xfId="0" applyFont="1" applyFill="1" applyBorder="1" applyAlignment="1">
      <alignment horizontal="left" vertical="center" wrapText="1"/>
    </xf>
    <xf numFmtId="0" fontId="12" fillId="3" borderId="12" xfId="0" applyFont="1" applyFill="1" applyBorder="1" applyAlignment="1">
      <alignment horizontal="left" vertical="center"/>
    </xf>
    <xf numFmtId="0" fontId="12" fillId="3" borderId="12" xfId="0" quotePrefix="1" applyFont="1" applyFill="1" applyBorder="1" applyAlignment="1">
      <alignment horizontal="left" vertical="center"/>
    </xf>
    <xf numFmtId="0" fontId="13" fillId="3" borderId="12" xfId="0" applyFont="1" applyFill="1" applyBorder="1" applyAlignment="1">
      <alignment horizontal="left" vertical="center"/>
    </xf>
    <xf numFmtId="0" fontId="12" fillId="3" borderId="12" xfId="0" applyFont="1" applyFill="1" applyBorder="1" applyAlignment="1">
      <alignment horizontal="center" vertical="center"/>
    </xf>
    <xf numFmtId="0" fontId="13" fillId="3" borderId="12" xfId="0" applyFont="1" applyFill="1" applyBorder="1" applyAlignment="1">
      <alignment horizontal="center" vertical="center"/>
    </xf>
    <xf numFmtId="14" fontId="14" fillId="3" borderId="12" xfId="0" applyNumberFormat="1" applyFont="1" applyFill="1" applyBorder="1" applyAlignment="1">
      <alignment horizontal="center" vertical="center"/>
    </xf>
    <xf numFmtId="14" fontId="14" fillId="0" borderId="12" xfId="0" applyNumberFormat="1" applyFont="1" applyBorder="1" applyAlignment="1">
      <alignment horizontal="center" vertical="center"/>
    </xf>
    <xf numFmtId="14" fontId="15" fillId="4" borderId="12" xfId="0" applyNumberFormat="1" applyFont="1" applyFill="1" applyBorder="1" applyAlignment="1">
      <alignment horizontal="left" vertical="center"/>
    </xf>
    <xf numFmtId="0" fontId="15" fillId="4" borderId="11" xfId="0" applyFont="1" applyFill="1" applyBorder="1" applyAlignment="1">
      <alignment horizontal="center" vertical="center" wrapText="1"/>
    </xf>
    <xf numFmtId="0" fontId="13" fillId="4" borderId="12" xfId="0" applyFont="1" applyFill="1" applyBorder="1" applyAlignment="1">
      <alignment horizontal="left" vertical="center"/>
    </xf>
    <xf numFmtId="14" fontId="13" fillId="4" borderId="12" xfId="0" applyNumberFormat="1" applyFont="1" applyFill="1" applyBorder="1" applyAlignment="1">
      <alignment horizontal="left" vertical="center"/>
    </xf>
    <xf numFmtId="0" fontId="16" fillId="4" borderId="12" xfId="0" applyFont="1" applyFill="1" applyBorder="1" applyAlignment="1">
      <alignment horizontal="center" vertical="center"/>
    </xf>
    <xf numFmtId="14" fontId="13" fillId="4" borderId="12" xfId="0" applyNumberFormat="1" applyFont="1" applyFill="1" applyBorder="1" applyAlignment="1">
      <alignment horizontal="center" vertical="center"/>
    </xf>
    <xf numFmtId="0" fontId="13" fillId="4" borderId="12" xfId="0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center" vertical="center"/>
    </xf>
    <xf numFmtId="177" fontId="16" fillId="4" borderId="12" xfId="0" applyNumberFormat="1" applyFont="1" applyFill="1" applyBorder="1" applyAlignment="1">
      <alignment horizontal="center" vertical="center"/>
    </xf>
    <xf numFmtId="0" fontId="14" fillId="4" borderId="12" xfId="0" applyFont="1" applyFill="1" applyBorder="1" applyAlignment="1">
      <alignment horizontal="left" vertical="center" wrapText="1"/>
    </xf>
    <xf numFmtId="14" fontId="17" fillId="4" borderId="12" xfId="0" applyNumberFormat="1" applyFont="1" applyFill="1" applyBorder="1" applyAlignment="1">
      <alignment horizontal="center" vertical="center"/>
    </xf>
    <xf numFmtId="0" fontId="15" fillId="4" borderId="12" xfId="0" applyFont="1" applyFill="1" applyBorder="1" applyAlignment="1">
      <alignment horizontal="left" vertical="center"/>
    </xf>
    <xf numFmtId="0" fontId="15" fillId="5" borderId="12" xfId="0" applyFont="1" applyFill="1" applyBorder="1" applyAlignment="1">
      <alignment horizontal="center" vertical="center"/>
    </xf>
    <xf numFmtId="0" fontId="18" fillId="6" borderId="12" xfId="0" applyFont="1" applyFill="1" applyBorder="1" applyAlignment="1">
      <alignment horizontal="center" vertical="center"/>
    </xf>
    <xf numFmtId="0" fontId="18" fillId="5" borderId="12" xfId="0" quotePrefix="1" applyFont="1" applyFill="1" applyBorder="1" applyAlignment="1">
      <alignment horizontal="left" vertical="center"/>
    </xf>
    <xf numFmtId="0" fontId="14" fillId="5" borderId="12" xfId="0" quotePrefix="1" applyFont="1" applyFill="1" applyBorder="1" applyAlignment="1">
      <alignment horizontal="left" vertical="center" wrapText="1"/>
    </xf>
    <xf numFmtId="0" fontId="15" fillId="5" borderId="11" xfId="0" applyFont="1" applyFill="1" applyBorder="1" applyAlignment="1">
      <alignment horizontal="center" vertical="center" wrapText="1"/>
    </xf>
    <xf numFmtId="178" fontId="20" fillId="5" borderId="13" xfId="1" applyNumberFormat="1" applyFont="1" applyFill="1" applyBorder="1" applyAlignment="1">
      <alignment horizontal="center" vertical="center" wrapText="1"/>
    </xf>
    <xf numFmtId="2" fontId="17" fillId="5" borderId="11" xfId="0" applyNumberFormat="1" applyFont="1" applyFill="1" applyBorder="1" applyAlignment="1">
      <alignment horizontal="center" vertical="center" wrapText="1"/>
    </xf>
    <xf numFmtId="9" fontId="15" fillId="5" borderId="11" xfId="0" applyNumberFormat="1" applyFont="1" applyFill="1" applyBorder="1" applyAlignment="1">
      <alignment horizontal="center" vertical="center" wrapText="1"/>
    </xf>
    <xf numFmtId="0" fontId="15" fillId="5" borderId="14" xfId="0" applyFont="1" applyFill="1" applyBorder="1" applyAlignment="1">
      <alignment horizontal="center" vertical="center" wrapText="1"/>
    </xf>
    <xf numFmtId="2" fontId="17" fillId="5" borderId="12" xfId="0" applyNumberFormat="1" applyFont="1" applyFill="1" applyBorder="1" applyAlignment="1">
      <alignment horizontal="center" vertical="center" wrapText="1"/>
    </xf>
    <xf numFmtId="2" fontId="15" fillId="5" borderId="12" xfId="0" applyNumberFormat="1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2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0" fontId="24" fillId="0" borderId="0" xfId="0" applyFont="1" applyAlignment="1">
      <alignment horizontal="left" vertical="center"/>
    </xf>
  </cellXfs>
  <cellStyles count="2">
    <cellStyle name="常规" xfId="0" builtinId="0"/>
    <cellStyle name="常规 2" xfId="1" xr:uid="{17709C97-49CD-4627-A4A6-0CA1365C875D}"/>
  </cellStyles>
  <dxfs count="11">
    <dxf>
      <font>
        <color rgb="FFD73434"/>
      </font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FF0000"/>
      </font>
      <fill>
        <patternFill patternType="solid">
          <bgColor theme="9" tint="0.39994506668294322"/>
        </patternFill>
      </fill>
    </dxf>
    <dxf>
      <font>
        <color rgb="FFFF0000"/>
      </font>
      <fill>
        <patternFill patternType="solid">
          <bgColor rgb="FFBB8FDD"/>
        </patternFill>
      </fill>
    </dxf>
    <dxf>
      <font>
        <color rgb="FFFF0000"/>
      </font>
      <fill>
        <patternFill patternType="solid">
          <bgColor rgb="FFFFFF00"/>
        </patternFill>
      </fill>
    </dxf>
    <dxf>
      <font>
        <color theme="0" tint="-0.249977111117893"/>
      </font>
      <fill>
        <patternFill patternType="solid">
          <bgColor theme="0"/>
        </patternFill>
      </fill>
    </dxf>
    <dxf>
      <font>
        <color rgb="FFD73434"/>
      </font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FC24"/>
  <sheetViews>
    <sheetView tabSelected="1" workbookViewId="0">
      <selection activeCell="A5" sqref="A5:XFD5"/>
    </sheetView>
  </sheetViews>
  <sheetFormatPr defaultRowHeight="14.25" x14ac:dyDescent="0.2"/>
  <cols>
    <col min="1" max="1" width="14" customWidth="1"/>
    <col min="6" max="6" width="18.375" customWidth="1"/>
    <col min="7" max="7" width="16.75" customWidth="1"/>
    <col min="13" max="13" width="11.125" customWidth="1"/>
  </cols>
  <sheetData>
    <row r="1" spans="1:205 16347:16383" s="13" customFormat="1" ht="21" customHeight="1" x14ac:dyDescent="0.2">
      <c r="A1" s="1"/>
      <c r="B1" s="2"/>
      <c r="C1" s="2"/>
      <c r="D1" s="2"/>
      <c r="E1" s="2"/>
      <c r="F1" s="2"/>
      <c r="G1" s="2"/>
      <c r="H1" s="2"/>
      <c r="I1" s="2"/>
      <c r="J1" s="3"/>
      <c r="K1" s="2"/>
      <c r="L1" s="3"/>
      <c r="M1" s="2"/>
      <c r="N1" s="4"/>
      <c r="O1" s="2"/>
      <c r="P1" s="2"/>
      <c r="Q1" s="31" t="s">
        <v>0</v>
      </c>
      <c r="R1" s="32"/>
      <c r="S1" s="33"/>
      <c r="T1" s="31" t="s">
        <v>1</v>
      </c>
      <c r="U1" s="32"/>
      <c r="V1" s="33"/>
      <c r="W1" s="31" t="s">
        <v>2</v>
      </c>
      <c r="X1" s="32"/>
      <c r="Y1" s="33"/>
      <c r="Z1" s="31" t="s">
        <v>3</v>
      </c>
      <c r="AA1" s="32"/>
      <c r="AB1" s="33"/>
      <c r="AC1" s="31" t="s">
        <v>4</v>
      </c>
      <c r="AD1" s="32"/>
      <c r="AE1" s="33"/>
      <c r="AF1" s="31" t="s">
        <v>5</v>
      </c>
      <c r="AG1" s="32"/>
      <c r="AH1" s="33"/>
      <c r="AI1" s="5"/>
      <c r="AJ1" s="2"/>
      <c r="AK1" s="2"/>
      <c r="AL1" s="2"/>
      <c r="AM1" s="2"/>
      <c r="AN1" s="3"/>
      <c r="AO1" s="5"/>
      <c r="AP1" s="5"/>
      <c r="AQ1" s="6"/>
      <c r="AR1" s="3"/>
      <c r="AS1" s="3"/>
      <c r="AT1" s="7"/>
      <c r="AU1" s="8"/>
      <c r="AV1" s="9"/>
      <c r="AW1" s="10"/>
      <c r="AX1" s="10"/>
      <c r="AY1" s="11"/>
      <c r="AZ1" s="11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P1" s="12"/>
      <c r="BQ1" s="12"/>
      <c r="BR1" s="12"/>
      <c r="BS1" s="12"/>
      <c r="BT1" s="12"/>
      <c r="BU1" s="12"/>
      <c r="BV1" s="12"/>
      <c r="BW1" s="12"/>
      <c r="BX1" s="12"/>
      <c r="BY1" s="12"/>
      <c r="BZ1" s="12"/>
      <c r="CA1" s="12"/>
      <c r="CB1" s="12"/>
      <c r="CC1" s="12"/>
      <c r="CD1" s="12"/>
      <c r="CE1" s="12"/>
      <c r="CF1" s="12"/>
      <c r="CG1" s="12"/>
      <c r="CH1" s="12"/>
      <c r="CI1" s="12"/>
      <c r="CJ1" s="12"/>
      <c r="CK1" s="12"/>
      <c r="CL1" s="12"/>
      <c r="CM1" s="12"/>
      <c r="CN1" s="12"/>
      <c r="CO1" s="12"/>
      <c r="CP1" s="12"/>
      <c r="CQ1" s="12"/>
      <c r="CR1" s="12"/>
      <c r="CS1" s="12"/>
      <c r="CT1" s="12"/>
      <c r="CU1" s="12"/>
      <c r="CV1" s="12"/>
      <c r="CW1" s="12"/>
      <c r="CX1" s="12"/>
      <c r="CY1" s="12"/>
      <c r="CZ1" s="12"/>
      <c r="DA1" s="12"/>
      <c r="DB1" s="12"/>
      <c r="DC1" s="12"/>
      <c r="DD1" s="12"/>
      <c r="DE1" s="12"/>
      <c r="DF1" s="12"/>
      <c r="DG1" s="12"/>
      <c r="DH1" s="12"/>
      <c r="DI1" s="12"/>
      <c r="DJ1" s="12"/>
      <c r="DK1" s="12"/>
      <c r="DL1" s="12"/>
      <c r="DM1" s="12"/>
      <c r="DN1" s="12"/>
      <c r="DO1" s="12"/>
      <c r="DP1" s="12"/>
      <c r="DQ1" s="12"/>
      <c r="DR1" s="12"/>
      <c r="DS1" s="12"/>
      <c r="DT1" s="12"/>
      <c r="DU1" s="12"/>
      <c r="DV1" s="12"/>
      <c r="DW1" s="12"/>
      <c r="DX1" s="12"/>
      <c r="DY1" s="12"/>
      <c r="DZ1" s="12"/>
      <c r="EA1" s="12"/>
      <c r="EB1" s="12"/>
      <c r="EC1" s="12"/>
      <c r="ED1" s="12"/>
      <c r="EE1" s="12"/>
      <c r="EF1" s="12"/>
      <c r="EG1" s="12"/>
      <c r="EH1" s="12"/>
      <c r="EI1" s="12"/>
      <c r="EJ1" s="12"/>
      <c r="EK1" s="12"/>
      <c r="EL1" s="12"/>
      <c r="EM1" s="12"/>
      <c r="EN1" s="12"/>
      <c r="EO1" s="12"/>
      <c r="EP1" s="12"/>
      <c r="EQ1" s="12"/>
      <c r="ER1" s="12"/>
      <c r="ES1" s="12"/>
      <c r="ET1" s="12"/>
      <c r="EU1" s="12"/>
      <c r="EV1" s="12"/>
      <c r="EW1" s="12"/>
      <c r="EX1" s="12"/>
      <c r="EY1" s="12"/>
      <c r="EZ1" s="12"/>
      <c r="FA1" s="12"/>
      <c r="FB1" s="12"/>
      <c r="FC1" s="12"/>
      <c r="FD1" s="12"/>
      <c r="FE1" s="12"/>
      <c r="FF1" s="12"/>
      <c r="FG1" s="12"/>
      <c r="FH1" s="12"/>
      <c r="FI1" s="12"/>
      <c r="FJ1" s="12"/>
      <c r="FK1" s="12"/>
      <c r="FL1" s="12"/>
      <c r="FM1" s="12"/>
      <c r="FN1" s="12"/>
      <c r="FO1" s="12"/>
      <c r="FP1" s="12"/>
      <c r="FQ1" s="12"/>
      <c r="FR1" s="12"/>
      <c r="FS1" s="12"/>
      <c r="FT1" s="12"/>
      <c r="FU1" s="12"/>
      <c r="FV1" s="12"/>
      <c r="FW1" s="12"/>
      <c r="FX1" s="12"/>
      <c r="FY1" s="12"/>
      <c r="FZ1" s="12"/>
      <c r="GA1" s="12"/>
      <c r="GB1" s="12"/>
      <c r="GC1" s="12"/>
      <c r="GD1" s="12"/>
      <c r="GE1" s="12"/>
      <c r="GF1" s="12"/>
      <c r="GG1" s="12"/>
      <c r="GH1" s="12"/>
      <c r="GI1" s="12"/>
      <c r="GJ1" s="12"/>
      <c r="GK1" s="12"/>
      <c r="GL1" s="12"/>
      <c r="GM1" s="12"/>
      <c r="GN1" s="12"/>
      <c r="GO1" s="12"/>
      <c r="GP1" s="12"/>
      <c r="GQ1" s="12"/>
      <c r="GR1" s="12"/>
      <c r="GS1" s="12"/>
      <c r="GT1" s="12"/>
      <c r="GU1" s="12"/>
      <c r="GV1" s="12"/>
      <c r="GW1" s="12"/>
      <c r="XDS1" s="14"/>
      <c r="XDT1" s="14"/>
      <c r="XDU1" s="14"/>
      <c r="XDV1" s="14"/>
      <c r="XDW1" s="14"/>
      <c r="XDX1" s="14"/>
      <c r="XDY1" s="14"/>
      <c r="XDZ1" s="14"/>
      <c r="XEA1" s="14"/>
      <c r="XEB1" s="14"/>
      <c r="XEC1" s="14"/>
      <c r="XED1" s="14"/>
      <c r="XEE1" s="14"/>
      <c r="XEF1" s="14"/>
      <c r="XEG1" s="14"/>
      <c r="XEH1" s="14"/>
      <c r="XEI1" s="14"/>
      <c r="XEJ1" s="14"/>
      <c r="XEK1" s="15"/>
      <c r="XEL1" s="15"/>
      <c r="XEM1" s="15"/>
      <c r="XEN1" s="15"/>
      <c r="XEO1" s="15"/>
      <c r="XEP1" s="15"/>
      <c r="XEQ1" s="15"/>
      <c r="XER1" s="15"/>
      <c r="XES1" s="15"/>
      <c r="XET1" s="15"/>
      <c r="XEU1" s="15"/>
      <c r="XEV1" s="15"/>
      <c r="XEW1" s="15"/>
      <c r="XEX1" s="15"/>
      <c r="XEY1" s="15"/>
      <c r="XEZ1" s="15"/>
      <c r="XFA1" s="15"/>
      <c r="XFB1" s="15"/>
      <c r="XFC1" s="15"/>
    </row>
    <row r="2" spans="1:205 16347:16383" s="13" customFormat="1" ht="21" customHeight="1" x14ac:dyDescent="0.2">
      <c r="A2" s="16" t="s">
        <v>6</v>
      </c>
      <c r="B2" s="16" t="s">
        <v>7</v>
      </c>
      <c r="C2" s="16" t="s">
        <v>8</v>
      </c>
      <c r="D2" s="16" t="s">
        <v>9</v>
      </c>
      <c r="E2" s="17" t="s">
        <v>10</v>
      </c>
      <c r="F2" s="16" t="s">
        <v>11</v>
      </c>
      <c r="G2" s="16" t="s">
        <v>12</v>
      </c>
      <c r="H2" s="16" t="s">
        <v>13</v>
      </c>
      <c r="I2" s="16" t="s">
        <v>14</v>
      </c>
      <c r="J2" s="17" t="s">
        <v>15</v>
      </c>
      <c r="K2" s="16" t="s">
        <v>16</v>
      </c>
      <c r="L2" s="16" t="s">
        <v>17</v>
      </c>
      <c r="M2" s="16" t="s">
        <v>18</v>
      </c>
      <c r="N2" s="18" t="s">
        <v>19</v>
      </c>
      <c r="O2" s="19" t="s">
        <v>20</v>
      </c>
      <c r="P2" s="16" t="s">
        <v>21</v>
      </c>
      <c r="Q2" s="20" t="s">
        <v>22</v>
      </c>
      <c r="R2" s="21" t="s">
        <v>23</v>
      </c>
      <c r="S2" s="22" t="s">
        <v>24</v>
      </c>
      <c r="T2" s="20" t="s">
        <v>25</v>
      </c>
      <c r="U2" s="21" t="s">
        <v>23</v>
      </c>
      <c r="V2" s="22" t="s">
        <v>24</v>
      </c>
      <c r="W2" s="20" t="s">
        <v>26</v>
      </c>
      <c r="X2" s="21" t="s">
        <v>23</v>
      </c>
      <c r="Y2" s="22" t="s">
        <v>24</v>
      </c>
      <c r="Z2" s="20" t="s">
        <v>27</v>
      </c>
      <c r="AA2" s="21" t="s">
        <v>23</v>
      </c>
      <c r="AB2" s="22" t="s">
        <v>24</v>
      </c>
      <c r="AC2" s="20" t="s">
        <v>28</v>
      </c>
      <c r="AD2" s="21" t="s">
        <v>23</v>
      </c>
      <c r="AE2" s="22" t="s">
        <v>24</v>
      </c>
      <c r="AF2" s="20" t="s">
        <v>29</v>
      </c>
      <c r="AG2" s="21" t="s">
        <v>23</v>
      </c>
      <c r="AH2" s="22" t="s">
        <v>24</v>
      </c>
      <c r="AI2" s="23" t="s">
        <v>30</v>
      </c>
      <c r="AJ2" s="16" t="s">
        <v>31</v>
      </c>
      <c r="AK2" s="16" t="s">
        <v>32</v>
      </c>
      <c r="AL2" s="17" t="s">
        <v>33</v>
      </c>
      <c r="AM2" s="16" t="s">
        <v>34</v>
      </c>
      <c r="AN2" s="17" t="s">
        <v>35</v>
      </c>
      <c r="AO2" s="19" t="s">
        <v>36</v>
      </c>
      <c r="AP2" s="19" t="s">
        <v>37</v>
      </c>
      <c r="AQ2" s="17" t="s">
        <v>38</v>
      </c>
      <c r="AR2" s="24" t="s">
        <v>39</v>
      </c>
      <c r="AS2" s="17" t="s">
        <v>40</v>
      </c>
      <c r="AT2" s="25" t="s">
        <v>41</v>
      </c>
      <c r="AU2" s="26" t="s">
        <v>42</v>
      </c>
      <c r="AV2" s="27" t="s">
        <v>43</v>
      </c>
      <c r="AW2" s="28" t="s">
        <v>44</v>
      </c>
      <c r="AX2" s="29" t="s">
        <v>45</v>
      </c>
      <c r="AY2" s="28" t="s">
        <v>46</v>
      </c>
      <c r="AZ2" s="28" t="s">
        <v>47</v>
      </c>
      <c r="BA2" s="12"/>
      <c r="BB2" s="12"/>
      <c r="BC2" s="12"/>
      <c r="BD2" s="12"/>
      <c r="BE2" s="12"/>
      <c r="BF2" s="12"/>
      <c r="BG2" s="12"/>
      <c r="BH2" s="12"/>
      <c r="BI2" s="12"/>
      <c r="BJ2" s="12"/>
      <c r="BK2" s="12"/>
      <c r="BL2" s="12"/>
      <c r="BM2" s="12"/>
      <c r="BN2" s="12"/>
      <c r="BO2" s="12"/>
      <c r="BP2" s="12"/>
      <c r="BQ2" s="12"/>
      <c r="BR2" s="12"/>
      <c r="BS2" s="12"/>
      <c r="BT2" s="12"/>
      <c r="BU2" s="12"/>
      <c r="BV2" s="12"/>
      <c r="BW2" s="12"/>
      <c r="BX2" s="12"/>
      <c r="BY2" s="12"/>
      <c r="BZ2" s="12"/>
      <c r="CA2" s="12"/>
      <c r="CB2" s="12"/>
      <c r="CC2" s="12"/>
      <c r="CD2" s="12"/>
      <c r="CE2" s="12"/>
      <c r="CF2" s="12"/>
      <c r="CG2" s="12"/>
      <c r="CH2" s="12"/>
      <c r="CI2" s="12"/>
      <c r="CJ2" s="12"/>
      <c r="CK2" s="12"/>
      <c r="CL2" s="12"/>
      <c r="CM2" s="12"/>
      <c r="CN2" s="12"/>
      <c r="CO2" s="12"/>
      <c r="CP2" s="12"/>
      <c r="CQ2" s="12"/>
      <c r="CR2" s="12"/>
      <c r="CS2" s="12"/>
      <c r="CT2" s="12"/>
      <c r="CU2" s="12"/>
      <c r="CV2" s="12"/>
      <c r="CW2" s="12"/>
      <c r="CX2" s="12"/>
      <c r="CY2" s="12"/>
      <c r="CZ2" s="12"/>
      <c r="DA2" s="12"/>
      <c r="DB2" s="12"/>
      <c r="DC2" s="12"/>
      <c r="DD2" s="12"/>
      <c r="DE2" s="12"/>
      <c r="DF2" s="12"/>
      <c r="DG2" s="12"/>
      <c r="DH2" s="12"/>
      <c r="DI2" s="12"/>
      <c r="DJ2" s="12"/>
      <c r="DK2" s="12"/>
      <c r="DL2" s="12"/>
      <c r="DM2" s="12"/>
      <c r="DN2" s="12"/>
      <c r="DO2" s="12"/>
      <c r="DP2" s="12"/>
      <c r="DQ2" s="12"/>
      <c r="DR2" s="12"/>
      <c r="DS2" s="12"/>
      <c r="DT2" s="12"/>
      <c r="DU2" s="12"/>
      <c r="DV2" s="12"/>
      <c r="DW2" s="12"/>
      <c r="DX2" s="12"/>
      <c r="DY2" s="12"/>
      <c r="DZ2" s="12"/>
      <c r="EA2" s="12"/>
      <c r="EB2" s="12"/>
      <c r="EC2" s="12"/>
      <c r="ED2" s="12"/>
      <c r="EE2" s="12"/>
      <c r="EF2" s="12"/>
      <c r="EG2" s="12"/>
      <c r="EH2" s="12"/>
      <c r="EI2" s="12"/>
      <c r="EJ2" s="12"/>
      <c r="EK2" s="12"/>
      <c r="EL2" s="12"/>
      <c r="EM2" s="12"/>
      <c r="EN2" s="12"/>
      <c r="EO2" s="12"/>
      <c r="EP2" s="12"/>
      <c r="EQ2" s="12"/>
      <c r="ER2" s="12"/>
      <c r="ES2" s="12"/>
      <c r="ET2" s="12"/>
      <c r="EU2" s="12"/>
      <c r="EV2" s="12"/>
      <c r="EW2" s="12"/>
      <c r="EX2" s="12"/>
      <c r="EY2" s="12"/>
      <c r="EZ2" s="12"/>
      <c r="FA2" s="12"/>
      <c r="FB2" s="12"/>
      <c r="FC2" s="12"/>
      <c r="FD2" s="12"/>
      <c r="FE2" s="12"/>
      <c r="FF2" s="12"/>
      <c r="FG2" s="12"/>
      <c r="FH2" s="12"/>
      <c r="FI2" s="12"/>
      <c r="FJ2" s="12"/>
      <c r="FK2" s="12"/>
      <c r="FL2" s="12"/>
      <c r="FM2" s="12"/>
      <c r="FN2" s="12"/>
      <c r="FO2" s="12"/>
      <c r="FP2" s="12"/>
      <c r="FQ2" s="12"/>
      <c r="FR2" s="12"/>
      <c r="FS2" s="12"/>
      <c r="FT2" s="12"/>
      <c r="FU2" s="12"/>
      <c r="FV2" s="12"/>
      <c r="FW2" s="12"/>
      <c r="FX2" s="12"/>
      <c r="FY2" s="12"/>
      <c r="FZ2" s="12"/>
      <c r="GA2" s="12"/>
      <c r="GB2" s="12"/>
      <c r="GC2" s="12"/>
      <c r="GD2" s="12"/>
      <c r="GE2" s="12"/>
      <c r="GF2" s="12"/>
      <c r="GG2" s="12"/>
      <c r="GH2" s="12"/>
      <c r="GI2" s="12"/>
      <c r="GJ2" s="12"/>
      <c r="GK2" s="12"/>
      <c r="GL2" s="12"/>
      <c r="GM2" s="12"/>
      <c r="GN2" s="12"/>
      <c r="GO2" s="12"/>
      <c r="GP2" s="12"/>
      <c r="GQ2" s="12"/>
      <c r="GR2" s="12"/>
      <c r="GS2" s="12"/>
      <c r="GT2" s="12"/>
      <c r="GU2" s="12"/>
      <c r="GV2" s="12"/>
      <c r="GW2" s="12"/>
      <c r="XDS2" s="14"/>
      <c r="XDT2" s="14"/>
      <c r="XDU2" s="14"/>
      <c r="XDV2" s="14"/>
      <c r="XDW2" s="14"/>
      <c r="XDX2" s="14"/>
      <c r="XDY2" s="14"/>
      <c r="XDZ2" s="14"/>
      <c r="XEA2" s="14"/>
      <c r="XEB2" s="14"/>
      <c r="XEC2" s="14"/>
      <c r="XED2" s="14"/>
      <c r="XEE2" s="14"/>
      <c r="XEF2" s="14"/>
      <c r="XEG2" s="14"/>
      <c r="XEH2" s="14"/>
      <c r="XEI2" s="14"/>
      <c r="XEJ2" s="14"/>
      <c r="XEK2" s="15"/>
      <c r="XEL2" s="15"/>
      <c r="XEM2" s="15"/>
      <c r="XEN2" s="15"/>
      <c r="XEO2" s="15"/>
      <c r="XEP2" s="15"/>
      <c r="XEQ2" s="15"/>
      <c r="XER2" s="15"/>
      <c r="XES2" s="15"/>
      <c r="XET2" s="15"/>
      <c r="XEU2" s="15"/>
      <c r="XEV2" s="15"/>
      <c r="XEW2" s="15"/>
      <c r="XEX2" s="15"/>
      <c r="XEY2" s="15"/>
      <c r="XEZ2" s="15"/>
      <c r="XFA2" s="15"/>
      <c r="XFB2" s="15"/>
      <c r="XFC2" s="15"/>
    </row>
    <row r="3" spans="1:205 16347:16383" x14ac:dyDescent="0.2">
      <c r="A3" t="s">
        <v>48</v>
      </c>
      <c r="B3" t="s">
        <v>49</v>
      </c>
      <c r="C3" t="s">
        <v>50</v>
      </c>
      <c r="E3" t="s">
        <v>51</v>
      </c>
      <c r="F3" t="s">
        <v>52</v>
      </c>
      <c r="G3" t="s">
        <v>53</v>
      </c>
      <c r="H3" t="s">
        <v>54</v>
      </c>
      <c r="I3">
        <v>1</v>
      </c>
      <c r="M3" t="s">
        <v>55</v>
      </c>
      <c r="Q3" t="s">
        <v>56</v>
      </c>
      <c r="T3" t="s">
        <v>57</v>
      </c>
      <c r="W3" t="s">
        <v>58</v>
      </c>
      <c r="Z3" t="s">
        <v>59</v>
      </c>
      <c r="AC3" t="s">
        <v>60</v>
      </c>
      <c r="AF3" t="s">
        <v>55</v>
      </c>
    </row>
    <row r="4" spans="1:205 16347:16383" x14ac:dyDescent="0.2">
      <c r="A4" t="s">
        <v>48</v>
      </c>
      <c r="B4" t="s">
        <v>49</v>
      </c>
      <c r="C4" t="s">
        <v>50</v>
      </c>
      <c r="E4" t="s">
        <v>51</v>
      </c>
      <c r="F4" t="s">
        <v>52</v>
      </c>
      <c r="G4" t="s">
        <v>61</v>
      </c>
      <c r="H4" t="s">
        <v>62</v>
      </c>
      <c r="I4">
        <v>1</v>
      </c>
      <c r="M4" t="s">
        <v>55</v>
      </c>
      <c r="Q4" t="s">
        <v>56</v>
      </c>
      <c r="T4" t="s">
        <v>57</v>
      </c>
      <c r="W4" t="s">
        <v>58</v>
      </c>
      <c r="Z4" t="s">
        <v>59</v>
      </c>
      <c r="AC4" t="s">
        <v>60</v>
      </c>
      <c r="AF4" t="s">
        <v>55</v>
      </c>
    </row>
    <row r="5" spans="1:205 16347:16383" s="67" customFormat="1" ht="22.5" customHeight="1" x14ac:dyDescent="0.2">
      <c r="A5" s="34" t="s">
        <v>63</v>
      </c>
      <c r="B5" s="35" t="s">
        <v>64</v>
      </c>
      <c r="C5" s="36" t="s">
        <v>50</v>
      </c>
      <c r="D5" s="37"/>
      <c r="E5" s="37">
        <v>24033</v>
      </c>
      <c r="F5" s="35" t="s">
        <v>65</v>
      </c>
      <c r="G5" s="36" t="s">
        <v>66</v>
      </c>
      <c r="H5" s="36" t="s">
        <v>67</v>
      </c>
      <c r="I5" s="38" t="s">
        <v>68</v>
      </c>
      <c r="J5" s="38" t="s">
        <v>69</v>
      </c>
      <c r="K5" s="39" t="s">
        <v>70</v>
      </c>
      <c r="L5" s="40">
        <v>45389</v>
      </c>
      <c r="M5" s="41">
        <v>45504</v>
      </c>
      <c r="N5" s="42">
        <v>45393</v>
      </c>
      <c r="O5" s="43" t="str">
        <f>IF(AG5&lt;&gt;"","☑","")</f>
        <v/>
      </c>
      <c r="P5" s="44" t="s">
        <v>3</v>
      </c>
      <c r="Q5" s="45">
        <v>45397</v>
      </c>
      <c r="R5" s="45">
        <v>45392</v>
      </c>
      <c r="S5" s="46" t="str">
        <f>IF(AND(R5&lt;&gt;"",R5&gt;Q5),"是","")</f>
        <v/>
      </c>
      <c r="T5" s="47">
        <v>45400</v>
      </c>
      <c r="U5" s="47">
        <v>45393</v>
      </c>
      <c r="V5" s="46" t="str">
        <f>IF(AND(U5&lt;&gt;"",U5&gt;T5),"是","")</f>
        <v/>
      </c>
      <c r="W5" s="47">
        <v>45408</v>
      </c>
      <c r="X5" s="47">
        <v>45408</v>
      </c>
      <c r="Y5" s="46" t="str">
        <f>IF(AND(X5&lt;&gt;"",X5&gt;W5),"是","")</f>
        <v/>
      </c>
      <c r="Z5" s="47">
        <v>45495</v>
      </c>
      <c r="AA5" s="48"/>
      <c r="AB5" s="46" t="str">
        <f>IF(AND(AA5&lt;&gt;"",AA5&gt;Z5),"是","")</f>
        <v/>
      </c>
      <c r="AC5" s="47">
        <v>45500</v>
      </c>
      <c r="AD5" s="49"/>
      <c r="AE5" s="46" t="str">
        <f>IF(AND(AD5&lt;&gt;"",AD5&gt;AC5),"是","")</f>
        <v/>
      </c>
      <c r="AF5" s="47">
        <v>45504</v>
      </c>
      <c r="AG5" s="48"/>
      <c r="AH5" s="46" t="str">
        <f>IF(AND(AG5&lt;&gt;"",AG5&gt;AF5),"是","")</f>
        <v/>
      </c>
      <c r="AI5" s="50"/>
      <c r="AJ5" s="51" t="s">
        <v>71</v>
      </c>
      <c r="AK5" s="52">
        <v>45504</v>
      </c>
      <c r="AL5" s="49">
        <f ca="1">IF(O5="☑","",IF(AK5="","",AK5-TODAY()))</f>
        <v>2</v>
      </c>
      <c r="AM5" s="53"/>
      <c r="AN5" s="54">
        <v>33.5</v>
      </c>
      <c r="AO5" s="55" t="s">
        <v>72</v>
      </c>
      <c r="AP5" s="56" t="s">
        <v>73</v>
      </c>
      <c r="AQ5" s="57" t="s">
        <v>74</v>
      </c>
      <c r="AR5" s="58"/>
      <c r="AS5" s="59" t="s">
        <v>75</v>
      </c>
      <c r="AT5" s="60">
        <v>0</v>
      </c>
      <c r="AU5" s="61">
        <f>AT5/AN5</f>
        <v>0</v>
      </c>
      <c r="AV5" s="62">
        <f>AN5-AT5</f>
        <v>33.5</v>
      </c>
      <c r="AW5" s="63">
        <v>0</v>
      </c>
      <c r="AX5" s="64">
        <f>AT5-AW5</f>
        <v>0</v>
      </c>
      <c r="AY5" s="65" t="s">
        <v>76</v>
      </c>
      <c r="AZ5" s="65" t="s">
        <v>77</v>
      </c>
      <c r="BA5" s="66"/>
      <c r="BB5" s="66"/>
      <c r="BC5" s="66"/>
      <c r="BD5" s="66"/>
      <c r="BE5" s="66"/>
      <c r="BF5" s="66"/>
      <c r="BG5" s="66"/>
      <c r="BH5" s="66"/>
      <c r="BI5" s="66"/>
      <c r="BJ5" s="66"/>
      <c r="BK5" s="66"/>
      <c r="BL5" s="66"/>
      <c r="BM5" s="66"/>
      <c r="BN5" s="66"/>
      <c r="BO5" s="66"/>
      <c r="BP5" s="66"/>
      <c r="BQ5" s="66"/>
      <c r="BR5" s="66"/>
      <c r="BS5" s="66"/>
      <c r="BT5" s="66"/>
      <c r="BU5" s="66"/>
      <c r="BV5" s="66"/>
      <c r="BW5" s="66"/>
      <c r="BX5" s="66"/>
      <c r="BY5" s="66"/>
      <c r="BZ5" s="66"/>
      <c r="CA5" s="66"/>
      <c r="CB5" s="66"/>
      <c r="CC5" s="66"/>
      <c r="CD5" s="66"/>
      <c r="CE5" s="66"/>
      <c r="CF5" s="66"/>
      <c r="CG5" s="66"/>
      <c r="CH5" s="66"/>
      <c r="CI5" s="66"/>
      <c r="CJ5" s="66"/>
      <c r="CK5" s="66"/>
      <c r="CL5" s="66"/>
      <c r="CM5" s="66"/>
      <c r="CN5" s="66"/>
      <c r="CO5" s="66"/>
      <c r="CP5" s="66"/>
      <c r="CQ5" s="66"/>
      <c r="CR5" s="66"/>
      <c r="CS5" s="66"/>
      <c r="CT5" s="66"/>
      <c r="CU5" s="66"/>
      <c r="CV5" s="66"/>
      <c r="CW5" s="66"/>
      <c r="CX5" s="66"/>
      <c r="CY5" s="66"/>
      <c r="CZ5" s="66"/>
      <c r="DA5" s="66"/>
      <c r="DB5" s="66"/>
      <c r="DC5" s="66"/>
      <c r="DD5" s="66"/>
      <c r="DE5" s="66"/>
      <c r="DF5" s="66"/>
      <c r="DG5" s="66"/>
      <c r="DH5" s="66"/>
      <c r="DI5" s="66"/>
      <c r="DJ5" s="66"/>
      <c r="DK5" s="66"/>
      <c r="DL5" s="66"/>
      <c r="DM5" s="66"/>
      <c r="DN5" s="66"/>
      <c r="DO5" s="66"/>
      <c r="DP5" s="66"/>
      <c r="DQ5" s="66"/>
      <c r="DR5" s="66"/>
      <c r="DS5" s="66"/>
      <c r="DT5" s="66"/>
      <c r="DU5" s="66"/>
      <c r="DV5" s="66"/>
      <c r="DW5" s="66"/>
      <c r="DX5" s="66"/>
      <c r="DY5" s="66"/>
      <c r="DZ5" s="66"/>
      <c r="EA5" s="66"/>
      <c r="EB5" s="66"/>
      <c r="EC5" s="66"/>
      <c r="ED5" s="66"/>
      <c r="EE5" s="66"/>
      <c r="EF5" s="66"/>
      <c r="EG5" s="66"/>
      <c r="EH5" s="66"/>
      <c r="EI5" s="66"/>
      <c r="EJ5" s="66"/>
      <c r="EK5" s="66"/>
      <c r="EL5" s="66"/>
      <c r="EM5" s="66"/>
      <c r="EN5" s="66"/>
      <c r="EO5" s="66"/>
      <c r="EP5" s="66"/>
      <c r="EQ5" s="66"/>
      <c r="ER5" s="66"/>
      <c r="ES5" s="66"/>
      <c r="ET5" s="66"/>
      <c r="EU5" s="66"/>
      <c r="EV5" s="66"/>
      <c r="EW5" s="66"/>
      <c r="EX5" s="66"/>
      <c r="EY5" s="66"/>
      <c r="EZ5" s="66"/>
      <c r="FA5" s="66"/>
      <c r="FB5" s="66"/>
      <c r="FC5" s="66"/>
      <c r="FD5" s="66"/>
      <c r="FE5" s="66"/>
      <c r="FF5" s="66"/>
      <c r="FG5" s="66"/>
      <c r="FH5" s="66"/>
      <c r="FI5" s="66"/>
      <c r="FJ5" s="66"/>
      <c r="FK5" s="66"/>
      <c r="FL5" s="66"/>
      <c r="FM5" s="66"/>
      <c r="FN5" s="66"/>
      <c r="FO5" s="66"/>
      <c r="FP5" s="66"/>
      <c r="FQ5" s="66"/>
      <c r="FR5" s="66"/>
      <c r="FS5" s="66"/>
      <c r="FT5" s="66"/>
      <c r="FU5" s="66"/>
      <c r="FV5" s="66"/>
      <c r="FW5" s="66"/>
      <c r="FX5" s="66"/>
      <c r="FY5" s="66"/>
      <c r="FZ5" s="66"/>
      <c r="GA5" s="66"/>
      <c r="GB5" s="66"/>
      <c r="GC5" s="66"/>
      <c r="GD5" s="66"/>
      <c r="GE5" s="66"/>
      <c r="GF5" s="66"/>
      <c r="GG5" s="66"/>
      <c r="GH5" s="66"/>
      <c r="GI5" s="66"/>
      <c r="GJ5" s="66"/>
      <c r="GK5" s="66"/>
      <c r="GL5" s="66"/>
      <c r="GM5" s="66"/>
      <c r="GN5" s="66"/>
      <c r="GO5" s="66"/>
      <c r="GP5" s="66"/>
      <c r="GQ5" s="66"/>
      <c r="GR5" s="66"/>
      <c r="GS5" s="66"/>
      <c r="GT5" s="66"/>
      <c r="GU5" s="66"/>
      <c r="GV5" s="66"/>
      <c r="GW5" s="66"/>
      <c r="XDS5" s="68"/>
      <c r="XDT5" s="68"/>
      <c r="XDU5" s="68"/>
      <c r="XDV5" s="68"/>
      <c r="XDW5" s="68"/>
      <c r="XDX5" s="68"/>
      <c r="XDY5" s="68"/>
      <c r="XDZ5" s="68"/>
      <c r="XEA5" s="68"/>
      <c r="XEB5" s="68"/>
      <c r="XEC5" s="68"/>
      <c r="XED5" s="68"/>
      <c r="XEE5" s="68"/>
      <c r="XEF5" s="68"/>
      <c r="XEG5" s="68"/>
      <c r="XEH5" s="68"/>
      <c r="XEI5" s="68"/>
      <c r="XEJ5" s="68"/>
      <c r="XEK5" s="68"/>
      <c r="XEL5" s="68"/>
      <c r="XEM5" s="68"/>
      <c r="XEN5" s="68"/>
      <c r="XEO5" s="68"/>
      <c r="XEP5" s="68"/>
      <c r="XEQ5" s="68"/>
      <c r="XER5" s="68"/>
      <c r="XES5" s="68"/>
      <c r="XET5" s="68"/>
      <c r="XEU5" s="68"/>
      <c r="XEV5" s="68"/>
      <c r="XEW5" s="68"/>
      <c r="XEX5" s="68"/>
      <c r="XEY5" s="68"/>
      <c r="XEZ5" s="68"/>
      <c r="XFA5" s="68"/>
      <c r="XFB5" s="68"/>
      <c r="XFC5" s="68"/>
    </row>
    <row r="7" spans="1:205 16347:16383" x14ac:dyDescent="0.2">
      <c r="M7" s="30"/>
      <c r="Q7" s="30"/>
      <c r="T7" s="30"/>
      <c r="W7" s="30"/>
      <c r="Z7" s="30"/>
      <c r="AC7" s="30"/>
      <c r="AF7" s="30"/>
    </row>
    <row r="8" spans="1:205 16347:16383" x14ac:dyDescent="0.2">
      <c r="M8" s="30"/>
      <c r="Q8" s="30"/>
      <c r="T8" s="30"/>
      <c r="W8" s="30"/>
      <c r="Z8" s="30"/>
      <c r="AC8" s="30"/>
      <c r="AF8" s="30"/>
    </row>
    <row r="11" spans="1:205 16347:16383" x14ac:dyDescent="0.2">
      <c r="M11" s="30"/>
      <c r="Q11" s="30"/>
      <c r="T11" s="30"/>
      <c r="W11" s="30"/>
      <c r="Z11" s="30"/>
      <c r="AC11" s="30"/>
      <c r="AF11" s="30"/>
    </row>
    <row r="12" spans="1:205 16347:16383" x14ac:dyDescent="0.2">
      <c r="M12" s="30"/>
      <c r="Q12" s="30"/>
      <c r="T12" s="30"/>
      <c r="W12" s="30"/>
      <c r="Z12" s="30"/>
      <c r="AC12" s="30"/>
      <c r="AF12" s="30"/>
    </row>
    <row r="23" spans="13:32" x14ac:dyDescent="0.2">
      <c r="M23" s="30"/>
      <c r="Q23" s="30"/>
      <c r="T23" s="30"/>
      <c r="W23" s="30"/>
      <c r="Z23" s="30"/>
      <c r="AC23" s="30"/>
      <c r="AF23" s="30"/>
    </row>
    <row r="24" spans="13:32" x14ac:dyDescent="0.2">
      <c r="M24" s="30"/>
      <c r="Q24" s="30"/>
      <c r="T24" s="30"/>
      <c r="W24" s="30"/>
      <c r="Z24" s="30"/>
      <c r="AC24" s="30"/>
      <c r="AF24" s="30"/>
    </row>
  </sheetData>
  <protectedRanges>
    <protectedRange sqref="AI5 AE5 AB5 Y5 V5 S5" name="Range1"/>
  </protectedRanges>
  <mergeCells count="6">
    <mergeCell ref="Q1:S1"/>
    <mergeCell ref="Z1:AB1"/>
    <mergeCell ref="AF1:AH1"/>
    <mergeCell ref="AC1:AE1"/>
    <mergeCell ref="T1:V1"/>
    <mergeCell ref="W1:Y1"/>
  </mergeCells>
  <phoneticPr fontId="2" type="noConversion"/>
  <conditionalFormatting sqref="A1">
    <cfRule type="dataBar" priority="21">
      <dataBar>
        <cfvo type="min"/>
        <cfvo type="max"/>
        <color rgb="FF638EC6"/>
      </dataBar>
    </cfRule>
  </conditionalFormatting>
  <conditionalFormatting sqref="M1:M2">
    <cfRule type="timePeriod" dxfId="10" priority="19" timePeriod="last7Days">
      <formula>AND(TODAY()-FLOOR(M1,1)&lt;=6,FLOOR(M1,1)&lt;=TODAY())</formula>
    </cfRule>
  </conditionalFormatting>
  <conditionalFormatting sqref="AL1">
    <cfRule type="dataBar" priority="22">
      <dataBar>
        <cfvo type="min"/>
        <cfvo type="max"/>
        <color rgb="FF638EC6"/>
      </dataBar>
    </cfRule>
  </conditionalFormatting>
  <conditionalFormatting sqref="AL2">
    <cfRule type="dataBar" priority="20">
      <dataBar>
        <cfvo type="min"/>
        <cfvo type="max"/>
        <color rgb="FF638EC6"/>
      </dataBar>
    </cfRule>
  </conditionalFormatting>
  <conditionalFormatting sqref="AX1:AZ2">
    <cfRule type="cellIs" dxfId="9" priority="17" operator="lessThan">
      <formula>0</formula>
    </cfRule>
  </conditionalFormatting>
  <conditionalFormatting sqref="A5">
    <cfRule type="expression" dxfId="8" priority="10">
      <formula>$L5="☑"</formula>
    </cfRule>
    <cfRule type="expression" dxfId="7" priority="11">
      <formula>$AI5=3</formula>
    </cfRule>
    <cfRule type="expression" dxfId="6" priority="12">
      <formula>$AI5=2</formula>
    </cfRule>
    <cfRule type="expression" dxfId="5" priority="13">
      <formula>$AI5=1</formula>
    </cfRule>
  </conditionalFormatting>
  <conditionalFormatting sqref="M5">
    <cfRule type="timePeriod" dxfId="4" priority="9" timePeriod="last7Days">
      <formula>AND(TODAY()-FLOOR(M5,1)&lt;=6,FLOOR(M5,1)&lt;=TODAY())</formula>
    </cfRule>
  </conditionalFormatting>
  <conditionalFormatting sqref="Q5:R5">
    <cfRule type="timePeriod" dxfId="3" priority="16" timePeriod="last7Days">
      <formula>AND(TODAY()-FLOOR(Q5,1)&lt;=6,FLOOR(Q5,1)&lt;=TODAY())</formula>
    </cfRule>
  </conditionalFormatting>
  <conditionalFormatting sqref="S5">
    <cfRule type="cellIs" priority="7" operator="lessThanOrEqual">
      <formula>#REF!</formula>
    </cfRule>
  </conditionalFormatting>
  <conditionalFormatting sqref="T5:U5 W5:X5 Z5:AA5 AF5:AG5">
    <cfRule type="timePeriod" dxfId="2" priority="15" timePeriod="last7Days">
      <formula>AND(TODAY()-FLOOR(T5,1)&lt;=6,FLOOR(T5,1)&lt;=TODAY())</formula>
    </cfRule>
  </conditionalFormatting>
  <conditionalFormatting sqref="V5">
    <cfRule type="cellIs" priority="6" operator="lessThanOrEqual">
      <formula>#REF!</formula>
    </cfRule>
  </conditionalFormatting>
  <conditionalFormatting sqref="Y5">
    <cfRule type="cellIs" priority="5" operator="lessThanOrEqual">
      <formula>#REF!</formula>
    </cfRule>
  </conditionalFormatting>
  <conditionalFormatting sqref="AB5">
    <cfRule type="cellIs" priority="4" operator="lessThanOrEqual">
      <formula>#REF!</formula>
    </cfRule>
  </conditionalFormatting>
  <conditionalFormatting sqref="AC5">
    <cfRule type="timePeriod" dxfId="1" priority="14" timePeriod="last7Days">
      <formula>AND(TODAY()-FLOOR(AC5,1)&lt;=6,FLOOR(AC5,1)&lt;=TODAY())</formula>
    </cfRule>
  </conditionalFormatting>
  <conditionalFormatting sqref="AE5">
    <cfRule type="cellIs" priority="3" operator="lessThanOrEqual">
      <formula>#REF!</formula>
    </cfRule>
  </conditionalFormatting>
  <conditionalFormatting sqref="AH5">
    <cfRule type="cellIs" priority="2" operator="lessThanOrEqual">
      <formula>#REF!</formula>
    </cfRule>
  </conditionalFormatting>
  <conditionalFormatting sqref="AL5">
    <cfRule type="dataBar" priority="8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{294CAE8F-0C26-416F-8A90-3FA083E97908}</x14:id>
        </ext>
      </extLst>
    </cfRule>
  </conditionalFormatting>
  <conditionalFormatting sqref="AX5">
    <cfRule type="cellIs" dxfId="0" priority="1" operator="lessThan">
      <formula>0</formula>
    </cfRule>
  </conditionalFormatting>
  <dataValidations count="6">
    <dataValidation allowBlank="1" showInputMessage="1" showErrorMessage="1" sqref="D1:D2 L1:L2 O1:O2 Q1:AH2 AQ1:AQ2 D5 L5 O5 Q5:AH5 AJ5 AN5 AP5:AQ5 AT5:AX5" xr:uid="{00000000-0002-0000-0000-000000000000}"/>
    <dataValidation type="list" allowBlank="1" showInputMessage="1" showErrorMessage="1" sqref="K5" xr:uid="{0C580F37-7BE0-4697-BF3A-D578E350791A}">
      <formula1>"重庆,北京"</formula1>
    </dataValidation>
    <dataValidation type="list" allowBlank="1" showInputMessage="1" showErrorMessage="1" sqref="AI5" xr:uid="{E05470B3-89E6-46C0-BFCC-1D82D646E301}">
      <formula1>"0,1,2,3"</formula1>
    </dataValidation>
    <dataValidation type="list" allowBlank="1" showErrorMessage="1" errorTitle="错误提示" error="请输入下拉列表中的一个值" sqref="P5" xr:uid="{183E4288-71D5-4ADD-92AF-7A09DD2721C3}">
      <formula1>"图纸下达,预算下达,采购合同完成,制造完成,成品检验完成,发运完成"</formula1>
    </dataValidation>
    <dataValidation type="list" allowBlank="1" showInputMessage="1" showErrorMessage="1" sqref="AS5" xr:uid="{E543273F-D38B-4639-9BE3-5AEFEF754DEA}">
      <formula1>"预付款,进度款,提货款,到货款,调试款,验收款,质保金"</formula1>
    </dataValidation>
    <dataValidation type="list" allowBlank="1" showInputMessage="1" showErrorMessage="1" sqref="AO5 AR5" xr:uid="{C5D6654F-A974-4B3B-8691-77ED7AFE2E92}">
      <formula1>"☑"</formula1>
    </dataValidation>
  </dataValidations>
  <pageMargins left="0.7" right="0.7" top="0.75" bottom="0.75" header="0.3" footer="0.3"/>
  <legacy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94CAE8F-0C26-416F-8A90-3FA083E9790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AL5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蒲鸽</dc:creator>
  <cp:lastModifiedBy>鸽 蒲</cp:lastModifiedBy>
  <dcterms:created xsi:type="dcterms:W3CDTF">2015-06-05T18:19:34Z</dcterms:created>
  <dcterms:modified xsi:type="dcterms:W3CDTF">2024-07-29T07:08:13Z</dcterms:modified>
</cp:coreProperties>
</file>