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tsabca-my.sharepoint.com/personal/chene_sts_ab_ca/Documents/physics/Y2/Labs/Investigation of the moments/"/>
    </mc:Choice>
  </mc:AlternateContent>
  <xr:revisionPtr revIDLastSave="117" documentId="13_ncr:1_{63221E9B-6DF3-447E-B53B-F0B8A007A6A8}" xr6:coauthVersionLast="47" xr6:coauthVersionMax="47" xr10:uidLastSave="{158D722E-2E3D-4BAB-93A7-B487A90FA25B}"/>
  <bookViews>
    <workbookView xWindow="-110" yWindow="-110" windowWidth="22780" windowHeight="14540" activeTab="1" xr2:uid="{00000000-000D-0000-FFFF-FFFF00000000}"/>
  </bookViews>
  <sheets>
    <sheet name="Predicted Graph" sheetId="2" r:id="rId1"/>
    <sheet name="Experimental Graph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6" i="1" l="1"/>
  <c r="Q66" i="1"/>
  <c r="R3" i="1"/>
  <c r="Q3" i="1"/>
  <c r="P66" i="1"/>
  <c r="O66" i="1"/>
  <c r="P3" i="1"/>
  <c r="O3" i="1"/>
  <c r="N6" i="1"/>
  <c r="N8" i="1"/>
  <c r="N11" i="1"/>
  <c r="L4" i="1"/>
  <c r="N4" i="1" s="1"/>
  <c r="L5" i="1"/>
  <c r="N5" i="1" s="1"/>
  <c r="L6" i="1"/>
  <c r="L7" i="1"/>
  <c r="N7" i="1" s="1"/>
  <c r="L8" i="1"/>
  <c r="L9" i="1"/>
  <c r="N9" i="1" s="1"/>
  <c r="L10" i="1"/>
  <c r="N10" i="1" s="1"/>
  <c r="L11" i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3" i="1"/>
  <c r="N3" i="1" s="1"/>
</calcChain>
</file>

<file path=xl/sharedStrings.xml><?xml version="1.0" encoding="utf-8"?>
<sst xmlns="http://schemas.openxmlformats.org/spreadsheetml/2006/main" count="16" uniqueCount="16">
  <si>
    <t>Controlled variables:</t>
  </si>
  <si>
    <t>Position of support pivot /cm</t>
  </si>
  <si>
    <t>Position of spring scale /cm</t>
  </si>
  <si>
    <t>Weight hanging from ruler /N</t>
  </si>
  <si>
    <t>Force measured by spring scale /N</t>
  </si>
  <si>
    <t>Determining variability using weight position of 80.1cm:</t>
  </si>
  <si>
    <t>Position of weights along ruler /cm (\pm 0.1cm)</t>
  </si>
  <si>
    <t>Position of weights along ruler /m (\pm 0.001m)</t>
  </si>
  <si>
    <t>PREDICTED force measured by spring scale</t>
  </si>
  <si>
    <t>Force measured by spring scale /N (\pm 0.3N)</t>
  </si>
  <si>
    <t>max slope x</t>
  </si>
  <si>
    <t>max slope y</t>
  </si>
  <si>
    <t>x</t>
  </si>
  <si>
    <t>y</t>
  </si>
  <si>
    <t>min slope x</t>
  </si>
  <si>
    <t>min slope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</si>
</sst>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microsoft.com/office/2017/10/relationships/person" Target="persons/perso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PREDICTED force measured by spring scale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2"/>
            <c:dispRSqr val="0"/>
            <c:dispEq val="1"/>
            <c:trendlineLbl>
              <c:layout>
                <c:manualLayout>
                  <c:x val="-3.4457011285672245E-2"/>
                  <c:y val="1.72837914516936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Sheet1!$L$3:$L$66</c:f>
              <c:numCache>
                <c:formatCode>0.000</c:formatCode>
                <c:ptCount val="64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0.47</c:v>
                </c:pt>
                <c:pt idx="28">
                  <c:v>0.48</c:v>
                </c:pt>
                <c:pt idx="29">
                  <c:v>0.49</c:v>
                </c:pt>
                <c:pt idx="30">
                  <c:v>0.5</c:v>
                </c:pt>
                <c:pt idx="31">
                  <c:v>0.51</c:v>
                </c:pt>
                <c:pt idx="32">
                  <c:v>0.52</c:v>
                </c:pt>
                <c:pt idx="33">
                  <c:v>0.53</c:v>
                </c:pt>
                <c:pt idx="34">
                  <c:v>0.54</c:v>
                </c:pt>
                <c:pt idx="35">
                  <c:v>0.55000000000000004</c:v>
                </c:pt>
                <c:pt idx="36">
                  <c:v>0.56000000000000005</c:v>
                </c:pt>
                <c:pt idx="37">
                  <c:v>0.56999999999999995</c:v>
                </c:pt>
                <c:pt idx="38">
                  <c:v>0.57999999999999996</c:v>
                </c:pt>
                <c:pt idx="39">
                  <c:v>0.59</c:v>
                </c:pt>
                <c:pt idx="40">
                  <c:v>0.6</c:v>
                </c:pt>
                <c:pt idx="41">
                  <c:v>0.61</c:v>
                </c:pt>
                <c:pt idx="42">
                  <c:v>0.62</c:v>
                </c:pt>
                <c:pt idx="43">
                  <c:v>0.63</c:v>
                </c:pt>
                <c:pt idx="44">
                  <c:v>0.64</c:v>
                </c:pt>
                <c:pt idx="45">
                  <c:v>0.65</c:v>
                </c:pt>
                <c:pt idx="46">
                  <c:v>0.66</c:v>
                </c:pt>
                <c:pt idx="47">
                  <c:v>0.67</c:v>
                </c:pt>
                <c:pt idx="48">
                  <c:v>0.68</c:v>
                </c:pt>
                <c:pt idx="49">
                  <c:v>0.69</c:v>
                </c:pt>
                <c:pt idx="50">
                  <c:v>0.7</c:v>
                </c:pt>
                <c:pt idx="51">
                  <c:v>0.71</c:v>
                </c:pt>
                <c:pt idx="52">
                  <c:v>0.72</c:v>
                </c:pt>
                <c:pt idx="53">
                  <c:v>0.73</c:v>
                </c:pt>
                <c:pt idx="54">
                  <c:v>0.74</c:v>
                </c:pt>
                <c:pt idx="55">
                  <c:v>0.75</c:v>
                </c:pt>
                <c:pt idx="56">
                  <c:v>0.76</c:v>
                </c:pt>
                <c:pt idx="57">
                  <c:v>0.77</c:v>
                </c:pt>
                <c:pt idx="58">
                  <c:v>0.78</c:v>
                </c:pt>
                <c:pt idx="59">
                  <c:v>0.79</c:v>
                </c:pt>
                <c:pt idx="60">
                  <c:v>0.8</c:v>
                </c:pt>
                <c:pt idx="61">
                  <c:v>0.81</c:v>
                </c:pt>
                <c:pt idx="62">
                  <c:v>0.82</c:v>
                </c:pt>
                <c:pt idx="63">
                  <c:v>0.83</c:v>
                </c:pt>
              </c:numCache>
            </c:numRef>
          </c:xVal>
          <c:yVal>
            <c:numRef>
              <c:f>Sheet1!$N$3:$N$66</c:f>
              <c:numCache>
                <c:formatCode>0.0</c:formatCode>
                <c:ptCount val="64"/>
                <c:pt idx="0">
                  <c:v>2</c:v>
                </c:pt>
                <c:pt idx="1">
                  <c:v>2.125</c:v>
                </c:pt>
                <c:pt idx="2">
                  <c:v>2.25</c:v>
                </c:pt>
                <c:pt idx="3">
                  <c:v>2.375</c:v>
                </c:pt>
                <c:pt idx="4">
                  <c:v>2.5</c:v>
                </c:pt>
                <c:pt idx="5">
                  <c:v>2.625</c:v>
                </c:pt>
                <c:pt idx="6">
                  <c:v>2.75</c:v>
                </c:pt>
                <c:pt idx="7">
                  <c:v>2.875</c:v>
                </c:pt>
                <c:pt idx="8">
                  <c:v>3</c:v>
                </c:pt>
                <c:pt idx="9">
                  <c:v>3.1249999999999996</c:v>
                </c:pt>
                <c:pt idx="10">
                  <c:v>3.2499999999999996</c:v>
                </c:pt>
                <c:pt idx="11">
                  <c:v>3.375</c:v>
                </c:pt>
                <c:pt idx="12">
                  <c:v>3.5</c:v>
                </c:pt>
                <c:pt idx="13">
                  <c:v>3.625</c:v>
                </c:pt>
                <c:pt idx="14">
                  <c:v>3.7500000000000004</c:v>
                </c:pt>
                <c:pt idx="15">
                  <c:v>3.8749999999999991</c:v>
                </c:pt>
                <c:pt idx="16">
                  <c:v>4</c:v>
                </c:pt>
                <c:pt idx="17">
                  <c:v>4.125</c:v>
                </c:pt>
                <c:pt idx="18">
                  <c:v>4.25</c:v>
                </c:pt>
                <c:pt idx="19">
                  <c:v>4.375</c:v>
                </c:pt>
                <c:pt idx="20">
                  <c:v>4.5</c:v>
                </c:pt>
                <c:pt idx="21">
                  <c:v>4.625</c:v>
                </c:pt>
                <c:pt idx="22">
                  <c:v>4.7499999999999991</c:v>
                </c:pt>
                <c:pt idx="23">
                  <c:v>4.8749999999999991</c:v>
                </c:pt>
                <c:pt idx="24">
                  <c:v>4.9999999999999991</c:v>
                </c:pt>
                <c:pt idx="25">
                  <c:v>5.125</c:v>
                </c:pt>
                <c:pt idx="26">
                  <c:v>5.2499999999999991</c:v>
                </c:pt>
                <c:pt idx="27">
                  <c:v>5.375</c:v>
                </c:pt>
                <c:pt idx="28">
                  <c:v>5.4999999999999991</c:v>
                </c:pt>
                <c:pt idx="29">
                  <c:v>5.625</c:v>
                </c:pt>
                <c:pt idx="30">
                  <c:v>5.75</c:v>
                </c:pt>
                <c:pt idx="31">
                  <c:v>5.875</c:v>
                </c:pt>
                <c:pt idx="32">
                  <c:v>6</c:v>
                </c:pt>
                <c:pt idx="33">
                  <c:v>6.1250000000000009</c:v>
                </c:pt>
                <c:pt idx="34">
                  <c:v>6.25</c:v>
                </c:pt>
                <c:pt idx="35">
                  <c:v>6.3750000000000009</c:v>
                </c:pt>
                <c:pt idx="36">
                  <c:v>6.5</c:v>
                </c:pt>
                <c:pt idx="37">
                  <c:v>6.6249999999999991</c:v>
                </c:pt>
                <c:pt idx="38">
                  <c:v>6.7499999999999991</c:v>
                </c:pt>
                <c:pt idx="39">
                  <c:v>6.875</c:v>
                </c:pt>
                <c:pt idx="40">
                  <c:v>7</c:v>
                </c:pt>
                <c:pt idx="41">
                  <c:v>7.1249999999999991</c:v>
                </c:pt>
                <c:pt idx="42">
                  <c:v>7.25</c:v>
                </c:pt>
                <c:pt idx="43">
                  <c:v>7.3750000000000009</c:v>
                </c:pt>
                <c:pt idx="44">
                  <c:v>7.5</c:v>
                </c:pt>
                <c:pt idx="45">
                  <c:v>7.625</c:v>
                </c:pt>
                <c:pt idx="46">
                  <c:v>7.75</c:v>
                </c:pt>
                <c:pt idx="47">
                  <c:v>7.8750000000000009</c:v>
                </c:pt>
                <c:pt idx="48">
                  <c:v>8</c:v>
                </c:pt>
                <c:pt idx="49">
                  <c:v>8.125</c:v>
                </c:pt>
                <c:pt idx="50">
                  <c:v>8.25</c:v>
                </c:pt>
                <c:pt idx="51">
                  <c:v>8.375</c:v>
                </c:pt>
                <c:pt idx="52">
                  <c:v>8.5</c:v>
                </c:pt>
                <c:pt idx="53">
                  <c:v>8.625</c:v>
                </c:pt>
                <c:pt idx="54">
                  <c:v>8.75</c:v>
                </c:pt>
                <c:pt idx="55">
                  <c:v>8.875</c:v>
                </c:pt>
                <c:pt idx="56">
                  <c:v>9</c:v>
                </c:pt>
                <c:pt idx="57">
                  <c:v>9.125</c:v>
                </c:pt>
                <c:pt idx="58">
                  <c:v>9.25</c:v>
                </c:pt>
                <c:pt idx="59">
                  <c:v>9.375</c:v>
                </c:pt>
                <c:pt idx="60">
                  <c:v>9.5</c:v>
                </c:pt>
                <c:pt idx="61">
                  <c:v>9.625</c:v>
                </c:pt>
                <c:pt idx="62">
                  <c:v>9.7499999999999982</c:v>
                </c:pt>
                <c:pt idx="63">
                  <c:v>9.875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C8-4387-B927-3B05191E2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295936"/>
        <c:axId val="1481420336"/>
      </c:scatterChart>
      <c:valAx>
        <c:axId val="1278295936"/>
        <c:scaling>
          <c:orientation val="minMax"/>
          <c:max val="0.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Distance</a:t>
                </a:r>
                <a:r>
                  <a:rPr lang="en-CA" baseline="0"/>
                  <a:t> between weights and pivot point along ruler /m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20336"/>
        <c:crosses val="autoZero"/>
        <c:crossBetween val="midCat"/>
      </c:valAx>
      <c:valAx>
        <c:axId val="14814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Force measured by spring</a:t>
                </a:r>
                <a:r>
                  <a:rPr lang="en-CA" baseline="0"/>
                  <a:t> balance /N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9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2"/>
            <c:dispRSqr val="0"/>
            <c:dispEq val="1"/>
            <c:trendlineLbl>
              <c:layout>
                <c:manualLayout>
                  <c:x val="7.1467393624792028E-2"/>
                  <c:y val="-0.110868999935588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0.3000000000000000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Sheet1!$L$3:$L$66</c:f>
              <c:numCache>
                <c:formatCode>0.000</c:formatCode>
                <c:ptCount val="64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0.26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0.31</c:v>
                </c:pt>
                <c:pt idx="12">
                  <c:v>0.32</c:v>
                </c:pt>
                <c:pt idx="13">
                  <c:v>0.33</c:v>
                </c:pt>
                <c:pt idx="14">
                  <c:v>0.34</c:v>
                </c:pt>
                <c:pt idx="15">
                  <c:v>0.35</c:v>
                </c:pt>
                <c:pt idx="16">
                  <c:v>0.36</c:v>
                </c:pt>
                <c:pt idx="17">
                  <c:v>0.37</c:v>
                </c:pt>
                <c:pt idx="18">
                  <c:v>0.38</c:v>
                </c:pt>
                <c:pt idx="19">
                  <c:v>0.39</c:v>
                </c:pt>
                <c:pt idx="20">
                  <c:v>0.4</c:v>
                </c:pt>
                <c:pt idx="21">
                  <c:v>0.41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0.45</c:v>
                </c:pt>
                <c:pt idx="26">
                  <c:v>0.46</c:v>
                </c:pt>
                <c:pt idx="27">
                  <c:v>0.47</c:v>
                </c:pt>
                <c:pt idx="28">
                  <c:v>0.48</c:v>
                </c:pt>
                <c:pt idx="29">
                  <c:v>0.49</c:v>
                </c:pt>
                <c:pt idx="30">
                  <c:v>0.5</c:v>
                </c:pt>
                <c:pt idx="31">
                  <c:v>0.51</c:v>
                </c:pt>
                <c:pt idx="32">
                  <c:v>0.52</c:v>
                </c:pt>
                <c:pt idx="33">
                  <c:v>0.53</c:v>
                </c:pt>
                <c:pt idx="34">
                  <c:v>0.54</c:v>
                </c:pt>
                <c:pt idx="35">
                  <c:v>0.55000000000000004</c:v>
                </c:pt>
                <c:pt idx="36">
                  <c:v>0.56000000000000005</c:v>
                </c:pt>
                <c:pt idx="37">
                  <c:v>0.56999999999999995</c:v>
                </c:pt>
                <c:pt idx="38">
                  <c:v>0.57999999999999996</c:v>
                </c:pt>
                <c:pt idx="39">
                  <c:v>0.59</c:v>
                </c:pt>
                <c:pt idx="40">
                  <c:v>0.6</c:v>
                </c:pt>
                <c:pt idx="41">
                  <c:v>0.61</c:v>
                </c:pt>
                <c:pt idx="42">
                  <c:v>0.62</c:v>
                </c:pt>
                <c:pt idx="43">
                  <c:v>0.63</c:v>
                </c:pt>
                <c:pt idx="44">
                  <c:v>0.64</c:v>
                </c:pt>
                <c:pt idx="45">
                  <c:v>0.65</c:v>
                </c:pt>
                <c:pt idx="46">
                  <c:v>0.66</c:v>
                </c:pt>
                <c:pt idx="47">
                  <c:v>0.67</c:v>
                </c:pt>
                <c:pt idx="48">
                  <c:v>0.68</c:v>
                </c:pt>
                <c:pt idx="49">
                  <c:v>0.69</c:v>
                </c:pt>
                <c:pt idx="50">
                  <c:v>0.7</c:v>
                </c:pt>
                <c:pt idx="51">
                  <c:v>0.71</c:v>
                </c:pt>
                <c:pt idx="52">
                  <c:v>0.72</c:v>
                </c:pt>
                <c:pt idx="53">
                  <c:v>0.73</c:v>
                </c:pt>
                <c:pt idx="54">
                  <c:v>0.74</c:v>
                </c:pt>
                <c:pt idx="55">
                  <c:v>0.75</c:v>
                </c:pt>
                <c:pt idx="56">
                  <c:v>0.76</c:v>
                </c:pt>
                <c:pt idx="57">
                  <c:v>0.77</c:v>
                </c:pt>
                <c:pt idx="58">
                  <c:v>0.78</c:v>
                </c:pt>
                <c:pt idx="59">
                  <c:v>0.79</c:v>
                </c:pt>
                <c:pt idx="60">
                  <c:v>0.8</c:v>
                </c:pt>
                <c:pt idx="61">
                  <c:v>0.81</c:v>
                </c:pt>
                <c:pt idx="62">
                  <c:v>0.82</c:v>
                </c:pt>
                <c:pt idx="63">
                  <c:v>0.83</c:v>
                </c:pt>
              </c:numCache>
            </c:numRef>
          </c:xVal>
          <c:yVal>
            <c:numRef>
              <c:f>Sheet1!$M$3:$M$66</c:f>
              <c:numCache>
                <c:formatCode>0.0</c:formatCode>
                <c:ptCount val="64"/>
                <c:pt idx="0">
                  <c:v>2</c:v>
                </c:pt>
                <c:pt idx="1">
                  <c:v>2.1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2.8</c:v>
                </c:pt>
                <c:pt idx="7">
                  <c:v>2.9</c:v>
                </c:pt>
                <c:pt idx="8">
                  <c:v>3</c:v>
                </c:pt>
                <c:pt idx="9">
                  <c:v>3.1</c:v>
                </c:pt>
                <c:pt idx="10">
                  <c:v>3.2</c:v>
                </c:pt>
                <c:pt idx="11">
                  <c:v>3.4</c:v>
                </c:pt>
                <c:pt idx="12">
                  <c:v>3.5</c:v>
                </c:pt>
                <c:pt idx="13">
                  <c:v>3.6</c:v>
                </c:pt>
                <c:pt idx="14">
                  <c:v>3.8</c:v>
                </c:pt>
                <c:pt idx="15">
                  <c:v>3.9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4.4000000000000004</c:v>
                </c:pt>
                <c:pt idx="20">
                  <c:v>4.5</c:v>
                </c:pt>
                <c:pt idx="21">
                  <c:v>4.5999999999999996</c:v>
                </c:pt>
                <c:pt idx="22">
                  <c:v>4.8</c:v>
                </c:pt>
                <c:pt idx="23">
                  <c:v>4.9000000000000004</c:v>
                </c:pt>
                <c:pt idx="24">
                  <c:v>5</c:v>
                </c:pt>
                <c:pt idx="25">
                  <c:v>5.2</c:v>
                </c:pt>
                <c:pt idx="26">
                  <c:v>5.2</c:v>
                </c:pt>
                <c:pt idx="27">
                  <c:v>5.4</c:v>
                </c:pt>
                <c:pt idx="28">
                  <c:v>5.5</c:v>
                </c:pt>
                <c:pt idx="29">
                  <c:v>5.6</c:v>
                </c:pt>
                <c:pt idx="30">
                  <c:v>5.8</c:v>
                </c:pt>
                <c:pt idx="31">
                  <c:v>5.9</c:v>
                </c:pt>
                <c:pt idx="32">
                  <c:v>6</c:v>
                </c:pt>
                <c:pt idx="33">
                  <c:v>6.2</c:v>
                </c:pt>
                <c:pt idx="34">
                  <c:v>6.3</c:v>
                </c:pt>
                <c:pt idx="35">
                  <c:v>6.5</c:v>
                </c:pt>
                <c:pt idx="36">
                  <c:v>6.7</c:v>
                </c:pt>
                <c:pt idx="37">
                  <c:v>6.6</c:v>
                </c:pt>
                <c:pt idx="38">
                  <c:v>6.8</c:v>
                </c:pt>
                <c:pt idx="39">
                  <c:v>6.8</c:v>
                </c:pt>
                <c:pt idx="40">
                  <c:v>7.1</c:v>
                </c:pt>
                <c:pt idx="41">
                  <c:v>7.2</c:v>
                </c:pt>
                <c:pt idx="42">
                  <c:v>7.3</c:v>
                </c:pt>
                <c:pt idx="43">
                  <c:v>7.4</c:v>
                </c:pt>
                <c:pt idx="44">
                  <c:v>7.6</c:v>
                </c:pt>
                <c:pt idx="45">
                  <c:v>7.7</c:v>
                </c:pt>
                <c:pt idx="46">
                  <c:v>7.8</c:v>
                </c:pt>
                <c:pt idx="47">
                  <c:v>7.9</c:v>
                </c:pt>
                <c:pt idx="48">
                  <c:v>8</c:v>
                </c:pt>
                <c:pt idx="49">
                  <c:v>8.1999999999999993</c:v>
                </c:pt>
                <c:pt idx="50">
                  <c:v>8.3000000000000007</c:v>
                </c:pt>
                <c:pt idx="51">
                  <c:v>8.4</c:v>
                </c:pt>
                <c:pt idx="52">
                  <c:v>8.6</c:v>
                </c:pt>
                <c:pt idx="53">
                  <c:v>8.6999999999999993</c:v>
                </c:pt>
                <c:pt idx="54">
                  <c:v>8.8000000000000007</c:v>
                </c:pt>
                <c:pt idx="55">
                  <c:v>8.9</c:v>
                </c:pt>
                <c:pt idx="56">
                  <c:v>9.1</c:v>
                </c:pt>
                <c:pt idx="57">
                  <c:v>9.1999999999999993</c:v>
                </c:pt>
                <c:pt idx="58">
                  <c:v>9.3000000000000007</c:v>
                </c:pt>
                <c:pt idx="59">
                  <c:v>9.5</c:v>
                </c:pt>
                <c:pt idx="60">
                  <c:v>9.6</c:v>
                </c:pt>
                <c:pt idx="61">
                  <c:v>9.6999999999999993</c:v>
                </c:pt>
                <c:pt idx="62">
                  <c:v>9.8000000000000007</c:v>
                </c:pt>
                <c:pt idx="6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84-4DC4-9653-DCF9B44782E2}"/>
            </c:ext>
          </c:extLst>
        </c:ser>
        <c:ser>
          <c:idx val="1"/>
          <c:order val="1"/>
          <c:tx>
            <c:v>max slope 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0.2"/>
            <c:dispRSqr val="0"/>
            <c:dispEq val="1"/>
            <c:trendlineLbl>
              <c:layout>
                <c:manualLayout>
                  <c:x val="-4.9178721796581122E-2"/>
                  <c:y val="3.5126901615762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Sheet1!$O$3:$O$66</c:f>
              <c:numCache>
                <c:formatCode>General</c:formatCode>
                <c:ptCount val="64"/>
                <c:pt idx="0" formatCode="0.000">
                  <c:v>0.20100000000000001</c:v>
                </c:pt>
                <c:pt idx="63" formatCode="0.000">
                  <c:v>0.82899999999999996</c:v>
                </c:pt>
              </c:numCache>
            </c:numRef>
          </c:xVal>
          <c:yVal>
            <c:numRef>
              <c:f>Sheet1!$P$3:$P$66</c:f>
              <c:numCache>
                <c:formatCode>General</c:formatCode>
                <c:ptCount val="64"/>
                <c:pt idx="0" formatCode="0.0">
                  <c:v>1.7</c:v>
                </c:pt>
                <c:pt idx="63" formatCode="0.0">
                  <c:v>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B5-4FE4-B43E-187860DCB511}"/>
            </c:ext>
          </c:extLst>
        </c:ser>
        <c:ser>
          <c:idx val="2"/>
          <c:order val="2"/>
          <c:tx>
            <c:v>min slope 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backward val="0.2"/>
            <c:dispRSqr val="0"/>
            <c:dispEq val="1"/>
            <c:trendlineLbl>
              <c:layout>
                <c:manualLayout>
                  <c:x val="5.4516782019418217E-2"/>
                  <c:y val="9.44605737032910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Sheet1!$Q$3:$Q$66</c:f>
              <c:numCache>
                <c:formatCode>General</c:formatCode>
                <c:ptCount val="64"/>
                <c:pt idx="0" formatCode="0.000">
                  <c:v>0.19900000000000001</c:v>
                </c:pt>
                <c:pt idx="63" formatCode="0.000">
                  <c:v>0.83099999999999996</c:v>
                </c:pt>
              </c:numCache>
            </c:numRef>
          </c:xVal>
          <c:yVal>
            <c:numRef>
              <c:f>Sheet1!$R$3:$R$66</c:f>
              <c:numCache>
                <c:formatCode>General</c:formatCode>
                <c:ptCount val="64"/>
                <c:pt idx="0" formatCode="0.0">
                  <c:v>2.2999999999999998</c:v>
                </c:pt>
                <c:pt idx="63" formatCode="0.0">
                  <c:v>9.6999999999999993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B5-4FE4-B43E-187860DCB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030256"/>
        <c:axId val="796233712"/>
      </c:scatterChart>
      <c:valAx>
        <c:axId val="86403025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Distance between weights and pivot point along ruler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33712"/>
        <c:crosses val="autoZero"/>
        <c:crossBetween val="midCat"/>
      </c:valAx>
      <c:valAx>
        <c:axId val="7962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Force measured by spring balance /N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3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72303E-BC49-4138-9202-7CB5C9F6842E}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8D0427-80DA-4288-B67A-77B2AE0E3C5B}">
  <sheetPr/>
  <sheetViews>
    <sheetView tabSelected="1" zoomScale="102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BEC99-3BF0-C9B0-F414-6DB2D5B580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3525EF-E8B1-A918-358F-D0747576F5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opLeftCell="E34" zoomScaleNormal="100" workbookViewId="0">
      <selection activeCell="R67" sqref="R67"/>
    </sheetView>
  </sheetViews>
  <sheetFormatPr defaultRowHeight="14.5" x14ac:dyDescent="0.35"/>
  <cols>
    <col min="1" max="1" width="20.90625" customWidth="1"/>
    <col min="5" max="5" width="20.1796875" customWidth="1"/>
    <col min="7" max="7" width="8.7265625" customWidth="1"/>
    <col min="11" max="11" width="22.7265625" customWidth="1"/>
    <col min="12" max="12" width="21.6328125" customWidth="1"/>
    <col min="13" max="13" width="25.1796875" customWidth="1"/>
    <col min="14" max="14" width="29.26953125" customWidth="1"/>
    <col min="18" max="18" width="8.7265625" customWidth="1"/>
  </cols>
  <sheetData>
    <row r="1" spans="1:18" ht="15" thickBot="1" x14ac:dyDescent="0.4">
      <c r="A1" t="s">
        <v>0</v>
      </c>
      <c r="E1" t="s">
        <v>5</v>
      </c>
      <c r="L1" t="s">
        <v>12</v>
      </c>
      <c r="M1" t="s">
        <v>13</v>
      </c>
    </row>
    <row r="2" spans="1:18" s="1" customFormat="1" ht="58" x14ac:dyDescent="0.35">
      <c r="A2" s="2" t="s">
        <v>1</v>
      </c>
      <c r="B2" s="3" t="s">
        <v>2</v>
      </c>
      <c r="C2" s="4" t="s">
        <v>3</v>
      </c>
      <c r="E2" s="8" t="s">
        <v>4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10</v>
      </c>
      <c r="P2" s="1" t="s">
        <v>11</v>
      </c>
      <c r="Q2" s="1" t="s">
        <v>14</v>
      </c>
      <c r="R2" s="1" t="s">
        <v>15</v>
      </c>
    </row>
    <row r="3" spans="1:18" ht="15" thickBot="1" x14ac:dyDescent="0.4">
      <c r="A3" s="5">
        <v>10</v>
      </c>
      <c r="B3" s="6">
        <v>90</v>
      </c>
      <c r="C3" s="7">
        <v>10</v>
      </c>
      <c r="E3" s="9">
        <v>9.5</v>
      </c>
      <c r="K3" s="11">
        <v>20</v>
      </c>
      <c r="L3" s="12">
        <f>K3/(100)</f>
        <v>0.2</v>
      </c>
      <c r="M3" s="11">
        <v>2</v>
      </c>
      <c r="N3" s="11">
        <f>0.75+(10*(L3-0.1)/0.8)</f>
        <v>2</v>
      </c>
      <c r="O3" s="12">
        <f>L3+0.001</f>
        <v>0.20100000000000001</v>
      </c>
      <c r="P3" s="11">
        <f>M3-0.3</f>
        <v>1.7</v>
      </c>
      <c r="Q3" s="12">
        <f>L3-0.001</f>
        <v>0.19900000000000001</v>
      </c>
      <c r="R3" s="11">
        <f>M3+0.3</f>
        <v>2.2999999999999998</v>
      </c>
    </row>
    <row r="4" spans="1:18" x14ac:dyDescent="0.35">
      <c r="E4" s="9">
        <v>9.6999999999999993</v>
      </c>
      <c r="K4" s="11">
        <v>21</v>
      </c>
      <c r="L4" s="12">
        <f t="shared" ref="L4:L66" si="0">K4/(100)</f>
        <v>0.21</v>
      </c>
      <c r="M4" s="11">
        <v>2.1</v>
      </c>
      <c r="N4" s="11">
        <f t="shared" ref="N4:N66" si="1">0.75+(10*(L4-0.1)/0.8)</f>
        <v>2.125</v>
      </c>
    </row>
    <row r="5" spans="1:18" x14ac:dyDescent="0.35">
      <c r="E5" s="9">
        <v>9.4</v>
      </c>
      <c r="K5" s="11">
        <v>22</v>
      </c>
      <c r="L5" s="12">
        <f t="shared" si="0"/>
        <v>0.22</v>
      </c>
      <c r="M5" s="11">
        <v>2.2999999999999998</v>
      </c>
      <c r="N5" s="11">
        <f t="shared" si="1"/>
        <v>2.25</v>
      </c>
    </row>
    <row r="6" spans="1:18" ht="15" thickBot="1" x14ac:dyDescent="0.4">
      <c r="E6" s="10">
        <v>9.1999999999999993</v>
      </c>
      <c r="K6" s="11">
        <v>23</v>
      </c>
      <c r="L6" s="12">
        <f t="shared" si="0"/>
        <v>0.23</v>
      </c>
      <c r="M6" s="11">
        <v>2.4</v>
      </c>
      <c r="N6" s="11">
        <f t="shared" si="1"/>
        <v>2.375</v>
      </c>
    </row>
    <row r="7" spans="1:18" x14ac:dyDescent="0.35">
      <c r="K7" s="11">
        <v>24</v>
      </c>
      <c r="L7" s="12">
        <f t="shared" si="0"/>
        <v>0.24</v>
      </c>
      <c r="M7" s="11">
        <v>2.5</v>
      </c>
      <c r="N7" s="11">
        <f t="shared" si="1"/>
        <v>2.5</v>
      </c>
    </row>
    <row r="8" spans="1:18" x14ac:dyDescent="0.35">
      <c r="K8" s="11">
        <v>25</v>
      </c>
      <c r="L8" s="12">
        <f t="shared" si="0"/>
        <v>0.25</v>
      </c>
      <c r="M8" s="11">
        <v>2.6</v>
      </c>
      <c r="N8" s="11">
        <f t="shared" si="1"/>
        <v>2.625</v>
      </c>
    </row>
    <row r="9" spans="1:18" x14ac:dyDescent="0.35">
      <c r="K9" s="11">
        <v>26</v>
      </c>
      <c r="L9" s="12">
        <f t="shared" si="0"/>
        <v>0.26</v>
      </c>
      <c r="M9" s="11">
        <v>2.8</v>
      </c>
      <c r="N9" s="11">
        <f t="shared" si="1"/>
        <v>2.75</v>
      </c>
    </row>
    <row r="10" spans="1:18" x14ac:dyDescent="0.35">
      <c r="K10" s="11">
        <v>27</v>
      </c>
      <c r="L10" s="12">
        <f t="shared" si="0"/>
        <v>0.27</v>
      </c>
      <c r="M10" s="11">
        <v>2.9</v>
      </c>
      <c r="N10" s="11">
        <f t="shared" si="1"/>
        <v>2.875</v>
      </c>
    </row>
    <row r="11" spans="1:18" x14ac:dyDescent="0.35">
      <c r="K11" s="11">
        <v>28</v>
      </c>
      <c r="L11" s="12">
        <f t="shared" si="0"/>
        <v>0.28000000000000003</v>
      </c>
      <c r="M11" s="11">
        <v>3</v>
      </c>
      <c r="N11" s="11">
        <f t="shared" si="1"/>
        <v>3</v>
      </c>
    </row>
    <row r="12" spans="1:18" x14ac:dyDescent="0.35">
      <c r="K12" s="11">
        <v>29</v>
      </c>
      <c r="L12" s="12">
        <f t="shared" si="0"/>
        <v>0.28999999999999998</v>
      </c>
      <c r="M12" s="11">
        <v>3.1</v>
      </c>
      <c r="N12" s="11">
        <f t="shared" si="1"/>
        <v>3.1249999999999996</v>
      </c>
    </row>
    <row r="13" spans="1:18" x14ac:dyDescent="0.35">
      <c r="K13" s="11">
        <v>30</v>
      </c>
      <c r="L13" s="12">
        <f t="shared" si="0"/>
        <v>0.3</v>
      </c>
      <c r="M13" s="11">
        <v>3.2</v>
      </c>
      <c r="N13" s="11">
        <f t="shared" si="1"/>
        <v>3.2499999999999996</v>
      </c>
    </row>
    <row r="14" spans="1:18" x14ac:dyDescent="0.35">
      <c r="K14" s="11">
        <v>31</v>
      </c>
      <c r="L14" s="12">
        <f t="shared" si="0"/>
        <v>0.31</v>
      </c>
      <c r="M14" s="11">
        <v>3.4</v>
      </c>
      <c r="N14" s="11">
        <f t="shared" si="1"/>
        <v>3.375</v>
      </c>
    </row>
    <row r="15" spans="1:18" x14ac:dyDescent="0.35">
      <c r="K15" s="11">
        <v>32</v>
      </c>
      <c r="L15" s="12">
        <f t="shared" si="0"/>
        <v>0.32</v>
      </c>
      <c r="M15" s="11">
        <v>3.5</v>
      </c>
      <c r="N15" s="11">
        <f t="shared" si="1"/>
        <v>3.5</v>
      </c>
    </row>
    <row r="16" spans="1:18" x14ac:dyDescent="0.35">
      <c r="K16" s="11">
        <v>33</v>
      </c>
      <c r="L16" s="12">
        <f t="shared" si="0"/>
        <v>0.33</v>
      </c>
      <c r="M16" s="11">
        <v>3.6</v>
      </c>
      <c r="N16" s="11">
        <f t="shared" si="1"/>
        <v>3.625</v>
      </c>
    </row>
    <row r="17" spans="11:14" x14ac:dyDescent="0.35">
      <c r="K17" s="11">
        <v>34</v>
      </c>
      <c r="L17" s="12">
        <f t="shared" si="0"/>
        <v>0.34</v>
      </c>
      <c r="M17" s="11">
        <v>3.8</v>
      </c>
      <c r="N17" s="11">
        <f t="shared" si="1"/>
        <v>3.7500000000000004</v>
      </c>
    </row>
    <row r="18" spans="11:14" x14ac:dyDescent="0.35">
      <c r="K18" s="11">
        <v>35</v>
      </c>
      <c r="L18" s="12">
        <f t="shared" si="0"/>
        <v>0.35</v>
      </c>
      <c r="M18" s="11">
        <v>3.9</v>
      </c>
      <c r="N18" s="11">
        <f t="shared" si="1"/>
        <v>3.8749999999999991</v>
      </c>
    </row>
    <row r="19" spans="11:14" x14ac:dyDescent="0.35">
      <c r="K19" s="11">
        <v>36</v>
      </c>
      <c r="L19" s="12">
        <f t="shared" si="0"/>
        <v>0.36</v>
      </c>
      <c r="M19" s="11">
        <v>4</v>
      </c>
      <c r="N19" s="11">
        <f t="shared" si="1"/>
        <v>4</v>
      </c>
    </row>
    <row r="20" spans="11:14" x14ac:dyDescent="0.35">
      <c r="K20" s="11">
        <v>37</v>
      </c>
      <c r="L20" s="12">
        <f t="shared" si="0"/>
        <v>0.37</v>
      </c>
      <c r="M20" s="11">
        <v>4.2</v>
      </c>
      <c r="N20" s="11">
        <f t="shared" si="1"/>
        <v>4.125</v>
      </c>
    </row>
    <row r="21" spans="11:14" x14ac:dyDescent="0.35">
      <c r="K21" s="11">
        <v>38</v>
      </c>
      <c r="L21" s="12">
        <f t="shared" si="0"/>
        <v>0.38</v>
      </c>
      <c r="M21" s="11">
        <v>4.3</v>
      </c>
      <c r="N21" s="11">
        <f t="shared" si="1"/>
        <v>4.25</v>
      </c>
    </row>
    <row r="22" spans="11:14" x14ac:dyDescent="0.35">
      <c r="K22" s="11">
        <v>39</v>
      </c>
      <c r="L22" s="12">
        <f t="shared" si="0"/>
        <v>0.39</v>
      </c>
      <c r="M22" s="11">
        <v>4.4000000000000004</v>
      </c>
      <c r="N22" s="11">
        <f t="shared" si="1"/>
        <v>4.375</v>
      </c>
    </row>
    <row r="23" spans="11:14" x14ac:dyDescent="0.35">
      <c r="K23" s="11">
        <v>40</v>
      </c>
      <c r="L23" s="12">
        <f t="shared" si="0"/>
        <v>0.4</v>
      </c>
      <c r="M23" s="11">
        <v>4.5</v>
      </c>
      <c r="N23" s="11">
        <f t="shared" si="1"/>
        <v>4.5</v>
      </c>
    </row>
    <row r="24" spans="11:14" x14ac:dyDescent="0.35">
      <c r="K24" s="11">
        <v>41</v>
      </c>
      <c r="L24" s="12">
        <f t="shared" si="0"/>
        <v>0.41</v>
      </c>
      <c r="M24" s="11">
        <v>4.5999999999999996</v>
      </c>
      <c r="N24" s="11">
        <f t="shared" si="1"/>
        <v>4.625</v>
      </c>
    </row>
    <row r="25" spans="11:14" x14ac:dyDescent="0.35">
      <c r="K25" s="11">
        <v>42</v>
      </c>
      <c r="L25" s="12">
        <f t="shared" si="0"/>
        <v>0.42</v>
      </c>
      <c r="M25" s="11">
        <v>4.8</v>
      </c>
      <c r="N25" s="11">
        <f t="shared" si="1"/>
        <v>4.7499999999999991</v>
      </c>
    </row>
    <row r="26" spans="11:14" x14ac:dyDescent="0.35">
      <c r="K26" s="11">
        <v>43</v>
      </c>
      <c r="L26" s="12">
        <f t="shared" si="0"/>
        <v>0.43</v>
      </c>
      <c r="M26" s="11">
        <v>4.9000000000000004</v>
      </c>
      <c r="N26" s="11">
        <f t="shared" si="1"/>
        <v>4.8749999999999991</v>
      </c>
    </row>
    <row r="27" spans="11:14" x14ac:dyDescent="0.35">
      <c r="K27" s="11">
        <v>44</v>
      </c>
      <c r="L27" s="12">
        <f t="shared" si="0"/>
        <v>0.44</v>
      </c>
      <c r="M27" s="11">
        <v>5</v>
      </c>
      <c r="N27" s="11">
        <f t="shared" si="1"/>
        <v>4.9999999999999991</v>
      </c>
    </row>
    <row r="28" spans="11:14" x14ac:dyDescent="0.35">
      <c r="K28" s="11">
        <v>45</v>
      </c>
      <c r="L28" s="12">
        <f t="shared" si="0"/>
        <v>0.45</v>
      </c>
      <c r="M28" s="11">
        <v>5.2</v>
      </c>
      <c r="N28" s="11">
        <f t="shared" si="1"/>
        <v>5.125</v>
      </c>
    </row>
    <row r="29" spans="11:14" x14ac:dyDescent="0.35">
      <c r="K29" s="11">
        <v>46</v>
      </c>
      <c r="L29" s="12">
        <f t="shared" si="0"/>
        <v>0.46</v>
      </c>
      <c r="M29" s="11">
        <v>5.2</v>
      </c>
      <c r="N29" s="11">
        <f t="shared" si="1"/>
        <v>5.2499999999999991</v>
      </c>
    </row>
    <row r="30" spans="11:14" x14ac:dyDescent="0.35">
      <c r="K30" s="11">
        <v>47</v>
      </c>
      <c r="L30" s="12">
        <f t="shared" si="0"/>
        <v>0.47</v>
      </c>
      <c r="M30" s="11">
        <v>5.4</v>
      </c>
      <c r="N30" s="11">
        <f t="shared" si="1"/>
        <v>5.375</v>
      </c>
    </row>
    <row r="31" spans="11:14" x14ac:dyDescent="0.35">
      <c r="K31" s="11">
        <v>48</v>
      </c>
      <c r="L31" s="12">
        <f t="shared" si="0"/>
        <v>0.48</v>
      </c>
      <c r="M31" s="11">
        <v>5.5</v>
      </c>
      <c r="N31" s="11">
        <f t="shared" si="1"/>
        <v>5.4999999999999991</v>
      </c>
    </row>
    <row r="32" spans="11:14" x14ac:dyDescent="0.35">
      <c r="K32" s="11">
        <v>49</v>
      </c>
      <c r="L32" s="12">
        <f t="shared" si="0"/>
        <v>0.49</v>
      </c>
      <c r="M32" s="11">
        <v>5.6</v>
      </c>
      <c r="N32" s="11">
        <f t="shared" si="1"/>
        <v>5.625</v>
      </c>
    </row>
    <row r="33" spans="11:14" x14ac:dyDescent="0.35">
      <c r="K33" s="11">
        <v>50</v>
      </c>
      <c r="L33" s="12">
        <f t="shared" si="0"/>
        <v>0.5</v>
      </c>
      <c r="M33" s="11">
        <v>5.8</v>
      </c>
      <c r="N33" s="11">
        <f t="shared" si="1"/>
        <v>5.75</v>
      </c>
    </row>
    <row r="34" spans="11:14" x14ac:dyDescent="0.35">
      <c r="K34" s="11">
        <v>51</v>
      </c>
      <c r="L34" s="12">
        <f t="shared" si="0"/>
        <v>0.51</v>
      </c>
      <c r="M34" s="11">
        <v>5.9</v>
      </c>
      <c r="N34" s="11">
        <f t="shared" si="1"/>
        <v>5.875</v>
      </c>
    </row>
    <row r="35" spans="11:14" x14ac:dyDescent="0.35">
      <c r="K35" s="11">
        <v>52</v>
      </c>
      <c r="L35" s="12">
        <f t="shared" si="0"/>
        <v>0.52</v>
      </c>
      <c r="M35" s="11">
        <v>6</v>
      </c>
      <c r="N35" s="11">
        <f t="shared" si="1"/>
        <v>6</v>
      </c>
    </row>
    <row r="36" spans="11:14" x14ac:dyDescent="0.35">
      <c r="K36" s="11">
        <v>53</v>
      </c>
      <c r="L36" s="12">
        <f t="shared" si="0"/>
        <v>0.53</v>
      </c>
      <c r="M36" s="11">
        <v>6.2</v>
      </c>
      <c r="N36" s="11">
        <f t="shared" si="1"/>
        <v>6.1250000000000009</v>
      </c>
    </row>
    <row r="37" spans="11:14" x14ac:dyDescent="0.35">
      <c r="K37" s="11">
        <v>54</v>
      </c>
      <c r="L37" s="12">
        <f t="shared" si="0"/>
        <v>0.54</v>
      </c>
      <c r="M37" s="11">
        <v>6.3</v>
      </c>
      <c r="N37" s="11">
        <f t="shared" si="1"/>
        <v>6.25</v>
      </c>
    </row>
    <row r="38" spans="11:14" x14ac:dyDescent="0.35">
      <c r="K38" s="11">
        <v>55</v>
      </c>
      <c r="L38" s="12">
        <f t="shared" si="0"/>
        <v>0.55000000000000004</v>
      </c>
      <c r="M38" s="11">
        <v>6.5</v>
      </c>
      <c r="N38" s="11">
        <f t="shared" si="1"/>
        <v>6.3750000000000009</v>
      </c>
    </row>
    <row r="39" spans="11:14" x14ac:dyDescent="0.35">
      <c r="K39" s="11">
        <v>56</v>
      </c>
      <c r="L39" s="12">
        <f t="shared" si="0"/>
        <v>0.56000000000000005</v>
      </c>
      <c r="M39" s="11">
        <v>6.7</v>
      </c>
      <c r="N39" s="11">
        <f t="shared" si="1"/>
        <v>6.5</v>
      </c>
    </row>
    <row r="40" spans="11:14" x14ac:dyDescent="0.35">
      <c r="K40" s="11">
        <v>57</v>
      </c>
      <c r="L40" s="12">
        <f t="shared" si="0"/>
        <v>0.56999999999999995</v>
      </c>
      <c r="M40" s="11">
        <v>6.6</v>
      </c>
      <c r="N40" s="11">
        <f t="shared" si="1"/>
        <v>6.6249999999999991</v>
      </c>
    </row>
    <row r="41" spans="11:14" x14ac:dyDescent="0.35">
      <c r="K41" s="11">
        <v>58</v>
      </c>
      <c r="L41" s="12">
        <f t="shared" si="0"/>
        <v>0.57999999999999996</v>
      </c>
      <c r="M41" s="11">
        <v>6.8</v>
      </c>
      <c r="N41" s="11">
        <f t="shared" si="1"/>
        <v>6.7499999999999991</v>
      </c>
    </row>
    <row r="42" spans="11:14" x14ac:dyDescent="0.35">
      <c r="K42" s="11">
        <v>59</v>
      </c>
      <c r="L42" s="12">
        <f t="shared" si="0"/>
        <v>0.59</v>
      </c>
      <c r="M42" s="11">
        <v>6.8</v>
      </c>
      <c r="N42" s="11">
        <f t="shared" si="1"/>
        <v>6.875</v>
      </c>
    </row>
    <row r="43" spans="11:14" x14ac:dyDescent="0.35">
      <c r="K43" s="11">
        <v>60</v>
      </c>
      <c r="L43" s="12">
        <f t="shared" si="0"/>
        <v>0.6</v>
      </c>
      <c r="M43" s="11">
        <v>7.1</v>
      </c>
      <c r="N43" s="11">
        <f t="shared" si="1"/>
        <v>7</v>
      </c>
    </row>
    <row r="44" spans="11:14" x14ac:dyDescent="0.35">
      <c r="K44" s="11">
        <v>61</v>
      </c>
      <c r="L44" s="12">
        <f t="shared" si="0"/>
        <v>0.61</v>
      </c>
      <c r="M44" s="11">
        <v>7.2</v>
      </c>
      <c r="N44" s="11">
        <f t="shared" si="1"/>
        <v>7.1249999999999991</v>
      </c>
    </row>
    <row r="45" spans="11:14" x14ac:dyDescent="0.35">
      <c r="K45" s="11">
        <v>62</v>
      </c>
      <c r="L45" s="12">
        <f t="shared" si="0"/>
        <v>0.62</v>
      </c>
      <c r="M45" s="11">
        <v>7.3</v>
      </c>
      <c r="N45" s="11">
        <f t="shared" si="1"/>
        <v>7.25</v>
      </c>
    </row>
    <row r="46" spans="11:14" x14ac:dyDescent="0.35">
      <c r="K46" s="11">
        <v>63</v>
      </c>
      <c r="L46" s="12">
        <f t="shared" si="0"/>
        <v>0.63</v>
      </c>
      <c r="M46" s="11">
        <v>7.4</v>
      </c>
      <c r="N46" s="11">
        <f t="shared" si="1"/>
        <v>7.3750000000000009</v>
      </c>
    </row>
    <row r="47" spans="11:14" x14ac:dyDescent="0.35">
      <c r="K47" s="11">
        <v>64</v>
      </c>
      <c r="L47" s="12">
        <f t="shared" si="0"/>
        <v>0.64</v>
      </c>
      <c r="M47" s="11">
        <v>7.6</v>
      </c>
      <c r="N47" s="11">
        <f t="shared" si="1"/>
        <v>7.5</v>
      </c>
    </row>
    <row r="48" spans="11:14" x14ac:dyDescent="0.35">
      <c r="K48" s="11">
        <v>65</v>
      </c>
      <c r="L48" s="12">
        <f t="shared" si="0"/>
        <v>0.65</v>
      </c>
      <c r="M48" s="11">
        <v>7.7</v>
      </c>
      <c r="N48" s="11">
        <f t="shared" si="1"/>
        <v>7.625</v>
      </c>
    </row>
    <row r="49" spans="11:14" x14ac:dyDescent="0.35">
      <c r="K49" s="11">
        <v>66</v>
      </c>
      <c r="L49" s="12">
        <f t="shared" si="0"/>
        <v>0.66</v>
      </c>
      <c r="M49" s="11">
        <v>7.8</v>
      </c>
      <c r="N49" s="11">
        <f t="shared" si="1"/>
        <v>7.75</v>
      </c>
    </row>
    <row r="50" spans="11:14" x14ac:dyDescent="0.35">
      <c r="K50" s="11">
        <v>67</v>
      </c>
      <c r="L50" s="12">
        <f t="shared" si="0"/>
        <v>0.67</v>
      </c>
      <c r="M50" s="11">
        <v>7.9</v>
      </c>
      <c r="N50" s="11">
        <f t="shared" si="1"/>
        <v>7.8750000000000009</v>
      </c>
    </row>
    <row r="51" spans="11:14" x14ac:dyDescent="0.35">
      <c r="K51" s="11">
        <v>68</v>
      </c>
      <c r="L51" s="12">
        <f t="shared" si="0"/>
        <v>0.68</v>
      </c>
      <c r="M51" s="11">
        <v>8</v>
      </c>
      <c r="N51" s="11">
        <f t="shared" si="1"/>
        <v>8</v>
      </c>
    </row>
    <row r="52" spans="11:14" x14ac:dyDescent="0.35">
      <c r="K52" s="11">
        <v>69</v>
      </c>
      <c r="L52" s="12">
        <f t="shared" si="0"/>
        <v>0.69</v>
      </c>
      <c r="M52" s="11">
        <v>8.1999999999999993</v>
      </c>
      <c r="N52" s="11">
        <f t="shared" si="1"/>
        <v>8.125</v>
      </c>
    </row>
    <row r="53" spans="11:14" x14ac:dyDescent="0.35">
      <c r="K53" s="11">
        <v>70</v>
      </c>
      <c r="L53" s="12">
        <f t="shared" si="0"/>
        <v>0.7</v>
      </c>
      <c r="M53" s="11">
        <v>8.3000000000000007</v>
      </c>
      <c r="N53" s="11">
        <f t="shared" si="1"/>
        <v>8.25</v>
      </c>
    </row>
    <row r="54" spans="11:14" x14ac:dyDescent="0.35">
      <c r="K54" s="11">
        <v>71</v>
      </c>
      <c r="L54" s="12">
        <f t="shared" si="0"/>
        <v>0.71</v>
      </c>
      <c r="M54" s="11">
        <v>8.4</v>
      </c>
      <c r="N54" s="11">
        <f t="shared" si="1"/>
        <v>8.375</v>
      </c>
    </row>
    <row r="55" spans="11:14" x14ac:dyDescent="0.35">
      <c r="K55" s="11">
        <v>72</v>
      </c>
      <c r="L55" s="12">
        <f t="shared" si="0"/>
        <v>0.72</v>
      </c>
      <c r="M55" s="11">
        <v>8.6</v>
      </c>
      <c r="N55" s="11">
        <f t="shared" si="1"/>
        <v>8.5</v>
      </c>
    </row>
    <row r="56" spans="11:14" x14ac:dyDescent="0.35">
      <c r="K56" s="11">
        <v>73</v>
      </c>
      <c r="L56" s="12">
        <f t="shared" si="0"/>
        <v>0.73</v>
      </c>
      <c r="M56" s="11">
        <v>8.6999999999999993</v>
      </c>
      <c r="N56" s="11">
        <f t="shared" si="1"/>
        <v>8.625</v>
      </c>
    </row>
    <row r="57" spans="11:14" x14ac:dyDescent="0.35">
      <c r="K57" s="11">
        <v>74</v>
      </c>
      <c r="L57" s="12">
        <f t="shared" si="0"/>
        <v>0.74</v>
      </c>
      <c r="M57" s="11">
        <v>8.8000000000000007</v>
      </c>
      <c r="N57" s="11">
        <f t="shared" si="1"/>
        <v>8.75</v>
      </c>
    </row>
    <row r="58" spans="11:14" x14ac:dyDescent="0.35">
      <c r="K58" s="11">
        <v>75</v>
      </c>
      <c r="L58" s="12">
        <f t="shared" si="0"/>
        <v>0.75</v>
      </c>
      <c r="M58" s="11">
        <v>8.9</v>
      </c>
      <c r="N58" s="11">
        <f t="shared" si="1"/>
        <v>8.875</v>
      </c>
    </row>
    <row r="59" spans="11:14" x14ac:dyDescent="0.35">
      <c r="K59" s="11">
        <v>76</v>
      </c>
      <c r="L59" s="12">
        <f t="shared" si="0"/>
        <v>0.76</v>
      </c>
      <c r="M59" s="11">
        <v>9.1</v>
      </c>
      <c r="N59" s="11">
        <f t="shared" si="1"/>
        <v>9</v>
      </c>
    </row>
    <row r="60" spans="11:14" x14ac:dyDescent="0.35">
      <c r="K60" s="11">
        <v>77</v>
      </c>
      <c r="L60" s="12">
        <f t="shared" si="0"/>
        <v>0.77</v>
      </c>
      <c r="M60" s="11">
        <v>9.1999999999999993</v>
      </c>
      <c r="N60" s="11">
        <f t="shared" si="1"/>
        <v>9.125</v>
      </c>
    </row>
    <row r="61" spans="11:14" x14ac:dyDescent="0.35">
      <c r="K61" s="11">
        <v>78</v>
      </c>
      <c r="L61" s="12">
        <f t="shared" si="0"/>
        <v>0.78</v>
      </c>
      <c r="M61" s="11">
        <v>9.3000000000000007</v>
      </c>
      <c r="N61" s="11">
        <f t="shared" si="1"/>
        <v>9.25</v>
      </c>
    </row>
    <row r="62" spans="11:14" x14ac:dyDescent="0.35">
      <c r="K62" s="11">
        <v>79</v>
      </c>
      <c r="L62" s="12">
        <f t="shared" si="0"/>
        <v>0.79</v>
      </c>
      <c r="M62" s="11">
        <v>9.5</v>
      </c>
      <c r="N62" s="11">
        <f t="shared" si="1"/>
        <v>9.375</v>
      </c>
    </row>
    <row r="63" spans="11:14" x14ac:dyDescent="0.35">
      <c r="K63" s="11">
        <v>80</v>
      </c>
      <c r="L63" s="12">
        <f t="shared" si="0"/>
        <v>0.8</v>
      </c>
      <c r="M63" s="11">
        <v>9.6</v>
      </c>
      <c r="N63" s="11">
        <f t="shared" si="1"/>
        <v>9.5</v>
      </c>
    </row>
    <row r="64" spans="11:14" x14ac:dyDescent="0.35">
      <c r="K64" s="11">
        <v>81</v>
      </c>
      <c r="L64" s="12">
        <f t="shared" si="0"/>
        <v>0.81</v>
      </c>
      <c r="M64" s="11">
        <v>9.6999999999999993</v>
      </c>
      <c r="N64" s="11">
        <f t="shared" si="1"/>
        <v>9.625</v>
      </c>
    </row>
    <row r="65" spans="11:18" x14ac:dyDescent="0.35">
      <c r="K65" s="11">
        <v>82</v>
      </c>
      <c r="L65" s="12">
        <f t="shared" si="0"/>
        <v>0.82</v>
      </c>
      <c r="M65" s="11">
        <v>9.8000000000000007</v>
      </c>
      <c r="N65" s="11">
        <f t="shared" si="1"/>
        <v>9.7499999999999982</v>
      </c>
    </row>
    <row r="66" spans="11:18" x14ac:dyDescent="0.35">
      <c r="K66" s="11">
        <v>83</v>
      </c>
      <c r="L66" s="12">
        <f t="shared" si="0"/>
        <v>0.83</v>
      </c>
      <c r="M66" s="11">
        <v>10</v>
      </c>
      <c r="N66" s="11">
        <f t="shared" si="1"/>
        <v>9.875</v>
      </c>
      <c r="O66" s="12">
        <f>L66-0.001</f>
        <v>0.82899999999999996</v>
      </c>
      <c r="P66" s="11">
        <f>M66+0.3</f>
        <v>10.3</v>
      </c>
      <c r="Q66" s="12">
        <f>L66+0.001</f>
        <v>0.83099999999999996</v>
      </c>
      <c r="R66" s="11">
        <f>M66-0.3</f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Predicted Graph</vt:lpstr>
      <vt:lpstr>Experimental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cp:lastPrinted>2023-10-04T02:10:08Z</cp:lastPrinted>
  <dcterms:created xsi:type="dcterms:W3CDTF">2015-06-05T18:17:20Z</dcterms:created>
  <dcterms:modified xsi:type="dcterms:W3CDTF">2023-10-04T02:10:09Z</dcterms:modified>
</cp:coreProperties>
</file>