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danielmunoz/Dropbox/Mi Mac (MacBook-Air-de-Daniel.local)/Downloads/"/>
    </mc:Choice>
  </mc:AlternateContent>
  <xr:revisionPtr revIDLastSave="0" documentId="13_ncr:1_{2A9CABC6-7D6C-BF43-9BB3-1272F6959DA3}" xr6:coauthVersionLast="45" xr6:coauthVersionMax="47" xr10:uidLastSave="{00000000-0000-0000-0000-000000000000}"/>
  <bookViews>
    <workbookView xWindow="0" yWindow="460" windowWidth="28800" windowHeight="16460" xr2:uid="{00000000-000D-0000-FFFF-FFFF00000000}"/>
  </bookViews>
  <sheets>
    <sheet name="Porter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S37DtbV9EMzmaI438vHepf0Q9Sw=="/>
    </ext>
  </extLst>
</workbook>
</file>

<file path=xl/calcChain.xml><?xml version="1.0" encoding="utf-8"?>
<calcChain xmlns="http://schemas.openxmlformats.org/spreadsheetml/2006/main">
  <c r="E135" i="4" l="1"/>
  <c r="B133" i="4"/>
  <c r="B132" i="4"/>
  <c r="D114" i="4"/>
  <c r="C124" i="4" s="1"/>
  <c r="A109" i="4"/>
  <c r="B134" i="4" s="1"/>
  <c r="D94" i="4"/>
  <c r="D133" i="4" s="1"/>
  <c r="F133" i="4" s="1"/>
  <c r="A89" i="4"/>
  <c r="D74" i="4"/>
  <c r="D132" i="4" s="1"/>
  <c r="F132" i="4" s="1"/>
  <c r="A69" i="4"/>
  <c r="D54" i="4"/>
  <c r="D131" i="4" s="1"/>
  <c r="F131" i="4" s="1"/>
  <c r="A49" i="4"/>
  <c r="B131" i="4" s="1"/>
  <c r="C40" i="4"/>
  <c r="D34" i="4"/>
  <c r="C44" i="4" s="1"/>
  <c r="A30" i="4"/>
  <c r="B130" i="4" s="1"/>
  <c r="C16" i="4"/>
  <c r="C17" i="4" s="1"/>
  <c r="D134" i="4" l="1"/>
  <c r="F134" i="4" s="1"/>
  <c r="C104" i="4"/>
  <c r="C84" i="4"/>
  <c r="D130" i="4"/>
  <c r="C64" i="4"/>
  <c r="F130" i="4" l="1"/>
  <c r="F135" i="4" s="1"/>
  <c r="C144" i="4" s="1"/>
  <c r="D135" i="4"/>
</calcChain>
</file>

<file path=xl/sharedStrings.xml><?xml version="1.0" encoding="utf-8"?>
<sst xmlns="http://schemas.openxmlformats.org/spreadsheetml/2006/main" count="281" uniqueCount="88">
  <si>
    <t>Metodologia</t>
  </si>
  <si>
    <t>Escala</t>
  </si>
  <si>
    <t>Intermedio bajo</t>
  </si>
  <si>
    <t>Intermedio alto</t>
  </si>
  <si>
    <t>Oportunidad</t>
  </si>
  <si>
    <t>Intervalo</t>
  </si>
  <si>
    <t>Rango</t>
  </si>
  <si>
    <t>Amplitud</t>
  </si>
  <si>
    <t>[</t>
  </si>
  <si>
    <t>]</t>
  </si>
  <si>
    <t>Malo</t>
  </si>
  <si>
    <t>Regular</t>
  </si>
  <si>
    <t>Bueno</t>
  </si>
  <si>
    <t>[1 ; 2,8]</t>
  </si>
  <si>
    <t>[2,81 ; 4,61]</t>
  </si>
  <si>
    <t>[4,62 ; 6,42]</t>
  </si>
  <si>
    <t>[6,43 ; 8,23]</t>
  </si>
  <si>
    <t>[8,24 ; 10,04]</t>
  </si>
  <si>
    <t>Variable</t>
  </si>
  <si>
    <t>Factores</t>
  </si>
  <si>
    <t>Evaluación</t>
  </si>
  <si>
    <t>Valoración</t>
  </si>
  <si>
    <t>Item</t>
  </si>
  <si>
    <t>Intensidad</t>
  </si>
  <si>
    <t>Amenazas</t>
  </si>
  <si>
    <t>Neutro</t>
  </si>
  <si>
    <t>Baja</t>
  </si>
  <si>
    <t>x</t>
  </si>
  <si>
    <t>Bajo</t>
  </si>
  <si>
    <t>Alto</t>
  </si>
  <si>
    <t>Pje. Promedio</t>
  </si>
  <si>
    <t>resultado:</t>
  </si>
  <si>
    <t>Conclusion:</t>
  </si>
  <si>
    <t>que significa eso para su producto</t>
  </si>
  <si>
    <t>Resultado Final</t>
  </si>
  <si>
    <t>Evaluacion General</t>
  </si>
  <si>
    <t>Pje Promedio</t>
  </si>
  <si>
    <t>Ponderación</t>
  </si>
  <si>
    <t>%</t>
  </si>
  <si>
    <t>Promedio ponderado total</t>
  </si>
  <si>
    <t>resultado general:</t>
  </si>
  <si>
    <t>Conclusion general:</t>
  </si>
  <si>
    <t>Extremadamente inatractivo</t>
  </si>
  <si>
    <t>Debilidad</t>
  </si>
  <si>
    <t>Porter: ve atractividad del proyecto</t>
  </si>
  <si>
    <t>Muy inatractivo</t>
  </si>
  <si>
    <t>Poder de negociación del cliente</t>
  </si>
  <si>
    <t>Inatractivo</t>
  </si>
  <si>
    <t>Poder de negociación de los proveedores</t>
  </si>
  <si>
    <t>Poco inatractivo</t>
  </si>
  <si>
    <t>Amenaza de productos sustitutos</t>
  </si>
  <si>
    <t>Medio-intermedio-Neutro</t>
  </si>
  <si>
    <t>Amenaza de nuevos entrantes</t>
  </si>
  <si>
    <t>Rivalidad entre las empresas</t>
  </si>
  <si>
    <t>Poco atractivo</t>
  </si>
  <si>
    <t>Fortaleza</t>
  </si>
  <si>
    <t>Atractivo</t>
  </si>
  <si>
    <t>Muy atractivo</t>
  </si>
  <si>
    <t>Extremadamente atractivo</t>
  </si>
  <si>
    <t>Atractividad muy baja</t>
  </si>
  <si>
    <t>Atractividad baja</t>
  </si>
  <si>
    <t>Atractividad media</t>
  </si>
  <si>
    <t>Atractividad alta</t>
  </si>
  <si>
    <t>Atractividad muy alta</t>
  </si>
  <si>
    <t>Analisis por Fuerza</t>
  </si>
  <si>
    <t>Atractividad Alta</t>
  </si>
  <si>
    <t>Neutral</t>
  </si>
  <si>
    <t>Atractividad Media</t>
  </si>
  <si>
    <t>Diferenciación del servicio</t>
  </si>
  <si>
    <t>Desventaja en costos</t>
  </si>
  <si>
    <t>atractividad alta</t>
  </si>
  <si>
    <t>Analisis Microentorno: Cinco fuerzas de Porter Netflix</t>
  </si>
  <si>
    <t>Suscriptores</t>
  </si>
  <si>
    <t>bajo</t>
  </si>
  <si>
    <t>tasa de migracion</t>
  </si>
  <si>
    <t>Permanencia</t>
  </si>
  <si>
    <t>Productora</t>
  </si>
  <si>
    <t>Infraestructura (red)</t>
  </si>
  <si>
    <t>Estudio filmación</t>
  </si>
  <si>
    <t>Mediano</t>
  </si>
  <si>
    <t>Plataforma suscripción</t>
  </si>
  <si>
    <t>Plataforma informales</t>
  </si>
  <si>
    <t>Cine</t>
  </si>
  <si>
    <t>TV (Satelital, Abierta)</t>
  </si>
  <si>
    <t>iptv, streaming</t>
  </si>
  <si>
    <t>Contenido exclusivo</t>
  </si>
  <si>
    <t>facilidad de entrada</t>
  </si>
  <si>
    <t>lealtadad a la 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</si>
</sst>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0000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DDEBF7"/>
        <bgColor rgb="FFDDEBF7"/>
      </patternFill>
    </fill>
    <fill>
      <patternFill patternType="solid">
        <fgColor rgb="FFBDD7EE"/>
        <bgColor rgb="FFBDD7EE"/>
      </patternFill>
    </fill>
    <fill>
      <patternFill patternType="solid">
        <fgColor rgb="FF9BC2E6"/>
        <bgColor rgb="FF9BC2E6"/>
      </patternFill>
    </fill>
    <fill>
      <patternFill patternType="solid">
        <fgColor rgb="FFFF0000"/>
        <bgColor rgb="FFFF0000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0" fillId="4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5" borderId="21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0" fontId="1" fillId="0" borderId="8" xfId="0" applyFont="1" applyBorder="1"/>
    <xf numFmtId="0" fontId="0" fillId="4" borderId="6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1" fillId="0" borderId="7" xfId="0" applyFont="1" applyBorder="1"/>
    <xf numFmtId="0" fontId="7" fillId="2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0" borderId="16" xfId="0" applyFont="1" applyBorder="1"/>
    <xf numFmtId="0" fontId="5" fillId="2" borderId="18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0" fillId="0" borderId="0" xfId="0" applyFont="1" applyAlignment="1">
      <alignment vertical="center"/>
    </xf>
    <xf numFmtId="0" fontId="0" fillId="0" borderId="0" xfId="0" applyFont="1" applyAlignment="1"/>
    <xf numFmtId="0" fontId="7" fillId="2" borderId="14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/>
    </xf>
    <xf numFmtId="0" fontId="1" fillId="0" borderId="20" xfId="0" applyFont="1" applyBorder="1"/>
    <xf numFmtId="0" fontId="5" fillId="2" borderId="24" xfId="0" applyFont="1" applyFill="1" applyBorder="1" applyAlignment="1">
      <alignment horizontal="center" vertical="center" wrapText="1"/>
    </xf>
    <xf numFmtId="0" fontId="1" fillId="0" borderId="4" xfId="0" applyFont="1" applyBorder="1"/>
    <xf numFmtId="0" fontId="0" fillId="3" borderId="17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1" fillId="0" borderId="1" xfId="0" applyFont="1" applyBorder="1"/>
    <xf numFmtId="0" fontId="5" fillId="2" borderId="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1" fillId="0" borderId="10" xfId="0" applyFont="1" applyBorder="1"/>
    <xf numFmtId="0" fontId="0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11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1" fillId="0" borderId="3" xfId="0" applyFont="1" applyBorder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9"/>
  <sheetViews>
    <sheetView showGridLines="0" tabSelected="1" workbookViewId="0">
      <selection activeCell="D145" sqref="D145"/>
    </sheetView>
  </sheetViews>
  <sheetFormatPr baseColWidth="10" defaultColWidth="14.5" defaultRowHeight="15" customHeight="1" x14ac:dyDescent="0.2"/>
  <cols>
    <col min="1" max="1" width="14.5" customWidth="1"/>
    <col min="2" max="2" width="25.6640625" customWidth="1"/>
    <col min="3" max="3" width="29.33203125" customWidth="1"/>
    <col min="4" max="4" width="17.5" customWidth="1"/>
    <col min="5" max="6" width="14.5" customWidth="1"/>
  </cols>
  <sheetData>
    <row r="1" spans="1:26" x14ac:dyDescent="0.2">
      <c r="A1" s="77" t="s">
        <v>71</v>
      </c>
      <c r="B1" s="54"/>
      <c r="C1" s="54"/>
      <c r="D1" s="54"/>
      <c r="E1" s="54"/>
      <c r="F1" s="54"/>
      <c r="G1" s="54"/>
      <c r="H1" s="54"/>
      <c r="I1" s="50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A2" s="4"/>
      <c r="B2" s="6"/>
      <c r="C2" s="4"/>
      <c r="D2" s="4"/>
      <c r="E2" s="4"/>
      <c r="F2" s="4"/>
      <c r="G2" s="4"/>
      <c r="H2" s="4"/>
      <c r="I2" s="4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6" x14ac:dyDescent="0.2">
      <c r="A3" s="4"/>
      <c r="B3" s="7" t="s">
        <v>0</v>
      </c>
      <c r="C3" s="4"/>
      <c r="D3" s="4"/>
      <c r="E3" s="4"/>
      <c r="F3" s="4"/>
      <c r="G3" s="4"/>
      <c r="H3" s="4"/>
      <c r="I3" s="4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">
      <c r="A4" s="4"/>
      <c r="B4" s="78" t="s">
        <v>1</v>
      </c>
      <c r="C4" s="79"/>
      <c r="D4" s="76"/>
      <c r="E4" s="4"/>
      <c r="F4" s="4"/>
      <c r="G4" s="4"/>
      <c r="H4" s="4"/>
      <c r="I4" s="4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">
      <c r="A5" s="4"/>
      <c r="B5" s="8">
        <v>1</v>
      </c>
      <c r="C5" s="9" t="s">
        <v>42</v>
      </c>
      <c r="D5" s="80" t="s">
        <v>43</v>
      </c>
      <c r="E5" s="4"/>
      <c r="F5" s="81" t="s">
        <v>44</v>
      </c>
      <c r="G5" s="65"/>
      <c r="H5" s="65"/>
      <c r="I5" s="4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">
      <c r="A6" s="4"/>
      <c r="B6" s="8">
        <v>2</v>
      </c>
      <c r="C6" s="9" t="s">
        <v>45</v>
      </c>
      <c r="D6" s="62"/>
      <c r="E6" s="4"/>
      <c r="F6" s="64" t="s">
        <v>46</v>
      </c>
      <c r="G6" s="65"/>
      <c r="H6" s="65"/>
      <c r="I6" s="4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">
      <c r="A7" s="4"/>
      <c r="B7" s="8">
        <v>3</v>
      </c>
      <c r="C7" s="9" t="s">
        <v>47</v>
      </c>
      <c r="D7" s="62"/>
      <c r="E7" s="4"/>
      <c r="F7" s="64" t="s">
        <v>48</v>
      </c>
      <c r="G7" s="65"/>
      <c r="H7" s="65"/>
      <c r="I7" s="4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">
      <c r="A8" s="4"/>
      <c r="B8" s="8">
        <v>4</v>
      </c>
      <c r="C8" s="9" t="s">
        <v>49</v>
      </c>
      <c r="D8" s="63"/>
      <c r="E8" s="4"/>
      <c r="F8" s="64" t="s">
        <v>50</v>
      </c>
      <c r="G8" s="65"/>
      <c r="H8" s="65"/>
      <c r="I8" s="4"/>
      <c r="J8" s="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">
      <c r="A9" s="4"/>
      <c r="B9" s="11">
        <v>5</v>
      </c>
      <c r="C9" s="1" t="s">
        <v>2</v>
      </c>
      <c r="D9" s="82" t="s">
        <v>51</v>
      </c>
      <c r="E9" s="4"/>
      <c r="F9" s="64" t="s">
        <v>52</v>
      </c>
      <c r="G9" s="65"/>
      <c r="H9" s="65"/>
      <c r="I9" s="4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">
      <c r="A10" s="4"/>
      <c r="B10" s="11">
        <v>6</v>
      </c>
      <c r="C10" s="1" t="s">
        <v>3</v>
      </c>
      <c r="D10" s="63"/>
      <c r="E10" s="4"/>
      <c r="F10" s="64" t="s">
        <v>53</v>
      </c>
      <c r="G10" s="65"/>
      <c r="H10" s="65"/>
      <c r="I10" s="4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">
      <c r="A11" s="4"/>
      <c r="B11" s="12">
        <v>7</v>
      </c>
      <c r="C11" s="13" t="s">
        <v>54</v>
      </c>
      <c r="D11" s="61" t="s">
        <v>55</v>
      </c>
      <c r="E11" s="4"/>
      <c r="F11" s="64"/>
      <c r="G11" s="65"/>
      <c r="H11" s="65"/>
      <c r="I11" s="4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">
      <c r="A12" s="4"/>
      <c r="B12" s="12">
        <v>8</v>
      </c>
      <c r="C12" s="13" t="s">
        <v>56</v>
      </c>
      <c r="D12" s="62"/>
      <c r="E12" s="4"/>
      <c r="F12" s="64"/>
      <c r="G12" s="65"/>
      <c r="H12" s="65"/>
      <c r="I12" s="4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">
      <c r="A13" s="4"/>
      <c r="B13" s="12">
        <v>9</v>
      </c>
      <c r="C13" s="13" t="s">
        <v>57</v>
      </c>
      <c r="D13" s="62"/>
      <c r="E13" s="4"/>
      <c r="F13" s="64"/>
      <c r="G13" s="65"/>
      <c r="H13" s="4"/>
      <c r="I13" s="4"/>
      <c r="J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">
      <c r="A14" s="4"/>
      <c r="B14" s="12">
        <v>10</v>
      </c>
      <c r="C14" s="13" t="s">
        <v>58</v>
      </c>
      <c r="D14" s="63"/>
      <c r="E14" s="4"/>
      <c r="F14" s="4"/>
      <c r="G14" s="4"/>
      <c r="H14" s="4"/>
      <c r="I14" s="4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" x14ac:dyDescent="0.2">
      <c r="A15" s="4"/>
      <c r="B15" s="14" t="s">
        <v>5</v>
      </c>
      <c r="C15" s="15">
        <v>1</v>
      </c>
      <c r="D15" s="15">
        <v>5</v>
      </c>
      <c r="E15" s="4"/>
      <c r="F15" s="4"/>
      <c r="G15" s="4"/>
      <c r="H15" s="4"/>
      <c r="I15" s="4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" x14ac:dyDescent="0.2">
      <c r="A16" s="4"/>
      <c r="B16" s="14" t="s">
        <v>6</v>
      </c>
      <c r="C16" s="15">
        <f>B14-B5</f>
        <v>9</v>
      </c>
      <c r="D16" s="4"/>
      <c r="E16" s="4"/>
      <c r="F16" s="4"/>
      <c r="G16" s="4"/>
      <c r="H16" s="4"/>
      <c r="I16" s="4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" x14ac:dyDescent="0.2">
      <c r="A17" s="4"/>
      <c r="B17" s="14" t="s">
        <v>7</v>
      </c>
      <c r="C17" s="15">
        <f>C16/B9</f>
        <v>1.8</v>
      </c>
      <c r="D17" s="4"/>
      <c r="E17" s="4"/>
      <c r="F17" s="4"/>
      <c r="G17" s="4"/>
      <c r="H17" s="4"/>
      <c r="I17" s="4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">
      <c r="A18" s="4"/>
      <c r="B18" s="6"/>
      <c r="C18" s="4"/>
      <c r="D18" s="16" t="s">
        <v>8</v>
      </c>
      <c r="E18" s="16" t="s">
        <v>9</v>
      </c>
      <c r="F18" s="4"/>
      <c r="G18" s="4"/>
      <c r="H18" s="4"/>
      <c r="I18" s="4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">
      <c r="A19" s="4"/>
      <c r="B19" s="66" t="s">
        <v>5</v>
      </c>
      <c r="C19" s="58"/>
      <c r="D19" s="58"/>
      <c r="E19" s="59"/>
      <c r="F19" s="4"/>
      <c r="G19" s="4"/>
      <c r="H19" s="4"/>
      <c r="I19" s="4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">
      <c r="A20" s="71" t="s">
        <v>10</v>
      </c>
      <c r="B20" s="72" t="s">
        <v>59</v>
      </c>
      <c r="C20" s="50"/>
      <c r="D20" s="17">
        <v>1</v>
      </c>
      <c r="E20" s="17">
        <v>2.8</v>
      </c>
      <c r="F20" s="4"/>
      <c r="G20" s="4"/>
      <c r="H20" s="4"/>
      <c r="I20" s="4"/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">
      <c r="A21" s="68"/>
      <c r="B21" s="72" t="s">
        <v>60</v>
      </c>
      <c r="C21" s="50"/>
      <c r="D21" s="18">
        <v>2.81</v>
      </c>
      <c r="E21" s="19">
        <v>4.6100000000000003</v>
      </c>
      <c r="F21" s="4"/>
      <c r="G21" s="4"/>
      <c r="H21" s="4"/>
      <c r="I21" s="4"/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">
      <c r="A22" s="1" t="s">
        <v>11</v>
      </c>
      <c r="B22" s="73" t="s">
        <v>61</v>
      </c>
      <c r="C22" s="50"/>
      <c r="D22" s="20">
        <v>4.62</v>
      </c>
      <c r="E22" s="21">
        <v>6.42</v>
      </c>
      <c r="F22" s="4"/>
      <c r="G22" s="4"/>
      <c r="H22" s="4"/>
      <c r="I22" s="4"/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61" t="s">
        <v>12</v>
      </c>
      <c r="B23" s="74" t="s">
        <v>62</v>
      </c>
      <c r="C23" s="50"/>
      <c r="D23" s="22">
        <v>6.43</v>
      </c>
      <c r="E23" s="23">
        <v>8.23</v>
      </c>
      <c r="F23" s="4"/>
      <c r="G23" s="4"/>
      <c r="H23" s="4"/>
      <c r="I23" s="4"/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63"/>
      <c r="B24" s="74" t="s">
        <v>63</v>
      </c>
      <c r="C24" s="50"/>
      <c r="D24" s="23">
        <v>8.24</v>
      </c>
      <c r="E24" s="23">
        <v>10.039999999999999</v>
      </c>
      <c r="F24" s="4"/>
      <c r="G24" s="4"/>
      <c r="H24" s="4"/>
      <c r="I24" s="4"/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">
      <c r="A25" s="4"/>
      <c r="B25" s="6"/>
      <c r="C25" s="4"/>
      <c r="D25" s="4"/>
      <c r="E25" s="4"/>
      <c r="F25" s="4"/>
      <c r="G25" s="4"/>
      <c r="H25" s="4"/>
      <c r="I25" s="4"/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75" t="s">
        <v>64</v>
      </c>
      <c r="B26" s="76"/>
      <c r="C26" s="4"/>
      <c r="D26" s="4"/>
      <c r="E26" s="4"/>
      <c r="F26" s="4"/>
      <c r="G26" s="4"/>
      <c r="H26" s="4"/>
      <c r="I26" s="4"/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4"/>
      <c r="B27" s="6"/>
      <c r="C27" s="4"/>
      <c r="D27" s="4"/>
      <c r="E27" s="4"/>
      <c r="F27" s="9" t="s">
        <v>13</v>
      </c>
      <c r="G27" s="9" t="s">
        <v>14</v>
      </c>
      <c r="H27" s="1" t="s">
        <v>15</v>
      </c>
      <c r="I27" s="13" t="s">
        <v>16</v>
      </c>
      <c r="J27" s="13" t="s">
        <v>17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67" t="s">
        <v>18</v>
      </c>
      <c r="B28" s="69" t="s">
        <v>19</v>
      </c>
      <c r="C28" s="60" t="s">
        <v>20</v>
      </c>
      <c r="D28" s="54"/>
      <c r="E28" s="50"/>
      <c r="F28" s="60" t="s">
        <v>21</v>
      </c>
      <c r="G28" s="54"/>
      <c r="H28" s="54"/>
      <c r="I28" s="54"/>
      <c r="J28" s="5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68"/>
      <c r="B29" s="70"/>
      <c r="C29" s="24" t="s">
        <v>22</v>
      </c>
      <c r="D29" s="24" t="s">
        <v>23</v>
      </c>
      <c r="E29" s="24" t="s">
        <v>22</v>
      </c>
      <c r="F29" s="24" t="s">
        <v>24</v>
      </c>
      <c r="G29" s="24"/>
      <c r="H29" s="24" t="s">
        <v>25</v>
      </c>
      <c r="I29" s="24"/>
      <c r="J29" s="24" t="s">
        <v>4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85" t="str">
        <f>F6</f>
        <v>Poder de negociación del cliente</v>
      </c>
      <c r="B30" s="46" t="s">
        <v>72</v>
      </c>
      <c r="C30" s="47" t="s">
        <v>29</v>
      </c>
      <c r="D30" s="26">
        <v>8</v>
      </c>
      <c r="E30" s="47" t="s">
        <v>29</v>
      </c>
      <c r="F30" s="25"/>
      <c r="G30" s="25"/>
      <c r="H30" s="25"/>
      <c r="I30" s="25" t="s">
        <v>27</v>
      </c>
      <c r="J30" s="2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86"/>
      <c r="B31" s="48" t="s">
        <v>74</v>
      </c>
      <c r="C31" s="47" t="s">
        <v>29</v>
      </c>
      <c r="D31" s="28">
        <v>7</v>
      </c>
      <c r="E31" s="25" t="s">
        <v>29</v>
      </c>
      <c r="F31" s="29"/>
      <c r="G31" s="29"/>
      <c r="H31" s="29" t="s">
        <v>27</v>
      </c>
      <c r="I31" s="29"/>
      <c r="J31" s="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86"/>
      <c r="B32" s="48" t="s">
        <v>75</v>
      </c>
      <c r="C32" s="47" t="s">
        <v>29</v>
      </c>
      <c r="D32" s="29">
        <v>8</v>
      </c>
      <c r="E32" s="25" t="s">
        <v>29</v>
      </c>
      <c r="F32" s="29"/>
      <c r="G32" s="29"/>
      <c r="H32" s="29"/>
      <c r="I32" s="29" t="s">
        <v>27</v>
      </c>
      <c r="J32" s="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70"/>
      <c r="B33" s="27"/>
      <c r="C33" s="25"/>
      <c r="D33" s="28"/>
      <c r="E33" s="25"/>
      <c r="F33" s="29"/>
      <c r="G33" s="29"/>
      <c r="H33" s="29"/>
      <c r="I33" s="29" t="s">
        <v>27</v>
      </c>
      <c r="J33" s="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16"/>
      <c r="B34" s="84" t="s">
        <v>30</v>
      </c>
      <c r="C34" s="76"/>
      <c r="D34" s="30">
        <f>AVERAGE(D30:D33)</f>
        <v>7.666666666666667</v>
      </c>
      <c r="E34" s="16"/>
      <c r="F34" s="16"/>
      <c r="G34" s="16"/>
      <c r="H34" s="16"/>
      <c r="I34" s="16"/>
      <c r="J34" s="16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16"/>
      <c r="B35" s="31"/>
      <c r="C35" s="16"/>
      <c r="D35" s="16"/>
      <c r="E35" s="16"/>
      <c r="F35" s="16"/>
      <c r="G35" s="16"/>
      <c r="H35" s="16"/>
      <c r="I35" s="16"/>
      <c r="J35" s="1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16"/>
      <c r="B36" s="31"/>
      <c r="C36" s="16"/>
      <c r="D36" s="16"/>
      <c r="E36" s="16"/>
      <c r="F36" s="16"/>
      <c r="G36" s="16"/>
      <c r="H36" s="16"/>
      <c r="I36" s="16"/>
      <c r="J36" s="1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">
      <c r="A37" s="16"/>
      <c r="B37" s="32" t="s">
        <v>1</v>
      </c>
      <c r="C37" s="16">
        <v>1</v>
      </c>
      <c r="D37" s="16">
        <v>10</v>
      </c>
      <c r="E37" s="57" t="s">
        <v>5</v>
      </c>
      <c r="F37" s="58"/>
      <c r="G37" s="58"/>
      <c r="H37" s="59"/>
      <c r="I37" s="16"/>
      <c r="J37" s="1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">
      <c r="A38" s="16"/>
      <c r="B38" s="32" t="s">
        <v>5</v>
      </c>
      <c r="C38" s="16">
        <v>5</v>
      </c>
      <c r="D38" s="16"/>
      <c r="E38" s="49" t="s">
        <v>59</v>
      </c>
      <c r="F38" s="50"/>
      <c r="G38" s="17">
        <v>1</v>
      </c>
      <c r="H38" s="17">
        <v>2.8</v>
      </c>
      <c r="I38" s="16"/>
      <c r="J38" s="16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16"/>
      <c r="B39" s="32" t="s">
        <v>6</v>
      </c>
      <c r="C39" s="16">
        <v>9</v>
      </c>
      <c r="D39" s="16"/>
      <c r="E39" s="49" t="s">
        <v>60</v>
      </c>
      <c r="F39" s="50"/>
      <c r="G39" s="18">
        <v>2.81</v>
      </c>
      <c r="H39" s="19">
        <v>4.6100000000000003</v>
      </c>
      <c r="I39" s="16"/>
      <c r="J39" s="16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">
      <c r="A40" s="16"/>
      <c r="B40" s="32" t="s">
        <v>7</v>
      </c>
      <c r="C40" s="16">
        <f>C39/C38</f>
        <v>1.8</v>
      </c>
      <c r="D40" s="16"/>
      <c r="E40" s="51" t="s">
        <v>61</v>
      </c>
      <c r="F40" s="50"/>
      <c r="G40" s="20">
        <v>4.62</v>
      </c>
      <c r="H40" s="21">
        <v>6.42</v>
      </c>
      <c r="I40" s="16"/>
      <c r="J40" s="16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16"/>
      <c r="B41" s="32"/>
      <c r="C41" s="16"/>
      <c r="D41" s="16"/>
      <c r="E41" s="52" t="s">
        <v>62</v>
      </c>
      <c r="F41" s="50"/>
      <c r="G41" s="22">
        <v>6.43</v>
      </c>
      <c r="H41" s="23">
        <v>8.23</v>
      </c>
      <c r="I41" s="16"/>
      <c r="J41" s="16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16"/>
      <c r="B42" s="32"/>
      <c r="C42" s="16"/>
      <c r="D42" s="16"/>
      <c r="E42" s="52" t="s">
        <v>63</v>
      </c>
      <c r="F42" s="50"/>
      <c r="G42" s="23">
        <v>8.24</v>
      </c>
      <c r="H42" s="23">
        <v>10.039999999999999</v>
      </c>
      <c r="I42" s="16"/>
      <c r="J42" s="16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16"/>
      <c r="B43" s="31"/>
      <c r="C43" s="16"/>
      <c r="D43" s="16"/>
      <c r="E43" s="16"/>
      <c r="F43" s="16"/>
      <c r="G43" s="16"/>
      <c r="H43" s="16"/>
      <c r="I43" s="16"/>
      <c r="J43" s="16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16"/>
      <c r="B44" s="33" t="s">
        <v>31</v>
      </c>
      <c r="C44" s="34">
        <f>D34</f>
        <v>7.666666666666667</v>
      </c>
      <c r="D44" s="16" t="s">
        <v>65</v>
      </c>
      <c r="E44" s="16"/>
      <c r="F44" s="16"/>
      <c r="G44" s="10"/>
      <c r="H44" s="10"/>
      <c r="I44" s="16"/>
      <c r="J44" s="16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16"/>
      <c r="B45" s="33" t="s">
        <v>32</v>
      </c>
      <c r="C45" s="34" t="s">
        <v>33</v>
      </c>
      <c r="D45" s="35" t="s">
        <v>66</v>
      </c>
      <c r="E45" s="16"/>
      <c r="F45" s="16"/>
      <c r="G45" s="10"/>
      <c r="H45" s="10"/>
      <c r="I45" s="16"/>
      <c r="J45" s="16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16"/>
      <c r="B46" s="31"/>
      <c r="C46" s="16"/>
      <c r="D46" s="16"/>
      <c r="E46" s="16"/>
      <c r="F46" s="9" t="s">
        <v>13</v>
      </c>
      <c r="G46" s="9" t="s">
        <v>14</v>
      </c>
      <c r="H46" s="1" t="s">
        <v>15</v>
      </c>
      <c r="I46" s="13" t="s">
        <v>16</v>
      </c>
      <c r="J46" s="13" t="s">
        <v>17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67" t="s">
        <v>18</v>
      </c>
      <c r="B47" s="69" t="s">
        <v>19</v>
      </c>
      <c r="C47" s="60" t="s">
        <v>20</v>
      </c>
      <c r="D47" s="54"/>
      <c r="E47" s="50"/>
      <c r="F47" s="60" t="s">
        <v>21</v>
      </c>
      <c r="G47" s="54"/>
      <c r="H47" s="54"/>
      <c r="I47" s="54"/>
      <c r="J47" s="50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68"/>
      <c r="B48" s="70"/>
      <c r="C48" s="24" t="s">
        <v>22</v>
      </c>
      <c r="D48" s="24" t="s">
        <v>23</v>
      </c>
      <c r="E48" s="24" t="s">
        <v>22</v>
      </c>
      <c r="F48" s="24" t="s">
        <v>24</v>
      </c>
      <c r="G48" s="24"/>
      <c r="H48" s="24" t="s">
        <v>25</v>
      </c>
      <c r="I48" s="24"/>
      <c r="J48" s="24" t="s">
        <v>4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">
      <c r="A49" s="85" t="str">
        <f>F7</f>
        <v>Poder de negociación de los proveedores</v>
      </c>
      <c r="B49" s="46" t="s">
        <v>76</v>
      </c>
      <c r="C49" s="47" t="s">
        <v>29</v>
      </c>
      <c r="D49" s="26">
        <v>7</v>
      </c>
      <c r="E49" s="25" t="s">
        <v>29</v>
      </c>
      <c r="F49" s="25"/>
      <c r="G49" s="25"/>
      <c r="H49" s="25" t="s">
        <v>27</v>
      </c>
      <c r="I49" s="25"/>
      <c r="J49" s="2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86"/>
      <c r="B50" s="48" t="s">
        <v>77</v>
      </c>
      <c r="C50" s="47" t="s">
        <v>28</v>
      </c>
      <c r="D50" s="28">
        <v>3</v>
      </c>
      <c r="E50" s="25" t="s">
        <v>29</v>
      </c>
      <c r="F50" s="29"/>
      <c r="G50" s="29"/>
      <c r="H50" s="29"/>
      <c r="I50" s="29" t="s">
        <v>27</v>
      </c>
      <c r="J50" s="3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86"/>
      <c r="B51" s="48" t="s">
        <v>78</v>
      </c>
      <c r="C51" s="47" t="s">
        <v>79</v>
      </c>
      <c r="D51" s="28">
        <v>6</v>
      </c>
      <c r="E51" s="25" t="s">
        <v>29</v>
      </c>
      <c r="F51" s="29"/>
      <c r="G51" s="29" t="s">
        <v>27</v>
      </c>
      <c r="H51" s="29"/>
      <c r="I51" s="29"/>
      <c r="J51" s="3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86"/>
      <c r="B52" s="27"/>
      <c r="C52" s="25"/>
      <c r="D52" s="28"/>
      <c r="E52" s="25"/>
      <c r="F52" s="29"/>
      <c r="G52" s="29" t="s">
        <v>27</v>
      </c>
      <c r="H52" s="29"/>
      <c r="I52" s="29"/>
      <c r="J52" s="3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70"/>
      <c r="B53" s="27"/>
      <c r="C53" s="25"/>
      <c r="D53" s="2"/>
      <c r="E53" s="25"/>
      <c r="F53" s="3"/>
      <c r="G53" s="3"/>
      <c r="H53" s="3"/>
      <c r="I53" s="3" t="s">
        <v>27</v>
      </c>
      <c r="J53" s="3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16"/>
      <c r="B54" s="84" t="s">
        <v>30</v>
      </c>
      <c r="C54" s="76"/>
      <c r="D54" s="30">
        <f>AVERAGE(D49:D53)</f>
        <v>5.333333333333333</v>
      </c>
      <c r="E54" s="16"/>
      <c r="F54" s="16"/>
      <c r="G54" s="16"/>
      <c r="H54" s="16"/>
      <c r="I54" s="16"/>
      <c r="J54" s="16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16"/>
      <c r="B55" s="31"/>
      <c r="C55" s="16"/>
      <c r="D55" s="16"/>
      <c r="E55" s="16"/>
      <c r="F55" s="16"/>
      <c r="G55" s="16"/>
      <c r="H55" s="16"/>
      <c r="I55" s="16"/>
      <c r="J55" s="16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16"/>
      <c r="B56" s="31"/>
      <c r="C56" s="16"/>
      <c r="D56" s="16"/>
      <c r="E56" s="16"/>
      <c r="F56" s="16"/>
      <c r="G56" s="16"/>
      <c r="H56" s="16"/>
      <c r="I56" s="16"/>
      <c r="J56" s="16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16"/>
      <c r="B57" s="32" t="s">
        <v>1</v>
      </c>
      <c r="C57" s="16">
        <v>1</v>
      </c>
      <c r="D57" s="16">
        <v>10</v>
      </c>
      <c r="E57" s="57" t="s">
        <v>5</v>
      </c>
      <c r="F57" s="58"/>
      <c r="G57" s="58"/>
      <c r="H57" s="59"/>
      <c r="I57" s="16"/>
      <c r="J57" s="16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16"/>
      <c r="B58" s="32" t="s">
        <v>5</v>
      </c>
      <c r="C58" s="16">
        <v>5</v>
      </c>
      <c r="D58" s="16"/>
      <c r="E58" s="49" t="s">
        <v>59</v>
      </c>
      <c r="F58" s="50"/>
      <c r="G58" s="17">
        <v>1</v>
      </c>
      <c r="H58" s="17">
        <v>2.8</v>
      </c>
      <c r="I58" s="16"/>
      <c r="J58" s="16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16"/>
      <c r="B59" s="32" t="s">
        <v>6</v>
      </c>
      <c r="C59" s="16">
        <v>9</v>
      </c>
      <c r="D59" s="16"/>
      <c r="E59" s="49" t="s">
        <v>60</v>
      </c>
      <c r="F59" s="50"/>
      <c r="G59" s="18">
        <v>2.81</v>
      </c>
      <c r="H59" s="19">
        <v>4.6100000000000003</v>
      </c>
      <c r="I59" s="16"/>
      <c r="J59" s="16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16"/>
      <c r="B60" s="32" t="s">
        <v>7</v>
      </c>
      <c r="C60" s="16">
        <v>1.8</v>
      </c>
      <c r="D60" s="16"/>
      <c r="E60" s="51" t="s">
        <v>61</v>
      </c>
      <c r="F60" s="50"/>
      <c r="G60" s="20">
        <v>4.62</v>
      </c>
      <c r="H60" s="21">
        <v>6.42</v>
      </c>
      <c r="I60" s="16"/>
      <c r="J60" s="16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16"/>
      <c r="B61" s="32"/>
      <c r="C61" s="16"/>
      <c r="D61" s="16"/>
      <c r="E61" s="52" t="s">
        <v>62</v>
      </c>
      <c r="F61" s="50"/>
      <c r="G61" s="22">
        <v>6.43</v>
      </c>
      <c r="H61" s="23">
        <v>8.23</v>
      </c>
      <c r="I61" s="16"/>
      <c r="J61" s="16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16"/>
      <c r="B62" s="32"/>
      <c r="C62" s="16"/>
      <c r="D62" s="16"/>
      <c r="E62" s="52" t="s">
        <v>63</v>
      </c>
      <c r="F62" s="50"/>
      <c r="G62" s="23">
        <v>8.24</v>
      </c>
      <c r="H62" s="23">
        <v>10.039999999999999</v>
      </c>
      <c r="I62" s="16"/>
      <c r="J62" s="16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16"/>
      <c r="B63" s="31"/>
      <c r="C63" s="16"/>
      <c r="D63" s="16"/>
      <c r="E63" s="16"/>
      <c r="F63" s="16"/>
      <c r="G63" s="16"/>
      <c r="H63" s="16"/>
      <c r="I63" s="16"/>
      <c r="J63" s="16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16"/>
      <c r="B64" s="33" t="s">
        <v>31</v>
      </c>
      <c r="C64" s="34">
        <f>D54</f>
        <v>5.333333333333333</v>
      </c>
      <c r="D64" s="16" t="s">
        <v>67</v>
      </c>
      <c r="E64" s="16"/>
      <c r="F64" s="16"/>
      <c r="G64" s="10"/>
      <c r="H64" s="10"/>
      <c r="I64" s="16"/>
      <c r="J64" s="16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16"/>
      <c r="B65" s="33" t="s">
        <v>32</v>
      </c>
      <c r="C65" s="34" t="s">
        <v>33</v>
      </c>
      <c r="D65" s="35" t="s">
        <v>55</v>
      </c>
      <c r="E65" s="16"/>
      <c r="F65" s="16"/>
      <c r="G65" s="10"/>
      <c r="H65" s="10"/>
      <c r="I65" s="16"/>
      <c r="J65" s="16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16"/>
      <c r="B66" s="33"/>
      <c r="C66" s="34"/>
      <c r="D66" s="16"/>
      <c r="E66" s="16"/>
      <c r="F66" s="9" t="s">
        <v>13</v>
      </c>
      <c r="G66" s="9" t="s">
        <v>14</v>
      </c>
      <c r="H66" s="1" t="s">
        <v>15</v>
      </c>
      <c r="I66" s="13" t="s">
        <v>16</v>
      </c>
      <c r="J66" s="13" t="s">
        <v>17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67" t="s">
        <v>18</v>
      </c>
      <c r="B67" s="69" t="s">
        <v>19</v>
      </c>
      <c r="C67" s="60" t="s">
        <v>20</v>
      </c>
      <c r="D67" s="54"/>
      <c r="E67" s="50"/>
      <c r="F67" s="60" t="s">
        <v>21</v>
      </c>
      <c r="G67" s="54"/>
      <c r="H67" s="54"/>
      <c r="I67" s="54"/>
      <c r="J67" s="50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68"/>
      <c r="B68" s="70"/>
      <c r="C68" s="24" t="s">
        <v>22</v>
      </c>
      <c r="D68" s="24" t="s">
        <v>23</v>
      </c>
      <c r="E68" s="24" t="s">
        <v>22</v>
      </c>
      <c r="F68" s="24" t="s">
        <v>24</v>
      </c>
      <c r="G68" s="24"/>
      <c r="H68" s="24" t="s">
        <v>25</v>
      </c>
      <c r="I68" s="24"/>
      <c r="J68" s="24" t="s">
        <v>4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85" t="str">
        <f>F8</f>
        <v>Amenaza de productos sustitutos</v>
      </c>
      <c r="B69" s="46" t="s">
        <v>80</v>
      </c>
      <c r="C69" s="47" t="s">
        <v>73</v>
      </c>
      <c r="D69" s="25">
        <v>3</v>
      </c>
      <c r="E69" s="25" t="s">
        <v>26</v>
      </c>
      <c r="F69" s="25"/>
      <c r="G69" s="25"/>
      <c r="H69" s="25"/>
      <c r="I69" s="25" t="s">
        <v>27</v>
      </c>
      <c r="J69" s="2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86"/>
      <c r="B70" s="48" t="s">
        <v>81</v>
      </c>
      <c r="C70" s="47" t="s">
        <v>73</v>
      </c>
      <c r="D70" s="28">
        <v>3</v>
      </c>
      <c r="E70" s="25" t="s">
        <v>26</v>
      </c>
      <c r="F70" s="29"/>
      <c r="G70" s="29"/>
      <c r="H70" s="29" t="s">
        <v>27</v>
      </c>
      <c r="I70" s="29"/>
      <c r="J70" s="3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86"/>
      <c r="B71" s="48" t="s">
        <v>82</v>
      </c>
      <c r="C71" s="47" t="s">
        <v>73</v>
      </c>
      <c r="D71" s="28">
        <v>8</v>
      </c>
      <c r="E71" s="25" t="s">
        <v>26</v>
      </c>
      <c r="F71" s="29"/>
      <c r="G71" s="29"/>
      <c r="H71" s="29" t="s">
        <v>27</v>
      </c>
      <c r="I71" s="29"/>
      <c r="J71" s="3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86"/>
      <c r="B72" s="48" t="s">
        <v>83</v>
      </c>
      <c r="C72" s="25" t="s">
        <v>28</v>
      </c>
      <c r="D72" s="28">
        <v>5</v>
      </c>
      <c r="E72" s="25" t="s">
        <v>29</v>
      </c>
      <c r="F72" s="29" t="s">
        <v>27</v>
      </c>
      <c r="G72" s="29"/>
      <c r="H72" s="29"/>
      <c r="I72" s="29"/>
      <c r="J72" s="3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70"/>
      <c r="B73" s="48" t="s">
        <v>84</v>
      </c>
      <c r="C73" s="25" t="s">
        <v>28</v>
      </c>
      <c r="D73" s="2">
        <v>3</v>
      </c>
      <c r="E73" s="25" t="s">
        <v>29</v>
      </c>
      <c r="F73" s="3"/>
      <c r="G73" s="3"/>
      <c r="H73" s="3"/>
      <c r="I73" s="3" t="s">
        <v>27</v>
      </c>
      <c r="J73" s="3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16"/>
      <c r="B74" s="84" t="s">
        <v>30</v>
      </c>
      <c r="C74" s="76"/>
      <c r="D74" s="30">
        <f>AVERAGE(D69:D73)</f>
        <v>4.4000000000000004</v>
      </c>
      <c r="E74" s="87"/>
      <c r="F74" s="65"/>
      <c r="G74" s="65"/>
      <c r="H74" s="16"/>
      <c r="I74" s="16"/>
      <c r="J74" s="16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16"/>
      <c r="B75" s="31"/>
      <c r="C75" s="16"/>
      <c r="D75" s="16"/>
      <c r="E75" s="87"/>
      <c r="F75" s="65"/>
      <c r="G75" s="65"/>
      <c r="H75" s="16"/>
      <c r="I75" s="16"/>
      <c r="J75" s="16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16"/>
      <c r="B76" s="31"/>
      <c r="C76" s="16"/>
      <c r="D76" s="16"/>
      <c r="E76" s="87"/>
      <c r="F76" s="65"/>
      <c r="G76" s="65"/>
      <c r="H76" s="16"/>
      <c r="I76" s="16"/>
      <c r="J76" s="16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16"/>
      <c r="B77" s="32" t="s">
        <v>1</v>
      </c>
      <c r="C77" s="16">
        <v>1</v>
      </c>
      <c r="D77" s="16">
        <v>10</v>
      </c>
      <c r="E77" s="57" t="s">
        <v>5</v>
      </c>
      <c r="F77" s="58"/>
      <c r="G77" s="58"/>
      <c r="H77" s="59"/>
      <c r="I77" s="16"/>
      <c r="J77" s="16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16"/>
      <c r="B78" s="32" t="s">
        <v>5</v>
      </c>
      <c r="C78" s="16">
        <v>5</v>
      </c>
      <c r="D78" s="16"/>
      <c r="E78" s="49" t="s">
        <v>59</v>
      </c>
      <c r="F78" s="50"/>
      <c r="G78" s="17">
        <v>1</v>
      </c>
      <c r="H78" s="17">
        <v>2.8</v>
      </c>
      <c r="I78" s="16"/>
      <c r="J78" s="16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16"/>
      <c r="B79" s="32" t="s">
        <v>6</v>
      </c>
      <c r="C79" s="16">
        <v>9</v>
      </c>
      <c r="D79" s="16"/>
      <c r="E79" s="49" t="s">
        <v>60</v>
      </c>
      <c r="F79" s="50"/>
      <c r="G79" s="18">
        <v>2.81</v>
      </c>
      <c r="H79" s="19">
        <v>4.6100000000000003</v>
      </c>
      <c r="I79" s="16"/>
      <c r="J79" s="16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16"/>
      <c r="B80" s="32" t="s">
        <v>7</v>
      </c>
      <c r="C80" s="16">
        <v>1.8</v>
      </c>
      <c r="D80" s="16"/>
      <c r="E80" s="51" t="s">
        <v>61</v>
      </c>
      <c r="F80" s="50"/>
      <c r="G80" s="20">
        <v>4.62</v>
      </c>
      <c r="H80" s="21">
        <v>6.42</v>
      </c>
      <c r="I80" s="16"/>
      <c r="J80" s="16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16"/>
      <c r="B81" s="32"/>
      <c r="C81" s="16"/>
      <c r="D81" s="16"/>
      <c r="E81" s="52" t="s">
        <v>62</v>
      </c>
      <c r="F81" s="50"/>
      <c r="G81" s="22">
        <v>6.43</v>
      </c>
      <c r="H81" s="23">
        <v>8.23</v>
      </c>
      <c r="I81" s="16"/>
      <c r="J81" s="16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16"/>
      <c r="B82" s="32"/>
      <c r="C82" s="16"/>
      <c r="D82" s="16"/>
      <c r="E82" s="52" t="s">
        <v>63</v>
      </c>
      <c r="F82" s="50"/>
      <c r="G82" s="23">
        <v>8.24</v>
      </c>
      <c r="H82" s="23">
        <v>10.039999999999999</v>
      </c>
      <c r="I82" s="16"/>
      <c r="J82" s="16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16"/>
      <c r="B83" s="31"/>
      <c r="C83" s="16"/>
      <c r="D83" s="16"/>
      <c r="E83" s="16"/>
      <c r="F83" s="16"/>
      <c r="G83" s="16"/>
      <c r="H83" s="16"/>
      <c r="I83" s="16"/>
      <c r="J83" s="16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16"/>
      <c r="B84" s="33" t="s">
        <v>31</v>
      </c>
      <c r="C84" s="34">
        <f>D74</f>
        <v>4.4000000000000004</v>
      </c>
      <c r="D84" s="16" t="s">
        <v>61</v>
      </c>
      <c r="E84" s="16"/>
      <c r="F84" s="16"/>
      <c r="G84" s="10"/>
      <c r="H84" s="10"/>
      <c r="I84" s="16"/>
      <c r="J84" s="16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16"/>
      <c r="B85" s="33" t="s">
        <v>32</v>
      </c>
      <c r="C85" s="34" t="s">
        <v>33</v>
      </c>
      <c r="D85" s="35" t="s">
        <v>25</v>
      </c>
      <c r="E85" s="16"/>
      <c r="F85" s="16"/>
      <c r="G85" s="10"/>
      <c r="H85" s="10"/>
      <c r="I85" s="16"/>
      <c r="J85" s="16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16"/>
      <c r="B86" s="33"/>
      <c r="C86" s="34"/>
      <c r="D86" s="16"/>
      <c r="E86" s="16"/>
      <c r="F86" s="9" t="s">
        <v>13</v>
      </c>
      <c r="G86" s="9" t="s">
        <v>14</v>
      </c>
      <c r="H86" s="1" t="s">
        <v>15</v>
      </c>
      <c r="I86" s="13" t="s">
        <v>16</v>
      </c>
      <c r="J86" s="13" t="s">
        <v>17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67" t="s">
        <v>18</v>
      </c>
      <c r="B87" s="69" t="s">
        <v>19</v>
      </c>
      <c r="C87" s="60" t="s">
        <v>20</v>
      </c>
      <c r="D87" s="54"/>
      <c r="E87" s="50"/>
      <c r="F87" s="60" t="s">
        <v>21</v>
      </c>
      <c r="G87" s="54"/>
      <c r="H87" s="54"/>
      <c r="I87" s="54"/>
      <c r="J87" s="50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68"/>
      <c r="B88" s="70"/>
      <c r="C88" s="24" t="s">
        <v>22</v>
      </c>
      <c r="D88" s="24" t="s">
        <v>23</v>
      </c>
      <c r="E88" s="24" t="s">
        <v>22</v>
      </c>
      <c r="F88" s="24" t="s">
        <v>24</v>
      </c>
      <c r="G88" s="24"/>
      <c r="H88" s="24" t="s">
        <v>25</v>
      </c>
      <c r="I88" s="24"/>
      <c r="J88" s="24" t="s">
        <v>4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85" t="str">
        <f>F9</f>
        <v>Amenaza de nuevos entrantes</v>
      </c>
      <c r="B89" s="36" t="s">
        <v>68</v>
      </c>
      <c r="C89" s="25" t="s">
        <v>29</v>
      </c>
      <c r="D89" s="26">
        <v>8</v>
      </c>
      <c r="E89" s="25" t="s">
        <v>28</v>
      </c>
      <c r="F89" s="25"/>
      <c r="G89" s="25"/>
      <c r="H89" s="25"/>
      <c r="I89" s="25" t="s">
        <v>27</v>
      </c>
      <c r="J89" s="2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86"/>
      <c r="B90" s="48" t="s">
        <v>86</v>
      </c>
      <c r="C90" s="47" t="s">
        <v>73</v>
      </c>
      <c r="D90" s="28">
        <v>3</v>
      </c>
      <c r="E90" s="25" t="s">
        <v>28</v>
      </c>
      <c r="F90" s="29"/>
      <c r="G90" s="29" t="s">
        <v>27</v>
      </c>
      <c r="H90" s="29"/>
      <c r="I90" s="29"/>
      <c r="J90" s="3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86"/>
      <c r="B91" s="48"/>
      <c r="C91" s="25"/>
      <c r="D91" s="28"/>
      <c r="E91" s="25"/>
      <c r="F91" s="29"/>
      <c r="G91" s="29"/>
      <c r="H91" s="29"/>
      <c r="I91" s="29" t="s">
        <v>27</v>
      </c>
      <c r="J91" s="3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86"/>
      <c r="B92" s="48"/>
      <c r="C92" s="25"/>
      <c r="D92" s="28"/>
      <c r="E92" s="25"/>
      <c r="F92" s="29"/>
      <c r="G92" s="29"/>
      <c r="H92" s="29" t="s">
        <v>27</v>
      </c>
      <c r="I92" s="29"/>
      <c r="J92" s="3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70"/>
      <c r="B93" s="27"/>
      <c r="C93" s="25"/>
      <c r="D93" s="2"/>
      <c r="E93" s="25"/>
      <c r="F93" s="3"/>
      <c r="G93" s="3"/>
      <c r="H93" s="3"/>
      <c r="I93" s="3"/>
      <c r="J93" s="3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16"/>
      <c r="B94" s="84" t="s">
        <v>30</v>
      </c>
      <c r="C94" s="76"/>
      <c r="D94" s="30">
        <f>AVERAGE(D89:D93)</f>
        <v>5.5</v>
      </c>
      <c r="E94" s="16"/>
      <c r="F94" s="16"/>
      <c r="G94" s="16"/>
      <c r="H94" s="16"/>
      <c r="I94" s="16"/>
      <c r="J94" s="16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16"/>
      <c r="B95" s="31"/>
      <c r="C95" s="16"/>
      <c r="D95" s="16"/>
      <c r="E95" s="16"/>
      <c r="F95" s="16"/>
      <c r="G95" s="16"/>
      <c r="H95" s="16"/>
      <c r="I95" s="16"/>
      <c r="J95" s="16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16"/>
      <c r="B96" s="31"/>
      <c r="C96" s="16"/>
      <c r="D96" s="16"/>
      <c r="E96" s="16"/>
      <c r="F96" s="16"/>
      <c r="G96" s="16"/>
      <c r="H96" s="16"/>
      <c r="I96" s="16"/>
      <c r="J96" s="16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16"/>
      <c r="B97" s="32" t="s">
        <v>1</v>
      </c>
      <c r="C97" s="16">
        <v>1</v>
      </c>
      <c r="D97" s="16">
        <v>10</v>
      </c>
      <c r="E97" s="57" t="s">
        <v>5</v>
      </c>
      <c r="F97" s="58"/>
      <c r="G97" s="58"/>
      <c r="H97" s="59"/>
      <c r="I97" s="16"/>
      <c r="J97" s="16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16"/>
      <c r="B98" s="32" t="s">
        <v>5</v>
      </c>
      <c r="C98" s="16">
        <v>5</v>
      </c>
      <c r="D98" s="16"/>
      <c r="E98" s="49" t="s">
        <v>59</v>
      </c>
      <c r="F98" s="50"/>
      <c r="G98" s="17">
        <v>1</v>
      </c>
      <c r="H98" s="17">
        <v>2.8</v>
      </c>
      <c r="I98" s="16"/>
      <c r="J98" s="16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16"/>
      <c r="B99" s="32" t="s">
        <v>6</v>
      </c>
      <c r="C99" s="16">
        <v>9</v>
      </c>
      <c r="D99" s="16"/>
      <c r="E99" s="49" t="s">
        <v>60</v>
      </c>
      <c r="F99" s="50"/>
      <c r="G99" s="18">
        <v>2.81</v>
      </c>
      <c r="H99" s="19">
        <v>4.6100000000000003</v>
      </c>
      <c r="I99" s="16"/>
      <c r="J99" s="16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16"/>
      <c r="B100" s="32" t="s">
        <v>7</v>
      </c>
      <c r="C100" s="16">
        <v>1.8</v>
      </c>
      <c r="D100" s="16"/>
      <c r="E100" s="51" t="s">
        <v>61</v>
      </c>
      <c r="F100" s="50"/>
      <c r="G100" s="20">
        <v>4.62</v>
      </c>
      <c r="H100" s="21">
        <v>6.42</v>
      </c>
      <c r="I100" s="16"/>
      <c r="J100" s="16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16"/>
      <c r="B101" s="32"/>
      <c r="C101" s="16"/>
      <c r="D101" s="16"/>
      <c r="E101" s="52" t="s">
        <v>62</v>
      </c>
      <c r="F101" s="50"/>
      <c r="G101" s="22">
        <v>6.43</v>
      </c>
      <c r="H101" s="23">
        <v>8.23</v>
      </c>
      <c r="I101" s="16"/>
      <c r="J101" s="16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16"/>
      <c r="B102" s="32"/>
      <c r="C102" s="16"/>
      <c r="D102" s="16"/>
      <c r="E102" s="52" t="s">
        <v>63</v>
      </c>
      <c r="F102" s="50"/>
      <c r="G102" s="23">
        <v>8.24</v>
      </c>
      <c r="H102" s="23">
        <v>10.039999999999999</v>
      </c>
      <c r="I102" s="16"/>
      <c r="J102" s="16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16"/>
      <c r="B103" s="31"/>
      <c r="C103" s="16"/>
      <c r="D103" s="16"/>
      <c r="E103" s="16"/>
      <c r="F103" s="16"/>
      <c r="G103" s="16"/>
      <c r="H103" s="16"/>
      <c r="I103" s="16"/>
      <c r="J103" s="16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16"/>
      <c r="B104" s="33" t="s">
        <v>31</v>
      </c>
      <c r="C104" s="34">
        <f>D94</f>
        <v>5.5</v>
      </c>
      <c r="D104" s="16" t="s">
        <v>61</v>
      </c>
      <c r="E104" s="16"/>
      <c r="F104" s="16"/>
      <c r="G104" s="10"/>
      <c r="H104" s="10"/>
      <c r="I104" s="16"/>
      <c r="J104" s="16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16"/>
      <c r="B105" s="33" t="s">
        <v>32</v>
      </c>
      <c r="C105" s="34" t="s">
        <v>33</v>
      </c>
      <c r="D105" s="35" t="s">
        <v>25</v>
      </c>
      <c r="E105" s="16"/>
      <c r="F105" s="16"/>
      <c r="G105" s="10"/>
      <c r="H105" s="10"/>
      <c r="I105" s="16"/>
      <c r="J105" s="16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16"/>
      <c r="B106" s="33"/>
      <c r="C106" s="34"/>
      <c r="D106" s="16"/>
      <c r="E106" s="16"/>
      <c r="F106" s="9" t="s">
        <v>13</v>
      </c>
      <c r="G106" s="9" t="s">
        <v>14</v>
      </c>
      <c r="H106" s="1" t="s">
        <v>15</v>
      </c>
      <c r="I106" s="13" t="s">
        <v>16</v>
      </c>
      <c r="J106" s="13" t="s">
        <v>17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67" t="s">
        <v>18</v>
      </c>
      <c r="B107" s="69" t="s">
        <v>19</v>
      </c>
      <c r="C107" s="60" t="s">
        <v>20</v>
      </c>
      <c r="D107" s="54"/>
      <c r="E107" s="50"/>
      <c r="F107" s="60" t="s">
        <v>21</v>
      </c>
      <c r="G107" s="54"/>
      <c r="H107" s="54"/>
      <c r="I107" s="54"/>
      <c r="J107" s="50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68"/>
      <c r="B108" s="70"/>
      <c r="C108" s="24" t="s">
        <v>22</v>
      </c>
      <c r="D108" s="24" t="s">
        <v>23</v>
      </c>
      <c r="E108" s="24" t="s">
        <v>22</v>
      </c>
      <c r="F108" s="24" t="s">
        <v>24</v>
      </c>
      <c r="G108" s="24"/>
      <c r="H108" s="24" t="s">
        <v>25</v>
      </c>
      <c r="I108" s="24"/>
      <c r="J108" s="24" t="s">
        <v>4</v>
      </c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85" t="str">
        <f>F10</f>
        <v>Rivalidad entre las empresas</v>
      </c>
      <c r="B109" s="36" t="s">
        <v>85</v>
      </c>
      <c r="C109" s="47" t="s">
        <v>28</v>
      </c>
      <c r="D109" s="26">
        <v>4</v>
      </c>
      <c r="E109" s="25" t="s">
        <v>26</v>
      </c>
      <c r="F109" s="25"/>
      <c r="G109" s="25"/>
      <c r="H109" s="25"/>
      <c r="I109" s="25"/>
      <c r="J109" s="25" t="s">
        <v>27</v>
      </c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86"/>
      <c r="B110" s="27" t="s">
        <v>69</v>
      </c>
      <c r="C110" s="47" t="s">
        <v>73</v>
      </c>
      <c r="D110" s="28">
        <v>5</v>
      </c>
      <c r="E110" s="25" t="s">
        <v>26</v>
      </c>
      <c r="F110" s="29"/>
      <c r="G110" s="29"/>
      <c r="H110" s="29" t="s">
        <v>27</v>
      </c>
      <c r="I110" s="29"/>
      <c r="J110" s="3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86"/>
      <c r="B111" s="48" t="s">
        <v>87</v>
      </c>
      <c r="C111" s="25" t="s">
        <v>28</v>
      </c>
      <c r="D111" s="28">
        <v>7</v>
      </c>
      <c r="E111" s="25" t="s">
        <v>29</v>
      </c>
      <c r="F111" s="29"/>
      <c r="G111" s="29"/>
      <c r="H111" s="29"/>
      <c r="I111" s="29" t="s">
        <v>27</v>
      </c>
      <c r="J111" s="3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86"/>
      <c r="B112" s="27"/>
      <c r="C112" s="25"/>
      <c r="D112" s="28"/>
      <c r="E112" s="25"/>
      <c r="F112" s="29"/>
      <c r="G112" s="29"/>
      <c r="H112" s="29"/>
      <c r="I112" s="29"/>
      <c r="J112" s="3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70"/>
      <c r="B113" s="27"/>
      <c r="C113" s="25"/>
      <c r="D113" s="2"/>
      <c r="E113" s="25"/>
      <c r="F113" s="3"/>
      <c r="G113" s="3"/>
      <c r="H113" s="3"/>
      <c r="I113" s="3"/>
      <c r="J113" s="3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4"/>
      <c r="B114" s="84" t="s">
        <v>30</v>
      </c>
      <c r="C114" s="76"/>
      <c r="D114" s="30">
        <f>AVERAGE(D109:D113)</f>
        <v>5.333333333333333</v>
      </c>
      <c r="E114" s="4"/>
      <c r="F114" s="4"/>
      <c r="G114" s="4"/>
      <c r="H114" s="4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4"/>
      <c r="B115" s="6"/>
      <c r="C115" s="4"/>
      <c r="D115" s="4"/>
      <c r="E115" s="4"/>
      <c r="F115" s="4"/>
      <c r="G115" s="4"/>
      <c r="H115" s="4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4"/>
      <c r="B116" s="6"/>
      <c r="C116" s="4"/>
      <c r="D116" s="4"/>
      <c r="E116" s="4"/>
      <c r="F116" s="4"/>
      <c r="G116" s="4"/>
      <c r="H116" s="4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4"/>
      <c r="B117" s="14" t="s">
        <v>1</v>
      </c>
      <c r="C117" s="16">
        <v>1</v>
      </c>
      <c r="D117" s="16">
        <v>10</v>
      </c>
      <c r="E117" s="57" t="s">
        <v>5</v>
      </c>
      <c r="F117" s="58"/>
      <c r="G117" s="58"/>
      <c r="H117" s="59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4"/>
      <c r="B118" s="14" t="s">
        <v>5</v>
      </c>
      <c r="C118" s="16">
        <v>5</v>
      </c>
      <c r="D118" s="16"/>
      <c r="E118" s="49" t="s">
        <v>59</v>
      </c>
      <c r="F118" s="50"/>
      <c r="G118" s="17">
        <v>1</v>
      </c>
      <c r="H118" s="17">
        <v>2.8</v>
      </c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4"/>
      <c r="B119" s="14" t="s">
        <v>6</v>
      </c>
      <c r="C119" s="16">
        <v>9</v>
      </c>
      <c r="D119" s="16"/>
      <c r="E119" s="49" t="s">
        <v>60</v>
      </c>
      <c r="F119" s="50"/>
      <c r="G119" s="18">
        <v>2.81</v>
      </c>
      <c r="H119" s="19">
        <v>4.6100000000000003</v>
      </c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4"/>
      <c r="B120" s="14" t="s">
        <v>7</v>
      </c>
      <c r="C120" s="16">
        <v>1.8</v>
      </c>
      <c r="D120" s="16"/>
      <c r="E120" s="51" t="s">
        <v>61</v>
      </c>
      <c r="F120" s="50"/>
      <c r="G120" s="20">
        <v>4.62</v>
      </c>
      <c r="H120" s="21">
        <v>6.42</v>
      </c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4"/>
      <c r="B121" s="14"/>
      <c r="C121" s="16"/>
      <c r="D121" s="16"/>
      <c r="E121" s="52" t="s">
        <v>62</v>
      </c>
      <c r="F121" s="50"/>
      <c r="G121" s="22">
        <v>6.43</v>
      </c>
      <c r="H121" s="23">
        <v>8.23</v>
      </c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4"/>
      <c r="B122" s="14"/>
      <c r="C122" s="16"/>
      <c r="D122" s="16"/>
      <c r="E122" s="52" t="s">
        <v>63</v>
      </c>
      <c r="F122" s="50"/>
      <c r="G122" s="23">
        <v>8.24</v>
      </c>
      <c r="H122" s="23">
        <v>10.039999999999999</v>
      </c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4"/>
      <c r="B123" s="6"/>
      <c r="C123" s="4"/>
      <c r="D123" s="4"/>
      <c r="E123" s="4"/>
      <c r="F123" s="4"/>
      <c r="G123" s="4"/>
      <c r="H123" s="4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4"/>
      <c r="B124" s="37" t="s">
        <v>31</v>
      </c>
      <c r="C124" s="38">
        <f>D114</f>
        <v>5.333333333333333</v>
      </c>
      <c r="D124" s="39" t="s">
        <v>70</v>
      </c>
      <c r="E124" s="4"/>
      <c r="F124" s="16"/>
      <c r="G124" s="40"/>
      <c r="H124" s="40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4"/>
      <c r="B125" s="37" t="s">
        <v>32</v>
      </c>
      <c r="C125" s="41" t="s">
        <v>33</v>
      </c>
      <c r="D125" s="39" t="s">
        <v>55</v>
      </c>
      <c r="E125" s="4"/>
      <c r="F125" s="16"/>
      <c r="G125" s="40"/>
      <c r="H125" s="40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4"/>
      <c r="B126" s="6"/>
      <c r="C126" s="4"/>
      <c r="D126" s="4"/>
      <c r="E126" s="4"/>
      <c r="F126" s="16"/>
      <c r="G126" s="40"/>
      <c r="H126" s="40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4"/>
      <c r="B127" s="6"/>
      <c r="C127" s="4"/>
      <c r="D127" s="4"/>
      <c r="E127" s="4"/>
      <c r="F127" s="16"/>
      <c r="G127" s="40"/>
      <c r="H127" s="40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4"/>
      <c r="B128" s="53" t="s">
        <v>34</v>
      </c>
      <c r="C128" s="54"/>
      <c r="D128" s="54"/>
      <c r="E128" s="54"/>
      <c r="F128" s="50"/>
      <c r="G128" s="4"/>
      <c r="H128" s="4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4"/>
      <c r="B129" s="55" t="s">
        <v>35</v>
      </c>
      <c r="C129" s="50"/>
      <c r="D129" s="42" t="s">
        <v>36</v>
      </c>
      <c r="E129" s="42" t="s">
        <v>37</v>
      </c>
      <c r="F129" s="43" t="s">
        <v>38</v>
      </c>
      <c r="G129" s="4"/>
      <c r="H129" s="4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15">
        <v>1</v>
      </c>
      <c r="B130" s="56" t="str">
        <f>A30</f>
        <v>Poder de negociación del cliente</v>
      </c>
      <c r="C130" s="50"/>
      <c r="D130" s="29">
        <f>D34</f>
        <v>7.666666666666667</v>
      </c>
      <c r="E130" s="29">
        <v>0.25</v>
      </c>
      <c r="F130" s="3">
        <f t="shared" ref="F130:F134" si="0">D130*E130</f>
        <v>1.9166666666666667</v>
      </c>
      <c r="G130" s="4"/>
      <c r="H130" s="4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15">
        <v>2</v>
      </c>
      <c r="B131" s="56" t="str">
        <f>A49</f>
        <v>Poder de negociación de los proveedores</v>
      </c>
      <c r="C131" s="50"/>
      <c r="D131" s="29">
        <f>D54</f>
        <v>5.333333333333333</v>
      </c>
      <c r="E131" s="29">
        <v>0.2</v>
      </c>
      <c r="F131" s="3">
        <f t="shared" si="0"/>
        <v>1.0666666666666667</v>
      </c>
      <c r="G131" s="4"/>
      <c r="H131" s="4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15">
        <v>3</v>
      </c>
      <c r="B132" s="56" t="str">
        <f>A69</f>
        <v>Amenaza de productos sustitutos</v>
      </c>
      <c r="C132" s="50"/>
      <c r="D132" s="29">
        <f>D74</f>
        <v>4.4000000000000004</v>
      </c>
      <c r="E132" s="29">
        <v>0.15</v>
      </c>
      <c r="F132" s="3">
        <f t="shared" si="0"/>
        <v>0.66</v>
      </c>
      <c r="G132" s="4"/>
      <c r="H132" s="4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15">
        <v>4</v>
      </c>
      <c r="B133" s="56" t="str">
        <f>A89</f>
        <v>Amenaza de nuevos entrantes</v>
      </c>
      <c r="C133" s="50"/>
      <c r="D133" s="29">
        <f>D94</f>
        <v>5.5</v>
      </c>
      <c r="E133" s="29">
        <v>0.15</v>
      </c>
      <c r="F133" s="3">
        <f t="shared" si="0"/>
        <v>0.82499999999999996</v>
      </c>
      <c r="G133" s="4"/>
      <c r="H133" s="4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15">
        <v>5</v>
      </c>
      <c r="B134" s="56" t="str">
        <f>A109</f>
        <v>Rivalidad entre las empresas</v>
      </c>
      <c r="C134" s="50"/>
      <c r="D134" s="29">
        <f>D114</f>
        <v>5.333333333333333</v>
      </c>
      <c r="E134" s="29">
        <v>0.25</v>
      </c>
      <c r="F134" s="3">
        <f t="shared" si="0"/>
        <v>1.3333333333333333</v>
      </c>
      <c r="G134" s="4"/>
      <c r="H134" s="4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4"/>
      <c r="B135" s="83" t="s">
        <v>39</v>
      </c>
      <c r="C135" s="50"/>
      <c r="D135" s="44">
        <f>AVERAGE(D130:D134)</f>
        <v>5.6466666666666665</v>
      </c>
      <c r="E135" s="44">
        <f t="shared" ref="E135:F135" si="1">SUM(E130:E134)</f>
        <v>1</v>
      </c>
      <c r="F135" s="44">
        <f t="shared" si="1"/>
        <v>5.8016666666666667</v>
      </c>
      <c r="G135" s="4"/>
      <c r="H135" s="4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4"/>
      <c r="B136" s="6"/>
      <c r="C136" s="4"/>
      <c r="D136" s="16"/>
      <c r="E136" s="16"/>
      <c r="F136" s="16"/>
      <c r="G136" s="4"/>
      <c r="H136" s="4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4"/>
      <c r="B137" s="6"/>
      <c r="C137" s="4"/>
      <c r="D137" s="4"/>
      <c r="E137" s="4"/>
      <c r="F137" s="4"/>
      <c r="G137" s="4"/>
      <c r="H137" s="4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4"/>
      <c r="B138" s="14" t="s">
        <v>1</v>
      </c>
      <c r="C138" s="16">
        <v>1</v>
      </c>
      <c r="D138" s="16">
        <v>10</v>
      </c>
      <c r="E138" s="57" t="s">
        <v>5</v>
      </c>
      <c r="F138" s="58"/>
      <c r="G138" s="58"/>
      <c r="H138" s="59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4"/>
      <c r="B139" s="14" t="s">
        <v>5</v>
      </c>
      <c r="C139" s="16">
        <v>5</v>
      </c>
      <c r="D139" s="16"/>
      <c r="E139" s="49" t="s">
        <v>59</v>
      </c>
      <c r="F139" s="50"/>
      <c r="G139" s="17">
        <v>1</v>
      </c>
      <c r="H139" s="17">
        <v>2.8</v>
      </c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4"/>
      <c r="B140" s="14" t="s">
        <v>6</v>
      </c>
      <c r="C140" s="16">
        <v>9</v>
      </c>
      <c r="D140" s="16"/>
      <c r="E140" s="49" t="s">
        <v>60</v>
      </c>
      <c r="F140" s="50"/>
      <c r="G140" s="18">
        <v>2.81</v>
      </c>
      <c r="H140" s="19">
        <v>4.6100000000000003</v>
      </c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4"/>
      <c r="B141" s="14" t="s">
        <v>7</v>
      </c>
      <c r="C141" s="16">
        <v>1.8</v>
      </c>
      <c r="D141" s="16"/>
      <c r="E141" s="51" t="s">
        <v>61</v>
      </c>
      <c r="F141" s="50"/>
      <c r="G141" s="20">
        <v>4.62</v>
      </c>
      <c r="H141" s="21">
        <v>6.42</v>
      </c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4"/>
      <c r="B142" s="6"/>
      <c r="C142" s="4"/>
      <c r="D142" s="4"/>
      <c r="E142" s="52" t="s">
        <v>62</v>
      </c>
      <c r="F142" s="50"/>
      <c r="G142" s="22">
        <v>6.43</v>
      </c>
      <c r="H142" s="23">
        <v>8.23</v>
      </c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4"/>
      <c r="B143" s="6"/>
      <c r="C143" s="4"/>
      <c r="D143" s="4"/>
      <c r="E143" s="52" t="s">
        <v>63</v>
      </c>
      <c r="F143" s="50"/>
      <c r="G143" s="23">
        <v>8.24</v>
      </c>
      <c r="H143" s="23">
        <v>10.039999999999999</v>
      </c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4"/>
      <c r="B144" s="37" t="s">
        <v>40</v>
      </c>
      <c r="C144" s="41">
        <f>F135</f>
        <v>5.8016666666666667</v>
      </c>
      <c r="D144" s="4"/>
      <c r="E144" s="64"/>
      <c r="F144" s="65"/>
      <c r="G144" s="64"/>
      <c r="H144" s="6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4"/>
      <c r="B145" s="37" t="s">
        <v>41</v>
      </c>
      <c r="C145" s="41" t="s">
        <v>33</v>
      </c>
      <c r="D145" s="39" t="s">
        <v>65</v>
      </c>
      <c r="E145" s="64"/>
      <c r="F145" s="65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4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4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4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4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4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4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4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4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4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4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4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4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4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4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4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4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4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4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4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4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4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4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4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4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4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4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4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4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4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4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4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4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4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4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4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4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4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4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4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4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4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4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4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4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4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4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4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4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4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4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4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4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4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4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4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4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4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4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4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4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4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4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4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4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4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4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4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4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4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4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4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4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4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4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4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4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4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4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4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4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4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4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4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4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4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4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4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4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4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4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4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4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4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4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4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4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4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4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4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4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4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4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4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4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4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4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4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4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4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4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4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4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4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4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4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4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4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4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4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4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4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4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4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4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4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4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4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4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4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4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4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4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4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4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4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4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4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4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4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4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4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4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4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4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4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4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4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4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4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4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4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4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4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4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4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4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4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4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4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4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4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4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4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4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4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4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4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4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4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4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4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4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4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4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4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4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4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4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4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4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4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4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4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4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4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4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4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4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4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4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4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4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4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4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4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4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4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4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4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4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4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4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4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4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4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4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4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4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4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4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4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4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4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4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4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4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4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4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4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4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4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4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4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4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4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4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4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4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4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4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4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4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4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4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4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4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4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4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4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4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4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4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4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4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4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4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4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4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4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4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4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4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4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4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4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4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4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4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4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4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4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4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4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4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4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4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4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4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4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4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4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4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4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4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4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4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4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4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4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4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4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4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4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4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4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4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4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4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4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4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4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4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4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4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4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4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4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4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4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4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4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4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4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4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4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4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4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4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4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4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4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4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4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4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4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4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4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4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4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4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4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4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4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4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4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4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4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4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4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4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4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4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4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4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4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4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4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4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4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4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4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4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4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4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4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4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4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4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4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4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4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4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4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4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4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4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4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4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4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4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4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4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4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4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4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4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4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4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4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4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4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4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4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4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4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4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4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4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4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4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4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4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4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4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4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4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4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4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4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4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4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4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4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4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4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4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4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4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4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4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4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4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4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4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4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4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4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4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4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4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4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4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4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4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4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4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4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4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4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4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4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4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4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4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4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4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4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4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4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4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4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4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4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4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4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4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4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4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4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4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4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4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4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4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4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4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4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4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4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4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4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4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4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4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4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4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4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4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4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4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4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4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4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4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4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4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4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4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4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4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4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4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4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4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4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4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4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4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4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4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4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4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4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4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4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4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4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4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4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4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4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4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4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4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4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4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4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4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4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4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4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4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4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4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4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4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4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4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4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4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4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4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4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4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4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4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4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4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4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4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4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4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4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4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4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4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4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4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4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4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4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4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4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4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4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4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4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4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4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4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4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4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4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4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4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4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4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4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4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4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4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4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4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4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4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4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4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4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4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4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4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4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4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4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4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4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4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4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4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4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4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4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4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4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4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4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4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4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4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4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4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4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4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4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4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4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4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4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4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4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4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4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4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4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4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4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4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4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4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4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4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4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4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4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4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4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4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4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4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4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4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4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4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4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4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4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4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4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4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4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4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4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4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4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4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4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4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4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4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4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4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4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4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4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4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4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4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4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4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4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4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4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4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4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4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4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4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4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4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4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4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4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4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4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4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4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4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4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4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4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4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4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4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4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4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4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4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4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4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4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4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4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4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4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4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4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4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4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4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4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4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4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4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4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4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4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4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4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4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4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4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4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4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4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4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4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4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4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4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4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4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4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4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4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4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4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4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4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4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4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4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4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4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4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4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4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4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4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4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4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4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4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4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4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4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4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4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4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4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4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4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4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4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4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4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4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4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4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4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4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4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4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4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4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4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4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4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4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4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4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4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4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4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4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4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4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4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4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4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4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4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4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4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4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4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4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4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4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4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4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4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4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4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4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4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4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4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4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4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4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4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4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4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4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4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4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4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4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4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4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4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4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4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4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4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4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4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4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4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4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4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4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4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4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4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4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4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4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4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4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4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4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4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4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4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4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4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4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4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4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4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4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4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4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4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4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4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4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4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4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4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4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4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4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4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4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4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4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4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4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4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4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4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4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4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4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4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4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4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4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4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4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4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4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103">
    <mergeCell ref="A30:A33"/>
    <mergeCell ref="A47:A48"/>
    <mergeCell ref="B47:B48"/>
    <mergeCell ref="A49:A53"/>
    <mergeCell ref="B54:C54"/>
    <mergeCell ref="A67:A68"/>
    <mergeCell ref="B67:B68"/>
    <mergeCell ref="A107:A108"/>
    <mergeCell ref="A109:A113"/>
    <mergeCell ref="B34:C34"/>
    <mergeCell ref="A69:A73"/>
    <mergeCell ref="B74:C74"/>
    <mergeCell ref="A87:A88"/>
    <mergeCell ref="B87:B88"/>
    <mergeCell ref="A89:A93"/>
    <mergeCell ref="B94:C94"/>
    <mergeCell ref="B107:B108"/>
    <mergeCell ref="E62:F62"/>
    <mergeCell ref="C67:E67"/>
    <mergeCell ref="F67:J67"/>
    <mergeCell ref="E74:G74"/>
    <mergeCell ref="E75:G75"/>
    <mergeCell ref="E76:G76"/>
    <mergeCell ref="E77:H77"/>
    <mergeCell ref="E78:F78"/>
    <mergeCell ref="E79:F79"/>
    <mergeCell ref="E80:F80"/>
    <mergeCell ref="E81:F81"/>
    <mergeCell ref="E82:F82"/>
    <mergeCell ref="C87:E87"/>
    <mergeCell ref="F87:J87"/>
    <mergeCell ref="E97:H97"/>
    <mergeCell ref="E98:F98"/>
    <mergeCell ref="B133:C133"/>
    <mergeCell ref="B134:C134"/>
    <mergeCell ref="E99:F99"/>
    <mergeCell ref="E100:F100"/>
    <mergeCell ref="E101:F101"/>
    <mergeCell ref="E102:F102"/>
    <mergeCell ref="C107:E107"/>
    <mergeCell ref="F107:J107"/>
    <mergeCell ref="E117:H117"/>
    <mergeCell ref="E118:F118"/>
    <mergeCell ref="E119:F119"/>
    <mergeCell ref="B114:C114"/>
    <mergeCell ref="E144:F144"/>
    <mergeCell ref="G144:H144"/>
    <mergeCell ref="E145:F145"/>
    <mergeCell ref="B135:C135"/>
    <mergeCell ref="E138:H138"/>
    <mergeCell ref="E139:F139"/>
    <mergeCell ref="E140:F140"/>
    <mergeCell ref="E141:F141"/>
    <mergeCell ref="E142:F142"/>
    <mergeCell ref="E143:F143"/>
    <mergeCell ref="A1:I1"/>
    <mergeCell ref="B4:D4"/>
    <mergeCell ref="D5:D8"/>
    <mergeCell ref="F5:H5"/>
    <mergeCell ref="F6:H6"/>
    <mergeCell ref="F7:H7"/>
    <mergeCell ref="D9:D10"/>
    <mergeCell ref="F10:H10"/>
    <mergeCell ref="F8:H8"/>
    <mergeCell ref="F9:H9"/>
    <mergeCell ref="D11:D14"/>
    <mergeCell ref="F11:H11"/>
    <mergeCell ref="F12:H12"/>
    <mergeCell ref="F13:G13"/>
    <mergeCell ref="B19:E19"/>
    <mergeCell ref="A23:A24"/>
    <mergeCell ref="A28:A29"/>
    <mergeCell ref="B28:B29"/>
    <mergeCell ref="C28:E28"/>
    <mergeCell ref="F28:J28"/>
    <mergeCell ref="A20:A21"/>
    <mergeCell ref="B20:C20"/>
    <mergeCell ref="B21:C21"/>
    <mergeCell ref="B22:C22"/>
    <mergeCell ref="B23:C23"/>
    <mergeCell ref="B24:C24"/>
    <mergeCell ref="A26:B26"/>
    <mergeCell ref="E37:H37"/>
    <mergeCell ref="E38:F38"/>
    <mergeCell ref="E39:F39"/>
    <mergeCell ref="E40:F40"/>
    <mergeCell ref="E41:F41"/>
    <mergeCell ref="E42:F42"/>
    <mergeCell ref="C47:E47"/>
    <mergeCell ref="F47:J47"/>
    <mergeCell ref="E57:H57"/>
    <mergeCell ref="E58:F58"/>
    <mergeCell ref="E59:F59"/>
    <mergeCell ref="E60:F60"/>
    <mergeCell ref="E61:F61"/>
    <mergeCell ref="B128:F128"/>
    <mergeCell ref="B129:C129"/>
    <mergeCell ref="B130:C130"/>
    <mergeCell ref="B131:C131"/>
    <mergeCell ref="B132:C132"/>
    <mergeCell ref="E120:F120"/>
    <mergeCell ref="E121:F121"/>
    <mergeCell ref="E122:F12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Porter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ESTEBAN MUNOZ OSORIO</cp:lastModifiedBy>
  <dcterms:created xsi:type="dcterms:W3CDTF">2020-07-27T09:18:09Z</dcterms:created>
  <dcterms:modified xsi:type="dcterms:W3CDTF">2021-06-26T01:42:42Z</dcterms:modified>
</cp:coreProperties>
</file>