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ownloads\Vitalino\"/>
    </mc:Choice>
  </mc:AlternateContent>
  <bookViews>
    <workbookView xWindow="0" yWindow="0" windowWidth="21600" windowHeight="9600" tabRatio="653"/>
  </bookViews>
  <sheets>
    <sheet name="Planilha Completa P.Carcerária" sheetId="1" r:id="rId1"/>
    <sheet name="Plan2" sheetId="2" r:id="rId2"/>
    <sheet name="Plan3" sheetId="3" r:id="rId3"/>
    <sheet name="Plan4" sheetId="4" r:id="rId4"/>
  </sheets>
  <calcPr calcId="162913"/>
</workbook>
</file>

<file path=xl/calcChain.xml><?xml version="1.0" encoding="utf-8"?>
<calcChain xmlns="http://schemas.openxmlformats.org/spreadsheetml/2006/main">
  <c r="E52" i="1" l="1"/>
  <c r="D52" i="1"/>
  <c r="C52" i="1"/>
  <c r="B52" i="1"/>
  <c r="C39" i="1"/>
  <c r="B39" i="1"/>
  <c r="J48" i="1" l="1"/>
  <c r="J19" i="1" l="1"/>
  <c r="K62" i="1" l="1"/>
  <c r="J15" i="1" l="1"/>
  <c r="B102" i="1" l="1"/>
  <c r="B101" i="1"/>
  <c r="B103" i="1" l="1"/>
  <c r="B96" i="1" l="1"/>
  <c r="L62" i="1"/>
  <c r="B77" i="1" l="1"/>
  <c r="C72" i="1"/>
  <c r="C71" i="1"/>
  <c r="C70" i="1"/>
  <c r="C69" i="1"/>
  <c r="C68" i="1"/>
  <c r="C67" i="1"/>
  <c r="C66" i="1"/>
  <c r="C65" i="1"/>
  <c r="I62" i="1"/>
  <c r="H62" i="1"/>
  <c r="G62" i="1"/>
  <c r="F62" i="1"/>
  <c r="E62" i="1"/>
  <c r="D62" i="1"/>
  <c r="C62" i="1"/>
  <c r="B62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62" i="1" l="1"/>
  <c r="C73" i="1"/>
  <c r="B76" i="1" l="1"/>
</calcChain>
</file>

<file path=xl/sharedStrings.xml><?xml version="1.0" encoding="utf-8"?>
<sst xmlns="http://schemas.openxmlformats.org/spreadsheetml/2006/main" count="126" uniqueCount="119">
  <si>
    <t>UNIDADES</t>
  </si>
  <si>
    <t>CAPACIDADE</t>
  </si>
  <si>
    <t>QUANT.PRESOS</t>
  </si>
  <si>
    <t>COND.MASC.</t>
  </si>
  <si>
    <t>PROV.MASC.</t>
  </si>
  <si>
    <t>COND.FEM.</t>
  </si>
  <si>
    <t>PROV.FEM</t>
  </si>
  <si>
    <t>SEMIABERTO</t>
  </si>
  <si>
    <t>MONITORADOS</t>
  </si>
  <si>
    <t>TOTAL</t>
  </si>
  <si>
    <t>DEFICIT</t>
  </si>
  <si>
    <t>VAGAS</t>
  </si>
  <si>
    <t>ATUALIZADA EM</t>
  </si>
  <si>
    <t>CPFEM. CÁCERES</t>
  </si>
  <si>
    <t>CRC-CENTRO DE RESSOCIALIZAÇÃO DE CUIABA</t>
  </si>
  <si>
    <t>PCE -PENITENCIÁRIA CENTRAL DO ESTADO</t>
  </si>
  <si>
    <t>PENFEM. ANA MARIA DO COUTO MAY</t>
  </si>
  <si>
    <t>TOTAL POPULAÇÃO CARCERÁRIA</t>
  </si>
  <si>
    <t>TOTAL DE PRESOS</t>
  </si>
  <si>
    <t>CONDENADOS MASCULINO</t>
  </si>
  <si>
    <t>CONDENADOS FEMININO</t>
  </si>
  <si>
    <t>PROVISÓRIOS MASCULINO</t>
  </si>
  <si>
    <t>PROVISÓRIAS FEMININO</t>
  </si>
  <si>
    <t>SEMI ABERTO</t>
  </si>
  <si>
    <t>TOTAL GERAL DOS PRESOS</t>
  </si>
  <si>
    <t>SETOR DE ESTATISTICA E CONTROLE/SISPEN -SEJUDH-MT</t>
  </si>
  <si>
    <t>UNIDADES COM VAGAS</t>
  </si>
  <si>
    <t>CPFEM. TANGARÁ DA SERRA</t>
  </si>
  <si>
    <t>COLONIA PENAL A. DE PALMEIRAS</t>
  </si>
  <si>
    <t>TOTAL DE VAGAS</t>
  </si>
  <si>
    <t>QUANTIDADE DE PRESOS</t>
  </si>
  <si>
    <t>CADEIAS</t>
  </si>
  <si>
    <t>PENITENCIÁRIAS</t>
  </si>
  <si>
    <t>INTERDITADAS</t>
  </si>
  <si>
    <t>DESATIVADAS</t>
  </si>
  <si>
    <t>ANEXO AGUA BOA</t>
  </si>
  <si>
    <t>CPFEM. SINOP</t>
  </si>
  <si>
    <t>INTERDITADAS PARCIALMENTE</t>
  </si>
  <si>
    <t>CRC</t>
  </si>
  <si>
    <t>PCE</t>
  </si>
  <si>
    <t>C DE RESSOCIALIZAÇÃO AGRICOLA DE PALMEIRAS</t>
  </si>
  <si>
    <t>PENITENCIÁRIA DE RONDONOPOLIS-M. GRANDE</t>
  </si>
  <si>
    <t>CCC-CENTRO DE CUSTODIA DA CAPITAL</t>
  </si>
  <si>
    <t>CCC</t>
  </si>
  <si>
    <t xml:space="preserve"> </t>
  </si>
  <si>
    <t xml:space="preserve">POPULAÇÃO CARCERÁRIA - SISPEN - ANO 2019  </t>
  </si>
  <si>
    <t>CPFEM. RONDONOPOLIS</t>
  </si>
  <si>
    <t xml:space="preserve"> ALTO ARAGUAIA</t>
  </si>
  <si>
    <t xml:space="preserve"> ALTA FLORESTA</t>
  </si>
  <si>
    <t xml:space="preserve"> ARIPUANÃ</t>
  </si>
  <si>
    <t>CÁCERES</t>
  </si>
  <si>
    <t xml:space="preserve"> COLNIZA</t>
  </si>
  <si>
    <t xml:space="preserve"> COMODORO</t>
  </si>
  <si>
    <t xml:space="preserve"> DOM AQUINO</t>
  </si>
  <si>
    <t xml:space="preserve"> ITIQUIRA</t>
  </si>
  <si>
    <t xml:space="preserve"> JACIARA</t>
  </si>
  <si>
    <t>JUINA</t>
  </si>
  <si>
    <t xml:space="preserve"> PEIXOTO DE AZEVEDO</t>
  </si>
  <si>
    <t xml:space="preserve"> PRIMAVERA DO LESTE</t>
  </si>
  <si>
    <t xml:space="preserve"> SANTO A. DE LEVERGER</t>
  </si>
  <si>
    <t xml:space="preserve"> SÃO FÉLIX DO ARAGUAIA</t>
  </si>
  <si>
    <t xml:space="preserve"> VILA RICA</t>
  </si>
  <si>
    <t xml:space="preserve"> LUCAS DO RIO VERDE</t>
  </si>
  <si>
    <t xml:space="preserve"> VILA RICA (duas celas desinterditadas)</t>
  </si>
  <si>
    <t xml:space="preserve"> GUIRATINGA</t>
  </si>
  <si>
    <t xml:space="preserve"> POXOREU</t>
  </si>
  <si>
    <t xml:space="preserve"> VERA</t>
  </si>
  <si>
    <t xml:space="preserve"> JAURU</t>
  </si>
  <si>
    <t xml:space="preserve"> JUSCIMEIRA</t>
  </si>
  <si>
    <t xml:space="preserve"> PEDRA PRETA</t>
  </si>
  <si>
    <t xml:space="preserve"> CHAPADA DOS GUIMARÃES</t>
  </si>
  <si>
    <t xml:space="preserve"> VARZEA GRANDE</t>
  </si>
  <si>
    <t>PRIMAVERA DO LESTE</t>
  </si>
  <si>
    <t>ALTO ARAGUAIA</t>
  </si>
  <si>
    <t>ALTO GARÇAS</t>
  </si>
  <si>
    <t>ALTA FLORESTA</t>
  </si>
  <si>
    <t>ARAPUTANGA</t>
  </si>
  <si>
    <t>ARENAPOLIS</t>
  </si>
  <si>
    <t>ARIPUANÃ</t>
  </si>
  <si>
    <t>BARRA DO BUGRES</t>
  </si>
  <si>
    <t>BARRA DO GARÇAS</t>
  </si>
  <si>
    <t>CAMPO NOVO DO PARECIS</t>
  </si>
  <si>
    <t>CANARANA</t>
  </si>
  <si>
    <t>CHAPADA DO GUIMARÃES</t>
  </si>
  <si>
    <t>COLIDER</t>
  </si>
  <si>
    <t>COLNIZA</t>
  </si>
  <si>
    <t>COMODORO</t>
  </si>
  <si>
    <t>DIAMANTINO</t>
  </si>
  <si>
    <t>DOM AQUINO</t>
  </si>
  <si>
    <t>ITIQUIRA</t>
  </si>
  <si>
    <t>JACIARA</t>
  </si>
  <si>
    <t>JUARA</t>
  </si>
  <si>
    <t>MIRASSOL D'OESTE</t>
  </si>
  <si>
    <t>NOBRES</t>
  </si>
  <si>
    <t>NORTELÂNDIA</t>
  </si>
  <si>
    <t>NOVA MUTUM</t>
  </si>
  <si>
    <t>NOVA XAVANTINA</t>
  </si>
  <si>
    <t>PARANATINGA</t>
  </si>
  <si>
    <t>PEIXOTO DE AZEVEDO</t>
  </si>
  <si>
    <t>POCONÉ</t>
  </si>
  <si>
    <t>PORTO ALEGRE DO NORTE</t>
  </si>
  <si>
    <t>PORTO DOS GAÚCHOS</t>
  </si>
  <si>
    <t>RIO BRANCO</t>
  </si>
  <si>
    <t>ROSÁRIO OESTE</t>
  </si>
  <si>
    <t>RONDONOPOLIS</t>
  </si>
  <si>
    <t>SANTO A. DE LEVERGER</t>
  </si>
  <si>
    <t>SÃO FÉLIX DO ARAGUAIA</t>
  </si>
  <si>
    <t>SÃO JOSÉ DO RIO CLARO</t>
  </si>
  <si>
    <t>SÃO JOSÉ DO QUATRO MARCOS</t>
  </si>
  <si>
    <t>SORRISO</t>
  </si>
  <si>
    <t>TANGARÁ DA SERRA</t>
  </si>
  <si>
    <t>VÁRZEA GRANDE</t>
  </si>
  <si>
    <t>VILA BELA DA S. TRINDADE</t>
  </si>
  <si>
    <t>VILA RICA</t>
  </si>
  <si>
    <t>PONTES E LACERDA</t>
  </si>
  <si>
    <t>LUCAS DO RIO VERDE</t>
  </si>
  <si>
    <t>SINOP</t>
  </si>
  <si>
    <t>AGUA BOA</t>
  </si>
  <si>
    <t>CUIABÁ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</si>
</sst>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28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 Light"/>
      <family val="2"/>
    </font>
    <font>
      <b/>
      <i/>
      <sz val="11"/>
      <color rgb="FFB74B67"/>
      <name val="Calibri Light"/>
      <family val="2"/>
    </font>
    <font>
      <b/>
      <i/>
      <sz val="11"/>
      <color theme="4" tint="0.39997558519241921"/>
      <name val="Calibri Light"/>
      <family val="2"/>
    </font>
    <font>
      <b/>
      <i/>
      <sz val="8"/>
      <color theme="1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1"/>
      <color rgb="FFB74B67"/>
      <name val="Calibri Light"/>
      <family val="2"/>
    </font>
    <font>
      <sz val="11"/>
      <color rgb="FF0070C0"/>
      <name val="Calibri Light"/>
      <family val="2"/>
    </font>
    <font>
      <sz val="11"/>
      <color theme="4" tint="-0.249977111117893"/>
      <name val="Calibri Light"/>
      <family val="2"/>
    </font>
    <font>
      <sz val="11"/>
      <color rgb="FFFF0000"/>
      <name val="Calibri Light"/>
      <family val="2"/>
    </font>
    <font>
      <b/>
      <i/>
      <sz val="14"/>
      <color theme="1"/>
      <name val="Calibri Light"/>
      <family val="2"/>
    </font>
    <font>
      <b/>
      <sz val="16"/>
      <color theme="1"/>
      <name val="Calibri Light"/>
      <family val="2"/>
    </font>
    <font>
      <b/>
      <sz val="11"/>
      <color rgb="FFB74B67"/>
      <name val="Calibri Light"/>
      <family val="2"/>
    </font>
    <font>
      <b/>
      <sz val="12"/>
      <color rgb="FFB74B67"/>
      <name val="Calibri Light"/>
      <family val="2"/>
    </font>
    <font>
      <b/>
      <sz val="12"/>
      <color theme="4" tint="-0.249977111117893"/>
      <name val="Calibri Light"/>
      <family val="2"/>
    </font>
    <font>
      <b/>
      <sz val="12"/>
      <name val="Calibri Light"/>
      <family val="2"/>
    </font>
    <font>
      <b/>
      <sz val="11"/>
      <color theme="4" tint="-0.249977111117893"/>
      <name val="Calibri Light"/>
      <family val="2"/>
    </font>
    <font>
      <b/>
      <i/>
      <sz val="16"/>
      <color theme="1"/>
      <name val="Calibri Light"/>
      <family val="2"/>
    </font>
    <font>
      <b/>
      <sz val="11"/>
      <color theme="1"/>
      <name val="Calibri Light"/>
      <family val="2"/>
    </font>
    <font>
      <b/>
      <sz val="10"/>
      <color theme="1"/>
      <name val="Calibri Light"/>
      <family val="2"/>
    </font>
    <font>
      <b/>
      <sz val="9"/>
      <color theme="1"/>
      <name val="Calibri Light"/>
      <family val="2"/>
    </font>
    <font>
      <b/>
      <i/>
      <sz val="12"/>
      <color theme="1"/>
      <name val="DejaVu Serif Condensed"/>
      <family val="1"/>
    </font>
    <font>
      <b/>
      <sz val="8"/>
      <color theme="1"/>
      <name val="Calibri Light"/>
      <family val="2"/>
    </font>
    <font>
      <b/>
      <sz val="11"/>
      <color theme="5" tint="0.39997558519241921"/>
      <name val="Calibri Light"/>
      <family val="2"/>
    </font>
    <font>
      <b/>
      <sz val="12"/>
      <color theme="9" tint="-0.499984740745262"/>
      <name val="Calibri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/>
    <xf numFmtId="0" fontId="8" fillId="5" borderId="0" xfId="0" applyFont="1" applyFill="1"/>
    <xf numFmtId="0" fontId="9" fillId="5" borderId="0" xfId="0" applyFont="1" applyFill="1"/>
    <xf numFmtId="164" fontId="7" fillId="5" borderId="0" xfId="0" applyNumberFormat="1" applyFont="1" applyFill="1"/>
    <xf numFmtId="0" fontId="7" fillId="0" borderId="0" xfId="0" applyFont="1"/>
    <xf numFmtId="0" fontId="9" fillId="0" borderId="0" xfId="0" applyFont="1"/>
    <xf numFmtId="0" fontId="10" fillId="0" borderId="0" xfId="0" applyFont="1"/>
    <xf numFmtId="164" fontId="7" fillId="0" borderId="0" xfId="0" applyNumberFormat="1" applyFont="1" applyAlignment="1">
      <alignment horizontal="right"/>
    </xf>
    <xf numFmtId="0" fontId="10" fillId="5" borderId="0" xfId="0" applyFont="1" applyFill="1"/>
    <xf numFmtId="0" fontId="11" fillId="0" borderId="0" xfId="0" applyFont="1"/>
    <xf numFmtId="164" fontId="7" fillId="0" borderId="0" xfId="0" applyNumberFormat="1" applyFont="1"/>
    <xf numFmtId="0" fontId="11" fillId="5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164" fontId="7" fillId="2" borderId="0" xfId="0" applyNumberFormat="1" applyFont="1" applyFill="1"/>
    <xf numFmtId="0" fontId="12" fillId="5" borderId="0" xfId="0" applyFont="1" applyFill="1"/>
    <xf numFmtId="0" fontId="12" fillId="0" borderId="0" xfId="0" applyFont="1"/>
    <xf numFmtId="0" fontId="11" fillId="2" borderId="0" xfId="0" applyFont="1" applyFill="1"/>
    <xf numFmtId="0" fontId="2" fillId="9" borderId="0" xfId="0" applyFont="1" applyFill="1"/>
    <xf numFmtId="0" fontId="7" fillId="9" borderId="0" xfId="0" applyFont="1" applyFill="1"/>
    <xf numFmtId="0" fontId="3" fillId="4" borderId="0" xfId="0" applyFont="1" applyFill="1"/>
    <xf numFmtId="0" fontId="7" fillId="4" borderId="0" xfId="0" applyFont="1" applyFill="1"/>
    <xf numFmtId="0" fontId="2" fillId="4" borderId="0" xfId="0" applyFont="1" applyFill="1"/>
    <xf numFmtId="0" fontId="13" fillId="3" borderId="0" xfId="0" applyFont="1" applyFill="1"/>
    <xf numFmtId="0" fontId="7" fillId="3" borderId="0" xfId="0" applyFont="1" applyFill="1"/>
    <xf numFmtId="0" fontId="14" fillId="3" borderId="0" xfId="0" applyFont="1" applyFill="1"/>
    <xf numFmtId="0" fontId="3" fillId="7" borderId="0" xfId="0" applyFont="1" applyFill="1"/>
    <xf numFmtId="0" fontId="7" fillId="7" borderId="0" xfId="0" applyFont="1" applyFill="1"/>
    <xf numFmtId="0" fontId="2" fillId="7" borderId="0" xfId="0" applyFont="1" applyFill="1"/>
    <xf numFmtId="0" fontId="3" fillId="8" borderId="0" xfId="0" applyFont="1" applyFill="1"/>
    <xf numFmtId="0" fontId="7" fillId="8" borderId="0" xfId="0" applyFont="1" applyFill="1"/>
    <xf numFmtId="0" fontId="2" fillId="8" borderId="0" xfId="0" applyFont="1" applyFill="1"/>
    <xf numFmtId="0" fontId="3" fillId="3" borderId="0" xfId="0" applyFont="1" applyFill="1"/>
    <xf numFmtId="0" fontId="2" fillId="3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4" borderId="0" xfId="0" applyFont="1" applyFill="1" applyAlignment="1">
      <alignment horizontal="center"/>
    </xf>
    <xf numFmtId="0" fontId="3" fillId="5" borderId="0" xfId="0" applyFont="1" applyFill="1"/>
    <xf numFmtId="0" fontId="17" fillId="5" borderId="0" xfId="0" applyFont="1" applyFill="1"/>
    <xf numFmtId="0" fontId="19" fillId="0" borderId="0" xfId="0" applyFont="1"/>
    <xf numFmtId="0" fontId="13" fillId="5" borderId="0" xfId="0" applyFont="1" applyFill="1"/>
    <xf numFmtId="0" fontId="2" fillId="5" borderId="0" xfId="0" applyFont="1" applyFill="1"/>
    <xf numFmtId="0" fontId="20" fillId="6" borderId="0" xfId="0" applyFont="1" applyFill="1"/>
    <xf numFmtId="0" fontId="14" fillId="6" borderId="0" xfId="0" applyFont="1" applyFill="1"/>
    <xf numFmtId="0" fontId="21" fillId="3" borderId="0" xfId="0" applyFont="1" applyFill="1" applyAlignment="1">
      <alignment horizontal="center"/>
    </xf>
    <xf numFmtId="0" fontId="21" fillId="5" borderId="0" xfId="0" applyFont="1" applyFill="1"/>
    <xf numFmtId="0" fontId="21" fillId="0" borderId="0" xfId="0" applyFont="1"/>
    <xf numFmtId="0" fontId="21" fillId="2" borderId="0" xfId="0" applyFont="1" applyFill="1"/>
    <xf numFmtId="0" fontId="22" fillId="0" borderId="0" xfId="0" applyFont="1"/>
    <xf numFmtId="0" fontId="23" fillId="0" borderId="0" xfId="0" applyFont="1"/>
    <xf numFmtId="0" fontId="22" fillId="5" borderId="0" xfId="0" applyFont="1" applyFill="1"/>
    <xf numFmtId="0" fontId="24" fillId="3" borderId="0" xfId="0" applyFont="1" applyFill="1"/>
    <xf numFmtId="0" fontId="25" fillId="5" borderId="0" xfId="0" applyFont="1" applyFill="1"/>
    <xf numFmtId="0" fontId="23" fillId="5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0" fillId="11" borderId="0" xfId="0" applyFill="1"/>
    <xf numFmtId="14" fontId="1" fillId="12" borderId="0" xfId="0" applyNumberFormat="1" applyFont="1" applyFill="1" applyAlignment="1">
      <alignment horizontal="center"/>
    </xf>
    <xf numFmtId="0" fontId="7" fillId="12" borderId="0" xfId="0" applyFont="1" applyFill="1"/>
    <xf numFmtId="0" fontId="0" fillId="0" borderId="0" xfId="0" applyAlignment="1">
      <alignment horizontal="center"/>
    </xf>
    <xf numFmtId="0" fontId="3" fillId="12" borderId="0" xfId="0" applyFont="1" applyFill="1"/>
    <xf numFmtId="0" fontId="0" fillId="12" borderId="0" xfId="0" applyFill="1"/>
    <xf numFmtId="0" fontId="26" fillId="5" borderId="0" xfId="0" applyFont="1" applyFill="1"/>
    <xf numFmtId="0" fontId="1" fillId="12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4B67"/>
      <color rgb="FFE0AC6E"/>
      <color rgb="FFBB80F0"/>
      <color rgb="FFAD4560"/>
      <color rgb="FF823448"/>
      <color rgb="FFC2E0F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533401</xdr:colOff>
      <xdr:row>1</xdr:row>
      <xdr:rowOff>9525</xdr:rowOff>
    </xdr:to>
    <xdr:pic>
      <xdr:nvPicPr>
        <xdr:cNvPr id="2" name="Imagem 1" descr="Braso do Sistema Penitencirio de MT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533400" cy="247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topLeftCell="A37" workbookViewId="0">
      <selection activeCell="A56" sqref="A56"/>
    </sheetView>
  </sheetViews>
  <sheetFormatPr defaultRowHeight="15"/>
  <cols>
    <col min="1" max="1" width="35.5703125" customWidth="1"/>
    <col min="2" max="2" width="14" customWidth="1"/>
    <col min="3" max="3" width="15" customWidth="1"/>
    <col min="4" max="4" width="13" customWidth="1"/>
    <col min="5" max="6" width="13.42578125" customWidth="1"/>
    <col min="7" max="7" width="12.5703125" customWidth="1"/>
    <col min="8" max="8" width="15.140625" customWidth="1"/>
    <col min="9" max="9" width="15.85546875" customWidth="1"/>
    <col min="10" max="10" width="9.42578125" customWidth="1"/>
    <col min="11" max="11" width="13.5703125" customWidth="1"/>
    <col min="12" max="12" width="9.42578125" customWidth="1"/>
    <col min="13" max="13" width="13.42578125" customWidth="1"/>
  </cols>
  <sheetData>
    <row r="1" spans="1:13" ht="18.75">
      <c r="A1" s="71" t="s">
        <v>25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69"/>
      <c r="M1" s="69"/>
    </row>
    <row r="2" spans="1:13" ht="15.75">
      <c r="A2" s="72" t="s">
        <v>45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64"/>
      <c r="M2" s="64"/>
    </row>
    <row r="3" spans="1:13">
      <c r="A3" s="1" t="s">
        <v>0</v>
      </c>
      <c r="B3" s="1" t="s">
        <v>1</v>
      </c>
      <c r="C3" s="1" t="s">
        <v>2</v>
      </c>
      <c r="D3" s="62" t="s">
        <v>3</v>
      </c>
      <c r="E3" s="62" t="s">
        <v>4</v>
      </c>
      <c r="F3" s="62" t="s">
        <v>5</v>
      </c>
      <c r="G3" s="62" t="s">
        <v>6</v>
      </c>
      <c r="H3" s="63" t="s">
        <v>7</v>
      </c>
      <c r="I3" s="63" t="s">
        <v>8</v>
      </c>
      <c r="J3" s="2" t="s">
        <v>9</v>
      </c>
      <c r="K3" s="3" t="s">
        <v>10</v>
      </c>
      <c r="L3" s="4" t="s">
        <v>11</v>
      </c>
      <c r="M3" s="5" t="s">
        <v>12</v>
      </c>
    </row>
    <row r="4" spans="1:13">
      <c r="A4" s="53" t="s">
        <v>73</v>
      </c>
      <c r="B4" s="7">
        <v>45</v>
      </c>
      <c r="C4" s="53">
        <v>88</v>
      </c>
      <c r="D4" s="6">
        <v>40</v>
      </c>
      <c r="E4" s="6">
        <v>48</v>
      </c>
      <c r="F4" s="6"/>
      <c r="G4" s="6"/>
      <c r="H4" s="6"/>
      <c r="I4" s="6">
        <v>11</v>
      </c>
      <c r="J4" s="6">
        <f>SUM(D4:E4:F4:G4:H4:I4)</f>
        <v>99</v>
      </c>
      <c r="K4" s="8">
        <v>43</v>
      </c>
      <c r="L4" s="6"/>
      <c r="M4" s="9">
        <v>43494</v>
      </c>
    </row>
    <row r="5" spans="1:13">
      <c r="A5" s="54" t="s">
        <v>74</v>
      </c>
      <c r="B5" s="6">
        <v>40</v>
      </c>
      <c r="C5" s="54">
        <v>50</v>
      </c>
      <c r="D5" s="10">
        <v>5</v>
      </c>
      <c r="E5" s="10">
        <v>45</v>
      </c>
      <c r="F5" s="10"/>
      <c r="G5" s="10"/>
      <c r="H5" s="10"/>
      <c r="I5" s="10">
        <v>4</v>
      </c>
      <c r="J5" s="10">
        <f>SUM(D5:E5:F5:G5:H5:I5)</f>
        <v>54</v>
      </c>
      <c r="K5" s="11">
        <v>10</v>
      </c>
      <c r="L5" s="12"/>
      <c r="M5" s="13">
        <v>43493</v>
      </c>
    </row>
    <row r="6" spans="1:13">
      <c r="A6" s="53" t="s">
        <v>75</v>
      </c>
      <c r="B6" s="6">
        <v>65</v>
      </c>
      <c r="C6" s="53">
        <v>211</v>
      </c>
      <c r="D6" s="6">
        <v>106</v>
      </c>
      <c r="E6" s="6">
        <v>105</v>
      </c>
      <c r="F6" s="6"/>
      <c r="G6" s="6"/>
      <c r="H6" s="6"/>
      <c r="I6" s="6">
        <v>10</v>
      </c>
      <c r="J6" s="6">
        <f>SUM(D6:E6:F6:G6:H6:I6)</f>
        <v>221</v>
      </c>
      <c r="K6" s="8">
        <v>146</v>
      </c>
      <c r="L6" s="14"/>
      <c r="M6" s="9">
        <v>43494</v>
      </c>
    </row>
    <row r="7" spans="1:13">
      <c r="A7" s="54" t="s">
        <v>76</v>
      </c>
      <c r="B7" s="6">
        <v>84</v>
      </c>
      <c r="C7" s="54">
        <v>86</v>
      </c>
      <c r="D7" s="10">
        <v>43</v>
      </c>
      <c r="E7" s="10">
        <v>43</v>
      </c>
      <c r="F7" s="10"/>
      <c r="G7" s="10"/>
      <c r="H7" s="10"/>
      <c r="I7" s="10">
        <v>5</v>
      </c>
      <c r="J7" s="10">
        <f>SUM(D7:E7:F7:G7:H7:I7)</f>
        <v>91</v>
      </c>
      <c r="K7" s="11">
        <v>2</v>
      </c>
      <c r="L7" s="15"/>
      <c r="M7" s="16">
        <v>43493</v>
      </c>
    </row>
    <row r="8" spans="1:13">
      <c r="A8" s="53" t="s">
        <v>77</v>
      </c>
      <c r="B8" s="6">
        <v>25</v>
      </c>
      <c r="C8" s="53">
        <v>53</v>
      </c>
      <c r="D8" s="6">
        <v>20</v>
      </c>
      <c r="E8" s="6">
        <v>33</v>
      </c>
      <c r="F8" s="6"/>
      <c r="G8" s="6"/>
      <c r="H8" s="6"/>
      <c r="I8" s="6"/>
      <c r="J8" s="6">
        <f>SUM(D8:E8:F8:G8:H8:I8)</f>
        <v>53</v>
      </c>
      <c r="K8" s="8">
        <v>28</v>
      </c>
      <c r="L8" s="17"/>
      <c r="M8" s="9">
        <v>43494</v>
      </c>
    </row>
    <row r="9" spans="1:13">
      <c r="A9" s="54" t="s">
        <v>78</v>
      </c>
      <c r="B9" s="6">
        <v>60</v>
      </c>
      <c r="C9" s="54">
        <v>40</v>
      </c>
      <c r="D9" s="10">
        <v>17</v>
      </c>
      <c r="E9" s="10">
        <v>23</v>
      </c>
      <c r="F9" s="10"/>
      <c r="G9" s="10"/>
      <c r="H9" s="10">
        <v>10</v>
      </c>
      <c r="I9" s="10"/>
      <c r="J9" s="10">
        <f>SUM(D9:E9:F9:G9:H9:I9)</f>
        <v>50</v>
      </c>
      <c r="K9" s="11"/>
      <c r="L9" s="15">
        <v>20</v>
      </c>
      <c r="M9" s="16">
        <v>43494</v>
      </c>
    </row>
    <row r="10" spans="1:13">
      <c r="A10" s="53" t="s">
        <v>79</v>
      </c>
      <c r="B10" s="6">
        <v>74</v>
      </c>
      <c r="C10" s="53">
        <v>196</v>
      </c>
      <c r="D10" s="6">
        <v>81</v>
      </c>
      <c r="E10" s="6">
        <v>115</v>
      </c>
      <c r="F10" s="6"/>
      <c r="G10" s="6"/>
      <c r="H10" s="6"/>
      <c r="I10" s="6"/>
      <c r="J10" s="6">
        <f>SUM(D10:E10:F10:G10:H10:I10)</f>
        <v>196</v>
      </c>
      <c r="K10" s="8">
        <v>122</v>
      </c>
      <c r="L10" s="17"/>
      <c r="M10" s="9">
        <v>43489</v>
      </c>
    </row>
    <row r="11" spans="1:13">
      <c r="A11" s="54" t="s">
        <v>80</v>
      </c>
      <c r="B11" s="6">
        <v>120</v>
      </c>
      <c r="C11" s="54">
        <v>244</v>
      </c>
      <c r="D11" s="10">
        <v>143</v>
      </c>
      <c r="E11" s="10">
        <v>101</v>
      </c>
      <c r="F11" s="10"/>
      <c r="G11" s="10"/>
      <c r="H11" s="10"/>
      <c r="I11" s="10">
        <v>70</v>
      </c>
      <c r="J11" s="10">
        <f>SUM(D11:E11:F11:G11:H11:I11)</f>
        <v>314</v>
      </c>
      <c r="K11" s="11">
        <v>124</v>
      </c>
      <c r="L11" s="15"/>
      <c r="M11" s="16">
        <v>43489</v>
      </c>
    </row>
    <row r="12" spans="1:13">
      <c r="A12" s="53" t="s">
        <v>50</v>
      </c>
      <c r="B12" s="6">
        <v>240</v>
      </c>
      <c r="C12" s="53">
        <v>379</v>
      </c>
      <c r="D12" s="6">
        <v>202</v>
      </c>
      <c r="E12" s="6">
        <v>177</v>
      </c>
      <c r="F12" s="6"/>
      <c r="G12" s="6"/>
      <c r="H12" s="6"/>
      <c r="I12" s="6"/>
      <c r="J12" s="6">
        <f>SUM(D12:E12:F12:G12:H12:I12)</f>
        <v>379</v>
      </c>
      <c r="K12" s="8">
        <v>139</v>
      </c>
      <c r="L12" s="17"/>
      <c r="M12" s="9">
        <v>43494</v>
      </c>
    </row>
    <row r="13" spans="1:13">
      <c r="A13" s="54" t="s">
        <v>50</v>
      </c>
      <c r="B13" s="6">
        <v>58</v>
      </c>
      <c r="C13" s="54">
        <v>48</v>
      </c>
      <c r="D13" s="10"/>
      <c r="E13" s="10"/>
      <c r="F13" s="10">
        <v>12</v>
      </c>
      <c r="G13" s="10">
        <v>36</v>
      </c>
      <c r="H13" s="10"/>
      <c r="I13" s="10"/>
      <c r="J13" s="10">
        <f>SUM(D13:E13:F13:G13:H13:I13)</f>
        <v>48</v>
      </c>
      <c r="K13" s="11"/>
      <c r="L13" s="15">
        <v>10</v>
      </c>
      <c r="M13" s="16">
        <v>43493</v>
      </c>
    </row>
    <row r="14" spans="1:13">
      <c r="A14" s="53" t="s">
        <v>81</v>
      </c>
      <c r="B14" s="6">
        <v>126</v>
      </c>
      <c r="C14" s="53">
        <v>163</v>
      </c>
      <c r="D14" s="6">
        <v>74</v>
      </c>
      <c r="E14" s="6">
        <v>89</v>
      </c>
      <c r="F14" s="6"/>
      <c r="G14" s="6"/>
      <c r="H14" s="6"/>
      <c r="I14" s="6"/>
      <c r="J14" s="6">
        <f>SUM(D14:E14:F14:G14:H14:I14)</f>
        <v>163</v>
      </c>
      <c r="K14" s="8">
        <v>37</v>
      </c>
      <c r="L14" s="17"/>
      <c r="M14" s="9">
        <v>43492</v>
      </c>
    </row>
    <row r="15" spans="1:13">
      <c r="A15" s="54" t="s">
        <v>82</v>
      </c>
      <c r="B15" s="6">
        <v>48</v>
      </c>
      <c r="C15" s="54">
        <v>71</v>
      </c>
      <c r="D15" s="10">
        <v>36</v>
      </c>
      <c r="E15" s="10">
        <v>35</v>
      </c>
      <c r="F15" s="10"/>
      <c r="G15" s="10"/>
      <c r="H15" s="10"/>
      <c r="I15" s="10">
        <v>21</v>
      </c>
      <c r="J15" s="10">
        <f>SUM(D15:E15:F15:G15:H15:I15)</f>
        <v>92</v>
      </c>
      <c r="K15" s="11">
        <v>23</v>
      </c>
      <c r="L15" s="15"/>
      <c r="M15" s="16">
        <v>43493</v>
      </c>
    </row>
    <row r="16" spans="1:13">
      <c r="A16" s="53" t="s">
        <v>83</v>
      </c>
      <c r="B16" s="6">
        <v>40</v>
      </c>
      <c r="C16" s="53">
        <v>87</v>
      </c>
      <c r="D16" s="6">
        <v>9</v>
      </c>
      <c r="E16" s="6">
        <v>78</v>
      </c>
      <c r="F16" s="6"/>
      <c r="G16" s="6"/>
      <c r="H16" s="6"/>
      <c r="I16" s="6">
        <v>9</v>
      </c>
      <c r="J16" s="6">
        <f>SUM(D16:E16:F16:G16:H16:I16)</f>
        <v>96</v>
      </c>
      <c r="K16" s="8">
        <v>47</v>
      </c>
      <c r="L16" s="17"/>
      <c r="M16" s="9">
        <v>43493</v>
      </c>
    </row>
    <row r="17" spans="1:13">
      <c r="A17" s="54" t="s">
        <v>84</v>
      </c>
      <c r="B17" s="6">
        <v>48</v>
      </c>
      <c r="C17" s="54">
        <v>50</v>
      </c>
      <c r="D17" s="10"/>
      <c r="E17" s="10"/>
      <c r="F17" s="10">
        <v>6</v>
      </c>
      <c r="G17" s="10">
        <v>44</v>
      </c>
      <c r="H17" s="10"/>
      <c r="I17" s="10">
        <v>15</v>
      </c>
      <c r="J17" s="10">
        <f>SUM(D17:E17:F17:G17:H17:I17)</f>
        <v>65</v>
      </c>
      <c r="K17" s="11">
        <v>2</v>
      </c>
      <c r="L17" s="15"/>
      <c r="M17" s="16">
        <v>43493</v>
      </c>
    </row>
    <row r="18" spans="1:13">
      <c r="A18" s="53" t="s">
        <v>85</v>
      </c>
      <c r="B18" s="6">
        <v>60</v>
      </c>
      <c r="C18" s="53">
        <v>47</v>
      </c>
      <c r="D18" s="6">
        <v>24</v>
      </c>
      <c r="E18" s="6">
        <v>23</v>
      </c>
      <c r="F18" s="6"/>
      <c r="G18" s="6"/>
      <c r="H18" s="6"/>
      <c r="I18" s="6">
        <v>1</v>
      </c>
      <c r="J18" s="6">
        <f>SUM(D18:E18:F18:G18:H18:I18)</f>
        <v>48</v>
      </c>
      <c r="K18" s="8"/>
      <c r="L18" s="17">
        <v>13</v>
      </c>
      <c r="M18" s="9">
        <v>43494</v>
      </c>
    </row>
    <row r="19" spans="1:13">
      <c r="A19" s="54" t="s">
        <v>86</v>
      </c>
      <c r="B19" s="6">
        <v>50</v>
      </c>
      <c r="C19" s="54">
        <v>81</v>
      </c>
      <c r="D19" s="10">
        <v>39</v>
      </c>
      <c r="E19" s="10">
        <v>42</v>
      </c>
      <c r="F19" s="10"/>
      <c r="G19" s="10"/>
      <c r="H19" s="10"/>
      <c r="I19" s="10"/>
      <c r="J19" s="10">
        <f>SUM(D19:E19:F19:G19:H19:I19)</f>
        <v>81</v>
      </c>
      <c r="K19" s="11">
        <v>31</v>
      </c>
      <c r="L19" s="15"/>
      <c r="M19" s="16">
        <v>43494</v>
      </c>
    </row>
    <row r="20" spans="1:13">
      <c r="A20" s="53" t="s">
        <v>87</v>
      </c>
      <c r="B20" s="6">
        <v>20</v>
      </c>
      <c r="C20" s="53">
        <v>67</v>
      </c>
      <c r="D20" s="6">
        <v>26</v>
      </c>
      <c r="E20" s="6">
        <v>41</v>
      </c>
      <c r="F20" s="6"/>
      <c r="G20" s="6"/>
      <c r="H20" s="6"/>
      <c r="I20" s="6"/>
      <c r="J20" s="6">
        <f>SUM(D20:E20:F20:G20:H20:I20)</f>
        <v>67</v>
      </c>
      <c r="K20" s="8">
        <v>47</v>
      </c>
      <c r="L20" s="14"/>
      <c r="M20" s="9">
        <v>43489</v>
      </c>
    </row>
    <row r="21" spans="1:13">
      <c r="A21" s="54" t="s">
        <v>88</v>
      </c>
      <c r="B21" s="6">
        <v>25</v>
      </c>
      <c r="C21" s="54">
        <v>38</v>
      </c>
      <c r="D21" s="10">
        <v>14</v>
      </c>
      <c r="E21" s="10">
        <v>24</v>
      </c>
      <c r="F21" s="10"/>
      <c r="G21" s="10"/>
      <c r="H21" s="10"/>
      <c r="I21" s="10"/>
      <c r="J21" s="10">
        <f>SUM(D21:E21:F21:G21:H21:I21)</f>
        <v>38</v>
      </c>
      <c r="K21" s="11">
        <v>13</v>
      </c>
      <c r="L21" s="12"/>
      <c r="M21" s="16">
        <v>43493</v>
      </c>
    </row>
    <row r="22" spans="1:13">
      <c r="A22" s="53" t="s">
        <v>89</v>
      </c>
      <c r="B22" s="6">
        <v>49</v>
      </c>
      <c r="C22" s="53">
        <v>28</v>
      </c>
      <c r="D22" s="6">
        <v>11</v>
      </c>
      <c r="E22" s="6">
        <v>17</v>
      </c>
      <c r="F22" s="6"/>
      <c r="G22" s="6"/>
      <c r="H22" s="6"/>
      <c r="I22" s="6"/>
      <c r="J22" s="6">
        <f>SUM(D22:E22:F22:G22:H22:I22)</f>
        <v>28</v>
      </c>
      <c r="K22" s="8"/>
      <c r="L22" s="17">
        <v>21</v>
      </c>
      <c r="M22" s="9">
        <v>43493</v>
      </c>
    </row>
    <row r="23" spans="1:13">
      <c r="A23" s="54" t="s">
        <v>90</v>
      </c>
      <c r="B23" s="6">
        <v>50</v>
      </c>
      <c r="C23" s="54">
        <v>64</v>
      </c>
      <c r="D23" s="10">
        <v>24</v>
      </c>
      <c r="E23" s="10">
        <v>40</v>
      </c>
      <c r="F23" s="10"/>
      <c r="G23" s="10"/>
      <c r="H23" s="10"/>
      <c r="I23" s="10">
        <v>21</v>
      </c>
      <c r="J23" s="10">
        <f>SUM(D23:E23:F23:G23:H23:I23)</f>
        <v>85</v>
      </c>
      <c r="K23" s="11">
        <v>14</v>
      </c>
      <c r="L23" s="12"/>
      <c r="M23" s="16">
        <v>43494</v>
      </c>
    </row>
    <row r="24" spans="1:13">
      <c r="A24" s="53" t="s">
        <v>91</v>
      </c>
      <c r="B24" s="6">
        <v>26</v>
      </c>
      <c r="C24" s="53">
        <v>109</v>
      </c>
      <c r="D24" s="6">
        <v>59</v>
      </c>
      <c r="E24" s="6">
        <v>50</v>
      </c>
      <c r="F24" s="6"/>
      <c r="G24" s="6"/>
      <c r="H24" s="6">
        <v>7</v>
      </c>
      <c r="I24" s="6">
        <v>8</v>
      </c>
      <c r="J24" s="6">
        <f>SUM(D24:E24:F24:G24:H24:I24)</f>
        <v>124</v>
      </c>
      <c r="K24" s="8">
        <v>83</v>
      </c>
      <c r="L24" s="14"/>
      <c r="M24" s="9">
        <v>43493</v>
      </c>
    </row>
    <row r="25" spans="1:13">
      <c r="A25" s="54" t="s">
        <v>56</v>
      </c>
      <c r="B25" s="6">
        <v>152</v>
      </c>
      <c r="C25" s="54">
        <v>220</v>
      </c>
      <c r="D25" s="10">
        <v>65</v>
      </c>
      <c r="E25" s="10">
        <v>155</v>
      </c>
      <c r="F25" s="10"/>
      <c r="G25" s="10"/>
      <c r="H25" s="10"/>
      <c r="I25" s="10">
        <v>5</v>
      </c>
      <c r="J25" s="10">
        <f>SUM(D25:E25:F25:G25:H25:I25)</f>
        <v>225</v>
      </c>
      <c r="K25" s="11">
        <v>68</v>
      </c>
      <c r="L25" s="12"/>
      <c r="M25" s="16">
        <v>43494</v>
      </c>
    </row>
    <row r="26" spans="1:13">
      <c r="A26" s="53" t="s">
        <v>92</v>
      </c>
      <c r="B26" s="6">
        <v>48</v>
      </c>
      <c r="C26" s="53">
        <v>148</v>
      </c>
      <c r="D26" s="6">
        <v>99</v>
      </c>
      <c r="E26" s="6">
        <v>49</v>
      </c>
      <c r="F26" s="6"/>
      <c r="G26" s="6"/>
      <c r="H26" s="6"/>
      <c r="I26" s="6">
        <v>44</v>
      </c>
      <c r="J26" s="6">
        <f>SUM(D26:E26:F26:G26:H26:I26)</f>
        <v>192</v>
      </c>
      <c r="K26" s="8">
        <v>100</v>
      </c>
      <c r="L26" s="14"/>
      <c r="M26" s="9">
        <v>43493</v>
      </c>
    </row>
    <row r="27" spans="1:13">
      <c r="A27" s="54" t="s">
        <v>93</v>
      </c>
      <c r="B27" s="6">
        <v>20</v>
      </c>
      <c r="C27" s="54">
        <v>52</v>
      </c>
      <c r="D27" s="10">
        <v>21</v>
      </c>
      <c r="E27" s="10">
        <v>31</v>
      </c>
      <c r="F27" s="10"/>
      <c r="G27" s="10"/>
      <c r="H27" s="10">
        <v>34</v>
      </c>
      <c r="I27" s="10"/>
      <c r="J27" s="10">
        <f>SUM(D27:E27:F27:G27:H27:I27)</f>
        <v>86</v>
      </c>
      <c r="K27" s="11">
        <v>32</v>
      </c>
      <c r="L27" s="12"/>
      <c r="M27" s="16">
        <v>43493</v>
      </c>
    </row>
    <row r="28" spans="1:13">
      <c r="A28" s="53" t="s">
        <v>94</v>
      </c>
      <c r="B28" s="6">
        <v>20</v>
      </c>
      <c r="C28" s="53">
        <v>55</v>
      </c>
      <c r="D28" s="6"/>
      <c r="E28" s="6"/>
      <c r="F28" s="6">
        <v>23</v>
      </c>
      <c r="G28" s="6">
        <v>32</v>
      </c>
      <c r="H28" s="6"/>
      <c r="I28" s="6"/>
      <c r="J28" s="6">
        <f>SUM(D28:E28:F28:G28:H28:I28)</f>
        <v>55</v>
      </c>
      <c r="K28" s="8">
        <v>35</v>
      </c>
      <c r="L28" s="14"/>
      <c r="M28" s="9">
        <v>43493</v>
      </c>
    </row>
    <row r="29" spans="1:13">
      <c r="A29" s="54" t="s">
        <v>95</v>
      </c>
      <c r="B29" s="6">
        <v>55</v>
      </c>
      <c r="C29" s="54">
        <v>103</v>
      </c>
      <c r="D29" s="10">
        <v>38</v>
      </c>
      <c r="E29" s="10">
        <v>65</v>
      </c>
      <c r="F29" s="10"/>
      <c r="G29" s="10"/>
      <c r="H29" s="10"/>
      <c r="I29" s="10"/>
      <c r="J29" s="10">
        <f>SUM(D29:E29:F29:G29:H29:I29)</f>
        <v>103</v>
      </c>
      <c r="K29" s="11">
        <v>48</v>
      </c>
      <c r="L29" s="12"/>
      <c r="M29" s="16">
        <v>43490</v>
      </c>
    </row>
    <row r="30" spans="1:13">
      <c r="A30" s="53" t="s">
        <v>96</v>
      </c>
      <c r="B30" s="6">
        <v>23</v>
      </c>
      <c r="C30" s="53">
        <v>40</v>
      </c>
      <c r="D30" s="6"/>
      <c r="E30" s="6"/>
      <c r="F30" s="6">
        <v>9</v>
      </c>
      <c r="G30" s="6">
        <v>31</v>
      </c>
      <c r="H30" s="6"/>
      <c r="I30" s="6">
        <v>4</v>
      </c>
      <c r="J30" s="6">
        <f>SUM(D30:E30:F30:G30:H30:I30)</f>
        <v>44</v>
      </c>
      <c r="K30" s="8">
        <v>17</v>
      </c>
      <c r="L30" s="14"/>
      <c r="M30" s="9">
        <v>43493</v>
      </c>
    </row>
    <row r="31" spans="1:13">
      <c r="A31" s="54" t="s">
        <v>97</v>
      </c>
      <c r="B31" s="6">
        <v>54</v>
      </c>
      <c r="C31" s="54">
        <v>69</v>
      </c>
      <c r="D31" s="10">
        <v>17</v>
      </c>
      <c r="E31" s="10">
        <v>52</v>
      </c>
      <c r="F31" s="10"/>
      <c r="G31" s="10"/>
      <c r="H31" s="10"/>
      <c r="I31" s="10">
        <v>4</v>
      </c>
      <c r="J31" s="10">
        <f>SUM(D31:E31:F31:G31:H31:I31)</f>
        <v>73</v>
      </c>
      <c r="K31" s="11">
        <v>15</v>
      </c>
      <c r="L31" s="12"/>
      <c r="M31" s="16">
        <v>43494</v>
      </c>
    </row>
    <row r="32" spans="1:13">
      <c r="A32" s="53" t="s">
        <v>98</v>
      </c>
      <c r="B32" s="6">
        <v>36</v>
      </c>
      <c r="C32" s="53">
        <v>136</v>
      </c>
      <c r="D32" s="6">
        <v>16</v>
      </c>
      <c r="E32" s="6">
        <v>120</v>
      </c>
      <c r="F32" s="6"/>
      <c r="G32" s="6"/>
      <c r="H32" s="6"/>
      <c r="I32" s="6">
        <v>55</v>
      </c>
      <c r="J32" s="6">
        <f>SUM(D32:E32:F32:G32:H32:I32)</f>
        <v>191</v>
      </c>
      <c r="K32" s="8">
        <v>100</v>
      </c>
      <c r="L32" s="14"/>
      <c r="M32" s="9">
        <v>43489</v>
      </c>
    </row>
    <row r="33" spans="1:13">
      <c r="A33" s="54" t="s">
        <v>99</v>
      </c>
      <c r="B33" s="6">
        <v>20</v>
      </c>
      <c r="C33" s="54">
        <v>66</v>
      </c>
      <c r="D33" s="10">
        <v>25</v>
      </c>
      <c r="E33" s="10">
        <v>41</v>
      </c>
      <c r="F33" s="10"/>
      <c r="G33" s="10"/>
      <c r="H33" s="10"/>
      <c r="I33" s="10"/>
      <c r="J33" s="10">
        <f>SUM(D33:E33:F33:G33:H33:I33)</f>
        <v>66</v>
      </c>
      <c r="K33" s="11">
        <v>46</v>
      </c>
      <c r="L33" s="12"/>
      <c r="M33" s="16">
        <v>43493</v>
      </c>
    </row>
    <row r="34" spans="1:13">
      <c r="A34" s="53" t="s">
        <v>100</v>
      </c>
      <c r="B34" s="6">
        <v>40</v>
      </c>
      <c r="C34" s="53">
        <v>84</v>
      </c>
      <c r="D34" s="6">
        <v>7</v>
      </c>
      <c r="E34" s="6">
        <v>77</v>
      </c>
      <c r="F34" s="6"/>
      <c r="G34" s="6"/>
      <c r="H34" s="6"/>
      <c r="I34" s="6"/>
      <c r="J34" s="6">
        <f>SUM(D34:E34:F34:G34:H34:I34)</f>
        <v>84</v>
      </c>
      <c r="K34" s="8">
        <v>44</v>
      </c>
      <c r="L34" s="14"/>
      <c r="M34" s="9">
        <v>43489</v>
      </c>
    </row>
    <row r="35" spans="1:13">
      <c r="A35" s="54" t="s">
        <v>101</v>
      </c>
      <c r="B35" s="6">
        <v>52</v>
      </c>
      <c r="C35" s="54">
        <v>76</v>
      </c>
      <c r="D35" s="10">
        <v>45</v>
      </c>
      <c r="E35" s="10">
        <v>31</v>
      </c>
      <c r="F35" s="10"/>
      <c r="G35" s="10"/>
      <c r="H35" s="10"/>
      <c r="I35" s="10">
        <v>5</v>
      </c>
      <c r="J35" s="10">
        <f>SUM(D35:E35:F35:G35:H35:I35)</f>
        <v>81</v>
      </c>
      <c r="K35" s="11">
        <v>24</v>
      </c>
      <c r="L35" s="12"/>
      <c r="M35" s="16">
        <v>43494</v>
      </c>
    </row>
    <row r="36" spans="1:13">
      <c r="A36" s="53" t="s">
        <v>72</v>
      </c>
      <c r="B36" s="6">
        <v>60</v>
      </c>
      <c r="C36" s="53">
        <v>176</v>
      </c>
      <c r="D36" s="6">
        <v>30</v>
      </c>
      <c r="E36" s="6">
        <v>146</v>
      </c>
      <c r="F36" s="6"/>
      <c r="G36" s="6"/>
      <c r="H36" s="6"/>
      <c r="I36" s="6">
        <v>103</v>
      </c>
      <c r="J36" s="6">
        <f>SUM(D36:E36:F36:G36:H36:I36)</f>
        <v>279</v>
      </c>
      <c r="K36" s="8">
        <v>116</v>
      </c>
      <c r="L36" s="14"/>
      <c r="M36" s="9">
        <v>43479</v>
      </c>
    </row>
    <row r="37" spans="1:13">
      <c r="A37" s="54" t="s">
        <v>102</v>
      </c>
      <c r="B37" s="6">
        <v>12</v>
      </c>
      <c r="C37" s="54">
        <v>36</v>
      </c>
      <c r="D37" s="10">
        <v>14</v>
      </c>
      <c r="E37" s="10">
        <v>22</v>
      </c>
      <c r="F37" s="10"/>
      <c r="G37" s="10"/>
      <c r="H37" s="10">
        <v>7</v>
      </c>
      <c r="I37" s="10">
        <v>8</v>
      </c>
      <c r="J37" s="10">
        <f>SUM(D37:E37:F37:G37:H37:I37)</f>
        <v>51</v>
      </c>
      <c r="K37" s="11">
        <v>24</v>
      </c>
      <c r="L37" s="12"/>
      <c r="M37" s="16">
        <v>43493</v>
      </c>
    </row>
    <row r="38" spans="1:13">
      <c r="A38" s="53" t="s">
        <v>103</v>
      </c>
      <c r="B38" s="6">
        <v>24</v>
      </c>
      <c r="C38" s="53">
        <v>65</v>
      </c>
      <c r="D38" s="6">
        <v>19</v>
      </c>
      <c r="E38" s="6">
        <v>46</v>
      </c>
      <c r="F38" s="6"/>
      <c r="G38" s="6"/>
      <c r="H38" s="6"/>
      <c r="I38" s="6"/>
      <c r="J38" s="6">
        <f>SUM(D38:E38:F38:G38:H38:I38)</f>
        <v>65</v>
      </c>
      <c r="K38" s="8">
        <v>41</v>
      </c>
      <c r="L38" s="14"/>
      <c r="M38" s="9">
        <v>43494</v>
      </c>
    </row>
    <row r="39" spans="1:13">
      <c r="A39" s="54" t="s">
        <v>104</v>
      </c>
      <c r="B39" s="6">
        <f>124+B60</f>
        <v>1016</v>
      </c>
      <c r="C39" s="55">
        <f>117+C60</f>
        <v>1558</v>
      </c>
      <c r="D39" s="18"/>
      <c r="E39" s="18"/>
      <c r="F39" s="18">
        <v>36</v>
      </c>
      <c r="G39" s="18">
        <v>81</v>
      </c>
      <c r="H39" s="18"/>
      <c r="I39" s="18"/>
      <c r="J39" s="18">
        <f>SUM(D39:E39:F39:G39:H39:I39)</f>
        <v>117</v>
      </c>
      <c r="K39" s="19"/>
      <c r="L39" s="20">
        <v>7</v>
      </c>
      <c r="M39" s="21">
        <v>43494</v>
      </c>
    </row>
    <row r="40" spans="1:13">
      <c r="A40" s="53" t="s">
        <v>105</v>
      </c>
      <c r="B40" s="6">
        <v>53</v>
      </c>
      <c r="C40" s="53">
        <v>24</v>
      </c>
      <c r="D40" s="6">
        <v>12</v>
      </c>
      <c r="E40" s="6">
        <v>12</v>
      </c>
      <c r="F40" s="6"/>
      <c r="G40" s="6"/>
      <c r="H40" s="6"/>
      <c r="I40" s="6"/>
      <c r="J40" s="6">
        <f>SUM(D40:E40:F40:G40:H40:I40)</f>
        <v>24</v>
      </c>
      <c r="K40" s="22"/>
      <c r="L40" s="17">
        <v>29</v>
      </c>
      <c r="M40" s="9">
        <v>43494</v>
      </c>
    </row>
    <row r="41" spans="1:13">
      <c r="A41" s="54" t="s">
        <v>106</v>
      </c>
      <c r="B41" s="6">
        <v>53</v>
      </c>
      <c r="C41" s="54">
        <v>28</v>
      </c>
      <c r="D41" s="10">
        <v>9</v>
      </c>
      <c r="E41" s="10">
        <v>19</v>
      </c>
      <c r="F41" s="10"/>
      <c r="G41" s="10"/>
      <c r="H41" s="10"/>
      <c r="I41" s="10"/>
      <c r="J41" s="10">
        <f>SUM(D41:E41:F41:G41:H41:I41)</f>
        <v>28</v>
      </c>
      <c r="K41" s="23"/>
      <c r="L41" s="15">
        <v>25</v>
      </c>
      <c r="M41" s="16">
        <v>43493</v>
      </c>
    </row>
    <row r="42" spans="1:13">
      <c r="A42" s="53" t="s">
        <v>107</v>
      </c>
      <c r="B42" s="6">
        <v>42</v>
      </c>
      <c r="C42" s="53">
        <v>50</v>
      </c>
      <c r="D42" s="6">
        <v>12</v>
      </c>
      <c r="E42" s="6">
        <v>38</v>
      </c>
      <c r="F42" s="6"/>
      <c r="G42" s="6"/>
      <c r="H42" s="6"/>
      <c r="I42" s="6"/>
      <c r="J42" s="6">
        <f>SUM(D42:E42:F42:G42:H42:I42)</f>
        <v>50</v>
      </c>
      <c r="K42" s="70">
        <v>8</v>
      </c>
      <c r="L42" s="17"/>
      <c r="M42" s="9">
        <v>43494</v>
      </c>
    </row>
    <row r="43" spans="1:13">
      <c r="A43" s="54" t="s">
        <v>108</v>
      </c>
      <c r="B43" s="6">
        <v>71</v>
      </c>
      <c r="C43" s="54">
        <v>73</v>
      </c>
      <c r="D43" s="10">
        <v>39</v>
      </c>
      <c r="E43" s="10">
        <v>34</v>
      </c>
      <c r="F43" s="10"/>
      <c r="G43" s="10"/>
      <c r="H43" s="10"/>
      <c r="I43" s="10"/>
      <c r="J43" s="10">
        <f>SUM(D43:E43:F43:G43:H43:I43)</f>
        <v>73</v>
      </c>
      <c r="K43" s="11">
        <v>2</v>
      </c>
      <c r="L43" s="15"/>
      <c r="M43" s="16">
        <v>43493</v>
      </c>
    </row>
    <row r="44" spans="1:13">
      <c r="A44" s="53" t="s">
        <v>109</v>
      </c>
      <c r="B44" s="6">
        <v>96</v>
      </c>
      <c r="C44" s="53">
        <v>277</v>
      </c>
      <c r="D44" s="6">
        <v>41</v>
      </c>
      <c r="E44" s="6">
        <v>236</v>
      </c>
      <c r="F44" s="6"/>
      <c r="G44" s="6"/>
      <c r="H44" s="6"/>
      <c r="I44" s="6">
        <v>21</v>
      </c>
      <c r="J44" s="6">
        <f>SUM(D44:E44:F44:G44:H44:I44)</f>
        <v>298</v>
      </c>
      <c r="K44" s="8">
        <v>181</v>
      </c>
      <c r="L44" s="17"/>
      <c r="M44" s="9">
        <v>43493</v>
      </c>
    </row>
    <row r="45" spans="1:13">
      <c r="A45" s="54" t="s">
        <v>110</v>
      </c>
      <c r="B45" s="6">
        <v>58</v>
      </c>
      <c r="C45" s="54">
        <v>57</v>
      </c>
      <c r="D45" s="10"/>
      <c r="E45" s="10"/>
      <c r="F45" s="10">
        <v>25</v>
      </c>
      <c r="G45" s="10">
        <v>32</v>
      </c>
      <c r="H45" s="10"/>
      <c r="I45" s="10"/>
      <c r="J45" s="10">
        <f>SUM(D45:E45:F45:G45:H45:I45)</f>
        <v>57</v>
      </c>
      <c r="K45" s="11"/>
      <c r="L45" s="15">
        <v>1</v>
      </c>
      <c r="M45" s="16">
        <v>43494</v>
      </c>
    </row>
    <row r="46" spans="1:13">
      <c r="A46" s="53" t="s">
        <v>111</v>
      </c>
      <c r="B46" s="6">
        <v>192</v>
      </c>
      <c r="C46" s="53">
        <v>213</v>
      </c>
      <c r="D46" s="6">
        <v>166</v>
      </c>
      <c r="E46" s="6">
        <v>47</v>
      </c>
      <c r="F46" s="6"/>
      <c r="G46" s="6"/>
      <c r="H46" s="6"/>
      <c r="I46" s="6"/>
      <c r="J46" s="6">
        <f>SUM(D46:E46:F46:G46:H46:I46)</f>
        <v>213</v>
      </c>
      <c r="K46" s="8">
        <v>21</v>
      </c>
      <c r="L46" s="14"/>
      <c r="M46" s="9">
        <v>43494</v>
      </c>
    </row>
    <row r="47" spans="1:13">
      <c r="A47" s="54" t="s">
        <v>112</v>
      </c>
      <c r="B47" s="6">
        <v>36</v>
      </c>
      <c r="C47" s="54">
        <v>70</v>
      </c>
      <c r="D47" s="10">
        <v>16</v>
      </c>
      <c r="E47" s="10">
        <v>54</v>
      </c>
      <c r="F47" s="10"/>
      <c r="G47" s="10"/>
      <c r="H47" s="10"/>
      <c r="I47" s="10"/>
      <c r="J47" s="10">
        <f>SUM(D47:E47:F47:G47:H47:I47)</f>
        <v>70</v>
      </c>
      <c r="K47" s="11">
        <v>34</v>
      </c>
      <c r="L47" s="12"/>
      <c r="M47" s="16">
        <v>43494</v>
      </c>
    </row>
    <row r="48" spans="1:13">
      <c r="A48" s="54" t="s">
        <v>113</v>
      </c>
      <c r="B48" s="6">
        <v>48</v>
      </c>
      <c r="C48" s="54">
        <v>6</v>
      </c>
      <c r="D48" s="10">
        <v>6</v>
      </c>
      <c r="E48" s="10"/>
      <c r="F48" s="10"/>
      <c r="G48" s="10"/>
      <c r="H48" s="10"/>
      <c r="I48" s="10"/>
      <c r="J48" s="10">
        <f>SUM(D48:I48)</f>
        <v>6</v>
      </c>
      <c r="K48" s="11"/>
      <c r="L48" s="12">
        <v>42</v>
      </c>
      <c r="M48" s="16">
        <v>43493</v>
      </c>
    </row>
    <row r="49" spans="1:14">
      <c r="A49" s="53" t="s">
        <v>114</v>
      </c>
      <c r="B49" s="6">
        <v>152</v>
      </c>
      <c r="C49" s="53">
        <v>240</v>
      </c>
      <c r="D49" s="6">
        <v>35</v>
      </c>
      <c r="E49" s="6">
        <v>205</v>
      </c>
      <c r="F49" s="6"/>
      <c r="G49" s="6"/>
      <c r="H49" s="6"/>
      <c r="I49" s="6"/>
      <c r="J49" s="6">
        <f>SUM(D49:E49:F49:G49:H49:I49)</f>
        <v>240</v>
      </c>
      <c r="K49" s="8">
        <v>88</v>
      </c>
      <c r="L49" s="14"/>
      <c r="M49" s="9">
        <v>43480</v>
      </c>
    </row>
    <row r="50" spans="1:14">
      <c r="A50" s="54" t="s">
        <v>110</v>
      </c>
      <c r="B50" s="6">
        <v>152</v>
      </c>
      <c r="C50" s="54">
        <v>360</v>
      </c>
      <c r="D50" s="10">
        <v>238</v>
      </c>
      <c r="E50" s="10">
        <v>122</v>
      </c>
      <c r="F50" s="10"/>
      <c r="G50" s="10"/>
      <c r="H50" s="10"/>
      <c r="I50" s="10">
        <v>22</v>
      </c>
      <c r="J50" s="10">
        <f>SUM(D50:E50:F50:G50:H50:I50)</f>
        <v>382</v>
      </c>
      <c r="K50" s="11">
        <v>208</v>
      </c>
      <c r="L50" s="12"/>
      <c r="M50" s="16">
        <v>43493</v>
      </c>
    </row>
    <row r="51" spans="1:14">
      <c r="A51" s="53" t="s">
        <v>115</v>
      </c>
      <c r="B51" s="6">
        <v>144</v>
      </c>
      <c r="C51" s="53">
        <v>271</v>
      </c>
      <c r="D51" s="6">
        <v>190</v>
      </c>
      <c r="E51" s="6">
        <v>81</v>
      </c>
      <c r="F51" s="6"/>
      <c r="G51" s="6"/>
      <c r="H51" s="6"/>
      <c r="I51" s="6">
        <v>105</v>
      </c>
      <c r="J51" s="6">
        <f>SUM(D51:E51:F51:G51:H51:I51)</f>
        <v>376</v>
      </c>
      <c r="K51" s="8">
        <v>127</v>
      </c>
      <c r="L51" s="14"/>
      <c r="M51" s="9">
        <v>43481</v>
      </c>
    </row>
    <row r="52" spans="1:14">
      <c r="A52" s="53" t="s">
        <v>118</v>
      </c>
      <c r="B52" s="6">
        <f>B53+B54+B55+B56+B59</f>
        <v>1644</v>
      </c>
      <c r="C52" s="6">
        <f t="shared" ref="C52:E52" si="0">C53+C54+C55+C56+C59</f>
        <v>3484</v>
      </c>
      <c r="D52" s="6">
        <f t="shared" si="0"/>
        <v>1683</v>
      </c>
      <c r="E52" s="6">
        <f t="shared" si="0"/>
        <v>1615</v>
      </c>
      <c r="F52" s="6"/>
      <c r="G52" s="6"/>
      <c r="H52" s="6"/>
      <c r="I52" s="6"/>
      <c r="J52" s="6"/>
      <c r="K52" s="8"/>
      <c r="L52" s="14"/>
      <c r="M52" s="9"/>
    </row>
    <row r="53" spans="1:14">
      <c r="A53" s="56" t="s">
        <v>42</v>
      </c>
      <c r="B53" s="6">
        <v>43</v>
      </c>
      <c r="C53" s="54">
        <v>33</v>
      </c>
      <c r="D53" s="10">
        <v>8</v>
      </c>
      <c r="E53" s="10">
        <v>25</v>
      </c>
      <c r="F53" s="10"/>
      <c r="G53" s="10"/>
      <c r="H53" s="10"/>
      <c r="I53" s="10"/>
      <c r="J53" s="10">
        <f>SUM(D53:E53:F53:G53:H53:I53)</f>
        <v>33</v>
      </c>
      <c r="K53" s="11"/>
      <c r="L53" s="12">
        <v>10</v>
      </c>
      <c r="M53" s="16">
        <v>43480</v>
      </c>
    </row>
    <row r="54" spans="1:14">
      <c r="A54" s="60" t="s">
        <v>40</v>
      </c>
      <c r="B54" s="6">
        <v>100</v>
      </c>
      <c r="C54" s="53">
        <v>22</v>
      </c>
      <c r="D54" s="6">
        <v>19</v>
      </c>
      <c r="E54" s="6"/>
      <c r="F54" s="6"/>
      <c r="G54" s="6"/>
      <c r="H54" s="6">
        <v>3</v>
      </c>
      <c r="I54" s="6"/>
      <c r="J54" s="6">
        <f>SUM(D54:E54:F54:G54:H54:I54)</f>
        <v>22</v>
      </c>
      <c r="K54" s="8"/>
      <c r="L54" s="17">
        <v>78</v>
      </c>
      <c r="M54" s="9">
        <v>43494</v>
      </c>
    </row>
    <row r="55" spans="1:14">
      <c r="A55" s="57" t="s">
        <v>14</v>
      </c>
      <c r="B55" s="6">
        <v>470</v>
      </c>
      <c r="C55" s="54">
        <v>1075</v>
      </c>
      <c r="D55" s="10">
        <v>475</v>
      </c>
      <c r="E55" s="10">
        <v>600</v>
      </c>
      <c r="F55" s="10"/>
      <c r="G55" s="10"/>
      <c r="H55" s="10"/>
      <c r="I55" s="10"/>
      <c r="J55" s="10">
        <f>SUM(D55:E55:F55:G55:H55:I55)</f>
        <v>1075</v>
      </c>
      <c r="K55" s="11">
        <v>605</v>
      </c>
      <c r="L55" s="15"/>
      <c r="M55" s="16">
        <v>43494</v>
      </c>
    </row>
    <row r="56" spans="1:14">
      <c r="A56" s="58" t="s">
        <v>15</v>
      </c>
      <c r="B56" s="6">
        <v>851</v>
      </c>
      <c r="C56" s="53">
        <v>2171</v>
      </c>
      <c r="D56" s="6">
        <v>1181</v>
      </c>
      <c r="E56" s="6">
        <v>990</v>
      </c>
      <c r="F56" s="6"/>
      <c r="G56" s="6"/>
      <c r="H56" s="6"/>
      <c r="I56" s="6"/>
      <c r="J56" s="6">
        <f>SUM(D56:E56:F56:G56:H56:I56)</f>
        <v>2171</v>
      </c>
      <c r="K56" s="8">
        <v>1320</v>
      </c>
      <c r="L56" s="17"/>
      <c r="M56" s="9">
        <v>43494</v>
      </c>
    </row>
    <row r="57" spans="1:14">
      <c r="A57" s="54" t="s">
        <v>116</v>
      </c>
      <c r="B57" s="6">
        <v>327</v>
      </c>
      <c r="C57" s="55">
        <v>998</v>
      </c>
      <c r="D57" s="18">
        <v>472</v>
      </c>
      <c r="E57" s="18">
        <v>526</v>
      </c>
      <c r="F57" s="18"/>
      <c r="G57" s="18"/>
      <c r="H57" s="18"/>
      <c r="I57" s="18"/>
      <c r="J57" s="18">
        <f>SUM(D57:E57:F57:G57:H57:I57)</f>
        <v>998</v>
      </c>
      <c r="K57" s="19">
        <v>671</v>
      </c>
      <c r="L57" s="24"/>
      <c r="M57" s="21">
        <v>43493</v>
      </c>
    </row>
    <row r="58" spans="1:14">
      <c r="A58" s="53" t="s">
        <v>117</v>
      </c>
      <c r="B58" s="6">
        <v>336</v>
      </c>
      <c r="C58" s="53">
        <v>543</v>
      </c>
      <c r="D58" s="6">
        <v>182</v>
      </c>
      <c r="E58" s="6">
        <v>361</v>
      </c>
      <c r="F58" s="6"/>
      <c r="G58" s="6"/>
      <c r="H58" s="6"/>
      <c r="I58" s="6">
        <v>12</v>
      </c>
      <c r="J58" s="6">
        <f>SUM(D58:E58:F58:G58:H58:I58)</f>
        <v>555</v>
      </c>
      <c r="K58" s="8">
        <v>207</v>
      </c>
      <c r="L58" s="17"/>
      <c r="M58" s="9">
        <v>43488</v>
      </c>
      <c r="N58" t="s">
        <v>44</v>
      </c>
    </row>
    <row r="59" spans="1:14">
      <c r="A59" s="54" t="s">
        <v>16</v>
      </c>
      <c r="B59" s="6">
        <v>180</v>
      </c>
      <c r="C59" s="54">
        <v>183</v>
      </c>
      <c r="D59" s="10"/>
      <c r="E59" s="10"/>
      <c r="F59" s="10">
        <v>113</v>
      </c>
      <c r="G59" s="10">
        <v>70</v>
      </c>
      <c r="H59" s="10"/>
      <c r="I59" s="10">
        <v>16</v>
      </c>
      <c r="J59" s="10">
        <f>SUM(D59:E59:F59:G59:H59:I59)</f>
        <v>199</v>
      </c>
      <c r="K59" s="11">
        <v>3</v>
      </c>
      <c r="L59" s="15"/>
      <c r="M59" s="16">
        <v>43487</v>
      </c>
    </row>
    <row r="60" spans="1:14">
      <c r="A60" s="61" t="s">
        <v>41</v>
      </c>
      <c r="B60" s="6">
        <v>892</v>
      </c>
      <c r="C60" s="53">
        <v>1441</v>
      </c>
      <c r="D60" s="6">
        <v>1056</v>
      </c>
      <c r="E60" s="6">
        <v>385</v>
      </c>
      <c r="F60" s="6"/>
      <c r="G60" s="6"/>
      <c r="H60" s="6">
        <v>123</v>
      </c>
      <c r="I60" s="6">
        <v>172</v>
      </c>
      <c r="J60" s="6">
        <f>SUM(D60:E60:F60:G60:H60:I60)</f>
        <v>1736</v>
      </c>
      <c r="K60" s="8">
        <v>549</v>
      </c>
      <c r="L60" s="17"/>
      <c r="M60" s="9">
        <v>43493</v>
      </c>
    </row>
    <row r="61" spans="1:14">
      <c r="A61" s="54"/>
      <c r="B61" s="18"/>
      <c r="C61" s="54"/>
      <c r="D61" s="10"/>
      <c r="E61" s="10"/>
      <c r="F61" s="10"/>
      <c r="G61" s="10"/>
      <c r="H61" s="10"/>
      <c r="I61" s="10"/>
      <c r="J61" s="10"/>
      <c r="K61" s="10"/>
      <c r="L61" s="15"/>
      <c r="M61" s="16"/>
    </row>
    <row r="62" spans="1:14" ht="15.75">
      <c r="A62" s="68" t="s">
        <v>17</v>
      </c>
      <c r="B62" s="25">
        <f t="shared" ref="B62:L62" si="1">SUM(B4:B61)</f>
        <v>8925</v>
      </c>
      <c r="C62" s="25">
        <f t="shared" si="1"/>
        <v>16703</v>
      </c>
      <c r="D62" s="25">
        <f t="shared" si="1"/>
        <v>7209</v>
      </c>
      <c r="E62" s="25">
        <f t="shared" si="1"/>
        <v>7314</v>
      </c>
      <c r="F62" s="25">
        <f t="shared" si="1"/>
        <v>224</v>
      </c>
      <c r="G62" s="25">
        <f t="shared" si="1"/>
        <v>326</v>
      </c>
      <c r="H62" s="25">
        <f t="shared" si="1"/>
        <v>184</v>
      </c>
      <c r="I62" s="25">
        <f t="shared" si="1"/>
        <v>751</v>
      </c>
      <c r="J62" s="25">
        <f t="shared" si="1"/>
        <v>12710</v>
      </c>
      <c r="K62" s="25">
        <f>SUM(K4:K61)</f>
        <v>5645</v>
      </c>
      <c r="L62" s="25">
        <f t="shared" si="1"/>
        <v>256</v>
      </c>
      <c r="M62" s="26"/>
    </row>
    <row r="65" spans="1:3" ht="15.75">
      <c r="A65" s="27" t="s">
        <v>1</v>
      </c>
      <c r="B65" s="28"/>
      <c r="C65" s="29">
        <f>SUM(B4:B61)</f>
        <v>8925</v>
      </c>
    </row>
    <row r="66" spans="1:3" ht="21">
      <c r="A66" s="59" t="s">
        <v>18</v>
      </c>
      <c r="B66" s="31"/>
      <c r="C66" s="32">
        <f>SUM(C4:C61)</f>
        <v>16703</v>
      </c>
    </row>
    <row r="67" spans="1:3" ht="15.75">
      <c r="A67" s="33" t="s">
        <v>19</v>
      </c>
      <c r="B67" s="34"/>
      <c r="C67" s="35">
        <f>SUM(D4:D61)</f>
        <v>7209</v>
      </c>
    </row>
    <row r="68" spans="1:3" ht="15.75">
      <c r="A68" s="36" t="s">
        <v>20</v>
      </c>
      <c r="B68" s="37"/>
      <c r="C68" s="38">
        <f>SUM(F4:F61)</f>
        <v>224</v>
      </c>
    </row>
    <row r="69" spans="1:3" ht="15.75">
      <c r="A69" s="33" t="s">
        <v>21</v>
      </c>
      <c r="B69" s="34"/>
      <c r="C69" s="35">
        <f>SUM(E4:E61)</f>
        <v>7314</v>
      </c>
    </row>
    <row r="70" spans="1:3" ht="15.75">
      <c r="A70" s="36" t="s">
        <v>22</v>
      </c>
      <c r="B70" s="37"/>
      <c r="C70" s="38">
        <f>SUM(G4:G61)</f>
        <v>326</v>
      </c>
    </row>
    <row r="71" spans="1:3" ht="15.75">
      <c r="A71" s="39" t="s">
        <v>23</v>
      </c>
      <c r="B71" s="31"/>
      <c r="C71" s="40">
        <f>SUM(H4:H61)</f>
        <v>184</v>
      </c>
    </row>
    <row r="72" spans="1:3" ht="15.75">
      <c r="A72" s="39" t="s">
        <v>8</v>
      </c>
      <c r="B72" s="31"/>
      <c r="C72" s="40">
        <f>SUM(I4:I61)</f>
        <v>751</v>
      </c>
    </row>
    <row r="73" spans="1:3" ht="15.75">
      <c r="A73" s="27" t="s">
        <v>24</v>
      </c>
      <c r="B73" s="28"/>
      <c r="C73" s="29">
        <f>SUM(C67:C72)</f>
        <v>16008</v>
      </c>
    </row>
    <row r="76" spans="1:3" ht="15.75">
      <c r="A76" s="41" t="s">
        <v>10</v>
      </c>
      <c r="B76" s="42">
        <f>SUM(K4:K61)</f>
        <v>5645</v>
      </c>
    </row>
    <row r="77" spans="1:3" ht="15.75">
      <c r="A77" s="24" t="s">
        <v>11</v>
      </c>
      <c r="B77" s="43">
        <f>SUM(L4:L61)</f>
        <v>256</v>
      </c>
    </row>
    <row r="78" spans="1:3">
      <c r="A78" s="10"/>
      <c r="B78" s="10"/>
    </row>
    <row r="79" spans="1:3">
      <c r="A79" s="10"/>
      <c r="B79" s="10"/>
    </row>
    <row r="80" spans="1:3" ht="18.75">
      <c r="A80" s="65">
        <v>43494</v>
      </c>
      <c r="B80" s="66"/>
    </row>
    <row r="81" spans="1:4">
      <c r="D81" s="67"/>
    </row>
    <row r="84" spans="1:4" ht="15.75">
      <c r="A84" s="44" t="s">
        <v>26</v>
      </c>
      <c r="B84" s="28"/>
    </row>
    <row r="85" spans="1:4">
      <c r="A85" s="10" t="s">
        <v>49</v>
      </c>
      <c r="B85" s="47">
        <v>20</v>
      </c>
    </row>
    <row r="86" spans="1:4">
      <c r="A86" s="10" t="s">
        <v>51</v>
      </c>
      <c r="B86" s="47">
        <v>13</v>
      </c>
    </row>
    <row r="87" spans="1:4">
      <c r="A87" s="10" t="s">
        <v>59</v>
      </c>
      <c r="B87" s="47">
        <v>29</v>
      </c>
    </row>
    <row r="88" spans="1:4">
      <c r="A88" s="10" t="s">
        <v>60</v>
      </c>
      <c r="B88" s="47">
        <v>25</v>
      </c>
    </row>
    <row r="89" spans="1:4">
      <c r="A89" s="10" t="s">
        <v>13</v>
      </c>
      <c r="B89" s="47">
        <v>10</v>
      </c>
    </row>
    <row r="90" spans="1:4">
      <c r="A90" s="10" t="s">
        <v>27</v>
      </c>
      <c r="B90" s="47">
        <v>1</v>
      </c>
    </row>
    <row r="91" spans="1:4">
      <c r="A91" s="10" t="s">
        <v>43</v>
      </c>
      <c r="B91" s="47">
        <v>10</v>
      </c>
    </row>
    <row r="92" spans="1:4">
      <c r="A92" s="10" t="s">
        <v>46</v>
      </c>
      <c r="B92" s="47">
        <v>7</v>
      </c>
    </row>
    <row r="93" spans="1:4">
      <c r="A93" s="10" t="s">
        <v>54</v>
      </c>
      <c r="B93" s="47">
        <v>21</v>
      </c>
    </row>
    <row r="94" spans="1:4">
      <c r="A94" s="10" t="s">
        <v>63</v>
      </c>
      <c r="B94" s="47">
        <v>42</v>
      </c>
    </row>
    <row r="95" spans="1:4">
      <c r="A95" s="10" t="s">
        <v>28</v>
      </c>
      <c r="B95" s="47">
        <v>78</v>
      </c>
    </row>
    <row r="96" spans="1:4" ht="15.75">
      <c r="A96" s="45" t="s">
        <v>29</v>
      </c>
      <c r="B96" s="46">
        <f>SUM(B85:B95)</f>
        <v>256</v>
      </c>
    </row>
    <row r="100" spans="1:2" ht="18.75">
      <c r="A100" s="73" t="s">
        <v>30</v>
      </c>
      <c r="B100" s="73"/>
    </row>
    <row r="101" spans="1:2" ht="18.75">
      <c r="A101" s="30" t="s">
        <v>31</v>
      </c>
      <c r="B101" s="40">
        <f>SUM(C4:C54)</f>
        <v>10292</v>
      </c>
    </row>
    <row r="102" spans="1:2" ht="18.75">
      <c r="A102" s="48" t="s">
        <v>32</v>
      </c>
      <c r="B102" s="49">
        <f>SUM(C55:C60)</f>
        <v>6411</v>
      </c>
    </row>
    <row r="103" spans="1:2" ht="21">
      <c r="A103" s="50" t="s">
        <v>18</v>
      </c>
      <c r="B103" s="51">
        <f>SUM(B101:B102)</f>
        <v>16703</v>
      </c>
    </row>
    <row r="106" spans="1:2">
      <c r="A106" s="52" t="s">
        <v>33</v>
      </c>
    </row>
    <row r="107" spans="1:2">
      <c r="A107" s="10" t="s">
        <v>64</v>
      </c>
    </row>
    <row r="108" spans="1:2">
      <c r="A108" s="10" t="s">
        <v>65</v>
      </c>
    </row>
    <row r="109" spans="1:2">
      <c r="A109" s="10"/>
    </row>
    <row r="110" spans="1:2">
      <c r="A110" s="10"/>
    </row>
    <row r="111" spans="1:2">
      <c r="A111" s="52" t="s">
        <v>34</v>
      </c>
    </row>
    <row r="112" spans="1:2">
      <c r="A112" s="10" t="s">
        <v>35</v>
      </c>
    </row>
    <row r="113" spans="1:1">
      <c r="A113" s="10" t="s">
        <v>66</v>
      </c>
    </row>
    <row r="114" spans="1:1">
      <c r="A114" s="10" t="s">
        <v>67</v>
      </c>
    </row>
    <row r="115" spans="1:1">
      <c r="A115" s="10" t="s">
        <v>68</v>
      </c>
    </row>
    <row r="116" spans="1:1">
      <c r="A116" s="10" t="s">
        <v>36</v>
      </c>
    </row>
    <row r="117" spans="1:1">
      <c r="A117" s="10" t="s">
        <v>69</v>
      </c>
    </row>
    <row r="118" spans="1:1">
      <c r="A118" s="10"/>
    </row>
    <row r="119" spans="1:1">
      <c r="A119" s="52" t="s">
        <v>37</v>
      </c>
    </row>
    <row r="120" spans="1:1">
      <c r="A120" s="10" t="s">
        <v>62</v>
      </c>
    </row>
    <row r="121" spans="1:1">
      <c r="A121" s="10" t="s">
        <v>57</v>
      </c>
    </row>
    <row r="122" spans="1:1">
      <c r="A122" s="10" t="s">
        <v>48</v>
      </c>
    </row>
    <row r="123" spans="1:1">
      <c r="A123" s="10" t="s">
        <v>52</v>
      </c>
    </row>
    <row r="124" spans="1:1">
      <c r="A124" s="10" t="s">
        <v>58</v>
      </c>
    </row>
    <row r="125" spans="1:1">
      <c r="A125" s="10" t="s">
        <v>70</v>
      </c>
    </row>
    <row r="126" spans="1:1">
      <c r="A126" s="10" t="s">
        <v>53</v>
      </c>
    </row>
    <row r="127" spans="1:1">
      <c r="A127" s="10" t="s">
        <v>55</v>
      </c>
    </row>
    <row r="128" spans="1:1">
      <c r="A128" s="10" t="s">
        <v>47</v>
      </c>
    </row>
    <row r="129" spans="1:1">
      <c r="A129" s="10" t="s">
        <v>38</v>
      </c>
    </row>
    <row r="130" spans="1:1">
      <c r="A130" s="10" t="s">
        <v>39</v>
      </c>
    </row>
    <row r="131" spans="1:1">
      <c r="A131" s="10" t="s">
        <v>71</v>
      </c>
    </row>
    <row r="132" spans="1:1">
      <c r="A132" s="10" t="s">
        <v>61</v>
      </c>
    </row>
  </sheetData>
  <mergeCells count="3">
    <mergeCell ref="A1:K1"/>
    <mergeCell ref="A2:K2"/>
    <mergeCell ref="A100:B100"/>
  </mergeCells>
  <pageMargins left="0.51181102362204722" right="0.51181102362204722" top="0.78740157480314965" bottom="0.78740157480314965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 Completa P.Carcerária</vt:lpstr>
      <vt:lpstr>Plan2</vt:lpstr>
      <vt:lpstr>Plan3</vt:lpstr>
      <vt:lpstr>Plan4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SEJUDH</dc:creator>
  <cp:lastModifiedBy>Carlo</cp:lastModifiedBy>
  <cp:lastPrinted>2018-10-22T20:48:31Z</cp:lastPrinted>
  <dcterms:created xsi:type="dcterms:W3CDTF">2017-06-14T19:53:04Z</dcterms:created>
  <dcterms:modified xsi:type="dcterms:W3CDTF">2019-02-12T00:10:00Z</dcterms:modified>
</cp:coreProperties>
</file>