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codeName="DieseArbeitsmappe" defaultThemeVersion="166925"/>
  <mc:AlternateContent xmlns:mc="http://schemas.openxmlformats.org/markup-compatibility/2006">
    <mc:Choice Requires="x15">
      <x15ac:absPath xmlns:x15ac="http://schemas.microsoft.com/office/spreadsheetml/2010/11/ac" url="C:\cygwin64\home\marti\Parameters2Uml\"/>
    </mc:Choice>
  </mc:AlternateContent>
  <xr:revisionPtr revIDLastSave="0" documentId="10_ncr:8100000_{2FB643DE-DDEE-4D99-9DF2-C94DD328BC65}" xr6:coauthVersionLast="34" xr6:coauthVersionMax="34" xr10:uidLastSave="{00000000-0000-0000-0000-000000000000}"/>
  <bookViews>
    <workbookView xWindow="7440" yWindow="0" windowWidth="27870" windowHeight="12810" xr2:uid="{00000000-000D-0000-FFFF-FFFF00000000}"/>
  </bookViews>
  <sheets>
    <sheet name="Parameters" sheetId="1" r:id="rId1"/>
    <sheet name="String" sheetId="2" r:id="rId2"/>
    <sheet name="Number" sheetId="3" r:id="rId3"/>
    <sheet name="Boolean" sheetId="4" r:id="rId4"/>
    <sheet name="Enum" sheetId="5" r:id="rId5"/>
    <sheet name="Group Type ObjectClass" sheetId="6" r:id="rId6"/>
    <sheet name="About" sheetId="7" r:id="rId7"/>
  </sheets>
  <externalReferences>
    <externalReference r:id="rId8"/>
    <externalReference r:id="rId9"/>
  </externalReferences>
  <definedNames>
    <definedName name="_xlnm._FilterDatabase" localSheetId="0" hidden="1">Parameters!$A$1:$L$73</definedName>
    <definedName name="Parameters" localSheetId="5">[1]Parameters!$B$8:$L$73</definedName>
    <definedName name="Parameters">Parameters!$B$8:$L$73</definedName>
    <definedName name="start">Parameters!$E$8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4" i="3" l="1"/>
  <c r="G14" i="3"/>
  <c r="I2" i="3"/>
  <c r="G2" i="3"/>
  <c r="B3" i="5"/>
  <c r="B11" i="1" l="1"/>
  <c r="B8" i="1"/>
  <c r="B4" i="2" l="1"/>
  <c r="B6" i="1"/>
  <c r="B5" i="1"/>
  <c r="B4" i="1"/>
  <c r="B3" i="1"/>
  <c r="B70" i="1"/>
  <c r="B68" i="1"/>
  <c r="B60" i="1"/>
  <c r="B52" i="1"/>
  <c r="B45" i="1"/>
  <c r="B43" i="1"/>
  <c r="B39" i="1"/>
  <c r="B38" i="1"/>
  <c r="B35" i="1"/>
  <c r="B33" i="1"/>
  <c r="B30" i="1"/>
  <c r="B29" i="1"/>
  <c r="B25" i="1"/>
  <c r="B24" i="1"/>
  <c r="B22" i="1"/>
  <c r="B17" i="1"/>
  <c r="B15" i="1"/>
  <c r="D71" i="1"/>
  <c r="D72" i="1" s="1"/>
  <c r="D73" i="1" s="1"/>
  <c r="B73" i="1" s="1"/>
  <c r="D69" i="1"/>
  <c r="B69" i="1" s="1"/>
  <c r="D61" i="1"/>
  <c r="D62" i="1" s="1"/>
  <c r="D63" i="1" s="1"/>
  <c r="D64" i="1" s="1"/>
  <c r="D65" i="1" s="1"/>
  <c r="D66" i="1" s="1"/>
  <c r="D67" i="1" s="1"/>
  <c r="B67" i="1" s="1"/>
  <c r="D53" i="1"/>
  <c r="D54" i="1" s="1"/>
  <c r="D55" i="1" s="1"/>
  <c r="D56" i="1" s="1"/>
  <c r="D57" i="1" s="1"/>
  <c r="D58" i="1" s="1"/>
  <c r="D59" i="1" s="1"/>
  <c r="B59" i="1" s="1"/>
  <c r="D46" i="1"/>
  <c r="D47" i="1" s="1"/>
  <c r="D48" i="1" s="1"/>
  <c r="D49" i="1" s="1"/>
  <c r="D50" i="1" s="1"/>
  <c r="D51" i="1" s="1"/>
  <c r="B51" i="1" s="1"/>
  <c r="D44" i="1"/>
  <c r="B44" i="1" s="1"/>
  <c r="D40" i="1"/>
  <c r="D41" i="1" s="1"/>
  <c r="D42" i="1" s="1"/>
  <c r="B42" i="1" s="1"/>
  <c r="D36" i="1"/>
  <c r="D37" i="1" s="1"/>
  <c r="B37" i="1" s="1"/>
  <c r="D34" i="1"/>
  <c r="B34" i="1" s="1"/>
  <c r="D31" i="1"/>
  <c r="D32" i="1" s="1"/>
  <c r="B32" i="1" s="1"/>
  <c r="D26" i="1"/>
  <c r="D27" i="1" s="1"/>
  <c r="D28" i="1" s="1"/>
  <c r="B28" i="1" s="1"/>
  <c r="D23" i="1"/>
  <c r="B23" i="1" s="1"/>
  <c r="D18" i="1"/>
  <c r="D19" i="1" s="1"/>
  <c r="D20" i="1" s="1"/>
  <c r="D21" i="1" s="1"/>
  <c r="B21" i="1" s="1"/>
  <c r="D16" i="1"/>
  <c r="B16" i="1" s="1"/>
  <c r="D12" i="1"/>
  <c r="D9" i="1"/>
  <c r="B9" i="1" s="1"/>
  <c r="G51" i="1"/>
  <c r="G50" i="1"/>
  <c r="G49" i="1"/>
  <c r="G48" i="1"/>
  <c r="G47" i="1"/>
  <c r="G46" i="1"/>
  <c r="G45" i="1"/>
  <c r="G44" i="1"/>
  <c r="G43" i="1"/>
  <c r="G42" i="1"/>
  <c r="G41" i="1"/>
  <c r="G38" i="1"/>
  <c r="G37" i="1"/>
  <c r="G36" i="1"/>
  <c r="G34" i="1"/>
  <c r="G33" i="1"/>
  <c r="G32" i="1"/>
  <c r="G31" i="1"/>
  <c r="G30" i="1"/>
  <c r="G29" i="1"/>
  <c r="G27" i="1"/>
  <c r="G26" i="1"/>
  <c r="G25" i="1"/>
  <c r="G24" i="1"/>
  <c r="G23" i="1"/>
  <c r="G21" i="1"/>
  <c r="G20" i="1"/>
  <c r="G18" i="1"/>
  <c r="G16" i="1"/>
  <c r="G15" i="1"/>
  <c r="G14" i="1"/>
  <c r="G13" i="1"/>
  <c r="G12" i="1"/>
  <c r="G11" i="1"/>
  <c r="B5" i="2" l="1"/>
  <c r="D10" i="1"/>
  <c r="B10" i="1" s="1"/>
  <c r="B47" i="1"/>
  <c r="B31" i="1"/>
  <c r="B48" i="1"/>
  <c r="B71" i="1"/>
  <c r="B55" i="1"/>
  <c r="B72" i="1"/>
  <c r="B56" i="1"/>
  <c r="B63" i="1"/>
  <c r="B64" i="1"/>
  <c r="B46" i="1"/>
  <c r="B54" i="1"/>
  <c r="B62" i="1"/>
  <c r="B41" i="1"/>
  <c r="B49" i="1"/>
  <c r="B57" i="1"/>
  <c r="B65" i="1"/>
  <c r="B40" i="1"/>
  <c r="B18" i="1"/>
  <c r="B26" i="1"/>
  <c r="B50" i="1"/>
  <c r="B58" i="1"/>
  <c r="B66" i="1"/>
  <c r="B19" i="1"/>
  <c r="B27" i="1"/>
  <c r="B20" i="1"/>
  <c r="B36" i="1"/>
  <c r="D13" i="1"/>
  <c r="B13" i="1" s="1"/>
  <c r="B12" i="1"/>
  <c r="B5" i="3" s="1"/>
  <c r="B53" i="1"/>
  <c r="B61" i="1"/>
  <c r="G72" i="1"/>
  <c r="G71" i="1"/>
  <c r="G70" i="1"/>
  <c r="G67" i="1"/>
  <c r="G66" i="1"/>
  <c r="G65" i="1"/>
  <c r="G64" i="1"/>
  <c r="G63" i="1"/>
  <c r="G62" i="1"/>
  <c r="G61" i="1"/>
  <c r="G60" i="1"/>
  <c r="G59" i="1"/>
  <c r="G58" i="1"/>
  <c r="G57" i="1"/>
  <c r="G56" i="1"/>
  <c r="G55" i="1"/>
  <c r="G54" i="1"/>
  <c r="G53" i="1"/>
  <c r="G52" i="1"/>
  <c r="B4" i="3" l="1"/>
  <c r="B6" i="2"/>
  <c r="D14" i="1"/>
  <c r="B14" i="1" s="1"/>
  <c r="B24" i="2" s="1"/>
  <c r="G39" i="1"/>
  <c r="G35" i="1"/>
  <c r="G17" i="1"/>
  <c r="G10" i="1"/>
  <c r="G9" i="1"/>
  <c r="G8" i="1"/>
  <c r="B36" i="3" l="1"/>
  <c r="C9" i="5"/>
  <c r="B32" i="3"/>
  <c r="C4" i="5"/>
  <c r="B4" i="5" s="1"/>
  <c r="B4" i="4"/>
  <c r="B11" i="3"/>
  <c r="C6" i="5"/>
  <c r="B6" i="5" s="1"/>
  <c r="B3" i="4"/>
  <c r="B31" i="3"/>
  <c r="C3" i="5"/>
  <c r="B9" i="3"/>
  <c r="C5" i="5"/>
  <c r="B5" i="5" s="1"/>
  <c r="C7" i="5"/>
  <c r="C8" i="5"/>
  <c r="B30" i="3"/>
  <c r="B34" i="3"/>
  <c r="B25" i="3"/>
  <c r="B3" i="3"/>
  <c r="B23" i="3"/>
  <c r="B12" i="3"/>
  <c r="B28" i="3"/>
  <c r="B10" i="3"/>
  <c r="B8" i="3"/>
  <c r="B16" i="3"/>
  <c r="B13" i="3"/>
  <c r="B37" i="3"/>
  <c r="B24" i="3"/>
  <c r="B18" i="3"/>
  <c r="B35" i="3"/>
  <c r="B7" i="3"/>
  <c r="B15" i="3"/>
  <c r="B26" i="3"/>
  <c r="B9" i="2"/>
  <c r="B27" i="3"/>
  <c r="B21" i="3"/>
  <c r="B6" i="3"/>
  <c r="B33" i="3"/>
  <c r="B20" i="3"/>
  <c r="B19" i="3"/>
  <c r="B17" i="3"/>
  <c r="B22" i="3"/>
  <c r="B29" i="3"/>
  <c r="B14" i="3"/>
  <c r="B8" i="2"/>
  <c r="B17" i="2"/>
  <c r="B26" i="2"/>
  <c r="B10" i="2"/>
  <c r="B13" i="2"/>
  <c r="B12" i="2"/>
  <c r="B27" i="2"/>
  <c r="B19" i="2"/>
  <c r="B14" i="2"/>
  <c r="B7" i="2"/>
  <c r="B21" i="2"/>
  <c r="B11" i="2"/>
  <c r="B20" i="2"/>
  <c r="B15" i="2"/>
  <c r="B3" i="2"/>
  <c r="B18" i="2"/>
  <c r="B25" i="2"/>
  <c r="B22" i="2"/>
  <c r="B23" i="2"/>
  <c r="B16" i="2"/>
  <c r="G6" i="1"/>
  <c r="G3" i="1"/>
  <c r="G5" i="1"/>
  <c r="G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Martin Skorupski</author>
  </authors>
  <commentList>
    <comment ref="B1" authorId="0" shapeId="0" xr:uid="{00000000-0006-0000-0000-000002000000}">
      <text>
        <r>
          <rPr>
            <b/>
            <sz val="9"/>
            <color indexed="81"/>
            <rFont val="Segoe UI"/>
            <family val="2"/>
          </rPr>
          <t>Martin Skorupski:</t>
        </r>
        <r>
          <rPr>
            <sz val="9"/>
            <color indexed="81"/>
            <rFont val="Segoe UI"/>
            <family val="2"/>
          </rPr>
          <t xml:space="preserve">
Preferred a unique human readable identifier, which can be used as reference. 
Could be called ReferenceName (?)</t>
        </r>
      </text>
    </comment>
    <comment ref="C1" authorId="0" shapeId="0" xr:uid="{00000000-0006-0000-0000-000001000000}">
      <text>
        <r>
          <rPr>
            <b/>
            <sz val="9"/>
            <color indexed="81"/>
            <rFont val="Segoe UI"/>
            <family val="2"/>
          </rPr>
          <t xml:space="preserve">Martin Skorupski:
</t>
        </r>
        <r>
          <rPr>
            <sz val="9"/>
            <color indexed="81"/>
            <rFont val="Segoe UI"/>
            <family val="2"/>
          </rPr>
          <t xml:space="preserve">The parameter identifier must be unique and might be hidden in case it follows the format of a uuid. Once it is defined it must never change. Must not be used be humans only be code/machines.
</t>
        </r>
      </text>
    </comment>
    <comment ref="E1" authorId="0" shapeId="0" xr:uid="{00000000-0006-0000-0000-000003000000}">
      <text>
        <r>
          <rPr>
            <b/>
            <sz val="9"/>
            <color indexed="81"/>
            <rFont val="Segoe UI"/>
            <family val="2"/>
          </rPr>
          <t>Martin Skorupski:</t>
        </r>
        <r>
          <rPr>
            <sz val="9"/>
            <color indexed="81"/>
            <rFont val="Segoe UI"/>
            <family val="2"/>
          </rPr>
          <t xml:space="preserve">
The name of the parameter. Prefered used as lable in GUIs and logs.</t>
        </r>
      </text>
    </comment>
    <comment ref="I1" authorId="0" shapeId="0" xr:uid="{00000000-0006-0000-0000-000004000000}">
      <text>
        <r>
          <rPr>
            <b/>
            <sz val="9"/>
            <color indexed="81"/>
            <rFont val="Segoe UI"/>
            <family val="2"/>
          </rPr>
          <t>Martin Skorupski:</t>
        </r>
        <r>
          <rPr>
            <sz val="9"/>
            <color indexed="81"/>
            <rFont val="Segoe UI"/>
            <family val="2"/>
          </rPr>
          <t xml:space="preserve">
Indicates whehter the parameter value can be modifed via the API. Possible values are:
- read-write
- read-only
- set-by-create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 Skorupski</author>
  </authors>
  <commentList>
    <comment ref="B1" authorId="0" shapeId="0" xr:uid="{A6884F63-88B2-4563-96B5-4261CF4771A9}">
      <text>
        <r>
          <rPr>
            <b/>
            <sz val="9"/>
            <color indexed="81"/>
            <rFont val="Segoe UI"/>
            <family val="2"/>
          </rPr>
          <t xml:space="preserve">Martin Skorupski:
</t>
        </r>
        <r>
          <rPr>
            <sz val="9"/>
            <color indexed="81"/>
            <rFont val="Segoe UI"/>
            <family val="2"/>
          </rPr>
          <t xml:space="preserve">The parameter identifier must be unique and might be hidden in case it follows the format of a uuid. Once it is defined it must never change. Must not be used be humans only be code/machines.
</t>
        </r>
      </text>
    </comment>
    <comment ref="C1" authorId="0" shapeId="0" xr:uid="{00000000-0006-0000-0100-000001000000}">
      <text>
        <r>
          <rPr>
            <b/>
            <sz val="9"/>
            <color indexed="81"/>
            <rFont val="Segoe UI"/>
            <family val="2"/>
          </rPr>
          <t>Martin Skorupski:</t>
        </r>
        <r>
          <rPr>
            <sz val="9"/>
            <color indexed="81"/>
            <rFont val="Segoe UI"/>
            <family val="2"/>
          </rPr>
          <t xml:space="preserve">
Preferred a unigue human readable identifier, which can be used as reference. 
Could be called ReferenceName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Skorupski</author>
  </authors>
  <commentList>
    <comment ref="B1" authorId="0" shapeId="0" xr:uid="{326C50B0-2B4D-4A14-B5A2-8ADE7CA2540A}">
      <text>
        <r>
          <rPr>
            <b/>
            <sz val="9"/>
            <color indexed="81"/>
            <rFont val="Segoe UI"/>
            <family val="2"/>
          </rPr>
          <t xml:space="preserve">Martin Skorupski:
</t>
        </r>
        <r>
          <rPr>
            <sz val="9"/>
            <color indexed="81"/>
            <rFont val="Segoe UI"/>
            <family val="2"/>
          </rPr>
          <t xml:space="preserve">The parameter identifier must be unique and might be hidden in case it follows the format of a uuid. Once it is defined it must never change. Must not be used be humans only be code/machines.
</t>
        </r>
      </text>
    </comment>
    <comment ref="C1" authorId="0" shapeId="0" xr:uid="{00000000-0006-0000-0200-000001000000}">
      <text>
        <r>
          <rPr>
            <b/>
            <sz val="9"/>
            <color indexed="81"/>
            <rFont val="Segoe UI"/>
            <family val="2"/>
          </rPr>
          <t>Martin Skorupski:</t>
        </r>
        <r>
          <rPr>
            <sz val="9"/>
            <color indexed="81"/>
            <rFont val="Segoe UI"/>
            <family val="2"/>
          </rPr>
          <t xml:space="preserve">
Preferred a unigue human readable identifier, which can be used as reference. 
Could be called ReferenceName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Skorupski</author>
  </authors>
  <commentList>
    <comment ref="B1" authorId="0" shapeId="0" xr:uid="{61315EB6-53C6-46CF-BE28-173EF1B95BDF}">
      <text>
        <r>
          <rPr>
            <b/>
            <sz val="9"/>
            <color indexed="81"/>
            <rFont val="Segoe UI"/>
            <family val="2"/>
          </rPr>
          <t xml:space="preserve">Martin Skorupski:
</t>
        </r>
        <r>
          <rPr>
            <sz val="9"/>
            <color indexed="81"/>
            <rFont val="Segoe UI"/>
            <family val="2"/>
          </rPr>
          <t xml:space="preserve">The parameter identifier must be unique and might be hidden in case it follows the format of a uuid. Once it is defined it must never change. Must not be used be humans only be code/machines.
</t>
        </r>
      </text>
    </comment>
    <comment ref="C1" authorId="0" shapeId="0" xr:uid="{00000000-0006-0000-0300-000001000000}">
      <text>
        <r>
          <rPr>
            <b/>
            <sz val="9"/>
            <color indexed="81"/>
            <rFont val="Segoe UI"/>
            <family val="2"/>
          </rPr>
          <t>Martin Skorupski:</t>
        </r>
        <r>
          <rPr>
            <sz val="9"/>
            <color indexed="81"/>
            <rFont val="Segoe UI"/>
            <family val="2"/>
          </rPr>
          <t xml:space="preserve">
Preferred a unigue human readable identifier, which can be used as reference. 
Could be called ReferenceName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Martin Skorupski</author>
  </authors>
  <commentList>
    <comment ref="B1" authorId="0" shapeId="0" xr:uid="{99917962-9CDE-49CE-87EE-1D16BAAFC9F7}">
      <text>
        <r>
          <rPr>
            <b/>
            <sz val="9"/>
            <color indexed="81"/>
            <rFont val="Segoe UI"/>
            <family val="2"/>
          </rPr>
          <t xml:space="preserve">Martin Skorupski:
</t>
        </r>
        <r>
          <rPr>
            <sz val="9"/>
            <color indexed="81"/>
            <rFont val="Segoe UI"/>
            <family val="2"/>
          </rPr>
          <t xml:space="preserve">The parameter identifier must be unique and might be hidden in case it follows the format of a uuid. Once it is defined it must never change. Must not be used be humans only be code/machines.
</t>
        </r>
      </text>
    </comment>
    <comment ref="C1" authorId="0" shapeId="0" xr:uid="{E587B5AA-C684-4BE3-BB43-152D62F25F23}">
      <text>
        <r>
          <rPr>
            <b/>
            <sz val="9"/>
            <color indexed="81"/>
            <rFont val="Segoe UI"/>
            <family val="2"/>
          </rPr>
          <t xml:space="preserve">Martin Skorupski:
</t>
        </r>
        <r>
          <rPr>
            <sz val="9"/>
            <color indexed="81"/>
            <rFont val="Segoe UI"/>
            <family val="2"/>
          </rPr>
          <t xml:space="preserve">The parameter identifier must be unique and might be hidden in case it follows the format of a uuid. Once it is defined it must never change. Must not be used be humans only be code/machines.
</t>
        </r>
      </text>
    </comment>
    <comment ref="D1" authorId="0" shapeId="0" xr:uid="{00000000-0006-0000-0400-000001000000}">
      <text>
        <r>
          <rPr>
            <b/>
            <sz val="9"/>
            <color indexed="81"/>
            <rFont val="Segoe UI"/>
            <family val="2"/>
          </rPr>
          <t>Martin Skorupski:</t>
        </r>
        <r>
          <rPr>
            <sz val="9"/>
            <color indexed="81"/>
            <rFont val="Segoe UI"/>
            <family val="2"/>
          </rPr>
          <t xml:space="preserve">
Preferred a unigue human readable identifier, which can be used as reference. 
Could be called ReferenceName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Martin Skorupski</author>
  </authors>
  <commentList>
    <comment ref="B1" authorId="0" shapeId="0" xr:uid="{2689CB8B-7A2C-4183-BD50-DF3B73C78AA4}">
      <text>
        <r>
          <rPr>
            <b/>
            <sz val="9"/>
            <color indexed="81"/>
            <rFont val="Segoe UI"/>
            <family val="2"/>
          </rPr>
          <t xml:space="preserve">Martin Skorupski:
</t>
        </r>
        <r>
          <rPr>
            <sz val="9"/>
            <color indexed="81"/>
            <rFont val="Segoe UI"/>
            <family val="2"/>
          </rPr>
          <t xml:space="preserve">The parameter identifier must be unique and might be hidden in case it follows the format of a uuid. Once it is defined it must never change. Must not be used be humans only be code/machines.
</t>
        </r>
      </text>
    </comment>
  </commentList>
</comments>
</file>

<file path=xl/sharedStrings.xml><?xml version="1.0" encoding="utf-8"?>
<sst xmlns="http://schemas.openxmlformats.org/spreadsheetml/2006/main" count="940" uniqueCount="387">
  <si>
    <t>Name</t>
  </si>
  <si>
    <t>Description</t>
  </si>
  <si>
    <t>Type</t>
  </si>
  <si>
    <t>AttributeValueChangeNotification</t>
  </si>
  <si>
    <t>This is a nice multi line 
description of the parameter.</t>
  </si>
  <si>
    <t>AccessControl</t>
  </si>
  <si>
    <t>read-write</t>
  </si>
  <si>
    <t>yes</t>
  </si>
  <si>
    <t>Example.ExamplePowerStatus</t>
  </si>
  <si>
    <t>read-only</t>
  </si>
  <si>
    <t>no</t>
  </si>
  <si>
    <t>The value of ExmaplePowerStatus indicates whether the "Example" has power or not</t>
  </si>
  <si>
    <r>
      <t xml:space="preserve">Long Name </t>
    </r>
    <r>
      <rPr>
        <sz val="11"/>
        <color theme="1"/>
        <rFont val="Calibri"/>
        <family val="2"/>
        <scheme val="minor"/>
      </rPr>
      <t>(objectClassName.parameterName)</t>
    </r>
  </si>
  <si>
    <t>b5b574b8-132a-475e-8160-6147ed933315</t>
  </si>
  <si>
    <t>0aac4dc2-776d-4866-accb-108e208bf086</t>
  </si>
  <si>
    <t>3b37c24f-4f13-4dac-bdad-5099bbf23b19</t>
  </si>
  <si>
    <t>A user defined label of the object "Example"</t>
  </si>
  <si>
    <t>Size [char]</t>
  </si>
  <si>
    <t>CharacterSet</t>
  </si>
  <si>
    <t>utf-8</t>
  </si>
  <si>
    <r>
      <t>[a-zA-Z0-</t>
    </r>
    <r>
      <rPr>
        <sz val="10"/>
        <color rgb="FF7D2727"/>
        <rFont val="Inherit"/>
      </rPr>
      <t>9</t>
    </r>
    <r>
      <rPr>
        <sz val="10"/>
        <color rgb="FF303336"/>
        <rFont val="Inherit"/>
      </rPr>
      <t>+.-]+</t>
    </r>
  </si>
  <si>
    <t>fraction-digit</t>
  </si>
  <si>
    <t>min</t>
  </si>
  <si>
    <t>included</t>
  </si>
  <si>
    <t>max</t>
  </si>
  <si>
    <t>dBm</t>
  </si>
  <si>
    <t>default</t>
  </si>
  <si>
    <t>&lt;set-by-create&gt;</t>
  </si>
  <si>
    <t>default values</t>
  </si>
  <si>
    <t>&lt;default&gt;</t>
  </si>
  <si>
    <t>[:print:]</t>
  </si>
  <si>
    <t>Pattern [regex]</t>
  </si>
  <si>
    <t>true</t>
  </si>
  <si>
    <t>false</t>
  </si>
  <si>
    <t>value</t>
  </si>
  <si>
    <t>true, false</t>
  </si>
  <si>
    <t>description</t>
  </si>
  <si>
    <t>Indicates tthat power is off.</t>
  </si>
  <si>
    <t>Indicates that power is on.</t>
  </si>
  <si>
    <t>b72256da-5ea8-4bc1-ac69-abef3ed393a6</t>
  </si>
  <si>
    <t>&lt;generated by tool&gt;</t>
  </si>
  <si>
    <t>The parameter &lt;Name&gt; …</t>
  </si>
  <si>
    <t>Constrains</t>
  </si>
  <si>
    <t>none</t>
  </si>
  <si>
    <t>Example.Lifecycle</t>
  </si>
  <si>
    <r>
      <t xml:space="preserve">Long Name </t>
    </r>
    <r>
      <rPr>
        <sz val="11"/>
        <color theme="1"/>
        <rFont val="Calibri"/>
        <family val="2"/>
        <scheme val="minor"/>
      </rPr>
      <t>(labelspace.parameterName)</t>
    </r>
  </si>
  <si>
    <t>planned</t>
  </si>
  <si>
    <t>ready-to-use</t>
  </si>
  <si>
    <t>in-operation</t>
  </si>
  <si>
    <t>dead</t>
  </si>
  <si>
    <t>The related object must not be used any longer and will be deleted soon.</t>
  </si>
  <si>
    <t>The related object is used. Any modification may impact a service.</t>
  </si>
  <si>
    <t>The realted obect is available for operation.</t>
  </si>
  <si>
    <t>The related object was created but is not avaialble for operations yet (reserved).</t>
  </si>
  <si>
    <t>Identifier (uuid)</t>
  </si>
  <si>
    <t>applicationIdentifier</t>
  </si>
  <si>
    <t>Unit</t>
  </si>
  <si>
    <t>receiverApplicationType</t>
  </si>
  <si>
    <t>operationalState</t>
  </si>
  <si>
    <t>upperFrequency</t>
  </si>
  <si>
    <t>MHz</t>
  </si>
  <si>
    <t>lowerFrequency</t>
  </si>
  <si>
    <t>guardUpper</t>
  </si>
  <si>
    <t>must be higher than the lower frequency value</t>
  </si>
  <si>
    <t>guardLower</t>
  </si>
  <si>
    <t xml:space="preserve">The shorter guard interval results in a higher packet error rate when the delay spread of the channel exceed the guard interval and/or if timing synchronization between the transmitter and receiver is not precise
</t>
  </si>
  <si>
    <t>centralFrequency</t>
  </si>
  <si>
    <t>channelWidth</t>
  </si>
  <si>
    <t>gridType</t>
  </si>
  <si>
    <t>channelNumber</t>
  </si>
  <si>
    <t>adjustmentGranularity</t>
  </si>
  <si>
    <t>channelSpacing</t>
  </si>
  <si>
    <t>?</t>
  </si>
  <si>
    <t>widthNumber</t>
  </si>
  <si>
    <t>THz</t>
  </si>
  <si>
    <t>positive integer, any combination of frequency slots is available as long as no two frequency slots overlap</t>
  </si>
  <si>
    <t>eyeMask</t>
  </si>
  <si>
    <t>extinctionRatio</t>
  </si>
  <si>
    <t>dB</t>
  </si>
  <si>
    <t>channelPenalty</t>
  </si>
  <si>
    <t>discreteReflectance</t>
  </si>
  <si>
    <t>channelInsertionLoss</t>
  </si>
  <si>
    <t>channelReturnLoss</t>
  </si>
  <si>
    <t>channelReflectance</t>
  </si>
  <si>
    <t xml:space="preserve">Return loss is the loss of power in the signal returned/reflected by a discontinuity in a transmission line or optical fiber. This discontinuity can be a mismatch with the terminating load or with a device inserted in the line. It is usually expressed as a ratio in decibels (dB);
Return loss is related to both standing wave ratio (SWR) and reflection coefficient (Γ). Increasing return loss corresponds to lower SWR. Return loss is a measure of how well devices or lines are matched. A match is good if the return loss is high. A high return loss is desirable and results in a lower insertion loss.
</t>
  </si>
  <si>
    <t>channelAttenuation</t>
  </si>
  <si>
    <t>channelDifferentialGroupDelay</t>
  </si>
  <si>
    <t>chromaticDispersionCharacteristic</t>
  </si>
  <si>
    <t>ps/nm</t>
  </si>
  <si>
    <t>polarizationModeDispersion</t>
  </si>
  <si>
    <t> ps/√km</t>
  </si>
  <si>
    <t>interChannelCrosstalk</t>
  </si>
  <si>
    <t>interferometricCrosstalk</t>
  </si>
  <si>
    <t xml:space="preserve">laserApplicationType </t>
  </si>
  <si>
    <t>laserBiasCurrent</t>
  </si>
  <si>
    <t>A</t>
  </si>
  <si>
    <t xml:space="preserve">laserTemperature </t>
  </si>
  <si>
    <t xml:space="preserve">spectralWidth </t>
  </si>
  <si>
    <t>°C</t>
  </si>
  <si>
    <t>nm</t>
  </si>
  <si>
    <t xml:space="preserve">modulationApproach </t>
  </si>
  <si>
    <t>receiverEquivalentSensitivity</t>
  </si>
  <si>
    <t>receiverSensitivity</t>
  </si>
  <si>
    <t>receiverReflectance</t>
  </si>
  <si>
    <t>Receiver sensitivity is the lowest power level at which the receiver can detect a signal and demodulate data.</t>
  </si>
  <si>
    <t>totalPower</t>
  </si>
  <si>
    <t>powerSpectralDensity</t>
  </si>
  <si>
    <t>preFecBer</t>
  </si>
  <si>
    <t>postFecBer</t>
  </si>
  <si>
    <t>uncorrectableBits</t>
  </si>
  <si>
    <t>uncorrectableBytes</t>
  </si>
  <si>
    <t>correctedBytes</t>
  </si>
  <si>
    <t>correctedBits</t>
  </si>
  <si>
    <t>qualityValue</t>
  </si>
  <si>
    <t>counter: bit error rate after correction by FEC</t>
  </si>
  <si>
    <t>Bits that could not be corrected by FEC</t>
  </si>
  <si>
    <t>Bytes that could not be corrected by FEC</t>
  </si>
  <si>
    <t>Bytes corrected between those that were received corrupted</t>
  </si>
  <si>
    <t>BytBits corrected between those that were received corrupted</t>
  </si>
  <si>
    <t>% of errors that were corrected in Bits or Bytes</t>
  </si>
  <si>
    <t>traceGenerationApproach</t>
  </si>
  <si>
    <t>traceTransferMethod</t>
  </si>
  <si>
    <t>traceTransmitted</t>
  </si>
  <si>
    <t>traceReceived</t>
  </si>
  <si>
    <t>traceExpected</t>
  </si>
  <si>
    <t>traceMismatchDetected</t>
  </si>
  <si>
    <t>traceMismatchDetectionMode</t>
  </si>
  <si>
    <t>traceMismatchDetectionAction</t>
  </si>
  <si>
    <t>signalLabelGenerationApproach</t>
  </si>
  <si>
    <t>signalLabelTransferMethod</t>
  </si>
  <si>
    <t>signalLabelTransmitted</t>
  </si>
  <si>
    <t>signalLabelReceived</t>
  </si>
  <si>
    <t>signalLabelExpected</t>
  </si>
  <si>
    <t>signalLabelMismatchDectected</t>
  </si>
  <si>
    <t>signalLabelMismatchDetectionMode</t>
  </si>
  <si>
    <t>signalLabelMismatchDetectionAction</t>
  </si>
  <si>
    <t xml:space="preserve">OpenConnectionIndication
</t>
  </si>
  <si>
    <t>bitRateLineCoding</t>
  </si>
  <si>
    <t>farEndProblemReceiveTowardsHere</t>
  </si>
  <si>
    <t>farEndProblemTransmitAwayFromHere</t>
  </si>
  <si>
    <t>farEndProblemTransmitToHere</t>
  </si>
  <si>
    <t>farEndProblemReceiveFromHere</t>
  </si>
  <si>
    <t>Problem to transmit at the far end from the near end</t>
  </si>
  <si>
    <t>Problem to receive at the far end from the near end</t>
  </si>
  <si>
    <t>Problem to receive at the near end from the far end</t>
  </si>
  <si>
    <t>Problem to transmit from the far end to away from the near end</t>
  </si>
  <si>
    <t>Characteristics</t>
  </si>
  <si>
    <t xml:space="preserve">• UpperWarn
• UpperSevere
• UpperFail
• TimePeriod
</t>
  </si>
  <si>
    <r>
      <t>·</t>
    </r>
    <r>
      <rPr>
        <sz val="7"/>
        <color rgb="FF141313"/>
        <rFont val="Times New Roman"/>
        <family val="1"/>
      </rPr>
      <t xml:space="preserve">       </t>
    </r>
    <r>
      <rPr>
        <sz val="12"/>
        <color rgb="FF141313"/>
        <rFont val="Times New Roman"/>
        <family val="1"/>
      </rPr>
      <t>averageMean</t>
    </r>
  </si>
  <si>
    <t>Group/Type/ObjectClass</t>
  </si>
  <si>
    <t>Example</t>
  </si>
  <si>
    <t>SummaryProperties</t>
  </si>
  <si>
    <t>LaserProperties</t>
  </si>
  <si>
    <t>ChannelTrace</t>
  </si>
  <si>
    <t>SignalSourceLabel</t>
  </si>
  <si>
    <t>SpectrumPropertiesChannel</t>
  </si>
  <si>
    <t>SpectrumPropertiesLaser</t>
  </si>
  <si>
    <t>SpectrumPropertiesGrid</t>
  </si>
  <si>
    <t>WaveShapeProperties</t>
  </si>
  <si>
    <t>ChannelPropertiesChannelSummary</t>
  </si>
  <si>
    <t>ChannelPropertiesChannelEntryEffects</t>
  </si>
  <si>
    <t>ChannelPropertiesChannelLoss</t>
  </si>
  <si>
    <t>ChannelPropertiesChannelDispersion</t>
  </si>
  <si>
    <t>ChannelPropertiesChannelSignalCrosstalkProperties</t>
  </si>
  <si>
    <t>ModulatedLightProperties</t>
  </si>
  <si>
    <t>ReceiverProperties</t>
  </si>
  <si>
    <t>PowerProperties</t>
  </si>
  <si>
    <t>FecProperties</t>
  </si>
  <si>
    <t>FarendIndications</t>
  </si>
  <si>
    <t>SignalCharacteristics</t>
  </si>
  <si>
    <t>examplePower</t>
  </si>
  <si>
    <t>userLabel</t>
  </si>
  <si>
    <t>lifecycle</t>
  </si>
  <si>
    <t>13200538-0BEB-46D1-BE7D-758007638F86</t>
  </si>
  <si>
    <t>4A1AAC85-E11C-4763-84FF-7FE4D899EFDB</t>
  </si>
  <si>
    <t>1284BFF3-E1AE-4B73-96F0-C16D6801AEB2</t>
  </si>
  <si>
    <t>769C39C2-628B-4659-A606-2E44C53A66DA</t>
  </si>
  <si>
    <t>6082170D-42B1-4CB7-897E-852E7D34F5B5</t>
  </si>
  <si>
    <t>55945A0D-E3E4-4D4E-B4EF-1AC9E3C6975C</t>
  </si>
  <si>
    <t>5B56AE7D-63C9-4B1D-B07E-5D5DB8CC494B</t>
  </si>
  <si>
    <t>B405AF3B-4E82-44FD-B156-16632663E715</t>
  </si>
  <si>
    <t>5D74135F-FBD2-491B-9977-34501636DC58</t>
  </si>
  <si>
    <t>108AB039-B286-4ECD-B315-E78E34C472DE</t>
  </si>
  <si>
    <t>C92AA88D-09AD-4EBF-9B88-775C0030B492</t>
  </si>
  <si>
    <t>5BDD79C8-7ABE-4BEA-BFD5-633723C3E401</t>
  </si>
  <si>
    <t>87FA64EC-DB8C-46EA-8B14-5A6A8A054282</t>
  </si>
  <si>
    <t>559B5551-7A36-427A-B31E-E6BE434D8089</t>
  </si>
  <si>
    <t>ACF82072-4EEC-491D-81F6-E71067EA44BE</t>
  </si>
  <si>
    <t>9B89500D-77D9-481F-AE55-403B588B79BD</t>
  </si>
  <si>
    <t>55ECFFFA-C657-4943-8968-5EDD8845B1EE</t>
  </si>
  <si>
    <t>FCB86013-48EE-4E5C-8151-BAD27A20DD11</t>
  </si>
  <si>
    <t>659148FD-C6B7-459C-ACDF-BDEC6EEB39F9</t>
  </si>
  <si>
    <t>0AA47ABB-32AE-46D0-BE65-42C518BBC081</t>
  </si>
  <si>
    <t>730CF117-C934-4F90-9E44-B2F35B5E1A51</t>
  </si>
  <si>
    <t>2718DFC4-4E3A-4218-B9BE-3AEFC57119E0</t>
  </si>
  <si>
    <t>1E74942A-7F79-4E7E-92F7-F3CE993D3524</t>
  </si>
  <si>
    <t>1ADDEF5A-A58D-4693-8055-70B9260595C3</t>
  </si>
  <si>
    <t>E643C7A8-4F81-4837-9B4D-8924A89C3565</t>
  </si>
  <si>
    <t>3E80D61F-91FF-4258-AF6B-3977F4AECFA5</t>
  </si>
  <si>
    <t>5A5797BF-BDBE-4BE0-9029-D7E7F2A113C2</t>
  </si>
  <si>
    <t>B8BF0F3E-8158-4677-A298-90CA8E5D6B78</t>
  </si>
  <si>
    <t>918CAF95-EC15-403E-B2E7-BD4E4EC03089</t>
  </si>
  <si>
    <t>CA2306CC-B1A7-4DE6-B88D-7BA8357BA198</t>
  </si>
  <si>
    <t>14976E2B-D858-4328-A851-FE600588BD06</t>
  </si>
  <si>
    <t>E2BEC4F0-C10E-4217-9569-878D1DE166CA</t>
  </si>
  <si>
    <t>22C4FCAC-D25D-4060-A323-DED32D95CC36</t>
  </si>
  <si>
    <t>73AE8CDE-E79D-4560-A36E-3DAEBD844E5C</t>
  </si>
  <si>
    <t>A742964E-2C3E-435C-BF9C-CE8DE594E6E7</t>
  </si>
  <si>
    <t>25E56AEB-B518-42E1-9E37-7542DFDD7B10</t>
  </si>
  <si>
    <t>B7C11997-D705-4DD6-9AAD-3DB6067A9E91</t>
  </si>
  <si>
    <t>F162CD3A-B644-4BB3-A3A1-2814F7914056</t>
  </si>
  <si>
    <t>B5EE705D-B28F-4FF8-BCAE-6C2D6AFBA6A1</t>
  </si>
  <si>
    <t>4E6E1F7F-3DFE-4057-9BDA-1B7BE0206E59</t>
  </si>
  <si>
    <t>88752A28-4B5B-4952-B3C2-4B2714BBD957</t>
  </si>
  <si>
    <t>075D21BF-C986-4278-9664-280D3A9DD2B4</t>
  </si>
  <si>
    <t>3B2A9E53-C65B-4EA8-8286-AF0ED633DC2E</t>
  </si>
  <si>
    <t>4B8C73E8-0D0F-4FB6-B588-E38CBF9BCC0B</t>
  </si>
  <si>
    <t>439A93E5-620E-490C-9D47-CEF95944C22A</t>
  </si>
  <si>
    <t>BB0EC746-6386-4622-89A8-19542E81019D</t>
  </si>
  <si>
    <t>F19BE98B-2AF5-46BB-9B11-67551997E645</t>
  </si>
  <si>
    <t>BCDD8392-303E-4CA6-A1D4-0DE1E50367F0</t>
  </si>
  <si>
    <t>579D0AAD-4F55-4EC3-8EED-BE349FC2F540</t>
  </si>
  <si>
    <t>FDBCFC91-3438-4349-AF57-DB6202AAB316</t>
  </si>
  <si>
    <t>E0BCB6B3-51C4-450C-87B7-26111946E99C</t>
  </si>
  <si>
    <t>A44C9380-80E6-4B04-997A-9E0A215C06FF</t>
  </si>
  <si>
    <t>E3473CD6-DB98-4F36-99D3-C2B104A7CE38</t>
  </si>
  <si>
    <t>AD821561-7446-4469-A34F-24ADBA293352</t>
  </si>
  <si>
    <t>36E45988-CFF4-4002-A4EA-91FC2AE42819</t>
  </si>
  <si>
    <t>121A581F-C138-4877-9495-98C794D98072</t>
  </si>
  <si>
    <t>73EA081B-DABB-4220-9543-3E053B42A2D6</t>
  </si>
  <si>
    <t>061D45B7-3472-40C5-9268-214E6A2C5986</t>
  </si>
  <si>
    <t>9FE302DC-B192-4804-BC6B-ED056FB73A92</t>
  </si>
  <si>
    <t>B74F7A0F-2DD9-4D17-869C-CBDB2881F428</t>
  </si>
  <si>
    <t>B4D9524E-FE41-4C14-A498-9513640BAC67</t>
  </si>
  <si>
    <t>49D23776-5149-4005-83DE-9BF383FC108E</t>
  </si>
  <si>
    <t>C8CE395D-19C0-42B3-9D4E-7FAD7E0C474E</t>
  </si>
  <si>
    <t>E0DD7B6F-7420-422E-B32D-12C5BFBACA07</t>
  </si>
  <si>
    <t>5616426F-B684-434C-8AFB-5B727A0E7B5D</t>
  </si>
  <si>
    <t>596314F5-D7F3-440B-9B7F-E817D366C258</t>
  </si>
  <si>
    <t>The identifier of the application</t>
  </si>
  <si>
    <t>The type of the application that runs at the receiver</t>
  </si>
  <si>
    <t>The operational status of an entity</t>
  </si>
  <si>
    <t>The upper frequency of the channel spectrum</t>
  </si>
  <si>
    <t>The lower frequency of the channel spectrum</t>
  </si>
  <si>
    <t xml:space="preserve">This parameter indicates the upper value of a guard interval, so the space between symbols. The guard interval  is used to eliminate inter-symbol and inter-carrier interference.
The beginning of each symbol is preceded by a guard interval. As long as the echoes fall within this interval, they will not affect the receiver's ability to safely decode the actual data, as data is only interpreted outside the guard interval.
</t>
  </si>
  <si>
    <t>This parameter indicates the lower value of a guard interval.The guard interval  is used to eliminate inter-symbol and inter-carrier interference.
The beginning of each symbol is preceded by a guard interval. As long as the echoes fall within this interval, they will not affect the receiver's ability to safely decode the actual data, as data is only interpreted outside the guard interval.</t>
  </si>
  <si>
    <t xml:space="preserve">The central frequency of the laser.
 It is the oscillation frequency of the corresponding electromagnetic wave
</t>
  </si>
  <si>
    <t>This parameter specifies how much bandwidth the system is using within the available spectrum</t>
  </si>
  <si>
    <t>The frequency grid type used for the DWDM applications according to ITU-T G694.1</t>
  </si>
  <si>
    <t>This parameter specifies the nominal central frequency granularity</t>
  </si>
  <si>
    <t>Space between channels</t>
  </si>
  <si>
    <t xml:space="preserve">This parameter indicated the m which is a number that determines the slot width  according to ITU-T G694.1 </t>
  </si>
  <si>
    <t xml:space="preserve">This parameter indicated the n which is a number that determines the nominal central frequency of thte slots  according to ITU-T G694.1 </t>
  </si>
  <si>
    <t xml:space="preserve">The eye pattern used to estimate the signal distortion due to intersymbol interference and noise.
In transmission, a quick and qualitative measure of the quality and integrity of the electronic signal (since optical has been converted to electrical) is a superposition of bit periods on an oscilloscope. This superposition is known as the “eye diagram”.
The Opening of the Eye, E Eye = I 1,min - I 0,max
Where:
I 1,min =Minimum current threshold for logic 1 is set to 
I 0,max= Maximum current threshold for logic 0 is set to 
</t>
  </si>
  <si>
    <t>This parameter defines  the ratio of two optical power levels of a digital signal generated by an optical laser</t>
  </si>
  <si>
    <t xml:space="preserve">This parameter represents the distortion of the channel due to different noise source: if it is intended as Eye Opening Penalty it can be intended as
the relation between the expected opening of the eye (EEye) and the actual average eye opening (EAvg)
this defines a penalty as: Penalty= EEye/2*EAvg
</t>
  </si>
  <si>
    <t xml:space="preserve">Insertion loss is the loss of signal power resulting from the insertion of a device in a transmission line or optical fiber. It is measured by the amount of power received before and after the insertion
</t>
  </si>
  <si>
    <t xml:space="preserve"> This parameter describes  the amount of light reflected compared to the power of the light being transmitted down the fiber. It is caused by the light going through the change in index of refraction at the interface between the fiber (n=~1.5) and air (n=~1). Reflectance is primarily a problem with connectors but may also affect mechanical splices which contain an index matching gel to prevent reflectance.</t>
  </si>
  <si>
    <t>Maximum distance a signal can travel and still be picked up at receiver.</t>
  </si>
  <si>
    <t>This parameter indicates the difference in propagation time between the two single modes X and Y polarizations</t>
  </si>
  <si>
    <t>This parameter describes the spreading of a light pulse as it travels down a fiber when  light pulses launched close together (high data rates) spread too much and result in errors and a loss of information</t>
  </si>
  <si>
    <t>This parameter describes  a form of modal dispersion where two different polarizations of light in a waveguide, which normally travel at the same speed, travel at different speeds due to random imperfections and asymmetries, causing random spreading of optical pulses. Unless it is compensated, which is difficult, this ultimately limits the rate at which data can be transmitted over a fiber.</t>
  </si>
  <si>
    <t>This parameter describes crosstalk between channels in a multiplex system.</t>
  </si>
  <si>
    <t>This parameter describes Interferometric noise, arising from the optical interference of the desired information signal and parasitic crosstalk waveforms at the detector, afflicts practically all optical networks, inducing potentially unacceptable power penalties and bit-error-rate floors. Interferometric noise arises, for example, from multipaths in  the network from source to detector.</t>
  </si>
  <si>
    <t>The type of laser, its operational wavelengths, and its applications</t>
  </si>
  <si>
    <t>The Bias current of the laser that is the medium polarization current of the laser</t>
  </si>
  <si>
    <t>The temperature of the laser</t>
  </si>
  <si>
    <t>The wavelength interval over which the magnitude of all spectral components is equal to or greater than a specified fraction of the magnitude of the component having the maximum value</t>
  </si>
  <si>
    <t>This parameter defines the modulation used at the source</t>
  </si>
  <si>
    <t>Fraction of incident electromagnetic power that is reflected at an interface of the receiver</t>
  </si>
  <si>
    <t>The total power at any point in a channel including TX and RX</t>
  </si>
  <si>
    <t>This describes how power of a signal  is distributed over frequency</t>
  </si>
  <si>
    <t>Counter: bit error rate after correction by FEC</t>
  </si>
  <si>
    <t>Method based on the transmission of a trace in order to identify the right transmitter in the channel</t>
  </si>
  <si>
    <t>Trace transmitted to the transmitter in the trace transfer method to identify the right transmitter in the channel</t>
  </si>
  <si>
    <t>Trace received from the transmitter in the trace transfer method</t>
  </si>
  <si>
    <t xml:space="preserve">Trace expected from the transmitter in the trace transfer method </t>
  </si>
  <si>
    <t xml:space="preserve">Wrong trace received from the transmitter in the trace transfer method </t>
  </si>
  <si>
    <t>Mode to identify a mismatch in the trace detection</t>
  </si>
  <si>
    <t>Action to follow after a trace mismatch is detected</t>
  </si>
  <si>
    <t>How to generate a trace</t>
  </si>
  <si>
    <t>Method to transfer a signal label that contains soime characteristic of the transmitted signal</t>
  </si>
  <si>
    <t>Signal label that contains soime characteristic of the transmitted signal</t>
  </si>
  <si>
    <t>Signal label that contains soime characteristic of the received signal</t>
  </si>
  <si>
    <t>Signal label expected</t>
  </si>
  <si>
    <t>Signal label mismatch is detected</t>
  </si>
  <si>
    <t xml:space="preserve">Method to identify a signal label mismatch </t>
  </si>
  <si>
    <t>Action to take after identifying a signal label mismatch</t>
  </si>
  <si>
    <t>How to generate a signal label</t>
  </si>
  <si>
    <t>Bit rate used according to the noisy of the communication channel</t>
  </si>
  <si>
    <t>SpectrumPropertiesGrid.gridType</t>
  </si>
  <si>
    <t>dwdm-flexible</t>
  </si>
  <si>
    <t>dwdm-fixed</t>
  </si>
  <si>
    <t>cwdm-fixed</t>
  </si>
  <si>
    <t>The CWDM grid according to ITU-T G.671.</t>
  </si>
  <si>
    <t>The fixed DWDM grid according to ITU-T G694.1.</t>
  </si>
  <si>
    <t>The flexible DWDM grid according to ITU-T G694.1.</t>
  </si>
  <si>
    <t>SummaryProperties.applicationIdentifier</t>
  </si>
  <si>
    <t>SummaryProperties.receiverApplicationType</t>
  </si>
  <si>
    <t>SummaryProperties.operationalState</t>
  </si>
  <si>
    <t xml:space="preserve">LaserProperties.laserApplicationType </t>
  </si>
  <si>
    <t xml:space="preserve">ReceiverProperties.modulationApproach </t>
  </si>
  <si>
    <t>ChannelTrace.traceTransferMethod</t>
  </si>
  <si>
    <t>ChannelTrace.traceTransmitted</t>
  </si>
  <si>
    <t>ChannelTrace.traceReceived</t>
  </si>
  <si>
    <t>ChannelTrace.traceExpected</t>
  </si>
  <si>
    <t>ChannelTrace.traceMismatchDetected</t>
  </si>
  <si>
    <t>ChannelTrace.traceMismatchDetectionMode</t>
  </si>
  <si>
    <t>ChannelTrace.traceMismatchDetectionAction</t>
  </si>
  <si>
    <t>ChannelTrace.traceGenerationApproach</t>
  </si>
  <si>
    <t>SignalSourceLabel.signalLabelTransferMethod</t>
  </si>
  <si>
    <t>SignalSourceLabel.signalLabelTransmitted</t>
  </si>
  <si>
    <t>SignalSourceLabel.signalLabelReceived</t>
  </si>
  <si>
    <t>SignalSourceLabel.signalLabelExpected</t>
  </si>
  <si>
    <t>SignalSourceLabel.signalLabelMismatchDectected</t>
  </si>
  <si>
    <t>SignalSourceLabel.signalLabelMismatchDetectionMode</t>
  </si>
  <si>
    <t>SignalSourceLabel.signalLabelMismatchDetectionAction</t>
  </si>
  <si>
    <t>SignalSourceLabel.signalLabelGenerationApproach</t>
  </si>
  <si>
    <t>FarendIndications.farEndProblemTransmitToHere</t>
  </si>
  <si>
    <t>FarendIndications.farEndProblemReceiveFromHere</t>
  </si>
  <si>
    <t>FarendIndications.farEndProblemTransmitAwayFromHere</t>
  </si>
  <si>
    <t>&lt;dont touch!&gt;</t>
  </si>
  <si>
    <t>Example.userLabel</t>
  </si>
  <si>
    <t>&lt;dont-touch! generated by tool&gt;</t>
  </si>
  <si>
    <t>Example.examplePower</t>
  </si>
  <si>
    <t>SpectrumPropertiesChannel.upperFrequency</t>
  </si>
  <si>
    <t>SpectrumPropertiesChannel.lowerFrequency</t>
  </si>
  <si>
    <t>SpectrumPropertiesChannel.guardUpper</t>
  </si>
  <si>
    <t>SpectrumPropertiesChannel.guardLower</t>
  </si>
  <si>
    <t>SpectrumPropertiesLaser.centralFrequency</t>
  </si>
  <si>
    <t>SpectrumPropertiesLaser.channelWidth</t>
  </si>
  <si>
    <t>SpectrumPropertiesGrid.adjustmentGranularity</t>
  </si>
  <si>
    <t>SpectrumPropertiesGrid.widthNumber</t>
  </si>
  <si>
    <t>SpectrumPropertiesGrid.channelNumber</t>
  </si>
  <si>
    <t>WaveShapeProperties.extinctionRatio</t>
  </si>
  <si>
    <t>ChannelPropertiesChannelSummary.channelPenalty</t>
  </si>
  <si>
    <t>ChannelPropertiesChannelEntryEffects.channelInsertionLoss</t>
  </si>
  <si>
    <t>ChannelPropertiesChannelEntryEffects.channelReturnLoss</t>
  </si>
  <si>
    <t>ChannelPropertiesChannelEntryEffects.channelReflectance</t>
  </si>
  <si>
    <t>ChannelPropertiesChannelLoss.channelAttenuation</t>
  </si>
  <si>
    <t>ChannelPropertiesChannelDispersion.channelDifferentialGroupDelay</t>
  </si>
  <si>
    <t>ChannelPropertiesChannelDispersion.chromaticDispersionCharacteristic</t>
  </si>
  <si>
    <t>ChannelPropertiesChannelDispersion.polarizationModeDispersion</t>
  </si>
  <si>
    <t>ChannelPropertiesChannelSignalCrosstalkProperties.interChannelCrosstalk</t>
  </si>
  <si>
    <t>ChannelPropertiesChannelSignalCrosstalkProperties.interferometricCrosstalk</t>
  </si>
  <si>
    <t>LaserProperties.laserBiasCurrent</t>
  </si>
  <si>
    <t xml:space="preserve">LaserProperties.laserTemperature </t>
  </si>
  <si>
    <t xml:space="preserve">ModulatedLightProperties.spectralWidth </t>
  </si>
  <si>
    <t>ReceiverProperties.receiverSensitivity</t>
  </si>
  <si>
    <t>ReceiverProperties.receiverReflectance</t>
  </si>
  <si>
    <t>PowerProperties.totalPower</t>
  </si>
  <si>
    <t>PowerProperties.powerSpectralDensity</t>
  </si>
  <si>
    <t>FecProperties.preFecBer</t>
  </si>
  <si>
    <t>FecProperties.postFecBer</t>
  </si>
  <si>
    <t>FecProperties.uncorrectableBits</t>
  </si>
  <si>
    <t>FecProperties.uncorrectableBytes</t>
  </si>
  <si>
    <t>FecProperties.correctedBytes</t>
  </si>
  <si>
    <t>FecProperties.correctedBits</t>
  </si>
  <si>
    <t>FecProperties.qualityValue</t>
  </si>
  <si>
    <t>bit-length</t>
  </si>
  <si>
    <t>singed</t>
  </si>
  <si>
    <t>String</t>
  </si>
  <si>
    <t>D8573C52-32A6-403E-B1C6-1DFD1464C22A</t>
  </si>
  <si>
    <t>A0E5724C-F79D-4C3E-9EAA-F26A26F972C6</t>
  </si>
  <si>
    <t>8EF409DF-1FED-4A48-B536-C5DC7A7880F7</t>
  </si>
  <si>
    <t>74D4D153-4E3D-4BB4-A7B5-1460CBD1DFA6</t>
  </si>
  <si>
    <t>09899F35-84A0-42CD-A268-9C14267073A0</t>
  </si>
  <si>
    <t>63659834-EC42-4B67-BD01-B54C3E4EDC30</t>
  </si>
  <si>
    <t>D8E04FB4-1C21-49B7-83A8-0C9C54643CB3</t>
  </si>
  <si>
    <t>A0B62FC5-4B8D-4E8E-9621-B14237B0D77A</t>
  </si>
  <si>
    <t>64C5A6A7-BAAE-4A8E-ADB6-C98E8D2FCF18</t>
  </si>
  <si>
    <t>9D60033A-FC4F-4316-BF4C-E505F4B40450</t>
  </si>
  <si>
    <t>C46D0061-0EE1-4A4F-B00F-45C464F0E654</t>
  </si>
  <si>
    <t>86E2D740-4BB4-4126-B02D-1ABB5B18361F</t>
  </si>
  <si>
    <t>8EBF2406-6F73-4DB5-A54E-51B144B665F0</t>
  </si>
  <si>
    <t>EE1F36F4-D749-4B93-9B07-7A9901DD4C6F</t>
  </si>
  <si>
    <t>2D3D3BBB-50ED-4354-8AC1-D56735296E1B</t>
  </si>
  <si>
    <t>71AC1E15-E7C4-4773-A14D-F530557FB858</t>
  </si>
  <si>
    <t>41DA8019-FE9C-41D2-8795-2FE1DD104D03</t>
  </si>
  <si>
    <t>3791C1E8-BE67-4E46-838E-F4D30C35170D</t>
  </si>
  <si>
    <t>73CDF40F-5C6B-4745-9108-3E0E56E31B7D</t>
  </si>
  <si>
    <t>8B98F399-D3FC-42EB-ADDC-5BB3E2B8EEAE</t>
  </si>
  <si>
    <t>54F0C436-9E37-4CBA-A755-8896BE58B2A8</t>
  </si>
  <si>
    <t>7D13EA51-54B8-4A85-852D-6636BF79EC74</t>
  </si>
  <si>
    <t>AB9A45C9-A087-4A15-89B1-ED97D8FEA623</t>
  </si>
  <si>
    <t>ParentId</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</si>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</sst>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sz val="9"/>
      <color indexed="81"/>
      <name val="Segoe UI"/>
      <family val="2"/>
    </font>
    <font>
      <b/>
      <sz val="9"/>
      <color indexed="81"/>
      <name val="Segoe UI"/>
      <family val="2"/>
    </font>
    <font>
      <sz val="10"/>
      <color rgb="FF303336"/>
      <name val="Inherit"/>
    </font>
    <font>
      <sz val="10"/>
      <color rgb="FF7D2727"/>
      <name val="Inherit"/>
    </font>
    <font>
      <sz val="10"/>
      <color rgb="FF000000"/>
      <name val="Arial Unicode MS"/>
    </font>
    <font>
      <u/>
      <sz val="11"/>
      <color theme="10"/>
      <name val="Calibri"/>
      <family val="2"/>
      <scheme val="minor"/>
    </font>
    <font>
      <b/>
      <sz val="10"/>
      <color rgb="FF000000"/>
      <name val="Arial Unicode MS"/>
    </font>
    <font>
      <sz val="10.5"/>
      <color rgb="FF222222"/>
      <name val="Arial"/>
      <family val="2"/>
    </font>
    <font>
      <sz val="12"/>
      <color rgb="FF141313"/>
      <name val="Times New Roman"/>
      <family val="1"/>
    </font>
    <font>
      <sz val="7"/>
      <color rgb="FF141313"/>
      <name val="Times New Roman"/>
      <family val="1"/>
    </font>
    <font>
      <sz val="11"/>
      <color theme="0" tint="-0.499984740745262"/>
      <name val="Calibri"/>
      <family val="2"/>
      <scheme val="minor"/>
    </font>
  </fonts>
  <fills count="8">
    <fill>
      <patternFill patternType="none"/>
    </fill>
    <fill>
      <patternFill patternType="gray125"/>
    </fill>
    <fill>
      <patternFill patternType="solid">
        <fgColor rgb="FFFFFFCC"/>
        <bgColor indexed="64"/>
      </patternFill>
    </fill>
    <fill>
      <patternFill patternType="solid">
        <fgColor rgb="FFCCFFCC"/>
        <bgColor indexed="64"/>
      </patternFill>
    </fill>
    <fill>
      <patternFill patternType="solid">
        <fgColor theme="0" tint="-4.9989318521683403E-2"/>
        <bgColor indexed="64"/>
      </patternFill>
    </fill>
    <fill>
      <patternFill patternType="solid">
        <fgColor rgb="FF99FF99"/>
        <bgColor indexed="64"/>
      </patternFill>
    </fill>
    <fill>
      <patternFill patternType="solid">
        <fgColor rgb="FFFFFF00"/>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7" fillId="0" borderId="0" applyNumberFormat="0" applyFill="0" applyBorder="0" applyAlignment="0" applyProtection="0"/>
  </cellStyleXfs>
  <cellXfs count="41">
    <xf numFmtId="0" fontId="0" fillId="0" borderId="0" xfId="0"/>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7" fillId="0" borderId="0" xfId="1" applyAlignment="1">
      <alignment vertical="top" wrapText="1"/>
    </xf>
    <xf numFmtId="0" fontId="7" fillId="0" borderId="0" xfId="1" applyAlignment="1">
      <alignment vertical="top"/>
    </xf>
    <xf numFmtId="0" fontId="1" fillId="0" borderId="1" xfId="0" applyFont="1" applyBorder="1" applyAlignment="1">
      <alignment vertical="top"/>
    </xf>
    <xf numFmtId="0" fontId="1" fillId="2" borderId="1" xfId="0" applyFont="1" applyFill="1" applyBorder="1" applyAlignment="1">
      <alignment vertical="top"/>
    </xf>
    <xf numFmtId="0" fontId="1" fillId="2" borderId="1" xfId="0" applyFont="1" applyFill="1" applyBorder="1"/>
    <xf numFmtId="0" fontId="8" fillId="2" borderId="1" xfId="0" applyFont="1" applyFill="1" applyBorder="1" applyAlignment="1">
      <alignment vertical="center"/>
    </xf>
    <xf numFmtId="0" fontId="0" fillId="3" borderId="0" xfId="0" applyFont="1" applyFill="1"/>
    <xf numFmtId="0" fontId="0" fillId="3" borderId="1" xfId="0" applyFont="1" applyFill="1" applyBorder="1" applyAlignment="1">
      <alignment vertical="top"/>
    </xf>
    <xf numFmtId="0" fontId="6" fillId="3" borderId="1" xfId="0" applyFont="1" applyFill="1" applyBorder="1" applyAlignment="1">
      <alignment vertical="center"/>
    </xf>
    <xf numFmtId="0" fontId="0" fillId="3" borderId="1" xfId="0" applyFont="1" applyFill="1" applyBorder="1"/>
    <xf numFmtId="0" fontId="0" fillId="0" borderId="0" xfId="0" applyFont="1"/>
    <xf numFmtId="0" fontId="0" fillId="3" borderId="0" xfId="0" applyFont="1" applyFill="1" applyBorder="1"/>
    <xf numFmtId="0" fontId="0" fillId="3" borderId="0" xfId="0" applyFont="1" applyFill="1" applyAlignment="1">
      <alignment vertical="top"/>
    </xf>
    <xf numFmtId="0" fontId="0" fillId="3" borderId="0" xfId="0" applyFont="1" applyFill="1" applyBorder="1" applyAlignment="1">
      <alignment vertical="top"/>
    </xf>
    <xf numFmtId="0" fontId="0" fillId="0" borderId="0" xfId="0" applyFont="1" applyAlignment="1">
      <alignment vertical="top"/>
    </xf>
    <xf numFmtId="0" fontId="1" fillId="4" borderId="1" xfId="0" applyFont="1" applyFill="1" applyBorder="1" applyAlignment="1">
      <alignment vertical="top"/>
    </xf>
    <xf numFmtId="0" fontId="0" fillId="4" borderId="0" xfId="0" applyFill="1" applyAlignment="1">
      <alignment vertical="top"/>
    </xf>
    <xf numFmtId="0" fontId="0" fillId="5" borderId="0" xfId="0" applyFont="1" applyFill="1" applyBorder="1" applyAlignment="1">
      <alignment vertical="top"/>
    </xf>
    <xf numFmtId="0" fontId="0" fillId="7" borderId="0" xfId="0" applyFill="1" applyAlignment="1">
      <alignment vertical="top"/>
    </xf>
    <xf numFmtId="0" fontId="1" fillId="0" borderId="1" xfId="0" applyFont="1" applyBorder="1" applyAlignment="1">
      <alignment horizontal="left" vertical="top"/>
    </xf>
    <xf numFmtId="0" fontId="0" fillId="3" borderId="0" xfId="0" applyFont="1" applyFill="1" applyBorder="1" applyAlignment="1">
      <alignment horizontal="left" vertical="top"/>
    </xf>
    <xf numFmtId="0" fontId="0" fillId="0" borderId="0" xfId="0" applyAlignment="1">
      <alignment horizontal="left" vertical="top"/>
    </xf>
    <xf numFmtId="0" fontId="0" fillId="7" borderId="0" xfId="0" applyFill="1" applyAlignment="1">
      <alignment horizontal="left" vertical="top"/>
    </xf>
    <xf numFmtId="0" fontId="0" fillId="3" borderId="2" xfId="0" applyFont="1" applyFill="1" applyBorder="1" applyAlignment="1">
      <alignment vertical="top"/>
    </xf>
    <xf numFmtId="0" fontId="0" fillId="4" borderId="1" xfId="0" applyFill="1" applyBorder="1" applyAlignment="1">
      <alignment vertical="top"/>
    </xf>
    <xf numFmtId="0" fontId="0" fillId="0" borderId="1" xfId="0" applyBorder="1"/>
    <xf numFmtId="0" fontId="4" fillId="0" borderId="1" xfId="0" applyFont="1" applyBorder="1" applyAlignment="1">
      <alignment horizontal="left" vertical="center"/>
    </xf>
    <xf numFmtId="0" fontId="0" fillId="0" borderId="1" xfId="0" applyBorder="1" applyAlignment="1">
      <alignment vertical="top"/>
    </xf>
    <xf numFmtId="0" fontId="7" fillId="0" borderId="1" xfId="1" applyBorder="1" applyAlignment="1">
      <alignment vertical="top" wrapText="1"/>
    </xf>
    <xf numFmtId="0" fontId="0" fillId="0" borderId="1" xfId="0" applyBorder="1" applyAlignment="1">
      <alignment vertical="top" wrapText="1"/>
    </xf>
    <xf numFmtId="0" fontId="0" fillId="6" borderId="1" xfId="0" applyFill="1" applyBorder="1" applyAlignment="1">
      <alignment vertical="top"/>
    </xf>
    <xf numFmtId="0" fontId="0" fillId="0" borderId="1" xfId="0" applyBorder="1" applyAlignment="1">
      <alignment horizontal="left" vertical="top"/>
    </xf>
    <xf numFmtId="0" fontId="7" fillId="0" borderId="1" xfId="1" applyBorder="1" applyAlignment="1">
      <alignment vertical="top"/>
    </xf>
    <xf numFmtId="0" fontId="9" fillId="6" borderId="1" xfId="0" applyFont="1" applyFill="1" applyBorder="1" applyAlignment="1">
      <alignment vertical="center"/>
    </xf>
    <xf numFmtId="11" fontId="0" fillId="4" borderId="1" xfId="0" applyNumberFormat="1" applyFill="1" applyBorder="1" applyAlignment="1">
      <alignment vertical="top"/>
    </xf>
    <xf numFmtId="0" fontId="12" fillId="4" borderId="1" xfId="0" applyFont="1" applyFill="1" applyBorder="1"/>
    <xf numFmtId="0" fontId="12" fillId="4" borderId="0" xfId="0" applyFont="1" applyFill="1"/>
  </cellXfs>
  <cellStyles count="2">
    <cellStyle name="Link" xfId="1" builtinId="8"/>
    <cellStyle name="Standard" xfId="0" builtinId="0"/>
  </cellStyles>
  <dxfs count="0"/>
  <tableStyles count="0" defaultTableStyle="TableStyleMedium2" defaultPivotStyle="PivotStyleLight16"/>
  <colors>
    <mruColors>
      <color rgb="FF99FF99"/>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pticalParameters-Adriana-2018-07-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demx8as6\Desktop\Params2UML.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String"/>
      <sheetName val="Number"/>
      <sheetName val="Boolean"/>
      <sheetName val="Enum"/>
      <sheetName val="Group Type ObjectClass"/>
    </sheetNames>
    <sheetDataSet>
      <sheetData sheetId="0">
        <row r="8">
          <cell r="B8" t="str">
            <v>SummaryProperties.applicationIdentifier</v>
          </cell>
          <cell r="C8" t="str">
            <v>49D23776-5149-4005-83DE-9BF383FC108E</v>
          </cell>
          <cell r="D8" t="str">
            <v>SummaryProperties</v>
          </cell>
          <cell r="E8" t="str">
            <v>applicationIdentifier</v>
          </cell>
          <cell r="F8" t="str">
            <v>The identifier of the application</v>
          </cell>
          <cell r="G8" t="str">
            <v>String</v>
          </cell>
          <cell r="H8" t="str">
            <v>none</v>
          </cell>
          <cell r="I8" t="str">
            <v>read-only</v>
          </cell>
          <cell r="J8" t="str">
            <v>yes</v>
          </cell>
          <cell r="K8" t="str">
            <v>none</v>
          </cell>
          <cell r="L8"/>
        </row>
        <row r="9">
          <cell r="B9" t="str">
            <v>SummaryProperties.receiverApplicationType</v>
          </cell>
          <cell r="C9" t="str">
            <v>C8CE395D-19C0-42B3-9D4E-7FAD7E0C474E</v>
          </cell>
          <cell r="D9" t="str">
            <v>SummaryProperties</v>
          </cell>
          <cell r="E9" t="str">
            <v>receiverApplicationType</v>
          </cell>
          <cell r="F9" t="str">
            <v>The type of the application that runs at the receiver</v>
          </cell>
          <cell r="G9" t="str">
            <v>String</v>
          </cell>
          <cell r="H9" t="str">
            <v>none</v>
          </cell>
          <cell r="I9" t="str">
            <v>read-only</v>
          </cell>
          <cell r="J9" t="str">
            <v>yes</v>
          </cell>
          <cell r="K9" t="str">
            <v>none</v>
          </cell>
          <cell r="L9"/>
        </row>
        <row r="10">
          <cell r="B10" t="str">
            <v>SummaryProperties.operationalState</v>
          </cell>
          <cell r="C10" t="str">
            <v>E0DD7B6F-7420-422E-B32D-12C5BFBACA07</v>
          </cell>
          <cell r="D10" t="str">
            <v>SummaryProperties</v>
          </cell>
          <cell r="E10" t="str">
            <v>operationalState</v>
          </cell>
          <cell r="F10" t="str">
            <v>The operational status of an entity</v>
          </cell>
          <cell r="G10" t="str">
            <v>String</v>
          </cell>
          <cell r="H10" t="str">
            <v>none</v>
          </cell>
          <cell r="I10" t="str">
            <v>read-only</v>
          </cell>
          <cell r="J10" t="str">
            <v>yes</v>
          </cell>
          <cell r="K10" t="str">
            <v>none</v>
          </cell>
          <cell r="L10"/>
        </row>
        <row r="11">
          <cell r="B11" t="str">
            <v>SpectrumPropertiesChannel.upperFrequency</v>
          </cell>
          <cell r="C11" t="str">
            <v>5616426F-B684-434C-8AFB-5B727A0E7B5D</v>
          </cell>
          <cell r="D11" t="str">
            <v>SpectrumPropertiesChannel</v>
          </cell>
          <cell r="E11" t="str">
            <v>upperFrequency</v>
          </cell>
          <cell r="F11" t="str">
            <v>The upper frequency of the channel spectrum</v>
          </cell>
          <cell r="G11" t="str">
            <v>Number</v>
          </cell>
          <cell r="H11" t="str">
            <v>MHz</v>
          </cell>
          <cell r="I11" t="str">
            <v>read-write</v>
          </cell>
          <cell r="J11" t="str">
            <v>yes</v>
          </cell>
          <cell r="K11" t="str">
            <v>must be higher than the lower frequency value</v>
          </cell>
          <cell r="L11"/>
        </row>
        <row r="12">
          <cell r="B12" t="str">
            <v>SpectrumPropertiesChannel.lowerFrequency</v>
          </cell>
          <cell r="C12" t="str">
            <v>596314F5-D7F3-440B-9B7F-E817D366C258</v>
          </cell>
          <cell r="D12" t="str">
            <v>SpectrumPropertiesChannel</v>
          </cell>
          <cell r="E12" t="str">
            <v>lowerFrequency</v>
          </cell>
          <cell r="F12" t="str">
            <v>The lower frequency of the channel spectrum</v>
          </cell>
          <cell r="G12" t="str">
            <v>Number</v>
          </cell>
          <cell r="H12" t="str">
            <v>MHz</v>
          </cell>
          <cell r="I12" t="str">
            <v>read-write</v>
          </cell>
          <cell r="J12" t="str">
            <v>yes</v>
          </cell>
          <cell r="K12" t="str">
            <v>none</v>
          </cell>
          <cell r="L12"/>
        </row>
        <row r="13">
          <cell r="B13" t="str">
            <v>SpectrumPropertiesChannel.guardUpper</v>
          </cell>
          <cell r="C13" t="str">
            <v>13200538-0BEB-46D1-BE7D-758007638F86</v>
          </cell>
          <cell r="D13" t="str">
            <v>SpectrumPropertiesChannel</v>
          </cell>
          <cell r="E13" t="str">
            <v>guardUpper</v>
          </cell>
          <cell r="F13" t="str">
            <v xml:space="preserve">This parameter indicates the upper value of a guard interval, so the space between symbols. The guard interval  is used to eliminate inter-symbol and inter-carrier interference.
The beginning of each symbol is preceded by a guard interval. As long as the echoes fall within this interval, they will not affect the receiver's ability to safely decode the actual data, as data is only interpreted outside the guard interval.
</v>
          </cell>
          <cell r="G13" t="str">
            <v>Number</v>
          </cell>
          <cell r="H13" t="str">
            <v>MHz</v>
          </cell>
          <cell r="I13" t="str">
            <v>read-write</v>
          </cell>
          <cell r="J13" t="str">
            <v>yes</v>
          </cell>
          <cell r="K13" t="str">
            <v xml:space="preserve">The shorter guard interval results in a higher packet error rate when the delay spread of the channel exceed the guard interval and/or if timing synchronization between the transmitter and receiver is not precise
</v>
          </cell>
          <cell r="L13"/>
        </row>
        <row r="14">
          <cell r="B14" t="str">
            <v>SpectrumPropertiesChannel.guardLower</v>
          </cell>
          <cell r="C14" t="str">
            <v>4A1AAC85-E11C-4763-84FF-7FE4D899EFDB</v>
          </cell>
          <cell r="D14" t="str">
            <v>SpectrumPropertiesChannel</v>
          </cell>
          <cell r="E14" t="str">
            <v>guardLower</v>
          </cell>
          <cell r="F14" t="str">
            <v>This parameter indicates the lower value of a guard interval.The guard interval  is used to eliminate inter-symbol and inter-carrier interference.
The beginning of each symbol is preceded by a guard interval. As long as the echoes fall within this interval, they will not affect the receiver's ability to safely decode the actual data, as data is only interpreted outside the guard interval.</v>
          </cell>
          <cell r="G14" t="str">
            <v>Number</v>
          </cell>
          <cell r="H14" t="str">
            <v>MHz</v>
          </cell>
          <cell r="I14" t="str">
            <v>read-write</v>
          </cell>
          <cell r="J14" t="str">
            <v>yes</v>
          </cell>
          <cell r="K14" t="str">
            <v xml:space="preserve">The shorter guard interval results in a higher packet error rate when the delay spread of the channel exceed the guard interval and/or if timing synchronization between the transmitter and receiver is not precise
</v>
          </cell>
          <cell r="L14"/>
        </row>
        <row r="15">
          <cell r="B15" t="str">
            <v>SpectrumPropertiesLaser.centralFrequency</v>
          </cell>
          <cell r="C15" t="str">
            <v>1284BFF3-E1AE-4B73-96F0-C16D6801AEB2</v>
          </cell>
          <cell r="D15" t="str">
            <v>SpectrumPropertiesLaser</v>
          </cell>
          <cell r="E15" t="str">
            <v>centralFrequency</v>
          </cell>
          <cell r="F15" t="str">
            <v xml:space="preserve">The central frequency of the laser.
 It is the oscillation frequency of the corresponding electromagnetic wave
</v>
          </cell>
          <cell r="G15" t="str">
            <v>Number</v>
          </cell>
          <cell r="H15" t="str">
            <v>MHz</v>
          </cell>
          <cell r="I15" t="str">
            <v>read-write</v>
          </cell>
          <cell r="J15" t="str">
            <v>yes</v>
          </cell>
          <cell r="K15" t="str">
            <v>none</v>
          </cell>
          <cell r="L15"/>
        </row>
        <row r="16">
          <cell r="B16" t="str">
            <v>SpectrumPropertiesLaser.channelWidth</v>
          </cell>
          <cell r="C16" t="str">
            <v>769C39C2-628B-4659-A606-2E44C53A66DA</v>
          </cell>
          <cell r="D16" t="str">
            <v>SpectrumPropertiesLaser</v>
          </cell>
          <cell r="E16" t="str">
            <v>channelWidth</v>
          </cell>
          <cell r="F16" t="str">
            <v>This parameter specifies how much bandwidth the system is using within the available spectrum</v>
          </cell>
          <cell r="G16" t="str">
            <v>Number</v>
          </cell>
          <cell r="H16" t="str">
            <v>MHz</v>
          </cell>
          <cell r="I16" t="str">
            <v>read-write</v>
          </cell>
          <cell r="J16" t="str">
            <v>yes</v>
          </cell>
          <cell r="K16" t="str">
            <v>none</v>
          </cell>
          <cell r="L16"/>
        </row>
        <row r="17">
          <cell r="B17" t="str">
            <v>SpectrumPropertiesGrid.gridType</v>
          </cell>
          <cell r="C17" t="str">
            <v>6082170D-42B1-4CB7-897E-852E7D34F5B5</v>
          </cell>
          <cell r="D17" t="str">
            <v>SpectrumPropertiesGrid</v>
          </cell>
          <cell r="E17" t="str">
            <v>gridType</v>
          </cell>
          <cell r="F17" t="str">
            <v>The frequency grid type used for the DWDM applications according to ITU-T G694.1</v>
          </cell>
          <cell r="G17" t="str">
            <v>ENUM</v>
          </cell>
          <cell r="H17" t="str">
            <v>?</v>
          </cell>
          <cell r="I17" t="str">
            <v>read-write</v>
          </cell>
          <cell r="J17" t="str">
            <v>yes</v>
          </cell>
          <cell r="K17" t="str">
            <v>none</v>
          </cell>
          <cell r="L17"/>
        </row>
        <row r="18">
          <cell r="B18" t="str">
            <v>SpectrumPropertiesGrid.adjustmentGranularity</v>
          </cell>
          <cell r="C18" t="str">
            <v>55945A0D-E3E4-4D4E-B4EF-1AC9E3C6975C</v>
          </cell>
          <cell r="D18" t="str">
            <v>SpectrumPropertiesGrid</v>
          </cell>
          <cell r="E18" t="str">
            <v>adjustmentGranularity</v>
          </cell>
          <cell r="F18" t="str">
            <v>This parameter specifies the nominal central frequency granularity</v>
          </cell>
          <cell r="G18" t="str">
            <v>Number</v>
          </cell>
          <cell r="H18" t="str">
            <v>THz</v>
          </cell>
          <cell r="I18" t="str">
            <v>read-write</v>
          </cell>
          <cell r="J18" t="str">
            <v>yes</v>
          </cell>
          <cell r="K18" t="str">
            <v>?</v>
          </cell>
          <cell r="L18"/>
        </row>
        <row r="19">
          <cell r="B19" t="str">
            <v>SpectrumPropertiesGrid.channelSpacing</v>
          </cell>
          <cell r="C19" t="str">
            <v>5B56AE7D-63C9-4B1D-B07E-5D5DB8CC494B</v>
          </cell>
          <cell r="D19" t="str">
            <v>SpectrumPropertiesGrid</v>
          </cell>
          <cell r="E19" t="str">
            <v>channelSpacing</v>
          </cell>
          <cell r="F19" t="str">
            <v>Space between channels</v>
          </cell>
          <cell r="G19" t="str">
            <v>?</v>
          </cell>
          <cell r="H19"/>
          <cell r="I19"/>
          <cell r="J19"/>
          <cell r="K19"/>
          <cell r="L19"/>
        </row>
        <row r="20">
          <cell r="B20" t="str">
            <v>SpectrumPropertiesGrid.widthNumber</v>
          </cell>
          <cell r="C20" t="str">
            <v>B405AF3B-4E82-44FD-B156-16632663E715</v>
          </cell>
          <cell r="D20" t="str">
            <v>SpectrumPropertiesGrid</v>
          </cell>
          <cell r="E20" t="str">
            <v>widthNumber</v>
          </cell>
          <cell r="F20" t="str">
            <v xml:space="preserve">This parameter indicated the m which is a number that determines the slot width  according to ITU-T G694.1 </v>
          </cell>
          <cell r="G20" t="str">
            <v>Number</v>
          </cell>
          <cell r="H20" t="str">
            <v>none</v>
          </cell>
          <cell r="I20" t="str">
            <v>read-write</v>
          </cell>
          <cell r="J20" t="str">
            <v>yes</v>
          </cell>
          <cell r="K20" t="str">
            <v>positive integer, any combination of frequency slots is available as long as no two frequency slots overlap</v>
          </cell>
          <cell r="L20"/>
        </row>
        <row r="21">
          <cell r="B21" t="str">
            <v>SpectrumPropertiesGrid.channelNumber</v>
          </cell>
          <cell r="C21" t="str">
            <v>5D74135F-FBD2-491B-9977-34501636DC58</v>
          </cell>
          <cell r="D21" t="str">
            <v>SpectrumPropertiesGrid</v>
          </cell>
          <cell r="E21" t="str">
            <v>channelNumber</v>
          </cell>
          <cell r="F21" t="str">
            <v xml:space="preserve">This parameter indicated the n which is a number that determines the nominal central frequency of thte slots  according to ITU-T G694.1 </v>
          </cell>
          <cell r="G21" t="str">
            <v>Number</v>
          </cell>
          <cell r="H21" t="str">
            <v>none</v>
          </cell>
          <cell r="I21" t="str">
            <v>read-write</v>
          </cell>
          <cell r="J21" t="str">
            <v>yes</v>
          </cell>
          <cell r="K21"/>
          <cell r="L21"/>
        </row>
        <row r="22">
          <cell r="B22" t="str">
            <v>WaveShapeProperties.eyeMask</v>
          </cell>
          <cell r="C22" t="str">
            <v>108AB039-B286-4ECD-B315-E78E34C472DE</v>
          </cell>
          <cell r="D22" t="str">
            <v>WaveShapeProperties</v>
          </cell>
          <cell r="E22" t="str">
            <v>eyeMask</v>
          </cell>
          <cell r="F22" t="str">
            <v xml:space="preserve">The eye pattern used to estimate the signal distortion due to intersymbol interference and noise.
In transmission, a quick and qualitative measure of the quality and integrity of the electronic signal (since optical has been converted to electrical) is a superposition of bit periods on an oscilloscope. This superposition is known as the “eye diagram”.
The Opening of the Eye, E Eye = I 1,min - I 0,max
Where:
I 1,min =Minimum current threshold for logic 1 is set to 
I 0,max= Maximum current threshold for logic 0 is set to 
</v>
          </cell>
          <cell r="G22" t="str">
            <v>?</v>
          </cell>
          <cell r="H22" t="str">
            <v>?</v>
          </cell>
          <cell r="I22" t="str">
            <v>read-only</v>
          </cell>
          <cell r="J22" t="str">
            <v>yes</v>
          </cell>
          <cell r="K22"/>
          <cell r="L22"/>
        </row>
        <row r="23">
          <cell r="B23" t="str">
            <v>WaveShapeProperties.extinctionRatio</v>
          </cell>
          <cell r="C23" t="str">
            <v>C92AA88D-09AD-4EBF-9B88-775C0030B492</v>
          </cell>
          <cell r="D23" t="str">
            <v>WaveShapeProperties</v>
          </cell>
          <cell r="E23" t="str">
            <v>extinctionRatio</v>
          </cell>
          <cell r="F23" t="str">
            <v>This parameter defines  the ratio of two optical power levels of a digital signal generated by an optical laser</v>
          </cell>
          <cell r="G23" t="str">
            <v>Number</v>
          </cell>
          <cell r="H23" t="str">
            <v>dB</v>
          </cell>
          <cell r="I23" t="str">
            <v>read-only</v>
          </cell>
          <cell r="J23" t="str">
            <v>yes</v>
          </cell>
          <cell r="K23"/>
          <cell r="L23"/>
        </row>
        <row r="24">
          <cell r="B24" t="str">
            <v>ChannelPropertiesChannelSummary.channelPenalty</v>
          </cell>
          <cell r="C24" t="str">
            <v>5BDD79C8-7ABE-4BEA-BFD5-633723C3E401</v>
          </cell>
          <cell r="D24" t="str">
            <v>ChannelPropertiesChannelSummary</v>
          </cell>
          <cell r="E24" t="str">
            <v>channelPenalty</v>
          </cell>
          <cell r="F24" t="str">
            <v xml:space="preserve">This parameter represents the distortion of the channel due to different noise source: if it is intended as Eye Opening Penalty it can be intended as
the relation between the expected opening of the eye (EEye) and the actual average eye opening (EAvg)
this defines a penalty as: Penalty= EEye/2*EAvg
</v>
          </cell>
          <cell r="G24" t="str">
            <v>Number</v>
          </cell>
          <cell r="H24" t="str">
            <v>dB</v>
          </cell>
          <cell r="I24" t="str">
            <v>read-only</v>
          </cell>
          <cell r="J24" t="str">
            <v>yes</v>
          </cell>
          <cell r="K24"/>
          <cell r="L24" t="str">
            <v xml:space="preserve">• UpperWarn
• UpperSevere
• UpperFail
• TimePeriod
</v>
          </cell>
        </row>
        <row r="25">
          <cell r="B25" t="str">
            <v>ChannelPropertiesChannelEntryEffects.channelInsertionLoss</v>
          </cell>
          <cell r="C25" t="str">
            <v>87FA64EC-DB8C-46EA-8B14-5A6A8A054282</v>
          </cell>
          <cell r="D25" t="str">
            <v>ChannelPropertiesChannelEntryEffects</v>
          </cell>
          <cell r="E25" t="str">
            <v>channelInsertionLoss</v>
          </cell>
          <cell r="F25" t="str">
            <v xml:space="preserve">Insertion loss is the loss of signal power resulting from the insertion of a device in a transmission line or optical fiber. It is measured by the amount of power received before and after the insertion
</v>
          </cell>
          <cell r="G25" t="str">
            <v>Number</v>
          </cell>
          <cell r="H25" t="str">
            <v>dB</v>
          </cell>
          <cell r="I25" t="str">
            <v>read-only</v>
          </cell>
          <cell r="J25" t="str">
            <v>yes</v>
          </cell>
          <cell r="K25"/>
          <cell r="L25" t="str">
            <v xml:space="preserve">• UpperWarn
• UpperSevere
• UpperFail
• TimePeriod
</v>
          </cell>
        </row>
        <row r="26">
          <cell r="B26" t="str">
            <v>ChannelPropertiesChannelEntryEffects.channelReturnLoss</v>
          </cell>
          <cell r="C26" t="str">
            <v>559B5551-7A36-427A-B31E-E6BE434D8089</v>
          </cell>
          <cell r="D26" t="str">
            <v>ChannelPropertiesChannelEntryEffects</v>
          </cell>
          <cell r="E26" t="str">
            <v>channelReturnLoss</v>
          </cell>
          <cell r="F26" t="str">
            <v xml:space="preserve">Return loss is the loss of power in the signal returned/reflected by a discontinuity in a transmission line or optical fiber. This discontinuity can be a mismatch with the terminating load or with a device inserted in the line. It is usually expressed as a ratio in decibels (dB);
Return loss is related to both standing wave ratio (SWR) and reflection coefficient (Γ). Increasing return loss corresponds to lower SWR. Return loss is a measure of how well devices or lines are matched. A match is good if the return loss is high. A high return loss is desirable and results in a lower insertion loss.
</v>
          </cell>
          <cell r="G26" t="str">
            <v>Number</v>
          </cell>
          <cell r="H26" t="str">
            <v>dB</v>
          </cell>
          <cell r="I26" t="str">
            <v>read-only</v>
          </cell>
          <cell r="J26" t="str">
            <v>yes</v>
          </cell>
          <cell r="K26"/>
          <cell r="L26" t="str">
            <v xml:space="preserve">• UpperWarn
• UpperSevere
• UpperFail
• TimePeriod
</v>
          </cell>
        </row>
        <row r="27">
          <cell r="B27" t="str">
            <v>ChannelPropertiesChannelEntryEffects.channelReflectance</v>
          </cell>
          <cell r="C27" t="str">
            <v>ACF82072-4EEC-491D-81F6-E71067EA44BE</v>
          </cell>
          <cell r="D27" t="str">
            <v>ChannelPropertiesChannelEntryEffects</v>
          </cell>
          <cell r="E27" t="str">
            <v>channelReflectance</v>
          </cell>
          <cell r="F27" t="str">
            <v xml:space="preserve"> This parameter describes  the amount of light reflected compared to the power of the light being transmitted down the fiber. It is caused by the light going through the change in index of refraction at the interface between the fiber (n=~1.5) and air (n=~1). Reflectance is primarily a problem with connectors but may also affect mechanical splices which contain an index matching gel to prevent reflectance.</v>
          </cell>
          <cell r="G27" t="str">
            <v>Number</v>
          </cell>
          <cell r="H27" t="str">
            <v>dBm</v>
          </cell>
          <cell r="I27" t="str">
            <v>read-only</v>
          </cell>
          <cell r="J27" t="str">
            <v>yes</v>
          </cell>
          <cell r="K27"/>
          <cell r="L27" t="str">
            <v xml:space="preserve">• UpperWarn
• UpperSevere
• UpperFail
• TimePeriod
</v>
          </cell>
        </row>
        <row r="28">
          <cell r="B28" t="str">
            <v>ChannelPropertiesChannelEntryEffects.discreteReflectance</v>
          </cell>
          <cell r="C28" t="str">
            <v>9B89500D-77D9-481F-AE55-403B588B79BD</v>
          </cell>
          <cell r="D28" t="str">
            <v>ChannelPropertiesChannelEntryEffects</v>
          </cell>
          <cell r="E28" t="str">
            <v>discreteReflectance</v>
          </cell>
          <cell r="F28" t="str">
            <v>?</v>
          </cell>
          <cell r="G28" t="str">
            <v>?</v>
          </cell>
          <cell r="H28"/>
          <cell r="I28"/>
          <cell r="J28"/>
          <cell r="K28"/>
          <cell r="L28" t="str">
            <v xml:space="preserve">• UpperWarn
• UpperSevere
• UpperFail
• TimePeriod
</v>
          </cell>
        </row>
        <row r="29">
          <cell r="B29" t="str">
            <v>ChannelPropertiesChannelLoss.channelAttenuation</v>
          </cell>
          <cell r="C29" t="str">
            <v>55ECFFFA-C657-4943-8968-5EDD8845B1EE</v>
          </cell>
          <cell r="D29" t="str">
            <v>ChannelPropertiesChannelLoss</v>
          </cell>
          <cell r="E29" t="str">
            <v>channelAttenuation</v>
          </cell>
          <cell r="F29" t="str">
            <v>Maximum distance a signal can travel and still be picked up at receiver.</v>
          </cell>
          <cell r="G29" t="str">
            <v>Number</v>
          </cell>
          <cell r="H29" t="str">
            <v>?</v>
          </cell>
          <cell r="I29" t="str">
            <v>read-only</v>
          </cell>
          <cell r="J29" t="str">
            <v>yes</v>
          </cell>
          <cell r="K29"/>
          <cell r="L29"/>
        </row>
        <row r="30">
          <cell r="B30" t="str">
            <v>ChannelPropertiesChannelDispersion.channelDifferentialGroupDelay</v>
          </cell>
          <cell r="C30" t="str">
            <v>FCB86013-48EE-4E5C-8151-BAD27A20DD11</v>
          </cell>
          <cell r="D30" t="str">
            <v>ChannelPropertiesChannelDispersion</v>
          </cell>
          <cell r="E30" t="str">
            <v>channelDifferentialGroupDelay</v>
          </cell>
          <cell r="F30" t="str">
            <v>This parameter indicates the difference in propagation time between the two single modes X and Y polarizations</v>
          </cell>
          <cell r="G30" t="str">
            <v>Number</v>
          </cell>
          <cell r="H30" t="str">
            <v>dB</v>
          </cell>
          <cell r="I30" t="str">
            <v>read-only</v>
          </cell>
          <cell r="J30" t="str">
            <v>yes</v>
          </cell>
          <cell r="K30"/>
          <cell r="L30"/>
        </row>
        <row r="31">
          <cell r="B31" t="str">
            <v>ChannelPropertiesChannelDispersion.chromaticDispersionCharacteristic</v>
          </cell>
          <cell r="C31" t="str">
            <v>659148FD-C6B7-459C-ACDF-BDEC6EEB39F9</v>
          </cell>
          <cell r="D31" t="str">
            <v>ChannelPropertiesChannelDispersion</v>
          </cell>
          <cell r="E31" t="str">
            <v>chromaticDispersionCharacteristic</v>
          </cell>
          <cell r="F31" t="str">
            <v>This parameter describes the spreading of a light pulse as it travels down a fiber when  light pulses launched close together (high data rates) spread too much and result in errors and a loss of information</v>
          </cell>
          <cell r="G31" t="str">
            <v>Number</v>
          </cell>
          <cell r="H31" t="str">
            <v>ps/nm</v>
          </cell>
          <cell r="I31" t="str">
            <v>read-only</v>
          </cell>
          <cell r="J31" t="str">
            <v>yes</v>
          </cell>
          <cell r="K31"/>
          <cell r="L31"/>
        </row>
        <row r="32">
          <cell r="B32" t="str">
            <v>ChannelPropertiesChannelDispersion.polarizationModeDispersion</v>
          </cell>
          <cell r="C32" t="str">
            <v>0AA47ABB-32AE-46D0-BE65-42C518BBC081</v>
          </cell>
          <cell r="D32" t="str">
            <v>ChannelPropertiesChannelDispersion</v>
          </cell>
          <cell r="E32" t="str">
            <v>polarizationModeDispersion</v>
          </cell>
          <cell r="F32" t="str">
            <v>This parameter describes  a form of modal dispersion where two different polarizations of light in a waveguide, which normally travel at the same speed, travel at different speeds due to random imperfections and asymmetries, causing random spreading of optical pulses. Unless it is compensated, which is difficult, this ultimately limits the rate at which data can be transmitted over a fiber.</v>
          </cell>
          <cell r="G32" t="str">
            <v>Number</v>
          </cell>
          <cell r="H32" t="str">
            <v> ps/√km</v>
          </cell>
          <cell r="I32" t="str">
            <v>read-only</v>
          </cell>
          <cell r="J32" t="str">
            <v>yes</v>
          </cell>
          <cell r="K32"/>
          <cell r="L32"/>
        </row>
        <row r="33">
          <cell r="B33" t="str">
            <v>ChannelPropertiesChannelSignalCrosstalkProperties.interChannelCrosstalk</v>
          </cell>
          <cell r="C33" t="str">
            <v>730CF117-C934-4F90-9E44-B2F35B5E1A51</v>
          </cell>
          <cell r="D33" t="str">
            <v>ChannelPropertiesChannelSignalCrosstalkProperties</v>
          </cell>
          <cell r="E33" t="str">
            <v>interChannelCrosstalk</v>
          </cell>
          <cell r="F33" t="str">
            <v>This parameter describes crosstalk between channels in a multiplex system.</v>
          </cell>
          <cell r="G33" t="str">
            <v>Number</v>
          </cell>
          <cell r="H33" t="str">
            <v>dB</v>
          </cell>
          <cell r="I33" t="str">
            <v>read-only</v>
          </cell>
          <cell r="J33" t="str">
            <v>yes</v>
          </cell>
          <cell r="K33"/>
          <cell r="L33"/>
        </row>
        <row r="34">
          <cell r="B34" t="str">
            <v>ChannelPropertiesChannelSignalCrosstalkProperties.interferometricCrosstalk</v>
          </cell>
          <cell r="C34" t="str">
            <v>2718DFC4-4E3A-4218-B9BE-3AEFC57119E0</v>
          </cell>
          <cell r="D34" t="str">
            <v>ChannelPropertiesChannelSignalCrosstalkProperties</v>
          </cell>
          <cell r="E34" t="str">
            <v>interferometricCrosstalk</v>
          </cell>
          <cell r="F34" t="str">
            <v>This parameter describes Interferometric noise, arising from the optical interference of the desired information signal and parasitic crosstalk waveforms at the detector, afflicts practically all optical networks, inducing potentially unacceptable power penalties and bit-error-rate floors. Interferometric noise arises, for example, from multipaths in  the network from source to detector.</v>
          </cell>
          <cell r="G34" t="str">
            <v>Number</v>
          </cell>
          <cell r="H34" t="str">
            <v>dB</v>
          </cell>
          <cell r="I34" t="str">
            <v>read-only</v>
          </cell>
          <cell r="J34" t="str">
            <v>yes</v>
          </cell>
          <cell r="K34"/>
          <cell r="L34"/>
        </row>
        <row r="35">
          <cell r="B35" t="str">
            <v xml:space="preserve">LaserProperties.laserApplicationType </v>
          </cell>
          <cell r="C35" t="str">
            <v>1E74942A-7F79-4E7E-92F7-F3CE993D3524</v>
          </cell>
          <cell r="D35" t="str">
            <v>LaserProperties</v>
          </cell>
          <cell r="E35" t="str">
            <v xml:space="preserve">laserApplicationType </v>
          </cell>
          <cell r="F35" t="str">
            <v>The type of laser, its operational wavelengths, and its applications</v>
          </cell>
          <cell r="G35" t="str">
            <v>String</v>
          </cell>
          <cell r="H35"/>
          <cell r="I35" t="str">
            <v>read-write</v>
          </cell>
          <cell r="J35" t="str">
            <v>yes</v>
          </cell>
          <cell r="K35" t="str">
            <v>&lt;default&gt;</v>
          </cell>
          <cell r="L35"/>
        </row>
        <row r="36">
          <cell r="B36" t="str">
            <v>LaserProperties.laserBiasCurrent</v>
          </cell>
          <cell r="C36" t="str">
            <v>1ADDEF5A-A58D-4693-8055-70B9260595C3</v>
          </cell>
          <cell r="D36" t="str">
            <v>LaserProperties</v>
          </cell>
          <cell r="E36" t="str">
            <v>laserBiasCurrent</v>
          </cell>
          <cell r="F36" t="str">
            <v>The Bias current of the laser that is the medium polarization current of the laser</v>
          </cell>
          <cell r="G36" t="str">
            <v>Number</v>
          </cell>
          <cell r="H36" t="str">
            <v>A</v>
          </cell>
          <cell r="I36" t="str">
            <v>read-write</v>
          </cell>
          <cell r="J36" t="str">
            <v>yes</v>
          </cell>
          <cell r="K36" t="str">
            <v>&lt;default&gt;</v>
          </cell>
          <cell r="L36"/>
        </row>
        <row r="37">
          <cell r="B37" t="str">
            <v xml:space="preserve">LaserProperties.laserTemperature </v>
          </cell>
          <cell r="C37" t="str">
            <v>E643C7A8-4F81-4837-9B4D-8924A89C3565</v>
          </cell>
          <cell r="D37" t="str">
            <v>LaserProperties</v>
          </cell>
          <cell r="E37" t="str">
            <v xml:space="preserve">laserTemperature </v>
          </cell>
          <cell r="F37" t="str">
            <v>The temperature of the laser</v>
          </cell>
          <cell r="G37" t="str">
            <v>Number</v>
          </cell>
          <cell r="H37" t="str">
            <v>°C</v>
          </cell>
          <cell r="I37" t="str">
            <v>read-only</v>
          </cell>
          <cell r="J37" t="str">
            <v>yes</v>
          </cell>
          <cell r="K37"/>
          <cell r="L37" t="str">
            <v xml:space="preserve">• UpperWarn
• UpperSevere
• UpperFail
• TimePeriod
</v>
          </cell>
        </row>
        <row r="38">
          <cell r="B38" t="str">
            <v xml:space="preserve">ModulatedLightProperties.spectralWidth </v>
          </cell>
          <cell r="C38" t="str">
            <v>3E80D61F-91FF-4258-AF6B-3977F4AECFA5</v>
          </cell>
          <cell r="D38" t="str">
            <v>ModulatedLightProperties</v>
          </cell>
          <cell r="E38" t="str">
            <v xml:space="preserve">spectralWidth </v>
          </cell>
          <cell r="F38" t="str">
            <v>The wavelength interval over which the magnitude of all spectral components is equal to or greater than a specified fraction of the magnitude of the component having the maximum value</v>
          </cell>
          <cell r="G38" t="str">
            <v>Number</v>
          </cell>
          <cell r="H38" t="str">
            <v>nm</v>
          </cell>
          <cell r="I38" t="str">
            <v>read-only</v>
          </cell>
          <cell r="J38" t="str">
            <v>yes</v>
          </cell>
          <cell r="K38"/>
          <cell r="L38"/>
        </row>
        <row r="39">
          <cell r="B39" t="str">
            <v xml:space="preserve">ReceiverProperties.modulationApproach </v>
          </cell>
          <cell r="C39" t="str">
            <v>5A5797BF-BDBE-4BE0-9029-D7E7F2A113C2</v>
          </cell>
          <cell r="D39" t="str">
            <v>ReceiverProperties</v>
          </cell>
          <cell r="E39" t="str">
            <v xml:space="preserve">modulationApproach </v>
          </cell>
          <cell r="F39" t="str">
            <v>This parameter defines the modulation used at the source</v>
          </cell>
          <cell r="G39" t="str">
            <v>String</v>
          </cell>
          <cell r="H39"/>
          <cell r="I39" t="str">
            <v>read-write</v>
          </cell>
          <cell r="J39" t="str">
            <v>yes</v>
          </cell>
          <cell r="K39"/>
          <cell r="L39"/>
        </row>
        <row r="40">
          <cell r="B40" t="str">
            <v>ReceiverProperties.receiverEquivalentSensitivity</v>
          </cell>
          <cell r="C40" t="str">
            <v>B8BF0F3E-8158-4677-A298-90CA8E5D6B78</v>
          </cell>
          <cell r="D40" t="str">
            <v>ReceiverProperties</v>
          </cell>
          <cell r="E40" t="str">
            <v>receiverEquivalentSensitivity</v>
          </cell>
          <cell r="F40" t="str">
            <v>?</v>
          </cell>
          <cell r="G40" t="str">
            <v>?</v>
          </cell>
          <cell r="H40"/>
          <cell r="I40"/>
          <cell r="J40"/>
          <cell r="K40"/>
          <cell r="L40"/>
        </row>
        <row r="41">
          <cell r="B41" t="str">
            <v>ReceiverProperties.receiverSensitivity</v>
          </cell>
          <cell r="C41" t="str">
            <v>918CAF95-EC15-403E-B2E7-BD4E4EC03089</v>
          </cell>
          <cell r="D41" t="str">
            <v>ReceiverProperties</v>
          </cell>
          <cell r="E41" t="str">
            <v>receiverSensitivity</v>
          </cell>
          <cell r="F41" t="str">
            <v>Receiver sensitivity is the lowest power level at which the receiver can detect a signal and demodulate data.</v>
          </cell>
          <cell r="G41" t="str">
            <v>Number</v>
          </cell>
          <cell r="H41" t="str">
            <v>dBm</v>
          </cell>
          <cell r="I41" t="str">
            <v>read-only</v>
          </cell>
          <cell r="J41" t="str">
            <v>yes</v>
          </cell>
          <cell r="K41"/>
          <cell r="L41"/>
        </row>
        <row r="42">
          <cell r="B42" t="str">
            <v>ReceiverProperties.receiverReflectance</v>
          </cell>
          <cell r="C42" t="str">
            <v>CA2306CC-B1A7-4DE6-B88D-7BA8357BA198</v>
          </cell>
          <cell r="D42" t="str">
            <v>ReceiverProperties</v>
          </cell>
          <cell r="E42" t="str">
            <v>receiverReflectance</v>
          </cell>
          <cell r="F42" t="str">
            <v>Fraction of incident electromagnetic power that is reflected at an interface of the receiver</v>
          </cell>
          <cell r="G42" t="str">
            <v>Number</v>
          </cell>
          <cell r="H42" t="str">
            <v>dBm</v>
          </cell>
          <cell r="I42" t="str">
            <v>read-only</v>
          </cell>
          <cell r="J42" t="str">
            <v>yes</v>
          </cell>
          <cell r="K42"/>
          <cell r="L42"/>
        </row>
        <row r="43">
          <cell r="B43" t="str">
            <v>PowerProperties.totalPower</v>
          </cell>
          <cell r="C43" t="str">
            <v>14976E2B-D858-4328-A851-FE600588BD06</v>
          </cell>
          <cell r="D43" t="str">
            <v>PowerProperties</v>
          </cell>
          <cell r="E43" t="str">
            <v>totalPower</v>
          </cell>
          <cell r="F43" t="str">
            <v>The total power at any point in a channel including TX and RX</v>
          </cell>
          <cell r="G43" t="str">
            <v>Number</v>
          </cell>
          <cell r="H43" t="str">
            <v>dBm</v>
          </cell>
          <cell r="I43" t="str">
            <v>read-only</v>
          </cell>
          <cell r="J43" t="str">
            <v>yes</v>
          </cell>
          <cell r="K43"/>
          <cell r="L43"/>
        </row>
        <row r="44">
          <cell r="B44" t="str">
            <v>PowerProperties.powerSpectralDensity</v>
          </cell>
          <cell r="C44" t="str">
            <v>E2BEC4F0-C10E-4217-9569-878D1DE166CA</v>
          </cell>
          <cell r="D44" t="str">
            <v>PowerProperties</v>
          </cell>
          <cell r="E44" t="str">
            <v>powerSpectralDensity</v>
          </cell>
          <cell r="F44" t="str">
            <v>This describes how power of a signal  is distributed over frequency</v>
          </cell>
          <cell r="G44" t="str">
            <v>Number</v>
          </cell>
          <cell r="H44" t="str">
            <v>dBm</v>
          </cell>
          <cell r="I44" t="str">
            <v>read-only</v>
          </cell>
          <cell r="J44" t="str">
            <v>yes</v>
          </cell>
          <cell r="K44"/>
          <cell r="L44"/>
        </row>
        <row r="45">
          <cell r="B45" t="str">
            <v>FecProperties.preFecBer</v>
          </cell>
          <cell r="C45" t="str">
            <v>22C4FCAC-D25D-4060-A323-DED32D95CC36</v>
          </cell>
          <cell r="D45" t="str">
            <v>FecProperties</v>
          </cell>
          <cell r="E45" t="str">
            <v>preFecBer</v>
          </cell>
          <cell r="F45" t="str">
            <v>counter: bit error rate after correction by FEC</v>
          </cell>
          <cell r="G45" t="str">
            <v>Number</v>
          </cell>
          <cell r="H45"/>
          <cell r="I45" t="str">
            <v>read-only</v>
          </cell>
          <cell r="J45" t="str">
            <v>yes</v>
          </cell>
          <cell r="K45"/>
          <cell r="L45" t="str">
            <v xml:space="preserve">• UpperWarn
• UpperSevere
• UpperFail
• TimePeriod
</v>
          </cell>
        </row>
        <row r="46">
          <cell r="B46" t="str">
            <v>FecProperties.postFecBer</v>
          </cell>
          <cell r="C46" t="str">
            <v>73AE8CDE-E79D-4560-A36E-3DAEBD844E5C</v>
          </cell>
          <cell r="D46" t="str">
            <v>FecProperties</v>
          </cell>
          <cell r="E46" t="str">
            <v>postFecBer</v>
          </cell>
          <cell r="F46" t="str">
            <v>Counter: bit error rate after correction by FEC</v>
          </cell>
          <cell r="G46" t="str">
            <v>Number</v>
          </cell>
          <cell r="H46"/>
          <cell r="I46" t="str">
            <v>read-only</v>
          </cell>
          <cell r="J46" t="str">
            <v>yes</v>
          </cell>
          <cell r="K46"/>
          <cell r="L46" t="str">
            <v xml:space="preserve">• UpperWarn
• UpperSevere
• UpperFail
• TimePeriod
</v>
          </cell>
        </row>
        <row r="47">
          <cell r="B47" t="str">
            <v>FecProperties.uncorrectableBits</v>
          </cell>
          <cell r="C47" t="str">
            <v>A742964E-2C3E-435C-BF9C-CE8DE594E6E7</v>
          </cell>
          <cell r="D47" t="str">
            <v>FecProperties</v>
          </cell>
          <cell r="E47" t="str">
            <v>uncorrectableBits</v>
          </cell>
          <cell r="F47" t="str">
            <v>Bits that could not be corrected by FEC</v>
          </cell>
          <cell r="G47" t="str">
            <v>Number</v>
          </cell>
          <cell r="H47"/>
          <cell r="I47" t="str">
            <v>read-only</v>
          </cell>
          <cell r="J47" t="str">
            <v>yes</v>
          </cell>
          <cell r="K47"/>
          <cell r="L47" t="str">
            <v>·       averageMean</v>
          </cell>
        </row>
        <row r="48">
          <cell r="B48" t="str">
            <v>FecProperties.uncorrectableBytes</v>
          </cell>
          <cell r="C48" t="str">
            <v>25E56AEB-B518-42E1-9E37-7542DFDD7B10</v>
          </cell>
          <cell r="D48" t="str">
            <v>FecProperties</v>
          </cell>
          <cell r="E48" t="str">
            <v>uncorrectableBytes</v>
          </cell>
          <cell r="F48" t="str">
            <v>Bytes that could not be corrected by FEC</v>
          </cell>
          <cell r="G48" t="str">
            <v>Number</v>
          </cell>
          <cell r="H48"/>
          <cell r="I48" t="str">
            <v>read-only</v>
          </cell>
          <cell r="J48" t="str">
            <v>yes</v>
          </cell>
          <cell r="K48"/>
          <cell r="L48" t="str">
            <v>·       averageMean</v>
          </cell>
        </row>
        <row r="49">
          <cell r="B49" t="str">
            <v>FecProperties.correctedBytes</v>
          </cell>
          <cell r="C49" t="str">
            <v>B7C11997-D705-4DD6-9AAD-3DB6067A9E91</v>
          </cell>
          <cell r="D49" t="str">
            <v>FecProperties</v>
          </cell>
          <cell r="E49" t="str">
            <v>correctedBytes</v>
          </cell>
          <cell r="F49" t="str">
            <v>Bytes corrected between those that were received corrupted</v>
          </cell>
          <cell r="G49" t="str">
            <v>Number</v>
          </cell>
          <cell r="H49"/>
          <cell r="I49" t="str">
            <v>read-only</v>
          </cell>
          <cell r="J49" t="str">
            <v>yes</v>
          </cell>
          <cell r="K49"/>
          <cell r="L49"/>
        </row>
        <row r="50">
          <cell r="B50" t="str">
            <v>FecProperties.correctedBits</v>
          </cell>
          <cell r="C50" t="str">
            <v>F162CD3A-B644-4BB3-A3A1-2814F7914056</v>
          </cell>
          <cell r="D50" t="str">
            <v>FecProperties</v>
          </cell>
          <cell r="E50" t="str">
            <v>correctedBits</v>
          </cell>
          <cell r="F50" t="str">
            <v>BytBits corrected between those that were received corrupted</v>
          </cell>
          <cell r="G50" t="str">
            <v>Number</v>
          </cell>
          <cell r="H50"/>
          <cell r="I50" t="str">
            <v>read-only</v>
          </cell>
          <cell r="J50" t="str">
            <v>yes</v>
          </cell>
          <cell r="K50"/>
          <cell r="L50"/>
        </row>
        <row r="51">
          <cell r="B51" t="str">
            <v>FecProperties.qualityValue</v>
          </cell>
          <cell r="C51" t="str">
            <v>B5EE705D-B28F-4FF8-BCAE-6C2D6AFBA6A1</v>
          </cell>
          <cell r="D51" t="str">
            <v>FecProperties</v>
          </cell>
          <cell r="E51" t="str">
            <v>qualityValue</v>
          </cell>
          <cell r="F51" t="str">
            <v>% of errors that were corrected in Bits or Bytes</v>
          </cell>
          <cell r="G51" t="str">
            <v>Number</v>
          </cell>
          <cell r="H51"/>
          <cell r="I51" t="str">
            <v>read-only</v>
          </cell>
          <cell r="J51" t="str">
            <v>yes</v>
          </cell>
          <cell r="K51"/>
          <cell r="L51"/>
        </row>
        <row r="52">
          <cell r="B52" t="str">
            <v>ChannelTrace.traceTransferMethod</v>
          </cell>
          <cell r="C52" t="str">
            <v>4E6E1F7F-3DFE-4057-9BDA-1B7BE0206E59</v>
          </cell>
          <cell r="D52" t="str">
            <v>ChannelTrace</v>
          </cell>
          <cell r="E52" t="str">
            <v>traceTransferMethod</v>
          </cell>
          <cell r="F52" t="str">
            <v>Method based on the transmission of a trace in order to identify the right transmitter in the channel</v>
          </cell>
          <cell r="G52" t="str">
            <v>String</v>
          </cell>
          <cell r="H52"/>
          <cell r="I52" t="str">
            <v>read-only</v>
          </cell>
          <cell r="J52" t="str">
            <v>yes</v>
          </cell>
          <cell r="K52"/>
          <cell r="L52"/>
        </row>
        <row r="53">
          <cell r="B53" t="str">
            <v>ChannelTrace.traceTransmitted</v>
          </cell>
          <cell r="C53" t="str">
            <v>88752A28-4B5B-4952-B3C2-4B2714BBD957</v>
          </cell>
          <cell r="D53" t="str">
            <v>ChannelTrace</v>
          </cell>
          <cell r="E53" t="str">
            <v>traceTransmitted</v>
          </cell>
          <cell r="F53" t="str">
            <v>Trace transmitted to the transmitter in the trace transfer method to identify the right transmitter in the channel</v>
          </cell>
          <cell r="G53" t="str">
            <v>String</v>
          </cell>
          <cell r="H53"/>
          <cell r="I53" t="str">
            <v>read-only</v>
          </cell>
          <cell r="J53" t="str">
            <v>yes</v>
          </cell>
          <cell r="K53"/>
          <cell r="L53"/>
        </row>
        <row r="54">
          <cell r="B54" t="str">
            <v>ChannelTrace.traceReceived</v>
          </cell>
          <cell r="C54" t="str">
            <v>075D21BF-C986-4278-9664-280D3A9DD2B4</v>
          </cell>
          <cell r="D54" t="str">
            <v>ChannelTrace</v>
          </cell>
          <cell r="E54" t="str">
            <v>traceReceived</v>
          </cell>
          <cell r="F54" t="str">
            <v>Trace received from the transmitter in the trace transfer method</v>
          </cell>
          <cell r="G54" t="str">
            <v>String</v>
          </cell>
          <cell r="H54"/>
          <cell r="I54" t="str">
            <v>read-only</v>
          </cell>
          <cell r="J54" t="str">
            <v>yes</v>
          </cell>
          <cell r="K54"/>
          <cell r="L54"/>
        </row>
        <row r="55">
          <cell r="B55" t="str">
            <v>ChannelTrace.traceExpected</v>
          </cell>
          <cell r="C55" t="str">
            <v>3B2A9E53-C65B-4EA8-8286-AF0ED633DC2E</v>
          </cell>
          <cell r="D55" t="str">
            <v>ChannelTrace</v>
          </cell>
          <cell r="E55" t="str">
            <v>traceExpected</v>
          </cell>
          <cell r="F55" t="str">
            <v xml:space="preserve">Trace expected from the transmitter in the trace transfer method </v>
          </cell>
          <cell r="G55" t="str">
            <v>String</v>
          </cell>
          <cell r="H55"/>
          <cell r="I55" t="str">
            <v>read-only</v>
          </cell>
          <cell r="J55" t="str">
            <v>yes</v>
          </cell>
          <cell r="K55"/>
          <cell r="L55"/>
        </row>
        <row r="56">
          <cell r="B56" t="str">
            <v>ChannelTrace.traceMismatchDetected</v>
          </cell>
          <cell r="C56" t="str">
            <v>4B8C73E8-0D0F-4FB6-B588-E38CBF9BCC0B</v>
          </cell>
          <cell r="D56" t="str">
            <v>ChannelTrace</v>
          </cell>
          <cell r="E56" t="str">
            <v>traceMismatchDetected</v>
          </cell>
          <cell r="F56" t="str">
            <v xml:space="preserve">Wrong trace received from the transmitter in the trace transfer method </v>
          </cell>
          <cell r="G56" t="str">
            <v>String</v>
          </cell>
          <cell r="H56"/>
          <cell r="I56" t="str">
            <v>read-only</v>
          </cell>
          <cell r="J56" t="str">
            <v>yes</v>
          </cell>
          <cell r="K56"/>
          <cell r="L56"/>
        </row>
        <row r="57">
          <cell r="B57" t="str">
            <v>ChannelTrace.traceMismatchDetectionMode</v>
          </cell>
          <cell r="C57" t="str">
            <v>439A93E5-620E-490C-9D47-CEF95944C22A</v>
          </cell>
          <cell r="D57" t="str">
            <v>ChannelTrace</v>
          </cell>
          <cell r="E57" t="str">
            <v>traceMismatchDetectionMode</v>
          </cell>
          <cell r="F57" t="str">
            <v>Mode to identify a mismatch in the trace detection</v>
          </cell>
          <cell r="G57" t="str">
            <v>String</v>
          </cell>
          <cell r="H57"/>
          <cell r="I57" t="str">
            <v>read-only</v>
          </cell>
          <cell r="J57" t="str">
            <v>yes</v>
          </cell>
          <cell r="K57"/>
          <cell r="L57"/>
        </row>
        <row r="58">
          <cell r="B58" t="str">
            <v>ChannelTrace.traceMismatchDetectionAction</v>
          </cell>
          <cell r="C58" t="str">
            <v>BB0EC746-6386-4622-89A8-19542E81019D</v>
          </cell>
          <cell r="D58" t="str">
            <v>ChannelTrace</v>
          </cell>
          <cell r="E58" t="str">
            <v>traceMismatchDetectionAction</v>
          </cell>
          <cell r="F58" t="str">
            <v>Action to follow after a trace mismatch is detected</v>
          </cell>
          <cell r="G58" t="str">
            <v>String</v>
          </cell>
          <cell r="H58"/>
          <cell r="I58" t="str">
            <v>read-only</v>
          </cell>
          <cell r="J58" t="str">
            <v>yes</v>
          </cell>
          <cell r="K58"/>
          <cell r="L58"/>
        </row>
        <row r="59">
          <cell r="B59" t="str">
            <v>ChannelTrace.traceGenerationApproach</v>
          </cell>
          <cell r="C59" t="str">
            <v>F19BE98B-2AF5-46BB-9B11-67551997E645</v>
          </cell>
          <cell r="D59" t="str">
            <v>ChannelTrace</v>
          </cell>
          <cell r="E59" t="str">
            <v>traceGenerationApproach</v>
          </cell>
          <cell r="F59" t="str">
            <v>How to generate a trace</v>
          </cell>
          <cell r="G59" t="str">
            <v>String</v>
          </cell>
          <cell r="H59"/>
          <cell r="I59" t="str">
            <v>read-only</v>
          </cell>
          <cell r="J59" t="str">
            <v>yes</v>
          </cell>
          <cell r="K59"/>
          <cell r="L59"/>
        </row>
        <row r="60">
          <cell r="B60" t="str">
            <v>SignalSourceLabel.signalLabelTransferMethod</v>
          </cell>
          <cell r="C60" t="str">
            <v>BCDD8392-303E-4CA6-A1D4-0DE1E50367F0</v>
          </cell>
          <cell r="D60" t="str">
            <v>SignalSourceLabel</v>
          </cell>
          <cell r="E60" t="str">
            <v>signalLabelTransferMethod</v>
          </cell>
          <cell r="F60" t="str">
            <v>Method to transfer a signal label that contains soime characteristic of the transmitted signal</v>
          </cell>
          <cell r="G60" t="str">
            <v>String</v>
          </cell>
          <cell r="H60"/>
          <cell r="I60" t="str">
            <v>read-only</v>
          </cell>
          <cell r="J60" t="str">
            <v>yes</v>
          </cell>
          <cell r="K60"/>
          <cell r="L60"/>
        </row>
        <row r="61">
          <cell r="B61" t="str">
            <v>SignalSourceLabel.signalLabelTransmitted</v>
          </cell>
          <cell r="C61" t="str">
            <v>579D0AAD-4F55-4EC3-8EED-BE349FC2F540</v>
          </cell>
          <cell r="D61" t="str">
            <v>SignalSourceLabel</v>
          </cell>
          <cell r="E61" t="str">
            <v>signalLabelTransmitted</v>
          </cell>
          <cell r="F61" t="str">
            <v>Signal label that contains soime characteristic of the transmitted signal</v>
          </cell>
          <cell r="G61" t="str">
            <v>String</v>
          </cell>
          <cell r="H61"/>
          <cell r="I61" t="str">
            <v>read-only</v>
          </cell>
          <cell r="J61" t="str">
            <v>yes</v>
          </cell>
          <cell r="K61"/>
          <cell r="L61"/>
        </row>
        <row r="62">
          <cell r="B62" t="str">
            <v>SignalSourceLabel.signalLabelReceived</v>
          </cell>
          <cell r="C62" t="str">
            <v>FDBCFC91-3438-4349-AF57-DB6202AAB316</v>
          </cell>
          <cell r="D62" t="str">
            <v>SignalSourceLabel</v>
          </cell>
          <cell r="E62" t="str">
            <v>signalLabelReceived</v>
          </cell>
          <cell r="F62" t="str">
            <v>Signal label that contains soime characteristic of the received signal</v>
          </cell>
          <cell r="G62" t="str">
            <v>String</v>
          </cell>
          <cell r="H62"/>
          <cell r="I62" t="str">
            <v>read-only</v>
          </cell>
          <cell r="J62" t="str">
            <v>yes</v>
          </cell>
          <cell r="K62"/>
          <cell r="L62"/>
        </row>
        <row r="63">
          <cell r="B63" t="str">
            <v>SignalSourceLabel.signalLabelExpected</v>
          </cell>
          <cell r="C63" t="str">
            <v>E0BCB6B3-51C4-450C-87B7-26111946E99C</v>
          </cell>
          <cell r="D63" t="str">
            <v>SignalSourceLabel</v>
          </cell>
          <cell r="E63" t="str">
            <v>signalLabelExpected</v>
          </cell>
          <cell r="F63" t="str">
            <v>Signal label expected</v>
          </cell>
          <cell r="G63" t="str">
            <v>String</v>
          </cell>
          <cell r="H63"/>
          <cell r="I63" t="str">
            <v>read-only</v>
          </cell>
          <cell r="J63" t="str">
            <v>yes</v>
          </cell>
          <cell r="K63"/>
          <cell r="L63"/>
        </row>
        <row r="64">
          <cell r="B64" t="str">
            <v>SignalSourceLabel.signalLabelMismatchDectected</v>
          </cell>
          <cell r="C64" t="str">
            <v>A44C9380-80E6-4B04-997A-9E0A215C06FF</v>
          </cell>
          <cell r="D64" t="str">
            <v>SignalSourceLabel</v>
          </cell>
          <cell r="E64" t="str">
            <v>signalLabelMismatchDectected</v>
          </cell>
          <cell r="F64" t="str">
            <v>Signal label mismatch is detected</v>
          </cell>
          <cell r="G64" t="str">
            <v>String</v>
          </cell>
          <cell r="H64"/>
          <cell r="I64" t="str">
            <v>read-only</v>
          </cell>
          <cell r="J64" t="str">
            <v>yes</v>
          </cell>
          <cell r="K64"/>
          <cell r="L64"/>
        </row>
        <row r="65">
          <cell r="B65" t="str">
            <v>SignalSourceLabel.signalLabelMismatchDetectionMode</v>
          </cell>
          <cell r="C65" t="str">
            <v>E3473CD6-DB98-4F36-99D3-C2B104A7CE38</v>
          </cell>
          <cell r="D65" t="str">
            <v>SignalSourceLabel</v>
          </cell>
          <cell r="E65" t="str">
            <v>signalLabelMismatchDetectionMode</v>
          </cell>
          <cell r="F65" t="str">
            <v xml:space="preserve">Method to identify a signal label mismatch </v>
          </cell>
          <cell r="G65" t="str">
            <v>String</v>
          </cell>
          <cell r="H65"/>
          <cell r="I65" t="str">
            <v>read-only</v>
          </cell>
          <cell r="J65" t="str">
            <v>yes</v>
          </cell>
          <cell r="K65"/>
          <cell r="L65"/>
        </row>
        <row r="66">
          <cell r="B66" t="str">
            <v>SignalSourceLabel.signalLabelMismatchDetectionAction</v>
          </cell>
          <cell r="C66" t="str">
            <v>AD821561-7446-4469-A34F-24ADBA293352</v>
          </cell>
          <cell r="D66" t="str">
            <v>SignalSourceLabel</v>
          </cell>
          <cell r="E66" t="str">
            <v>signalLabelMismatchDetectionAction</v>
          </cell>
          <cell r="F66" t="str">
            <v>Action to take after identifying a signal label mismatch</v>
          </cell>
          <cell r="G66" t="str">
            <v>String</v>
          </cell>
          <cell r="H66"/>
          <cell r="I66" t="str">
            <v>read-only</v>
          </cell>
          <cell r="J66" t="str">
            <v>yes</v>
          </cell>
          <cell r="K66"/>
          <cell r="L66"/>
        </row>
        <row r="67">
          <cell r="B67" t="str">
            <v>SignalSourceLabel.signalLabelGenerationApproach</v>
          </cell>
          <cell r="C67" t="str">
            <v>36E45988-CFF4-4002-A4EA-91FC2AE42819</v>
          </cell>
          <cell r="D67" t="str">
            <v>SignalSourceLabel</v>
          </cell>
          <cell r="E67" t="str">
            <v>signalLabelGenerationApproach</v>
          </cell>
          <cell r="F67" t="str">
            <v>How to generate a signal label</v>
          </cell>
          <cell r="G67" t="str">
            <v>String</v>
          </cell>
          <cell r="H67"/>
          <cell r="I67" t="str">
            <v>read-only</v>
          </cell>
          <cell r="J67" t="str">
            <v>yes</v>
          </cell>
          <cell r="K67"/>
          <cell r="L67"/>
        </row>
        <row r="68">
          <cell r="B68" t="str">
            <v xml:space="preserve">SignalCharacteristics.OpenConnectionIndication
</v>
          </cell>
          <cell r="C68" t="str">
            <v>121A581F-C138-4877-9495-98C794D98072</v>
          </cell>
          <cell r="D68" t="str">
            <v>SignalCharacteristics</v>
          </cell>
          <cell r="E68" t="str">
            <v xml:space="preserve">OpenConnectionIndication
</v>
          </cell>
          <cell r="F68"/>
          <cell r="G68" t="str">
            <v>?</v>
          </cell>
          <cell r="H68"/>
          <cell r="I68"/>
          <cell r="J68"/>
          <cell r="K68"/>
          <cell r="L68"/>
        </row>
        <row r="69">
          <cell r="B69" t="str">
            <v>SignalCharacteristics.bitRateLineCoding</v>
          </cell>
          <cell r="C69" t="str">
            <v>73EA081B-DABB-4220-9543-3E053B42A2D6</v>
          </cell>
          <cell r="D69" t="str">
            <v>SignalCharacteristics</v>
          </cell>
          <cell r="E69" t="str">
            <v>bitRateLineCoding</v>
          </cell>
          <cell r="F69" t="str">
            <v>Bit rate used according to the noisy of the communication channel</v>
          </cell>
          <cell r="G69" t="str">
            <v>?</v>
          </cell>
          <cell r="H69"/>
          <cell r="I69"/>
          <cell r="J69"/>
          <cell r="K69"/>
          <cell r="L69"/>
        </row>
        <row r="70">
          <cell r="B70" t="str">
            <v>FarendIndications.farEndProblemTransmitToHere</v>
          </cell>
          <cell r="C70" t="str">
            <v>061D45B7-3472-40C5-9268-214E6A2C5986</v>
          </cell>
          <cell r="D70" t="str">
            <v>FarendIndications</v>
          </cell>
          <cell r="E70" t="str">
            <v>farEndProblemTransmitToHere</v>
          </cell>
          <cell r="F70" t="str">
            <v>Problem to transmit at the far end from the near end</v>
          </cell>
          <cell r="G70" t="str">
            <v>String</v>
          </cell>
          <cell r="H70"/>
          <cell r="I70" t="str">
            <v>read-only</v>
          </cell>
          <cell r="J70" t="str">
            <v>yes</v>
          </cell>
          <cell r="K70"/>
          <cell r="L70"/>
        </row>
        <row r="71">
          <cell r="B71" t="str">
            <v>FarendIndications.farEndProblemReceiveFromHere</v>
          </cell>
          <cell r="C71" t="str">
            <v>9FE302DC-B192-4804-BC6B-ED056FB73A92</v>
          </cell>
          <cell r="D71" t="str">
            <v>FarendIndications</v>
          </cell>
          <cell r="E71" t="str">
            <v>farEndProblemReceiveFromHere</v>
          </cell>
          <cell r="F71" t="str">
            <v>Problem to receive at the far end from the near end</v>
          </cell>
          <cell r="G71" t="str">
            <v>String</v>
          </cell>
          <cell r="H71"/>
          <cell r="I71" t="str">
            <v>read-only</v>
          </cell>
          <cell r="J71" t="str">
            <v>yes</v>
          </cell>
          <cell r="K71"/>
          <cell r="L71"/>
        </row>
        <row r="72">
          <cell r="B72" t="str">
            <v>FarendIndications.farEndProblemTransmitAwayFromHere</v>
          </cell>
          <cell r="C72" t="str">
            <v>B74F7A0F-2DD9-4D17-869C-CBDB2881F428</v>
          </cell>
          <cell r="D72" t="str">
            <v>FarendIndications</v>
          </cell>
          <cell r="E72" t="str">
            <v>farEndProblemTransmitAwayFromHere</v>
          </cell>
          <cell r="F72" t="str">
            <v>Problem to transmit from the far end to away from the near end</v>
          </cell>
          <cell r="G72" t="str">
            <v>String</v>
          </cell>
          <cell r="H72"/>
          <cell r="I72" t="str">
            <v>read-only</v>
          </cell>
          <cell r="J72" t="str">
            <v>yes</v>
          </cell>
          <cell r="K72"/>
          <cell r="L72"/>
        </row>
        <row r="73">
          <cell r="B73" t="str">
            <v>FarendIndications.farEndProblemReceiveTowardsHere</v>
          </cell>
          <cell r="C73" t="str">
            <v>B4D9524E-FE41-4C14-A498-9513640BAC67</v>
          </cell>
          <cell r="D73" t="str">
            <v>FarendIndications</v>
          </cell>
          <cell r="E73" t="str">
            <v>farEndProblemReceiveTowardsHere</v>
          </cell>
          <cell r="F73" t="str">
            <v>Problem to receive at the near end from the far end</v>
          </cell>
          <cell r="G73" t="str">
            <v>?</v>
          </cell>
          <cell r="H73"/>
          <cell r="I73"/>
          <cell r="J73"/>
          <cell r="K73"/>
          <cell r="L73"/>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 val="Params2UML"/>
    </sheetNames>
    <definedNames>
      <definedName name="NewUUID"/>
    </definedNames>
    <sheetDataSet>
      <sheetData sheetId="0" refreshError="1"/>
      <sheetData sheetId="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Picosecond"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L77"/>
  <sheetViews>
    <sheetView tabSelected="1" zoomScaleNormal="100" workbookViewId="0">
      <pane ySplit="1" topLeftCell="A3" activePane="bottomLeft" state="frozen"/>
      <selection pane="bottomLeft" activeCell="C3" sqref="C3"/>
    </sheetView>
  </sheetViews>
  <sheetFormatPr baseColWidth="10" defaultColWidth="11.42578125" defaultRowHeight="15" outlineLevelRow="1" outlineLevelCol="1"/>
  <cols>
    <col min="1" max="1" width="26.140625" style="2" customWidth="1" outlineLevel="1"/>
    <col min="2" max="2" width="51.28515625" style="25" customWidth="1" outlineLevel="1"/>
    <col min="3" max="3" width="9.42578125" style="2" customWidth="1" outlineLevel="1"/>
    <col min="4" max="4" width="48.42578125" style="2" bestFit="1" customWidth="1"/>
    <col min="5" max="5" width="25.85546875" style="2" customWidth="1"/>
    <col min="6" max="6" width="94.7109375" style="2" customWidth="1"/>
    <col min="7" max="7" width="8.28515625" style="2" bestFit="1" customWidth="1"/>
    <col min="8" max="9" width="13.42578125" style="2" bestFit="1" customWidth="1"/>
    <col min="10" max="10" width="5.85546875" style="2" customWidth="1"/>
    <col min="11" max="11" width="8.140625" style="2" customWidth="1"/>
    <col min="12" max="12" width="27.140625" style="2" customWidth="1"/>
    <col min="13" max="16384" width="11.42578125" style="2"/>
  </cols>
  <sheetData>
    <row r="1" spans="1:12" s="1" customFormat="1">
      <c r="B1" s="23" t="s">
        <v>45</v>
      </c>
      <c r="C1" s="19" t="s">
        <v>54</v>
      </c>
      <c r="D1" s="7" t="s">
        <v>149</v>
      </c>
      <c r="E1" s="7" t="s">
        <v>0</v>
      </c>
      <c r="F1" s="7" t="s">
        <v>1</v>
      </c>
      <c r="G1" s="7" t="s">
        <v>2</v>
      </c>
      <c r="H1" s="7" t="s">
        <v>56</v>
      </c>
      <c r="I1" s="7" t="s">
        <v>5</v>
      </c>
      <c r="J1" s="6" t="s">
        <v>3</v>
      </c>
      <c r="K1" s="6" t="s">
        <v>42</v>
      </c>
      <c r="L1" s="6" t="s">
        <v>146</v>
      </c>
    </row>
    <row r="2" spans="1:12" s="18" customFormat="1">
      <c r="A2" s="16" t="s">
        <v>26</v>
      </c>
      <c r="B2" s="24" t="s">
        <v>40</v>
      </c>
      <c r="C2" s="21" t="s">
        <v>323</v>
      </c>
      <c r="D2" s="17" t="s">
        <v>27</v>
      </c>
      <c r="E2" s="17" t="s">
        <v>27</v>
      </c>
      <c r="F2" s="17" t="s">
        <v>41</v>
      </c>
      <c r="G2" s="17" t="s">
        <v>361</v>
      </c>
      <c r="H2" s="17"/>
      <c r="I2" s="17" t="s">
        <v>9</v>
      </c>
      <c r="J2" s="17" t="s">
        <v>10</v>
      </c>
      <c r="K2" s="17" t="s">
        <v>43</v>
      </c>
    </row>
    <row r="3" spans="1:12" ht="30" hidden="1" outlineLevel="1">
      <c r="B3" s="20" t="str">
        <f>D3&amp; "."&amp;E3</f>
        <v>Example.examplePower</v>
      </c>
      <c r="C3" s="20" t="s">
        <v>13</v>
      </c>
      <c r="D3" s="2" t="s">
        <v>150</v>
      </c>
      <c r="E3" s="2" t="s">
        <v>170</v>
      </c>
      <c r="F3" s="3" t="s">
        <v>4</v>
      </c>
      <c r="G3" s="4" t="str">
        <f>HYPERLINK("Number!A2","Number")</f>
        <v>Number</v>
      </c>
      <c r="I3" s="2" t="s">
        <v>6</v>
      </c>
      <c r="J3" s="2" t="s">
        <v>7</v>
      </c>
      <c r="K3" s="2" t="s">
        <v>29</v>
      </c>
    </row>
    <row r="4" spans="1:12" hidden="1" outlineLevel="1">
      <c r="B4" s="20" t="str">
        <f>D4&amp; "."&amp;E4</f>
        <v>Example.examplePower</v>
      </c>
      <c r="C4" s="20" t="s">
        <v>14</v>
      </c>
      <c r="D4" s="2" t="s">
        <v>150</v>
      </c>
      <c r="E4" s="2" t="s">
        <v>170</v>
      </c>
      <c r="F4" s="2" t="s">
        <v>11</v>
      </c>
      <c r="G4" s="5" t="str">
        <f>HYPERLINK(Boolean!A2,"Boolean")</f>
        <v>Boolean</v>
      </c>
      <c r="I4" s="2" t="s">
        <v>29</v>
      </c>
      <c r="J4" s="2" t="s">
        <v>29</v>
      </c>
      <c r="K4" s="2" t="s">
        <v>29</v>
      </c>
    </row>
    <row r="5" spans="1:12" hidden="1" outlineLevel="1">
      <c r="B5" s="20" t="str">
        <f>D5&amp; "."&amp;E5</f>
        <v>Example.userLabel</v>
      </c>
      <c r="C5" s="20" t="s">
        <v>15</v>
      </c>
      <c r="D5" s="2" t="s">
        <v>150</v>
      </c>
      <c r="E5" s="2" t="s">
        <v>171</v>
      </c>
      <c r="F5" s="2" t="s">
        <v>16</v>
      </c>
      <c r="G5" s="5" t="str">
        <f>HYPERLINK(String!C3,"String")</f>
        <v>String</v>
      </c>
      <c r="I5" s="2" t="s">
        <v>6</v>
      </c>
      <c r="J5" s="2" t="s">
        <v>7</v>
      </c>
      <c r="K5" s="2" t="s">
        <v>29</v>
      </c>
    </row>
    <row r="6" spans="1:12" hidden="1" outlineLevel="1">
      <c r="B6" s="20" t="str">
        <f>D6&amp; "."&amp;E6</f>
        <v>Example.lifecycle</v>
      </c>
      <c r="C6" s="20" t="s">
        <v>39</v>
      </c>
      <c r="D6" s="2" t="s">
        <v>150</v>
      </c>
      <c r="E6" s="2" t="s">
        <v>172</v>
      </c>
      <c r="G6" s="5" t="str">
        <f>HYPERLINK(Enum!D3,"ENUM")</f>
        <v>ENUM</v>
      </c>
      <c r="I6" s="2" t="s">
        <v>6</v>
      </c>
      <c r="J6" s="2" t="s">
        <v>7</v>
      </c>
      <c r="K6" s="2" t="s">
        <v>29</v>
      </c>
    </row>
    <row r="7" spans="1:12" s="22" customFormat="1" hidden="1" outlineLevel="1">
      <c r="B7" s="26"/>
    </row>
    <row r="8" spans="1:12" collapsed="1">
      <c r="B8" s="28" t="str">
        <f t="shared" ref="B8:B13" si="0">D8 &amp; "." &amp; E8</f>
        <v>SummaryProperties.applicationIdentifier</v>
      </c>
      <c r="C8" s="28" t="s">
        <v>234</v>
      </c>
      <c r="D8" s="31" t="s">
        <v>151</v>
      </c>
      <c r="E8" s="31" t="s">
        <v>55</v>
      </c>
      <c r="F8" s="31" t="s">
        <v>239</v>
      </c>
      <c r="G8" s="36" t="str">
        <f>HYPERLINK(String!C6,"String")</f>
        <v>String</v>
      </c>
      <c r="H8" s="31" t="s">
        <v>43</v>
      </c>
      <c r="I8" s="31" t="s">
        <v>9</v>
      </c>
      <c r="J8" s="31" t="s">
        <v>7</v>
      </c>
      <c r="K8" s="31" t="s">
        <v>43</v>
      </c>
      <c r="L8" s="31"/>
    </row>
    <row r="9" spans="1:12">
      <c r="B9" s="28" t="str">
        <f t="shared" si="0"/>
        <v>SummaryProperties.receiverApplicationType</v>
      </c>
      <c r="C9" s="28" t="s">
        <v>235</v>
      </c>
      <c r="D9" s="31" t="str">
        <f>D8</f>
        <v>SummaryProperties</v>
      </c>
      <c r="E9" s="31" t="s">
        <v>57</v>
      </c>
      <c r="F9" s="31" t="s">
        <v>240</v>
      </c>
      <c r="G9" s="36" t="str">
        <f>HYPERLINK(String!C7,"String")</f>
        <v>String</v>
      </c>
      <c r="H9" s="31" t="s">
        <v>43</v>
      </c>
      <c r="I9" s="31" t="s">
        <v>9</v>
      </c>
      <c r="J9" s="31" t="s">
        <v>7</v>
      </c>
      <c r="K9" s="31" t="s">
        <v>43</v>
      </c>
      <c r="L9" s="31"/>
    </row>
    <row r="10" spans="1:12">
      <c r="B10" s="28" t="str">
        <f t="shared" si="0"/>
        <v>SummaryProperties.operationalState</v>
      </c>
      <c r="C10" s="28" t="s">
        <v>236</v>
      </c>
      <c r="D10" s="31" t="str">
        <f>D9</f>
        <v>SummaryProperties</v>
      </c>
      <c r="E10" s="31" t="s">
        <v>58</v>
      </c>
      <c r="F10" s="31" t="s">
        <v>241</v>
      </c>
      <c r="G10" s="36" t="str">
        <f>HYPERLINK(String!C8,"String")</f>
        <v>String</v>
      </c>
      <c r="H10" s="31" t="s">
        <v>43</v>
      </c>
      <c r="I10" s="31" t="s">
        <v>9</v>
      </c>
      <c r="J10" s="31" t="s">
        <v>7</v>
      </c>
      <c r="K10" s="31" t="s">
        <v>43</v>
      </c>
      <c r="L10" s="31"/>
    </row>
    <row r="11" spans="1:12">
      <c r="B11" s="28" t="str">
        <f t="shared" si="0"/>
        <v>SpectrumPropertiesChannel.upperFrequency</v>
      </c>
      <c r="C11" s="28" t="s">
        <v>237</v>
      </c>
      <c r="D11" s="31" t="s">
        <v>155</v>
      </c>
      <c r="E11" s="31" t="s">
        <v>59</v>
      </c>
      <c r="F11" s="31" t="s">
        <v>242</v>
      </c>
      <c r="G11" s="32" t="str">
        <f t="shared" ref="G11:G16" si="1">HYPERLINK("Number!A2","Number")</f>
        <v>Number</v>
      </c>
      <c r="H11" s="31" t="s">
        <v>60</v>
      </c>
      <c r="I11" s="31" t="s">
        <v>6</v>
      </c>
      <c r="J11" s="31" t="s">
        <v>7</v>
      </c>
      <c r="K11" s="31" t="s">
        <v>63</v>
      </c>
      <c r="L11" s="31"/>
    </row>
    <row r="12" spans="1:12">
      <c r="B12" s="28" t="str">
        <f t="shared" si="0"/>
        <v>SpectrumPropertiesChannel.lowerFrequency</v>
      </c>
      <c r="C12" s="28" t="s">
        <v>238</v>
      </c>
      <c r="D12" s="31" t="str">
        <f t="shared" ref="D12:D14" si="2">D11</f>
        <v>SpectrumPropertiesChannel</v>
      </c>
      <c r="E12" s="31" t="s">
        <v>61</v>
      </c>
      <c r="F12" s="31" t="s">
        <v>243</v>
      </c>
      <c r="G12" s="32" t="str">
        <f t="shared" si="1"/>
        <v>Number</v>
      </c>
      <c r="H12" s="31" t="s">
        <v>60</v>
      </c>
      <c r="I12" s="31" t="s">
        <v>6</v>
      </c>
      <c r="J12" s="31" t="s">
        <v>7</v>
      </c>
      <c r="K12" s="31" t="s">
        <v>43</v>
      </c>
      <c r="L12" s="31"/>
    </row>
    <row r="13" spans="1:12" ht="90">
      <c r="B13" s="28" t="str">
        <f t="shared" si="0"/>
        <v>SpectrumPropertiesChannel.guardUpper</v>
      </c>
      <c r="C13" s="28" t="s">
        <v>173</v>
      </c>
      <c r="D13" s="31" t="str">
        <f t="shared" si="2"/>
        <v>SpectrumPropertiesChannel</v>
      </c>
      <c r="E13" s="31" t="s">
        <v>62</v>
      </c>
      <c r="F13" s="33" t="s">
        <v>244</v>
      </c>
      <c r="G13" s="32" t="str">
        <f t="shared" si="1"/>
        <v>Number</v>
      </c>
      <c r="H13" s="31" t="s">
        <v>60</v>
      </c>
      <c r="I13" s="31" t="s">
        <v>6</v>
      </c>
      <c r="J13" s="31" t="s">
        <v>7</v>
      </c>
      <c r="K13" s="31" t="s">
        <v>65</v>
      </c>
      <c r="L13" s="31"/>
    </row>
    <row r="14" spans="1:12" ht="75">
      <c r="B14" s="28" t="str">
        <f t="shared" ref="B14:B73" si="3">D14&amp; "."&amp;E14</f>
        <v>SpectrumPropertiesChannel.guardLower</v>
      </c>
      <c r="C14" s="28" t="s">
        <v>174</v>
      </c>
      <c r="D14" s="31" t="str">
        <f t="shared" si="2"/>
        <v>SpectrumPropertiesChannel</v>
      </c>
      <c r="E14" s="31" t="s">
        <v>64</v>
      </c>
      <c r="F14" s="33" t="s">
        <v>245</v>
      </c>
      <c r="G14" s="32" t="str">
        <f t="shared" si="1"/>
        <v>Number</v>
      </c>
      <c r="H14" s="31" t="s">
        <v>60</v>
      </c>
      <c r="I14" s="31" t="s">
        <v>6</v>
      </c>
      <c r="J14" s="31" t="s">
        <v>7</v>
      </c>
      <c r="K14" s="31" t="s">
        <v>65</v>
      </c>
      <c r="L14" s="31"/>
    </row>
    <row r="15" spans="1:12" ht="45">
      <c r="B15" s="28" t="str">
        <f t="shared" si="3"/>
        <v>SpectrumPropertiesLaser.centralFrequency</v>
      </c>
      <c r="C15" s="28" t="s">
        <v>175</v>
      </c>
      <c r="D15" s="31" t="s">
        <v>156</v>
      </c>
      <c r="E15" s="31" t="s">
        <v>66</v>
      </c>
      <c r="F15" s="33" t="s">
        <v>246</v>
      </c>
      <c r="G15" s="32" t="str">
        <f t="shared" si="1"/>
        <v>Number</v>
      </c>
      <c r="H15" s="31" t="s">
        <v>60</v>
      </c>
      <c r="I15" s="31" t="s">
        <v>6</v>
      </c>
      <c r="J15" s="31" t="s">
        <v>7</v>
      </c>
      <c r="K15" s="31" t="s">
        <v>43</v>
      </c>
      <c r="L15" s="31"/>
    </row>
    <row r="16" spans="1:12">
      <c r="B16" s="28" t="str">
        <f t="shared" si="3"/>
        <v>SpectrumPropertiesLaser.channelWidth</v>
      </c>
      <c r="C16" s="28" t="s">
        <v>176</v>
      </c>
      <c r="D16" s="31" t="str">
        <f>D15</f>
        <v>SpectrumPropertiesLaser</v>
      </c>
      <c r="E16" s="31" t="s">
        <v>67</v>
      </c>
      <c r="F16" s="31" t="s">
        <v>247</v>
      </c>
      <c r="G16" s="32" t="str">
        <f t="shared" si="1"/>
        <v>Number</v>
      </c>
      <c r="H16" s="31" t="s">
        <v>60</v>
      </c>
      <c r="I16" s="31" t="s">
        <v>6</v>
      </c>
      <c r="J16" s="31" t="s">
        <v>7</v>
      </c>
      <c r="K16" s="31" t="s">
        <v>43</v>
      </c>
      <c r="L16" s="31"/>
    </row>
    <row r="17" spans="2:12">
      <c r="B17" s="28" t="str">
        <f t="shared" si="3"/>
        <v>SpectrumPropertiesGrid.gridType</v>
      </c>
      <c r="C17" s="28" t="s">
        <v>177</v>
      </c>
      <c r="D17" s="31" t="s">
        <v>157</v>
      </c>
      <c r="E17" s="31" t="s">
        <v>68</v>
      </c>
      <c r="F17" s="31" t="s">
        <v>248</v>
      </c>
      <c r="G17" s="36" t="str">
        <f>HYPERLINK(Enum!D14,"ENUM")</f>
        <v>ENUM</v>
      </c>
      <c r="H17" s="31" t="s">
        <v>72</v>
      </c>
      <c r="I17" s="31" t="s">
        <v>6</v>
      </c>
      <c r="J17" s="31" t="s">
        <v>7</v>
      </c>
      <c r="K17" s="31" t="s">
        <v>43</v>
      </c>
      <c r="L17" s="31"/>
    </row>
    <row r="18" spans="2:12">
      <c r="B18" s="28" t="str">
        <f t="shared" si="3"/>
        <v>SpectrumPropertiesGrid.adjustmentGranularity</v>
      </c>
      <c r="C18" s="28" t="s">
        <v>178</v>
      </c>
      <c r="D18" s="31" t="str">
        <f t="shared" ref="D18:D21" si="4">D17</f>
        <v>SpectrumPropertiesGrid</v>
      </c>
      <c r="E18" s="31" t="s">
        <v>70</v>
      </c>
      <c r="F18" s="31" t="s">
        <v>249</v>
      </c>
      <c r="G18" s="32" t="str">
        <f>HYPERLINK("Number!A2","Number")</f>
        <v>Number</v>
      </c>
      <c r="H18" s="34" t="s">
        <v>74</v>
      </c>
      <c r="I18" s="31" t="s">
        <v>6</v>
      </c>
      <c r="J18" s="31" t="s">
        <v>7</v>
      </c>
      <c r="K18" s="34" t="s">
        <v>72</v>
      </c>
      <c r="L18" s="31"/>
    </row>
    <row r="19" spans="2:12">
      <c r="B19" s="28" t="str">
        <f t="shared" si="3"/>
        <v>SpectrumPropertiesGrid.channelSpacing</v>
      </c>
      <c r="C19" s="28" t="s">
        <v>179</v>
      </c>
      <c r="D19" s="31" t="str">
        <f t="shared" si="4"/>
        <v>SpectrumPropertiesGrid</v>
      </c>
      <c r="E19" s="31" t="s">
        <v>71</v>
      </c>
      <c r="F19" s="34" t="s">
        <v>250</v>
      </c>
      <c r="G19" s="37" t="s">
        <v>72</v>
      </c>
      <c r="H19" s="31"/>
      <c r="I19" s="31"/>
      <c r="J19" s="31"/>
      <c r="K19" s="31"/>
      <c r="L19" s="31"/>
    </row>
    <row r="20" spans="2:12">
      <c r="B20" s="28" t="str">
        <f t="shared" si="3"/>
        <v>SpectrumPropertiesGrid.widthNumber</v>
      </c>
      <c r="C20" s="28" t="s">
        <v>180</v>
      </c>
      <c r="D20" s="31" t="str">
        <f t="shared" si="4"/>
        <v>SpectrumPropertiesGrid</v>
      </c>
      <c r="E20" s="31" t="s">
        <v>73</v>
      </c>
      <c r="F20" s="31" t="s">
        <v>251</v>
      </c>
      <c r="G20" s="32" t="str">
        <f>HYPERLINK("Number!A2","Number")</f>
        <v>Number</v>
      </c>
      <c r="H20" s="31" t="s">
        <v>43</v>
      </c>
      <c r="I20" s="31" t="s">
        <v>6</v>
      </c>
      <c r="J20" s="31" t="s">
        <v>7</v>
      </c>
      <c r="K20" s="31" t="s">
        <v>75</v>
      </c>
      <c r="L20" s="31"/>
    </row>
    <row r="21" spans="2:12">
      <c r="B21" s="28" t="str">
        <f t="shared" si="3"/>
        <v>SpectrumPropertiesGrid.channelNumber</v>
      </c>
      <c r="C21" s="28" t="s">
        <v>181</v>
      </c>
      <c r="D21" s="31" t="str">
        <f t="shared" si="4"/>
        <v>SpectrumPropertiesGrid</v>
      </c>
      <c r="E21" s="31" t="s">
        <v>69</v>
      </c>
      <c r="F21" s="31" t="s">
        <v>252</v>
      </c>
      <c r="G21" s="32" t="str">
        <f>HYPERLINK("Number!A2","Number")</f>
        <v>Number</v>
      </c>
      <c r="H21" s="31" t="s">
        <v>43</v>
      </c>
      <c r="I21" s="31" t="s">
        <v>6</v>
      </c>
      <c r="J21" s="31" t="s">
        <v>7</v>
      </c>
      <c r="K21" s="31"/>
      <c r="L21" s="31"/>
    </row>
    <row r="22" spans="2:12" ht="150">
      <c r="B22" s="28" t="str">
        <f t="shared" si="3"/>
        <v>WaveShapeProperties.eyeMask</v>
      </c>
      <c r="C22" s="28" t="s">
        <v>182</v>
      </c>
      <c r="D22" s="31" t="s">
        <v>158</v>
      </c>
      <c r="E22" s="31" t="s">
        <v>76</v>
      </c>
      <c r="F22" s="33" t="s">
        <v>253</v>
      </c>
      <c r="G22" s="34" t="s">
        <v>72</v>
      </c>
      <c r="H22" s="34" t="s">
        <v>72</v>
      </c>
      <c r="I22" s="31" t="s">
        <v>9</v>
      </c>
      <c r="J22" s="31" t="s">
        <v>7</v>
      </c>
      <c r="K22" s="31"/>
      <c r="L22" s="31"/>
    </row>
    <row r="23" spans="2:12">
      <c r="B23" s="28" t="str">
        <f t="shared" si="3"/>
        <v>WaveShapeProperties.extinctionRatio</v>
      </c>
      <c r="C23" s="28" t="s">
        <v>183</v>
      </c>
      <c r="D23" s="31" t="str">
        <f>D22</f>
        <v>WaveShapeProperties</v>
      </c>
      <c r="E23" s="31" t="s">
        <v>77</v>
      </c>
      <c r="F23" s="31" t="s">
        <v>254</v>
      </c>
      <c r="G23" s="32" t="str">
        <f>HYPERLINK("Number!A2","Number")</f>
        <v>Number</v>
      </c>
      <c r="H23" s="31" t="s">
        <v>78</v>
      </c>
      <c r="I23" s="31" t="s">
        <v>9</v>
      </c>
      <c r="J23" s="31" t="s">
        <v>7</v>
      </c>
      <c r="K23" s="31"/>
      <c r="L23" s="31"/>
    </row>
    <row r="24" spans="2:12" ht="105">
      <c r="B24" s="28" t="str">
        <f t="shared" si="3"/>
        <v>ChannelPropertiesChannelSummary.channelPenalty</v>
      </c>
      <c r="C24" s="28" t="s">
        <v>184</v>
      </c>
      <c r="D24" s="35" t="s">
        <v>159</v>
      </c>
      <c r="E24" s="31" t="s">
        <v>79</v>
      </c>
      <c r="F24" s="33" t="s">
        <v>255</v>
      </c>
      <c r="G24" s="32" t="str">
        <f>HYPERLINK("Number!A2","Number")</f>
        <v>Number</v>
      </c>
      <c r="H24" s="31" t="s">
        <v>78</v>
      </c>
      <c r="I24" s="31" t="s">
        <v>9</v>
      </c>
      <c r="J24" s="31" t="s">
        <v>7</v>
      </c>
      <c r="K24" s="31"/>
      <c r="L24" s="33" t="s">
        <v>147</v>
      </c>
    </row>
    <row r="25" spans="2:12" ht="75">
      <c r="B25" s="28" t="str">
        <f t="shared" si="3"/>
        <v>ChannelPropertiesChannelEntryEffects.channelInsertionLoss</v>
      </c>
      <c r="C25" s="28" t="s">
        <v>185</v>
      </c>
      <c r="D25" s="31" t="s">
        <v>160</v>
      </c>
      <c r="E25" s="31" t="s">
        <v>81</v>
      </c>
      <c r="F25" s="33" t="s">
        <v>256</v>
      </c>
      <c r="G25" s="32" t="str">
        <f>HYPERLINK("Number!A2","Number")</f>
        <v>Number</v>
      </c>
      <c r="H25" s="31" t="s">
        <v>78</v>
      </c>
      <c r="I25" s="31" t="s">
        <v>9</v>
      </c>
      <c r="J25" s="31" t="s">
        <v>7</v>
      </c>
      <c r="K25" s="31"/>
      <c r="L25" s="33" t="s">
        <v>147</v>
      </c>
    </row>
    <row r="26" spans="2:12" ht="120">
      <c r="B26" s="28" t="str">
        <f t="shared" si="3"/>
        <v>ChannelPropertiesChannelEntryEffects.channelReturnLoss</v>
      </c>
      <c r="C26" s="28" t="s">
        <v>186</v>
      </c>
      <c r="D26" s="31" t="str">
        <f>D25</f>
        <v>ChannelPropertiesChannelEntryEffects</v>
      </c>
      <c r="E26" s="31" t="s">
        <v>82</v>
      </c>
      <c r="F26" s="33" t="s">
        <v>84</v>
      </c>
      <c r="G26" s="32" t="str">
        <f>HYPERLINK("Number!A2","Number")</f>
        <v>Number</v>
      </c>
      <c r="H26" s="31" t="s">
        <v>78</v>
      </c>
      <c r="I26" s="31" t="s">
        <v>9</v>
      </c>
      <c r="J26" s="31" t="s">
        <v>7</v>
      </c>
      <c r="K26" s="31"/>
      <c r="L26" s="33" t="s">
        <v>147</v>
      </c>
    </row>
    <row r="27" spans="2:12" ht="75">
      <c r="B27" s="28" t="str">
        <f t="shared" si="3"/>
        <v>ChannelPropertiesChannelEntryEffects.channelReflectance</v>
      </c>
      <c r="C27" s="28" t="s">
        <v>187</v>
      </c>
      <c r="D27" s="31" t="str">
        <f>D26</f>
        <v>ChannelPropertiesChannelEntryEffects</v>
      </c>
      <c r="E27" s="31" t="s">
        <v>83</v>
      </c>
      <c r="F27" s="33" t="s">
        <v>257</v>
      </c>
      <c r="G27" s="32" t="str">
        <f>HYPERLINK("Number!A2","Number")</f>
        <v>Number</v>
      </c>
      <c r="H27" s="31" t="s">
        <v>25</v>
      </c>
      <c r="I27" s="31" t="s">
        <v>9</v>
      </c>
      <c r="J27" s="31" t="s">
        <v>7</v>
      </c>
      <c r="K27" s="31"/>
      <c r="L27" s="33" t="s">
        <v>147</v>
      </c>
    </row>
    <row r="28" spans="2:12" ht="75">
      <c r="B28" s="28" t="str">
        <f t="shared" si="3"/>
        <v>ChannelPropertiesChannelEntryEffects.discreteReflectance</v>
      </c>
      <c r="C28" s="28" t="s">
        <v>188</v>
      </c>
      <c r="D28" s="31" t="str">
        <f>D27</f>
        <v>ChannelPropertiesChannelEntryEffects</v>
      </c>
      <c r="E28" s="34" t="s">
        <v>80</v>
      </c>
      <c r="F28" s="37" t="s">
        <v>72</v>
      </c>
      <c r="G28" s="37" t="s">
        <v>72</v>
      </c>
      <c r="H28" s="34"/>
      <c r="I28" s="34"/>
      <c r="J28" s="34"/>
      <c r="K28" s="31"/>
      <c r="L28" s="33" t="s">
        <v>147</v>
      </c>
    </row>
    <row r="29" spans="2:12">
      <c r="B29" s="28" t="str">
        <f t="shared" si="3"/>
        <v>ChannelPropertiesChannelLoss.channelAttenuation</v>
      </c>
      <c r="C29" s="28" t="s">
        <v>189</v>
      </c>
      <c r="D29" s="35" t="s">
        <v>161</v>
      </c>
      <c r="E29" s="31" t="s">
        <v>85</v>
      </c>
      <c r="F29" s="31" t="s">
        <v>258</v>
      </c>
      <c r="G29" s="32" t="str">
        <f t="shared" ref="G29:G34" si="5">HYPERLINK("Number!A2","Number")</f>
        <v>Number</v>
      </c>
      <c r="H29" s="34" t="s">
        <v>72</v>
      </c>
      <c r="I29" s="31" t="s">
        <v>9</v>
      </c>
      <c r="J29" s="31" t="s">
        <v>7</v>
      </c>
      <c r="K29" s="31"/>
      <c r="L29" s="31"/>
    </row>
    <row r="30" spans="2:12">
      <c r="B30" s="28" t="str">
        <f t="shared" si="3"/>
        <v>ChannelPropertiesChannelDispersion.channelDifferentialGroupDelay</v>
      </c>
      <c r="C30" s="28" t="s">
        <v>190</v>
      </c>
      <c r="D30" s="31" t="s">
        <v>162</v>
      </c>
      <c r="E30" s="31" t="s">
        <v>86</v>
      </c>
      <c r="F30" s="31" t="s">
        <v>259</v>
      </c>
      <c r="G30" s="32" t="str">
        <f t="shared" si="5"/>
        <v>Number</v>
      </c>
      <c r="H30" s="31" t="s">
        <v>78</v>
      </c>
      <c r="I30" s="31" t="s">
        <v>9</v>
      </c>
      <c r="J30" s="31" t="s">
        <v>7</v>
      </c>
      <c r="K30" s="31"/>
      <c r="L30" s="31"/>
    </row>
    <row r="31" spans="2:12">
      <c r="B31" s="28" t="str">
        <f t="shared" si="3"/>
        <v>ChannelPropertiesChannelDispersion.chromaticDispersionCharacteristic</v>
      </c>
      <c r="C31" s="28" t="s">
        <v>191</v>
      </c>
      <c r="D31" s="31" t="str">
        <f>D30</f>
        <v>ChannelPropertiesChannelDispersion</v>
      </c>
      <c r="E31" s="31" t="s">
        <v>87</v>
      </c>
      <c r="F31" s="31" t="s">
        <v>260</v>
      </c>
      <c r="G31" s="32" t="str">
        <f t="shared" si="5"/>
        <v>Number</v>
      </c>
      <c r="H31" s="31" t="s">
        <v>88</v>
      </c>
      <c r="I31" s="31" t="s">
        <v>9</v>
      </c>
      <c r="J31" s="31" t="s">
        <v>7</v>
      </c>
      <c r="K31" s="31"/>
      <c r="L31" s="31"/>
    </row>
    <row r="32" spans="2:12">
      <c r="B32" s="28" t="str">
        <f t="shared" si="3"/>
        <v>ChannelPropertiesChannelDispersion.polarizationModeDispersion</v>
      </c>
      <c r="C32" s="28" t="s">
        <v>192</v>
      </c>
      <c r="D32" s="31" t="str">
        <f>D31</f>
        <v>ChannelPropertiesChannelDispersion</v>
      </c>
      <c r="E32" s="31" t="s">
        <v>89</v>
      </c>
      <c r="F32" s="31" t="s">
        <v>261</v>
      </c>
      <c r="G32" s="32" t="str">
        <f t="shared" si="5"/>
        <v>Number</v>
      </c>
      <c r="H32" s="31" t="s">
        <v>90</v>
      </c>
      <c r="I32" s="31" t="s">
        <v>9</v>
      </c>
      <c r="J32" s="31" t="s">
        <v>7</v>
      </c>
      <c r="K32" s="31"/>
      <c r="L32" s="31"/>
    </row>
    <row r="33" spans="2:12">
      <c r="B33" s="28" t="str">
        <f t="shared" si="3"/>
        <v>ChannelPropertiesChannelSignalCrosstalkProperties.interChannelCrosstalk</v>
      </c>
      <c r="C33" s="28" t="s">
        <v>193</v>
      </c>
      <c r="D33" s="31" t="s">
        <v>163</v>
      </c>
      <c r="E33" s="31" t="s">
        <v>91</v>
      </c>
      <c r="F33" s="31" t="s">
        <v>262</v>
      </c>
      <c r="G33" s="32" t="str">
        <f t="shared" si="5"/>
        <v>Number</v>
      </c>
      <c r="H33" s="31" t="s">
        <v>78</v>
      </c>
      <c r="I33" s="31" t="s">
        <v>9</v>
      </c>
      <c r="J33" s="31" t="s">
        <v>7</v>
      </c>
      <c r="K33" s="31"/>
      <c r="L33" s="31"/>
    </row>
    <row r="34" spans="2:12">
      <c r="B34" s="28" t="str">
        <f t="shared" si="3"/>
        <v>ChannelPropertiesChannelSignalCrosstalkProperties.interferometricCrosstalk</v>
      </c>
      <c r="C34" s="28" t="s">
        <v>194</v>
      </c>
      <c r="D34" s="31" t="str">
        <f>D33</f>
        <v>ChannelPropertiesChannelSignalCrosstalkProperties</v>
      </c>
      <c r="E34" s="31" t="s">
        <v>92</v>
      </c>
      <c r="F34" s="31" t="s">
        <v>263</v>
      </c>
      <c r="G34" s="32" t="str">
        <f t="shared" si="5"/>
        <v>Number</v>
      </c>
      <c r="H34" s="31" t="s">
        <v>78</v>
      </c>
      <c r="I34" s="31" t="s">
        <v>9</v>
      </c>
      <c r="J34" s="31" t="s">
        <v>7</v>
      </c>
      <c r="K34" s="31"/>
      <c r="L34" s="31"/>
    </row>
    <row r="35" spans="2:12">
      <c r="B35" s="28" t="str">
        <f t="shared" si="3"/>
        <v xml:space="preserve">LaserProperties.laserApplicationType </v>
      </c>
      <c r="C35" s="38" t="s">
        <v>195</v>
      </c>
      <c r="D35" s="31" t="s">
        <v>152</v>
      </c>
      <c r="E35" s="31" t="s">
        <v>93</v>
      </c>
      <c r="F35" s="31" t="s">
        <v>264</v>
      </c>
      <c r="G35" s="36" t="str">
        <f>HYPERLINK(String!C33,"String")</f>
        <v>String</v>
      </c>
      <c r="H35" s="31"/>
      <c r="I35" s="31" t="s">
        <v>6</v>
      </c>
      <c r="J35" s="31" t="s">
        <v>7</v>
      </c>
      <c r="K35" s="31" t="s">
        <v>29</v>
      </c>
      <c r="L35" s="31"/>
    </row>
    <row r="36" spans="2:12">
      <c r="B36" s="28" t="str">
        <f t="shared" si="3"/>
        <v>LaserProperties.laserBiasCurrent</v>
      </c>
      <c r="C36" s="28" t="s">
        <v>196</v>
      </c>
      <c r="D36" s="31" t="str">
        <f>D35</f>
        <v>LaserProperties</v>
      </c>
      <c r="E36" s="31" t="s">
        <v>94</v>
      </c>
      <c r="F36" s="31" t="s">
        <v>265</v>
      </c>
      <c r="G36" s="32" t="str">
        <f>HYPERLINK("Number!A2","Number")</f>
        <v>Number</v>
      </c>
      <c r="H36" s="31" t="s">
        <v>95</v>
      </c>
      <c r="I36" s="31" t="s">
        <v>6</v>
      </c>
      <c r="J36" s="31" t="s">
        <v>7</v>
      </c>
      <c r="K36" s="31" t="s">
        <v>29</v>
      </c>
      <c r="L36" s="31"/>
    </row>
    <row r="37" spans="2:12" ht="75">
      <c r="B37" s="28" t="str">
        <f t="shared" si="3"/>
        <v xml:space="preserve">LaserProperties.laserTemperature </v>
      </c>
      <c r="C37" s="28" t="s">
        <v>197</v>
      </c>
      <c r="D37" s="31" t="str">
        <f>D36</f>
        <v>LaserProperties</v>
      </c>
      <c r="E37" s="31" t="s">
        <v>96</v>
      </c>
      <c r="F37" s="31" t="s">
        <v>266</v>
      </c>
      <c r="G37" s="32" t="str">
        <f>HYPERLINK("Number!A2","Number")</f>
        <v>Number</v>
      </c>
      <c r="H37" s="31" t="s">
        <v>98</v>
      </c>
      <c r="I37" s="31" t="s">
        <v>9</v>
      </c>
      <c r="J37" s="31" t="s">
        <v>7</v>
      </c>
      <c r="K37" s="31"/>
      <c r="L37" s="33" t="s">
        <v>147</v>
      </c>
    </row>
    <row r="38" spans="2:12">
      <c r="B38" s="28" t="str">
        <f t="shared" si="3"/>
        <v xml:space="preserve">ModulatedLightProperties.spectralWidth </v>
      </c>
      <c r="C38" s="28" t="s">
        <v>198</v>
      </c>
      <c r="D38" s="35" t="s">
        <v>164</v>
      </c>
      <c r="E38" s="31" t="s">
        <v>97</v>
      </c>
      <c r="F38" s="31" t="s">
        <v>267</v>
      </c>
      <c r="G38" s="32" t="str">
        <f>HYPERLINK("Number!A2","Number")</f>
        <v>Number</v>
      </c>
      <c r="H38" s="31" t="s">
        <v>99</v>
      </c>
      <c r="I38" s="31" t="s">
        <v>9</v>
      </c>
      <c r="J38" s="31" t="s">
        <v>7</v>
      </c>
      <c r="K38" s="31"/>
      <c r="L38" s="31"/>
    </row>
    <row r="39" spans="2:12">
      <c r="B39" s="28" t="str">
        <f t="shared" si="3"/>
        <v xml:space="preserve">ReceiverProperties.modulationApproach </v>
      </c>
      <c r="C39" s="28" t="s">
        <v>199</v>
      </c>
      <c r="D39" s="31" t="s">
        <v>165</v>
      </c>
      <c r="E39" s="31" t="s">
        <v>100</v>
      </c>
      <c r="F39" s="31" t="s">
        <v>268</v>
      </c>
      <c r="G39" s="36" t="str">
        <f>HYPERLINK(String!C37,"String")</f>
        <v>String</v>
      </c>
      <c r="H39" s="31"/>
      <c r="I39" s="31" t="s">
        <v>6</v>
      </c>
      <c r="J39" s="31" t="s">
        <v>7</v>
      </c>
      <c r="K39" s="31"/>
      <c r="L39" s="31"/>
    </row>
    <row r="40" spans="2:12">
      <c r="B40" s="28" t="str">
        <f t="shared" si="3"/>
        <v>ReceiverProperties.receiverEquivalentSensitivity</v>
      </c>
      <c r="C40" s="28" t="s">
        <v>200</v>
      </c>
      <c r="D40" s="31" t="str">
        <f>D39</f>
        <v>ReceiverProperties</v>
      </c>
      <c r="E40" s="34" t="s">
        <v>101</v>
      </c>
      <c r="F40" s="34" t="s">
        <v>72</v>
      </c>
      <c r="G40" s="37" t="s">
        <v>72</v>
      </c>
      <c r="H40" s="34"/>
      <c r="I40" s="34"/>
      <c r="J40" s="34"/>
      <c r="K40" s="31"/>
      <c r="L40" s="31"/>
    </row>
    <row r="41" spans="2:12">
      <c r="B41" s="28" t="str">
        <f t="shared" si="3"/>
        <v>ReceiverProperties.receiverSensitivity</v>
      </c>
      <c r="C41" s="28" t="s">
        <v>201</v>
      </c>
      <c r="D41" s="31" t="str">
        <f>D40</f>
        <v>ReceiverProperties</v>
      </c>
      <c r="E41" s="31" t="s">
        <v>102</v>
      </c>
      <c r="F41" s="31" t="s">
        <v>104</v>
      </c>
      <c r="G41" s="32" t="str">
        <f t="shared" ref="G41:G51" si="6">HYPERLINK("Number!A2","Number")</f>
        <v>Number</v>
      </c>
      <c r="H41" s="31" t="s">
        <v>25</v>
      </c>
      <c r="I41" s="31" t="s">
        <v>9</v>
      </c>
      <c r="J41" s="31" t="s">
        <v>7</v>
      </c>
      <c r="K41" s="31"/>
      <c r="L41" s="31"/>
    </row>
    <row r="42" spans="2:12">
      <c r="B42" s="28" t="str">
        <f t="shared" si="3"/>
        <v>ReceiverProperties.receiverReflectance</v>
      </c>
      <c r="C42" s="28" t="s">
        <v>202</v>
      </c>
      <c r="D42" s="31" t="str">
        <f>D41</f>
        <v>ReceiverProperties</v>
      </c>
      <c r="E42" s="31" t="s">
        <v>103</v>
      </c>
      <c r="F42" s="31" t="s">
        <v>269</v>
      </c>
      <c r="G42" s="32" t="str">
        <f t="shared" si="6"/>
        <v>Number</v>
      </c>
      <c r="H42" s="31" t="s">
        <v>25</v>
      </c>
      <c r="I42" s="31" t="s">
        <v>9</v>
      </c>
      <c r="J42" s="31" t="s">
        <v>7</v>
      </c>
      <c r="K42" s="31"/>
      <c r="L42" s="31"/>
    </row>
    <row r="43" spans="2:12">
      <c r="B43" s="28" t="str">
        <f t="shared" si="3"/>
        <v>PowerProperties.totalPower</v>
      </c>
      <c r="C43" s="28" t="s">
        <v>203</v>
      </c>
      <c r="D43" s="31" t="s">
        <v>166</v>
      </c>
      <c r="E43" s="33" t="s">
        <v>105</v>
      </c>
      <c r="F43" s="31" t="s">
        <v>270</v>
      </c>
      <c r="G43" s="32" t="str">
        <f t="shared" si="6"/>
        <v>Number</v>
      </c>
      <c r="H43" s="31" t="s">
        <v>25</v>
      </c>
      <c r="I43" s="31" t="s">
        <v>9</v>
      </c>
      <c r="J43" s="31" t="s">
        <v>7</v>
      </c>
      <c r="K43" s="31"/>
      <c r="L43" s="31"/>
    </row>
    <row r="44" spans="2:12">
      <c r="B44" s="28" t="str">
        <f t="shared" si="3"/>
        <v>PowerProperties.powerSpectralDensity</v>
      </c>
      <c r="C44" s="28" t="s">
        <v>204</v>
      </c>
      <c r="D44" s="31" t="str">
        <f>D43</f>
        <v>PowerProperties</v>
      </c>
      <c r="E44" s="31" t="s">
        <v>106</v>
      </c>
      <c r="F44" s="31" t="s">
        <v>271</v>
      </c>
      <c r="G44" s="32" t="str">
        <f t="shared" si="6"/>
        <v>Number</v>
      </c>
      <c r="H44" s="31" t="s">
        <v>25</v>
      </c>
      <c r="I44" s="31" t="s">
        <v>9</v>
      </c>
      <c r="J44" s="31" t="s">
        <v>7</v>
      </c>
      <c r="K44" s="31"/>
      <c r="L44" s="31"/>
    </row>
    <row r="45" spans="2:12" ht="75">
      <c r="B45" s="28" t="str">
        <f t="shared" si="3"/>
        <v>FecProperties.preFecBer</v>
      </c>
      <c r="C45" s="28" t="s">
        <v>205</v>
      </c>
      <c r="D45" s="31" t="s">
        <v>167</v>
      </c>
      <c r="E45" s="31" t="s">
        <v>107</v>
      </c>
      <c r="F45" s="31" t="s">
        <v>114</v>
      </c>
      <c r="G45" s="32" t="str">
        <f t="shared" si="6"/>
        <v>Number</v>
      </c>
      <c r="H45" s="31"/>
      <c r="I45" s="31" t="s">
        <v>9</v>
      </c>
      <c r="J45" s="31" t="s">
        <v>7</v>
      </c>
      <c r="K45" s="31"/>
      <c r="L45" s="33" t="s">
        <v>147</v>
      </c>
    </row>
    <row r="46" spans="2:12" ht="75">
      <c r="B46" s="28" t="str">
        <f t="shared" si="3"/>
        <v>FecProperties.postFecBer</v>
      </c>
      <c r="C46" s="28" t="s">
        <v>206</v>
      </c>
      <c r="D46" s="31" t="str">
        <f t="shared" ref="D46:D51" si="7">D45</f>
        <v>FecProperties</v>
      </c>
      <c r="E46" s="31" t="s">
        <v>108</v>
      </c>
      <c r="F46" s="31" t="s">
        <v>272</v>
      </c>
      <c r="G46" s="32" t="str">
        <f t="shared" si="6"/>
        <v>Number</v>
      </c>
      <c r="H46" s="31"/>
      <c r="I46" s="31" t="s">
        <v>9</v>
      </c>
      <c r="J46" s="31" t="s">
        <v>7</v>
      </c>
      <c r="K46" s="31"/>
      <c r="L46" s="33" t="s">
        <v>147</v>
      </c>
    </row>
    <row r="47" spans="2:12" ht="15.75">
      <c r="B47" s="28" t="str">
        <f t="shared" si="3"/>
        <v>FecProperties.uncorrectableBits</v>
      </c>
      <c r="C47" s="28" t="s">
        <v>207</v>
      </c>
      <c r="D47" s="31" t="str">
        <f t="shared" si="7"/>
        <v>FecProperties</v>
      </c>
      <c r="E47" s="31" t="s">
        <v>109</v>
      </c>
      <c r="F47" s="31" t="s">
        <v>115</v>
      </c>
      <c r="G47" s="32" t="str">
        <f t="shared" si="6"/>
        <v>Number</v>
      </c>
      <c r="H47" s="31"/>
      <c r="I47" s="31" t="s">
        <v>9</v>
      </c>
      <c r="J47" s="31" t="s">
        <v>7</v>
      </c>
      <c r="K47" s="31"/>
      <c r="L47" s="33" t="s">
        <v>148</v>
      </c>
    </row>
    <row r="48" spans="2:12" ht="15.75">
      <c r="B48" s="28" t="str">
        <f t="shared" si="3"/>
        <v>FecProperties.uncorrectableBytes</v>
      </c>
      <c r="C48" s="28" t="s">
        <v>208</v>
      </c>
      <c r="D48" s="31" t="str">
        <f t="shared" si="7"/>
        <v>FecProperties</v>
      </c>
      <c r="E48" s="31" t="s">
        <v>110</v>
      </c>
      <c r="F48" s="31" t="s">
        <v>116</v>
      </c>
      <c r="G48" s="32" t="str">
        <f t="shared" si="6"/>
        <v>Number</v>
      </c>
      <c r="H48" s="31"/>
      <c r="I48" s="31" t="s">
        <v>9</v>
      </c>
      <c r="J48" s="31" t="s">
        <v>7</v>
      </c>
      <c r="K48" s="31"/>
      <c r="L48" s="33" t="s">
        <v>148</v>
      </c>
    </row>
    <row r="49" spans="2:12">
      <c r="B49" s="28" t="str">
        <f t="shared" si="3"/>
        <v>FecProperties.correctedBytes</v>
      </c>
      <c r="C49" s="28" t="s">
        <v>209</v>
      </c>
      <c r="D49" s="31" t="str">
        <f t="shared" si="7"/>
        <v>FecProperties</v>
      </c>
      <c r="E49" s="31" t="s">
        <v>111</v>
      </c>
      <c r="F49" s="31" t="s">
        <v>117</v>
      </c>
      <c r="G49" s="32" t="str">
        <f t="shared" si="6"/>
        <v>Number</v>
      </c>
      <c r="H49" s="31"/>
      <c r="I49" s="31" t="s">
        <v>9</v>
      </c>
      <c r="J49" s="31" t="s">
        <v>7</v>
      </c>
      <c r="K49" s="31"/>
      <c r="L49" s="31"/>
    </row>
    <row r="50" spans="2:12">
      <c r="B50" s="28" t="str">
        <f t="shared" si="3"/>
        <v>FecProperties.correctedBits</v>
      </c>
      <c r="C50" s="28" t="s">
        <v>210</v>
      </c>
      <c r="D50" s="31" t="str">
        <f t="shared" si="7"/>
        <v>FecProperties</v>
      </c>
      <c r="E50" s="31" t="s">
        <v>112</v>
      </c>
      <c r="F50" s="31" t="s">
        <v>118</v>
      </c>
      <c r="G50" s="32" t="str">
        <f t="shared" si="6"/>
        <v>Number</v>
      </c>
      <c r="H50" s="31"/>
      <c r="I50" s="31" t="s">
        <v>9</v>
      </c>
      <c r="J50" s="31" t="s">
        <v>7</v>
      </c>
      <c r="K50" s="31"/>
      <c r="L50" s="31"/>
    </row>
    <row r="51" spans="2:12">
      <c r="B51" s="28" t="str">
        <f t="shared" si="3"/>
        <v>FecProperties.qualityValue</v>
      </c>
      <c r="C51" s="28" t="s">
        <v>211</v>
      </c>
      <c r="D51" s="31" t="str">
        <f t="shared" si="7"/>
        <v>FecProperties</v>
      </c>
      <c r="E51" s="31" t="s">
        <v>113</v>
      </c>
      <c r="F51" s="31" t="s">
        <v>119</v>
      </c>
      <c r="G51" s="32" t="str">
        <f t="shared" si="6"/>
        <v>Number</v>
      </c>
      <c r="H51" s="31"/>
      <c r="I51" s="31" t="s">
        <v>9</v>
      </c>
      <c r="J51" s="31" t="s">
        <v>7</v>
      </c>
      <c r="K51" s="31"/>
      <c r="L51" s="31"/>
    </row>
    <row r="52" spans="2:12">
      <c r="B52" s="28" t="str">
        <f t="shared" si="3"/>
        <v>ChannelTrace.traceTransferMethod</v>
      </c>
      <c r="C52" s="28" t="s">
        <v>212</v>
      </c>
      <c r="D52" s="31" t="s">
        <v>153</v>
      </c>
      <c r="E52" s="31" t="s">
        <v>121</v>
      </c>
      <c r="F52" s="31" t="s">
        <v>273</v>
      </c>
      <c r="G52" s="36" t="str">
        <f>HYPERLINK(String!C52,"String")</f>
        <v>String</v>
      </c>
      <c r="H52" s="31"/>
      <c r="I52" s="31" t="s">
        <v>9</v>
      </c>
      <c r="J52" s="31" t="s">
        <v>7</v>
      </c>
      <c r="K52" s="31"/>
      <c r="L52" s="31"/>
    </row>
    <row r="53" spans="2:12">
      <c r="B53" s="28" t="str">
        <f t="shared" si="3"/>
        <v>ChannelTrace.traceTransmitted</v>
      </c>
      <c r="C53" s="28" t="s">
        <v>213</v>
      </c>
      <c r="D53" s="31" t="str">
        <f t="shared" ref="D53:D59" si="8">D52</f>
        <v>ChannelTrace</v>
      </c>
      <c r="E53" s="31" t="s">
        <v>122</v>
      </c>
      <c r="F53" s="31" t="s">
        <v>274</v>
      </c>
      <c r="G53" s="36" t="str">
        <f>HYPERLINK(String!C53,"String")</f>
        <v>String</v>
      </c>
      <c r="H53" s="31"/>
      <c r="I53" s="31" t="s">
        <v>9</v>
      </c>
      <c r="J53" s="31" t="s">
        <v>7</v>
      </c>
      <c r="K53" s="31"/>
      <c r="L53" s="31"/>
    </row>
    <row r="54" spans="2:12">
      <c r="B54" s="28" t="str">
        <f t="shared" si="3"/>
        <v>ChannelTrace.traceReceived</v>
      </c>
      <c r="C54" s="28" t="s">
        <v>214</v>
      </c>
      <c r="D54" s="31" t="str">
        <f t="shared" si="8"/>
        <v>ChannelTrace</v>
      </c>
      <c r="E54" s="31" t="s">
        <v>123</v>
      </c>
      <c r="F54" s="31" t="s">
        <v>275</v>
      </c>
      <c r="G54" s="36" t="str">
        <f>HYPERLINK(String!C54,"String")</f>
        <v>String</v>
      </c>
      <c r="H54" s="31"/>
      <c r="I54" s="31" t="s">
        <v>9</v>
      </c>
      <c r="J54" s="31" t="s">
        <v>7</v>
      </c>
      <c r="K54" s="31"/>
      <c r="L54" s="31"/>
    </row>
    <row r="55" spans="2:12">
      <c r="B55" s="28" t="str">
        <f t="shared" si="3"/>
        <v>ChannelTrace.traceExpected</v>
      </c>
      <c r="C55" s="28" t="s">
        <v>215</v>
      </c>
      <c r="D55" s="31" t="str">
        <f t="shared" si="8"/>
        <v>ChannelTrace</v>
      </c>
      <c r="E55" s="31" t="s">
        <v>124</v>
      </c>
      <c r="F55" s="31" t="s">
        <v>276</v>
      </c>
      <c r="G55" s="36" t="str">
        <f>HYPERLINK(String!C55,"String")</f>
        <v>String</v>
      </c>
      <c r="H55" s="31"/>
      <c r="I55" s="31" t="s">
        <v>9</v>
      </c>
      <c r="J55" s="31" t="s">
        <v>7</v>
      </c>
      <c r="K55" s="31"/>
      <c r="L55" s="31"/>
    </row>
    <row r="56" spans="2:12">
      <c r="B56" s="28" t="str">
        <f t="shared" si="3"/>
        <v>ChannelTrace.traceMismatchDetected</v>
      </c>
      <c r="C56" s="28" t="s">
        <v>216</v>
      </c>
      <c r="D56" s="31" t="str">
        <f t="shared" si="8"/>
        <v>ChannelTrace</v>
      </c>
      <c r="E56" s="31" t="s">
        <v>125</v>
      </c>
      <c r="F56" s="31" t="s">
        <v>277</v>
      </c>
      <c r="G56" s="36" t="str">
        <f>HYPERLINK(String!C56,"String")</f>
        <v>String</v>
      </c>
      <c r="H56" s="31"/>
      <c r="I56" s="31" t="s">
        <v>9</v>
      </c>
      <c r="J56" s="31" t="s">
        <v>7</v>
      </c>
      <c r="K56" s="31"/>
      <c r="L56" s="31"/>
    </row>
    <row r="57" spans="2:12">
      <c r="B57" s="28" t="str">
        <f t="shared" si="3"/>
        <v>ChannelTrace.traceMismatchDetectionMode</v>
      </c>
      <c r="C57" s="28" t="s">
        <v>217</v>
      </c>
      <c r="D57" s="31" t="str">
        <f t="shared" si="8"/>
        <v>ChannelTrace</v>
      </c>
      <c r="E57" s="31" t="s">
        <v>126</v>
      </c>
      <c r="F57" s="31" t="s">
        <v>278</v>
      </c>
      <c r="G57" s="36" t="str">
        <f>HYPERLINK(String!C57,"String")</f>
        <v>String</v>
      </c>
      <c r="H57" s="31"/>
      <c r="I57" s="31" t="s">
        <v>9</v>
      </c>
      <c r="J57" s="31" t="s">
        <v>7</v>
      </c>
      <c r="K57" s="31"/>
      <c r="L57" s="31"/>
    </row>
    <row r="58" spans="2:12">
      <c r="B58" s="28" t="str">
        <f t="shared" si="3"/>
        <v>ChannelTrace.traceMismatchDetectionAction</v>
      </c>
      <c r="C58" s="28" t="s">
        <v>218</v>
      </c>
      <c r="D58" s="31" t="str">
        <f t="shared" si="8"/>
        <v>ChannelTrace</v>
      </c>
      <c r="E58" s="31" t="s">
        <v>127</v>
      </c>
      <c r="F58" s="31" t="s">
        <v>279</v>
      </c>
      <c r="G58" s="36" t="str">
        <f>HYPERLINK(String!C58,"String")</f>
        <v>String</v>
      </c>
      <c r="H58" s="31"/>
      <c r="I58" s="31" t="s">
        <v>9</v>
      </c>
      <c r="J58" s="31" t="s">
        <v>7</v>
      </c>
      <c r="K58" s="31"/>
      <c r="L58" s="31"/>
    </row>
    <row r="59" spans="2:12">
      <c r="B59" s="28" t="str">
        <f t="shared" si="3"/>
        <v>ChannelTrace.traceGenerationApproach</v>
      </c>
      <c r="C59" s="28" t="s">
        <v>219</v>
      </c>
      <c r="D59" s="31" t="str">
        <f t="shared" si="8"/>
        <v>ChannelTrace</v>
      </c>
      <c r="E59" s="31" t="s">
        <v>120</v>
      </c>
      <c r="F59" s="31" t="s">
        <v>280</v>
      </c>
      <c r="G59" s="36" t="str">
        <f>HYPERLINK(String!C59,"String")</f>
        <v>String</v>
      </c>
      <c r="H59" s="31"/>
      <c r="I59" s="31" t="s">
        <v>9</v>
      </c>
      <c r="J59" s="31" t="s">
        <v>7</v>
      </c>
      <c r="K59" s="31"/>
      <c r="L59" s="31"/>
    </row>
    <row r="60" spans="2:12">
      <c r="B60" s="28" t="str">
        <f t="shared" si="3"/>
        <v>SignalSourceLabel.signalLabelTransferMethod</v>
      </c>
      <c r="C60" s="28" t="s">
        <v>220</v>
      </c>
      <c r="D60" s="31" t="s">
        <v>154</v>
      </c>
      <c r="E60" s="31" t="s">
        <v>129</v>
      </c>
      <c r="F60" s="31" t="s">
        <v>281</v>
      </c>
      <c r="G60" s="36" t="str">
        <f>HYPERLINK(String!C61,"String")</f>
        <v>String</v>
      </c>
      <c r="H60" s="31"/>
      <c r="I60" s="31" t="s">
        <v>9</v>
      </c>
      <c r="J60" s="31" t="s">
        <v>7</v>
      </c>
      <c r="K60" s="31"/>
      <c r="L60" s="31"/>
    </row>
    <row r="61" spans="2:12">
      <c r="B61" s="28" t="str">
        <f t="shared" si="3"/>
        <v>SignalSourceLabel.signalLabelTransmitted</v>
      </c>
      <c r="C61" s="28" t="s">
        <v>221</v>
      </c>
      <c r="D61" s="31" t="str">
        <f t="shared" ref="D61:D67" si="9">D60</f>
        <v>SignalSourceLabel</v>
      </c>
      <c r="E61" s="31" t="s">
        <v>130</v>
      </c>
      <c r="F61" s="31" t="s">
        <v>282</v>
      </c>
      <c r="G61" s="36" t="str">
        <f>HYPERLINK(String!C62,"String")</f>
        <v>String</v>
      </c>
      <c r="H61" s="31"/>
      <c r="I61" s="31" t="s">
        <v>9</v>
      </c>
      <c r="J61" s="31" t="s">
        <v>7</v>
      </c>
      <c r="K61" s="31"/>
      <c r="L61" s="31"/>
    </row>
    <row r="62" spans="2:12">
      <c r="B62" s="28" t="str">
        <f t="shared" si="3"/>
        <v>SignalSourceLabel.signalLabelReceived</v>
      </c>
      <c r="C62" s="28" t="s">
        <v>222</v>
      </c>
      <c r="D62" s="31" t="str">
        <f t="shared" si="9"/>
        <v>SignalSourceLabel</v>
      </c>
      <c r="E62" s="31" t="s">
        <v>131</v>
      </c>
      <c r="F62" s="31" t="s">
        <v>283</v>
      </c>
      <c r="G62" s="36" t="str">
        <f>HYPERLINK(String!C63,"String")</f>
        <v>String</v>
      </c>
      <c r="H62" s="31"/>
      <c r="I62" s="31" t="s">
        <v>9</v>
      </c>
      <c r="J62" s="31" t="s">
        <v>7</v>
      </c>
      <c r="K62" s="31"/>
      <c r="L62" s="31"/>
    </row>
    <row r="63" spans="2:12">
      <c r="B63" s="28" t="str">
        <f t="shared" si="3"/>
        <v>SignalSourceLabel.signalLabelExpected</v>
      </c>
      <c r="C63" s="28" t="s">
        <v>223</v>
      </c>
      <c r="D63" s="31" t="str">
        <f t="shared" si="9"/>
        <v>SignalSourceLabel</v>
      </c>
      <c r="E63" s="31" t="s">
        <v>132</v>
      </c>
      <c r="F63" s="31" t="s">
        <v>284</v>
      </c>
      <c r="G63" s="36" t="str">
        <f>HYPERLINK(String!C64,"String")</f>
        <v>String</v>
      </c>
      <c r="H63" s="31"/>
      <c r="I63" s="31" t="s">
        <v>9</v>
      </c>
      <c r="J63" s="31" t="s">
        <v>7</v>
      </c>
      <c r="K63" s="31"/>
      <c r="L63" s="31"/>
    </row>
    <row r="64" spans="2:12">
      <c r="B64" s="28" t="str">
        <f t="shared" si="3"/>
        <v>SignalSourceLabel.signalLabelMismatchDectected</v>
      </c>
      <c r="C64" s="28" t="s">
        <v>224</v>
      </c>
      <c r="D64" s="31" t="str">
        <f t="shared" si="9"/>
        <v>SignalSourceLabel</v>
      </c>
      <c r="E64" s="31" t="s">
        <v>133</v>
      </c>
      <c r="F64" s="31" t="s">
        <v>285</v>
      </c>
      <c r="G64" s="36" t="str">
        <f>HYPERLINK(String!C65,"String")</f>
        <v>String</v>
      </c>
      <c r="H64" s="31"/>
      <c r="I64" s="31" t="s">
        <v>9</v>
      </c>
      <c r="J64" s="31" t="s">
        <v>7</v>
      </c>
      <c r="K64" s="31"/>
      <c r="L64" s="31"/>
    </row>
    <row r="65" spans="2:12">
      <c r="B65" s="28" t="str">
        <f t="shared" si="3"/>
        <v>SignalSourceLabel.signalLabelMismatchDetectionMode</v>
      </c>
      <c r="C65" s="28" t="s">
        <v>225</v>
      </c>
      <c r="D65" s="31" t="str">
        <f t="shared" si="9"/>
        <v>SignalSourceLabel</v>
      </c>
      <c r="E65" s="31" t="s">
        <v>134</v>
      </c>
      <c r="F65" s="31" t="s">
        <v>286</v>
      </c>
      <c r="G65" s="36" t="str">
        <f>HYPERLINK(String!C66,"String")</f>
        <v>String</v>
      </c>
      <c r="H65" s="31"/>
      <c r="I65" s="31" t="s">
        <v>9</v>
      </c>
      <c r="J65" s="31" t="s">
        <v>7</v>
      </c>
      <c r="K65" s="31"/>
      <c r="L65" s="31"/>
    </row>
    <row r="66" spans="2:12">
      <c r="B66" s="28" t="str">
        <f t="shared" si="3"/>
        <v>SignalSourceLabel.signalLabelMismatchDetectionAction</v>
      </c>
      <c r="C66" s="28" t="s">
        <v>226</v>
      </c>
      <c r="D66" s="31" t="str">
        <f t="shared" si="9"/>
        <v>SignalSourceLabel</v>
      </c>
      <c r="E66" s="31" t="s">
        <v>135</v>
      </c>
      <c r="F66" s="31" t="s">
        <v>287</v>
      </c>
      <c r="G66" s="36" t="str">
        <f>HYPERLINK(String!C67,"String")</f>
        <v>String</v>
      </c>
      <c r="H66" s="31"/>
      <c r="I66" s="31" t="s">
        <v>9</v>
      </c>
      <c r="J66" s="31" t="s">
        <v>7</v>
      </c>
      <c r="K66" s="31"/>
      <c r="L66" s="31"/>
    </row>
    <row r="67" spans="2:12">
      <c r="B67" s="28" t="str">
        <f t="shared" si="3"/>
        <v>SignalSourceLabel.signalLabelGenerationApproach</v>
      </c>
      <c r="C67" s="38" t="s">
        <v>227</v>
      </c>
      <c r="D67" s="31" t="str">
        <f t="shared" si="9"/>
        <v>SignalSourceLabel</v>
      </c>
      <c r="E67" s="31" t="s">
        <v>128</v>
      </c>
      <c r="F67" s="31" t="s">
        <v>288</v>
      </c>
      <c r="G67" s="36" t="str">
        <f>HYPERLINK(String!C68,"String")</f>
        <v>String</v>
      </c>
      <c r="H67" s="31"/>
      <c r="I67" s="31" t="s">
        <v>9</v>
      </c>
      <c r="J67" s="31" t="s">
        <v>7</v>
      </c>
      <c r="K67" s="31"/>
      <c r="L67" s="31"/>
    </row>
    <row r="68" spans="2:12">
      <c r="B68" s="28" t="str">
        <f t="shared" si="3"/>
        <v xml:space="preserve">SignalCharacteristics.OpenConnectionIndication
</v>
      </c>
      <c r="C68" s="28" t="s">
        <v>228</v>
      </c>
      <c r="D68" s="31" t="s">
        <v>169</v>
      </c>
      <c r="E68" s="34" t="s">
        <v>136</v>
      </c>
      <c r="F68" s="34"/>
      <c r="G68" s="37" t="s">
        <v>72</v>
      </c>
      <c r="H68" s="34"/>
      <c r="I68" s="34"/>
      <c r="J68" s="34"/>
      <c r="K68" s="31"/>
      <c r="L68" s="31"/>
    </row>
    <row r="69" spans="2:12">
      <c r="B69" s="28" t="str">
        <f t="shared" si="3"/>
        <v>SignalCharacteristics.bitRateLineCoding</v>
      </c>
      <c r="C69" s="28" t="s">
        <v>229</v>
      </c>
      <c r="D69" s="31" t="str">
        <f>D68</f>
        <v>SignalCharacteristics</v>
      </c>
      <c r="E69" s="31" t="s">
        <v>137</v>
      </c>
      <c r="F69" s="31" t="s">
        <v>289</v>
      </c>
      <c r="G69" s="37" t="s">
        <v>72</v>
      </c>
      <c r="H69" s="31"/>
      <c r="I69" s="31"/>
      <c r="J69" s="31"/>
      <c r="K69" s="31"/>
      <c r="L69" s="31"/>
    </row>
    <row r="70" spans="2:12">
      <c r="B70" s="28" t="str">
        <f t="shared" si="3"/>
        <v>FarendIndications.farEndProblemTransmitToHere</v>
      </c>
      <c r="C70" s="28" t="s">
        <v>230</v>
      </c>
      <c r="D70" s="31" t="s">
        <v>168</v>
      </c>
      <c r="E70" s="34" t="s">
        <v>140</v>
      </c>
      <c r="F70" s="31" t="s">
        <v>142</v>
      </c>
      <c r="G70" s="36" t="str">
        <f>HYPERLINK(String!C74,"String")</f>
        <v>String</v>
      </c>
      <c r="H70" s="31"/>
      <c r="I70" s="31" t="s">
        <v>9</v>
      </c>
      <c r="J70" s="31" t="s">
        <v>7</v>
      </c>
      <c r="K70" s="31"/>
      <c r="L70" s="31"/>
    </row>
    <row r="71" spans="2:12">
      <c r="B71" s="28" t="str">
        <f t="shared" si="3"/>
        <v>FarendIndications.farEndProblemReceiveFromHere</v>
      </c>
      <c r="C71" s="28" t="s">
        <v>231</v>
      </c>
      <c r="D71" s="31" t="str">
        <f>D70</f>
        <v>FarendIndications</v>
      </c>
      <c r="E71" s="34" t="s">
        <v>141</v>
      </c>
      <c r="F71" s="31" t="s">
        <v>143</v>
      </c>
      <c r="G71" s="36" t="str">
        <f>HYPERLINK(String!C75,"String")</f>
        <v>String</v>
      </c>
      <c r="H71" s="31"/>
      <c r="I71" s="31" t="s">
        <v>9</v>
      </c>
      <c r="J71" s="31" t="s">
        <v>7</v>
      </c>
      <c r="K71" s="31"/>
      <c r="L71" s="31"/>
    </row>
    <row r="72" spans="2:12">
      <c r="B72" s="28" t="str">
        <f t="shared" si="3"/>
        <v>FarendIndications.farEndProblemTransmitAwayFromHere</v>
      </c>
      <c r="C72" s="28" t="s">
        <v>232</v>
      </c>
      <c r="D72" s="31" t="str">
        <f>D71</f>
        <v>FarendIndications</v>
      </c>
      <c r="E72" s="34" t="s">
        <v>139</v>
      </c>
      <c r="F72" s="31" t="s">
        <v>145</v>
      </c>
      <c r="G72" s="36" t="str">
        <f>HYPERLINK(String!C76,"String")</f>
        <v>String</v>
      </c>
      <c r="H72" s="31"/>
      <c r="I72" s="31" t="s">
        <v>9</v>
      </c>
      <c r="J72" s="31" t="s">
        <v>7</v>
      </c>
      <c r="K72" s="31"/>
      <c r="L72" s="31"/>
    </row>
    <row r="73" spans="2:12">
      <c r="B73" s="28" t="str">
        <f t="shared" si="3"/>
        <v>FarendIndications.farEndProblemReceiveTowardsHere</v>
      </c>
      <c r="C73" s="28" t="s">
        <v>233</v>
      </c>
      <c r="D73" s="31" t="str">
        <f>D72</f>
        <v>FarendIndications</v>
      </c>
      <c r="E73" s="34" t="s">
        <v>138</v>
      </c>
      <c r="F73" s="31" t="s">
        <v>144</v>
      </c>
      <c r="G73" s="37" t="s">
        <v>72</v>
      </c>
      <c r="H73" s="31"/>
      <c r="I73" s="31"/>
      <c r="J73" s="31"/>
      <c r="K73" s="31"/>
      <c r="L73" s="31"/>
    </row>
    <row r="74" spans="2:12">
      <c r="B74" s="2"/>
    </row>
    <row r="75" spans="2:12">
      <c r="B75" s="2"/>
    </row>
    <row r="76" spans="2:12">
      <c r="B76" s="2"/>
    </row>
    <row r="77" spans="2:12">
      <c r="B77" s="2"/>
    </row>
  </sheetData>
  <autoFilter ref="A1:L73" xr:uid="{F71C32B3-1F0C-4E23-A87F-2DC592B295C9}"/>
  <hyperlinks>
    <hyperlink ref="H32" r:id="rId1" tooltip="Picosecond" display="https://en.wikipedia.org/wiki/Picosecond" xr:uid="{00000000-0004-0000-0000-000000000000}"/>
  </hyperlinks>
  <pageMargins left="0.7" right="0.7" top="0.78740157499999996" bottom="0.78740157499999996"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F27"/>
  <sheetViews>
    <sheetView workbookViewId="0">
      <selection activeCell="B1" sqref="B1:F1"/>
    </sheetView>
  </sheetViews>
  <sheetFormatPr baseColWidth="10" defaultRowHeight="15" outlineLevelRow="1" outlineLevelCol="1"/>
  <cols>
    <col min="1" max="1" width="13.5703125" customWidth="1" outlineLevel="1"/>
    <col min="2" max="2" width="38.140625" customWidth="1" outlineLevel="1"/>
    <col min="3" max="3" width="53.28515625" style="2" bestFit="1" customWidth="1"/>
    <col min="5" max="5" width="13.5703125" bestFit="1" customWidth="1"/>
    <col min="6" max="6" width="12.28515625" bestFit="1" customWidth="1"/>
  </cols>
  <sheetData>
    <row r="1" spans="1:6">
      <c r="B1" s="19" t="s">
        <v>54</v>
      </c>
      <c r="C1" s="7" t="s">
        <v>12</v>
      </c>
      <c r="D1" s="8" t="s">
        <v>17</v>
      </c>
      <c r="E1" s="8" t="s">
        <v>31</v>
      </c>
      <c r="F1" s="8" t="s">
        <v>18</v>
      </c>
    </row>
    <row r="2" spans="1:6" s="14" customFormat="1" hidden="1" outlineLevel="1">
      <c r="A2" s="10" t="s">
        <v>28</v>
      </c>
      <c r="B2" s="13" t="s">
        <v>321</v>
      </c>
      <c r="C2" s="27" t="s">
        <v>27</v>
      </c>
      <c r="D2" s="15">
        <v>255</v>
      </c>
      <c r="E2" s="15" t="s">
        <v>30</v>
      </c>
      <c r="F2" s="15" t="s">
        <v>19</v>
      </c>
    </row>
    <row r="3" spans="1:6" hidden="1" outlineLevel="1">
      <c r="B3" s="39" t="e">
        <f t="shared" ref="B3:B27" si="0">VLOOKUP(C3,Parameters,2,FALSE)</f>
        <v>#N/A</v>
      </c>
      <c r="C3" s="28" t="s">
        <v>322</v>
      </c>
      <c r="D3" s="29">
        <v>64</v>
      </c>
      <c r="E3" s="30" t="s">
        <v>20</v>
      </c>
      <c r="F3" s="29" t="s">
        <v>29</v>
      </c>
    </row>
    <row r="4" spans="1:6" collapsed="1">
      <c r="B4" s="39" t="str">
        <f t="shared" si="0"/>
        <v>49D23776-5149-4005-83DE-9BF383FC108E</v>
      </c>
      <c r="C4" s="28" t="s">
        <v>297</v>
      </c>
      <c r="D4" s="29" t="s">
        <v>29</v>
      </c>
      <c r="E4" s="29" t="s">
        <v>29</v>
      </c>
      <c r="F4" s="29" t="s">
        <v>29</v>
      </c>
    </row>
    <row r="5" spans="1:6">
      <c r="B5" s="39" t="str">
        <f t="shared" si="0"/>
        <v>C8CE395D-19C0-42B3-9D4E-7FAD7E0C474E</v>
      </c>
      <c r="C5" s="28" t="s">
        <v>298</v>
      </c>
      <c r="D5" s="29" t="s">
        <v>29</v>
      </c>
      <c r="E5" s="29" t="s">
        <v>29</v>
      </c>
      <c r="F5" s="29" t="s">
        <v>29</v>
      </c>
    </row>
    <row r="6" spans="1:6">
      <c r="B6" s="39" t="str">
        <f t="shared" si="0"/>
        <v>E0DD7B6F-7420-422E-B32D-12C5BFBACA07</v>
      </c>
      <c r="C6" s="28" t="s">
        <v>299</v>
      </c>
      <c r="D6" s="29" t="s">
        <v>29</v>
      </c>
      <c r="E6" s="29" t="s">
        <v>29</v>
      </c>
      <c r="F6" s="29" t="s">
        <v>29</v>
      </c>
    </row>
    <row r="7" spans="1:6">
      <c r="B7" s="39" t="str">
        <f t="shared" si="0"/>
        <v>1E74942A-7F79-4E7E-92F7-F3CE993D3524</v>
      </c>
      <c r="C7" s="28" t="s">
        <v>300</v>
      </c>
      <c r="D7" s="29" t="s">
        <v>29</v>
      </c>
      <c r="E7" s="29" t="s">
        <v>29</v>
      </c>
      <c r="F7" s="29" t="s">
        <v>29</v>
      </c>
    </row>
    <row r="8" spans="1:6">
      <c r="B8" s="39" t="str">
        <f t="shared" si="0"/>
        <v>5A5797BF-BDBE-4BE0-9029-D7E7F2A113C2</v>
      </c>
      <c r="C8" s="28" t="s">
        <v>301</v>
      </c>
      <c r="D8" s="29" t="s">
        <v>29</v>
      </c>
      <c r="E8" s="29" t="s">
        <v>29</v>
      </c>
      <c r="F8" s="29" t="s">
        <v>29</v>
      </c>
    </row>
    <row r="9" spans="1:6">
      <c r="B9" s="39" t="str">
        <f t="shared" si="0"/>
        <v>4E6E1F7F-3DFE-4057-9BDA-1B7BE0206E59</v>
      </c>
      <c r="C9" s="28" t="s">
        <v>302</v>
      </c>
      <c r="D9" s="29" t="s">
        <v>29</v>
      </c>
      <c r="E9" s="29" t="s">
        <v>29</v>
      </c>
      <c r="F9" s="29" t="s">
        <v>29</v>
      </c>
    </row>
    <row r="10" spans="1:6">
      <c r="B10" s="39" t="str">
        <f t="shared" si="0"/>
        <v>88752A28-4B5B-4952-B3C2-4B2714BBD957</v>
      </c>
      <c r="C10" s="28" t="s">
        <v>303</v>
      </c>
      <c r="D10" s="29" t="s">
        <v>29</v>
      </c>
      <c r="E10" s="29" t="s">
        <v>29</v>
      </c>
      <c r="F10" s="29" t="s">
        <v>29</v>
      </c>
    </row>
    <row r="11" spans="1:6">
      <c r="B11" s="39" t="str">
        <f t="shared" si="0"/>
        <v>075D21BF-C986-4278-9664-280D3A9DD2B4</v>
      </c>
      <c r="C11" s="28" t="s">
        <v>304</v>
      </c>
      <c r="D11" s="29" t="s">
        <v>29</v>
      </c>
      <c r="E11" s="29" t="s">
        <v>29</v>
      </c>
      <c r="F11" s="29" t="s">
        <v>29</v>
      </c>
    </row>
    <row r="12" spans="1:6">
      <c r="B12" s="39" t="str">
        <f t="shared" si="0"/>
        <v>3B2A9E53-C65B-4EA8-8286-AF0ED633DC2E</v>
      </c>
      <c r="C12" s="28" t="s">
        <v>305</v>
      </c>
      <c r="D12" s="29" t="s">
        <v>29</v>
      </c>
      <c r="E12" s="29" t="s">
        <v>29</v>
      </c>
      <c r="F12" s="29" t="s">
        <v>29</v>
      </c>
    </row>
    <row r="13" spans="1:6">
      <c r="B13" s="39" t="str">
        <f t="shared" si="0"/>
        <v>4B8C73E8-0D0F-4FB6-B588-E38CBF9BCC0B</v>
      </c>
      <c r="C13" s="28" t="s">
        <v>306</v>
      </c>
      <c r="D13" s="29" t="s">
        <v>29</v>
      </c>
      <c r="E13" s="29" t="s">
        <v>29</v>
      </c>
      <c r="F13" s="29" t="s">
        <v>29</v>
      </c>
    </row>
    <row r="14" spans="1:6">
      <c r="B14" s="39" t="str">
        <f t="shared" si="0"/>
        <v>439A93E5-620E-490C-9D47-CEF95944C22A</v>
      </c>
      <c r="C14" s="28" t="s">
        <v>307</v>
      </c>
      <c r="D14" s="29" t="s">
        <v>29</v>
      </c>
      <c r="E14" s="29" t="s">
        <v>29</v>
      </c>
      <c r="F14" s="29" t="s">
        <v>29</v>
      </c>
    </row>
    <row r="15" spans="1:6">
      <c r="B15" s="39" t="str">
        <f t="shared" si="0"/>
        <v>BB0EC746-6386-4622-89A8-19542E81019D</v>
      </c>
      <c r="C15" s="28" t="s">
        <v>308</v>
      </c>
      <c r="D15" s="29" t="s">
        <v>29</v>
      </c>
      <c r="E15" s="29" t="s">
        <v>29</v>
      </c>
      <c r="F15" s="29" t="s">
        <v>29</v>
      </c>
    </row>
    <row r="16" spans="1:6">
      <c r="B16" s="39" t="str">
        <f t="shared" si="0"/>
        <v>F19BE98B-2AF5-46BB-9B11-67551997E645</v>
      </c>
      <c r="C16" s="28" t="s">
        <v>309</v>
      </c>
      <c r="D16" s="29" t="s">
        <v>29</v>
      </c>
      <c r="E16" s="29" t="s">
        <v>29</v>
      </c>
      <c r="F16" s="29" t="s">
        <v>29</v>
      </c>
    </row>
    <row r="17" spans="2:6">
      <c r="B17" s="39" t="str">
        <f t="shared" si="0"/>
        <v>BCDD8392-303E-4CA6-A1D4-0DE1E50367F0</v>
      </c>
      <c r="C17" s="28" t="s">
        <v>310</v>
      </c>
      <c r="D17" s="29" t="s">
        <v>29</v>
      </c>
      <c r="E17" s="29" t="s">
        <v>29</v>
      </c>
      <c r="F17" s="29" t="s">
        <v>29</v>
      </c>
    </row>
    <row r="18" spans="2:6">
      <c r="B18" s="39" t="str">
        <f t="shared" si="0"/>
        <v>579D0AAD-4F55-4EC3-8EED-BE349FC2F540</v>
      </c>
      <c r="C18" s="28" t="s">
        <v>311</v>
      </c>
      <c r="D18" s="29" t="s">
        <v>29</v>
      </c>
      <c r="E18" s="29" t="s">
        <v>29</v>
      </c>
      <c r="F18" s="29" t="s">
        <v>29</v>
      </c>
    </row>
    <row r="19" spans="2:6">
      <c r="B19" s="39" t="str">
        <f t="shared" si="0"/>
        <v>FDBCFC91-3438-4349-AF57-DB6202AAB316</v>
      </c>
      <c r="C19" s="28" t="s">
        <v>312</v>
      </c>
      <c r="D19" s="29" t="s">
        <v>29</v>
      </c>
      <c r="E19" s="29" t="s">
        <v>29</v>
      </c>
      <c r="F19" s="29" t="s">
        <v>29</v>
      </c>
    </row>
    <row r="20" spans="2:6">
      <c r="B20" s="39" t="str">
        <f t="shared" si="0"/>
        <v>E0BCB6B3-51C4-450C-87B7-26111946E99C</v>
      </c>
      <c r="C20" s="28" t="s">
        <v>313</v>
      </c>
      <c r="D20" s="29" t="s">
        <v>29</v>
      </c>
      <c r="E20" s="29" t="s">
        <v>29</v>
      </c>
      <c r="F20" s="29" t="s">
        <v>29</v>
      </c>
    </row>
    <row r="21" spans="2:6">
      <c r="B21" s="39" t="str">
        <f t="shared" si="0"/>
        <v>A44C9380-80E6-4B04-997A-9E0A215C06FF</v>
      </c>
      <c r="C21" s="28" t="s">
        <v>314</v>
      </c>
      <c r="D21" s="29" t="s">
        <v>29</v>
      </c>
      <c r="E21" s="29" t="s">
        <v>29</v>
      </c>
      <c r="F21" s="29" t="s">
        <v>29</v>
      </c>
    </row>
    <row r="22" spans="2:6">
      <c r="B22" s="39" t="str">
        <f t="shared" si="0"/>
        <v>E3473CD6-DB98-4F36-99D3-C2B104A7CE38</v>
      </c>
      <c r="C22" s="28" t="s">
        <v>315</v>
      </c>
      <c r="D22" s="29" t="s">
        <v>29</v>
      </c>
      <c r="E22" s="29" t="s">
        <v>29</v>
      </c>
      <c r="F22" s="29" t="s">
        <v>29</v>
      </c>
    </row>
    <row r="23" spans="2:6">
      <c r="B23" s="39" t="str">
        <f t="shared" si="0"/>
        <v>AD821561-7446-4469-A34F-24ADBA293352</v>
      </c>
      <c r="C23" s="28" t="s">
        <v>316</v>
      </c>
      <c r="D23" s="29" t="s">
        <v>29</v>
      </c>
      <c r="E23" s="29" t="s">
        <v>29</v>
      </c>
      <c r="F23" s="29" t="s">
        <v>29</v>
      </c>
    </row>
    <row r="24" spans="2:6">
      <c r="B24" s="39" t="str">
        <f t="shared" si="0"/>
        <v>36E45988-CFF4-4002-A4EA-91FC2AE42819</v>
      </c>
      <c r="C24" s="28" t="s">
        <v>317</v>
      </c>
      <c r="D24" s="29" t="s">
        <v>29</v>
      </c>
      <c r="E24" s="29" t="s">
        <v>29</v>
      </c>
      <c r="F24" s="29" t="s">
        <v>29</v>
      </c>
    </row>
    <row r="25" spans="2:6">
      <c r="B25" s="39" t="str">
        <f t="shared" si="0"/>
        <v>061D45B7-3472-40C5-9268-214E6A2C5986</v>
      </c>
      <c r="C25" s="28" t="s">
        <v>318</v>
      </c>
      <c r="D25" s="29" t="s">
        <v>29</v>
      </c>
      <c r="E25" s="29" t="s">
        <v>29</v>
      </c>
      <c r="F25" s="29" t="s">
        <v>29</v>
      </c>
    </row>
    <row r="26" spans="2:6">
      <c r="B26" s="39" t="str">
        <f t="shared" si="0"/>
        <v>9FE302DC-B192-4804-BC6B-ED056FB73A92</v>
      </c>
      <c r="C26" s="28" t="s">
        <v>319</v>
      </c>
      <c r="D26" s="29" t="s">
        <v>29</v>
      </c>
      <c r="E26" s="29" t="s">
        <v>29</v>
      </c>
      <c r="F26" s="29" t="s">
        <v>29</v>
      </c>
    </row>
    <row r="27" spans="2:6">
      <c r="B27" s="39" t="str">
        <f t="shared" si="0"/>
        <v>B74F7A0F-2DD9-4D17-869C-CBDB2881F428</v>
      </c>
      <c r="C27" s="28" t="s">
        <v>320</v>
      </c>
      <c r="D27" s="29" t="s">
        <v>29</v>
      </c>
      <c r="E27" s="29" t="s">
        <v>29</v>
      </c>
      <c r="F27" s="29" t="s">
        <v>29</v>
      </c>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J37"/>
  <sheetViews>
    <sheetView workbookViewId="0">
      <selection activeCell="B1" sqref="B1:J1"/>
    </sheetView>
  </sheetViews>
  <sheetFormatPr baseColWidth="10" defaultRowHeight="15" outlineLevelRow="1" outlineLevelCol="1"/>
  <cols>
    <col min="1" max="1" width="13.5703125" customWidth="1" outlineLevel="1"/>
    <col min="2" max="2" width="14.85546875" customWidth="1" outlineLevel="1"/>
    <col min="3" max="3" width="71.28515625" bestFit="1" customWidth="1"/>
    <col min="4" max="4" width="9.85546875" bestFit="1" customWidth="1"/>
    <col min="5" max="5" width="9.42578125" bestFit="1" customWidth="1"/>
    <col min="6" max="6" width="12.42578125" bestFit="1" customWidth="1"/>
    <col min="7" max="7" width="11.7109375" bestFit="1" customWidth="1"/>
    <col min="8" max="8" width="9.42578125" bestFit="1" customWidth="1"/>
    <col min="9" max="9" width="11.7109375" bestFit="1" customWidth="1"/>
    <col min="10" max="10" width="9.42578125" bestFit="1" customWidth="1"/>
  </cols>
  <sheetData>
    <row r="1" spans="1:10">
      <c r="B1" s="19" t="s">
        <v>54</v>
      </c>
      <c r="C1" s="7" t="s">
        <v>12</v>
      </c>
      <c r="D1" s="7" t="s">
        <v>359</v>
      </c>
      <c r="E1" s="7" t="s">
        <v>360</v>
      </c>
      <c r="F1" s="9" t="s">
        <v>21</v>
      </c>
      <c r="G1" s="8" t="s">
        <v>22</v>
      </c>
      <c r="H1" s="8" t="s">
        <v>23</v>
      </c>
      <c r="I1" s="8" t="s">
        <v>24</v>
      </c>
      <c r="J1" s="8" t="s">
        <v>23</v>
      </c>
    </row>
    <row r="2" spans="1:10" s="14" customFormat="1" hidden="1" outlineLevel="1">
      <c r="A2" s="10" t="s">
        <v>28</v>
      </c>
      <c r="B2" s="13" t="s">
        <v>321</v>
      </c>
      <c r="C2" s="11" t="s">
        <v>27</v>
      </c>
      <c r="D2" s="11">
        <v>32</v>
      </c>
      <c r="E2" s="11" t="s">
        <v>32</v>
      </c>
      <c r="F2" s="12">
        <v>0</v>
      </c>
      <c r="G2" s="13">
        <f>IF(E2="true",0,-2^(D2-1))</f>
        <v>0</v>
      </c>
      <c r="H2" s="13" t="s">
        <v>7</v>
      </c>
      <c r="I2" s="13">
        <f>IF(E2="true",2^(D2)-1,2^(D2-1)-1)</f>
        <v>4294967295</v>
      </c>
      <c r="J2" s="13" t="s">
        <v>7</v>
      </c>
    </row>
    <row r="3" spans="1:10" hidden="1" outlineLevel="1">
      <c r="B3" s="39" t="e">
        <f t="shared" ref="B3:B37" si="0">VLOOKUP(C3,Parameters,2,FALSE)</f>
        <v>#N/A</v>
      </c>
      <c r="C3" s="28" t="s">
        <v>324</v>
      </c>
      <c r="D3" s="29" t="s">
        <v>29</v>
      </c>
      <c r="E3" s="29" t="s">
        <v>29</v>
      </c>
      <c r="F3" s="29">
        <v>2</v>
      </c>
      <c r="G3" s="29">
        <v>-20</v>
      </c>
      <c r="H3" s="29" t="s">
        <v>29</v>
      </c>
      <c r="I3" s="29">
        <v>10</v>
      </c>
      <c r="J3" s="29" t="s">
        <v>29</v>
      </c>
    </row>
    <row r="4" spans="1:10" collapsed="1">
      <c r="B4" s="39" t="str">
        <f t="shared" si="0"/>
        <v>5616426F-B684-434C-8AFB-5B727A0E7B5D</v>
      </c>
      <c r="C4" s="28" t="s">
        <v>325</v>
      </c>
      <c r="D4" s="29" t="s">
        <v>29</v>
      </c>
      <c r="E4" s="29" t="s">
        <v>29</v>
      </c>
      <c r="F4" s="29" t="s">
        <v>29</v>
      </c>
      <c r="G4" s="29" t="s">
        <v>29</v>
      </c>
      <c r="H4" s="29" t="s">
        <v>29</v>
      </c>
      <c r="I4" s="29" t="s">
        <v>29</v>
      </c>
      <c r="J4" s="29" t="s">
        <v>29</v>
      </c>
    </row>
    <row r="5" spans="1:10">
      <c r="B5" s="39" t="str">
        <f t="shared" si="0"/>
        <v>596314F5-D7F3-440B-9B7F-E817D366C258</v>
      </c>
      <c r="C5" s="28" t="s">
        <v>326</v>
      </c>
      <c r="D5" s="29" t="s">
        <v>29</v>
      </c>
      <c r="E5" s="29" t="s">
        <v>29</v>
      </c>
      <c r="F5" s="29" t="s">
        <v>29</v>
      </c>
      <c r="G5" s="29" t="s">
        <v>29</v>
      </c>
      <c r="H5" s="29" t="s">
        <v>29</v>
      </c>
      <c r="I5" s="29" t="s">
        <v>29</v>
      </c>
      <c r="J5" s="29" t="s">
        <v>29</v>
      </c>
    </row>
    <row r="6" spans="1:10">
      <c r="B6" s="39" t="str">
        <f t="shared" si="0"/>
        <v>13200538-0BEB-46D1-BE7D-758007638F86</v>
      </c>
      <c r="C6" s="28" t="s">
        <v>327</v>
      </c>
      <c r="D6" s="29" t="s">
        <v>29</v>
      </c>
      <c r="E6" s="29" t="s">
        <v>29</v>
      </c>
      <c r="F6" s="29" t="s">
        <v>29</v>
      </c>
      <c r="G6" s="29" t="s">
        <v>29</v>
      </c>
      <c r="H6" s="29" t="s">
        <v>29</v>
      </c>
      <c r="I6" s="29" t="s">
        <v>29</v>
      </c>
      <c r="J6" s="29" t="s">
        <v>29</v>
      </c>
    </row>
    <row r="7" spans="1:10">
      <c r="B7" s="39" t="str">
        <f t="shared" si="0"/>
        <v>4A1AAC85-E11C-4763-84FF-7FE4D899EFDB</v>
      </c>
      <c r="C7" s="28" t="s">
        <v>328</v>
      </c>
      <c r="D7" s="29" t="s">
        <v>29</v>
      </c>
      <c r="E7" s="29" t="s">
        <v>29</v>
      </c>
      <c r="F7" s="29" t="s">
        <v>29</v>
      </c>
      <c r="G7" s="29" t="s">
        <v>29</v>
      </c>
      <c r="H7" s="29" t="s">
        <v>29</v>
      </c>
      <c r="I7" s="29" t="s">
        <v>29</v>
      </c>
      <c r="J7" s="29" t="s">
        <v>29</v>
      </c>
    </row>
    <row r="8" spans="1:10">
      <c r="B8" s="39" t="str">
        <f t="shared" si="0"/>
        <v>1284BFF3-E1AE-4B73-96F0-C16D6801AEB2</v>
      </c>
      <c r="C8" s="28" t="s">
        <v>329</v>
      </c>
      <c r="D8" s="29" t="s">
        <v>29</v>
      </c>
      <c r="E8" s="29" t="s">
        <v>29</v>
      </c>
      <c r="F8" s="29" t="s">
        <v>29</v>
      </c>
      <c r="G8" s="29" t="s">
        <v>29</v>
      </c>
      <c r="H8" s="29" t="s">
        <v>29</v>
      </c>
      <c r="I8" s="29" t="s">
        <v>29</v>
      </c>
      <c r="J8" s="29" t="s">
        <v>29</v>
      </c>
    </row>
    <row r="9" spans="1:10">
      <c r="B9" s="39" t="str">
        <f t="shared" si="0"/>
        <v>769C39C2-628B-4659-A606-2E44C53A66DA</v>
      </c>
      <c r="C9" s="28" t="s">
        <v>330</v>
      </c>
      <c r="D9" s="29" t="s">
        <v>29</v>
      </c>
      <c r="E9" s="29" t="s">
        <v>29</v>
      </c>
      <c r="F9" s="29" t="s">
        <v>29</v>
      </c>
      <c r="G9" s="29" t="s">
        <v>29</v>
      </c>
      <c r="H9" s="29" t="s">
        <v>29</v>
      </c>
      <c r="I9" s="29" t="s">
        <v>29</v>
      </c>
      <c r="J9" s="29" t="s">
        <v>29</v>
      </c>
    </row>
    <row r="10" spans="1:10">
      <c r="B10" s="39" t="str">
        <f t="shared" si="0"/>
        <v>55945A0D-E3E4-4D4E-B4EF-1AC9E3C6975C</v>
      </c>
      <c r="C10" s="28" t="s">
        <v>331</v>
      </c>
      <c r="D10" s="29" t="s">
        <v>29</v>
      </c>
      <c r="E10" s="29" t="s">
        <v>29</v>
      </c>
      <c r="F10" s="29" t="s">
        <v>29</v>
      </c>
      <c r="G10" s="29" t="s">
        <v>29</v>
      </c>
      <c r="H10" s="29" t="s">
        <v>29</v>
      </c>
      <c r="I10" s="29" t="s">
        <v>29</v>
      </c>
      <c r="J10" s="29" t="s">
        <v>29</v>
      </c>
    </row>
    <row r="11" spans="1:10">
      <c r="B11" s="39" t="str">
        <f t="shared" si="0"/>
        <v>B405AF3B-4E82-44FD-B156-16632663E715</v>
      </c>
      <c r="C11" s="28" t="s">
        <v>332</v>
      </c>
      <c r="D11" s="29" t="s">
        <v>29</v>
      </c>
      <c r="E11" s="29" t="s">
        <v>29</v>
      </c>
      <c r="F11" s="29" t="s">
        <v>29</v>
      </c>
      <c r="G11" s="29" t="s">
        <v>29</v>
      </c>
      <c r="H11" s="29" t="s">
        <v>29</v>
      </c>
      <c r="I11" s="29" t="s">
        <v>29</v>
      </c>
      <c r="J11" s="29" t="s">
        <v>29</v>
      </c>
    </row>
    <row r="12" spans="1:10">
      <c r="B12" s="39" t="str">
        <f t="shared" si="0"/>
        <v>5D74135F-FBD2-491B-9977-34501636DC58</v>
      </c>
      <c r="C12" s="28" t="s">
        <v>333</v>
      </c>
      <c r="D12" s="29" t="s">
        <v>29</v>
      </c>
      <c r="E12" s="29" t="s">
        <v>29</v>
      </c>
      <c r="F12" s="29" t="s">
        <v>29</v>
      </c>
      <c r="G12" s="29" t="s">
        <v>29</v>
      </c>
      <c r="H12" s="29" t="s">
        <v>29</v>
      </c>
      <c r="I12" s="29" t="s">
        <v>29</v>
      </c>
      <c r="J12" s="29" t="s">
        <v>29</v>
      </c>
    </row>
    <row r="13" spans="1:10">
      <c r="B13" s="39" t="str">
        <f t="shared" si="0"/>
        <v>C92AA88D-09AD-4EBF-9B88-775C0030B492</v>
      </c>
      <c r="C13" s="28" t="s">
        <v>334</v>
      </c>
      <c r="D13" s="29" t="s">
        <v>29</v>
      </c>
      <c r="E13" s="29" t="s">
        <v>29</v>
      </c>
      <c r="F13" s="29" t="s">
        <v>29</v>
      </c>
      <c r="G13" s="29" t="s">
        <v>29</v>
      </c>
      <c r="H13" s="29" t="s">
        <v>29</v>
      </c>
      <c r="I13" s="29" t="s">
        <v>29</v>
      </c>
      <c r="J13" s="29" t="s">
        <v>29</v>
      </c>
    </row>
    <row r="14" spans="1:10">
      <c r="B14" s="39" t="str">
        <f t="shared" si="0"/>
        <v>5BDD79C8-7ABE-4BEA-BFD5-633723C3E401</v>
      </c>
      <c r="C14" s="28" t="s">
        <v>335</v>
      </c>
      <c r="D14" s="29">
        <v>32</v>
      </c>
      <c r="E14" s="29" t="s">
        <v>33</v>
      </c>
      <c r="F14" s="29" t="s">
        <v>29</v>
      </c>
      <c r="G14" s="29">
        <f>IF(E14="true",0,-2^(D14-1))</f>
        <v>-2147483648</v>
      </c>
      <c r="H14" s="29" t="s">
        <v>29</v>
      </c>
      <c r="I14" s="29">
        <f>IF(E14="true",2^(D14)-1,2^(D14-1)-1)</f>
        <v>2147483647</v>
      </c>
      <c r="J14" s="29" t="s">
        <v>29</v>
      </c>
    </row>
    <row r="15" spans="1:10">
      <c r="B15" s="39" t="str">
        <f t="shared" si="0"/>
        <v>87FA64EC-DB8C-46EA-8B14-5A6A8A054282</v>
      </c>
      <c r="C15" s="28" t="s">
        <v>336</v>
      </c>
      <c r="D15" s="29" t="s">
        <v>29</v>
      </c>
      <c r="E15" s="29" t="s">
        <v>29</v>
      </c>
      <c r="F15" s="29" t="s">
        <v>29</v>
      </c>
      <c r="G15" s="29" t="s">
        <v>29</v>
      </c>
      <c r="H15" s="29" t="s">
        <v>29</v>
      </c>
      <c r="I15" s="29" t="s">
        <v>29</v>
      </c>
      <c r="J15" s="29" t="s">
        <v>29</v>
      </c>
    </row>
    <row r="16" spans="1:10">
      <c r="B16" s="39" t="str">
        <f t="shared" si="0"/>
        <v>559B5551-7A36-427A-B31E-E6BE434D8089</v>
      </c>
      <c r="C16" s="28" t="s">
        <v>337</v>
      </c>
      <c r="D16" s="29" t="s">
        <v>29</v>
      </c>
      <c r="E16" s="29" t="s">
        <v>29</v>
      </c>
      <c r="F16" s="29" t="s">
        <v>29</v>
      </c>
      <c r="G16" s="29" t="s">
        <v>29</v>
      </c>
      <c r="H16" s="29" t="s">
        <v>29</v>
      </c>
      <c r="I16" s="29" t="s">
        <v>29</v>
      </c>
      <c r="J16" s="29" t="s">
        <v>29</v>
      </c>
    </row>
    <row r="17" spans="2:10">
      <c r="B17" s="39" t="str">
        <f t="shared" si="0"/>
        <v>ACF82072-4EEC-491D-81F6-E71067EA44BE</v>
      </c>
      <c r="C17" s="28" t="s">
        <v>338</v>
      </c>
      <c r="D17" s="29" t="s">
        <v>29</v>
      </c>
      <c r="E17" s="29" t="s">
        <v>29</v>
      </c>
      <c r="F17" s="29" t="s">
        <v>29</v>
      </c>
      <c r="G17" s="29" t="s">
        <v>29</v>
      </c>
      <c r="H17" s="29" t="s">
        <v>29</v>
      </c>
      <c r="I17" s="29" t="s">
        <v>29</v>
      </c>
      <c r="J17" s="29" t="s">
        <v>29</v>
      </c>
    </row>
    <row r="18" spans="2:10">
      <c r="B18" s="39" t="str">
        <f t="shared" si="0"/>
        <v>55ECFFFA-C657-4943-8968-5EDD8845B1EE</v>
      </c>
      <c r="C18" s="28" t="s">
        <v>339</v>
      </c>
      <c r="D18" s="29" t="s">
        <v>29</v>
      </c>
      <c r="E18" s="29" t="s">
        <v>29</v>
      </c>
      <c r="F18" s="29" t="s">
        <v>29</v>
      </c>
      <c r="G18" s="29" t="s">
        <v>29</v>
      </c>
      <c r="H18" s="29" t="s">
        <v>29</v>
      </c>
      <c r="I18" s="29" t="s">
        <v>29</v>
      </c>
      <c r="J18" s="29" t="s">
        <v>29</v>
      </c>
    </row>
    <row r="19" spans="2:10">
      <c r="B19" s="39" t="str">
        <f t="shared" si="0"/>
        <v>FCB86013-48EE-4E5C-8151-BAD27A20DD11</v>
      </c>
      <c r="C19" s="28" t="s">
        <v>340</v>
      </c>
      <c r="D19" s="29" t="s">
        <v>29</v>
      </c>
      <c r="E19" s="29" t="s">
        <v>29</v>
      </c>
      <c r="F19" s="29" t="s">
        <v>29</v>
      </c>
      <c r="G19" s="29" t="s">
        <v>29</v>
      </c>
      <c r="H19" s="29" t="s">
        <v>29</v>
      </c>
      <c r="I19" s="29" t="s">
        <v>29</v>
      </c>
      <c r="J19" s="29" t="s">
        <v>29</v>
      </c>
    </row>
    <row r="20" spans="2:10">
      <c r="B20" s="39" t="str">
        <f t="shared" si="0"/>
        <v>659148FD-C6B7-459C-ACDF-BDEC6EEB39F9</v>
      </c>
      <c r="C20" s="28" t="s">
        <v>341</v>
      </c>
      <c r="D20" s="29" t="s">
        <v>29</v>
      </c>
      <c r="E20" s="29" t="s">
        <v>29</v>
      </c>
      <c r="F20" s="29" t="s">
        <v>29</v>
      </c>
      <c r="G20" s="29" t="s">
        <v>29</v>
      </c>
      <c r="H20" s="29" t="s">
        <v>29</v>
      </c>
      <c r="I20" s="29" t="s">
        <v>29</v>
      </c>
      <c r="J20" s="29" t="s">
        <v>29</v>
      </c>
    </row>
    <row r="21" spans="2:10">
      <c r="B21" s="39" t="str">
        <f t="shared" si="0"/>
        <v>0AA47ABB-32AE-46D0-BE65-42C518BBC081</v>
      </c>
      <c r="C21" s="28" t="s">
        <v>342</v>
      </c>
      <c r="D21" s="29" t="s">
        <v>29</v>
      </c>
      <c r="E21" s="29" t="s">
        <v>29</v>
      </c>
      <c r="F21" s="29" t="s">
        <v>29</v>
      </c>
      <c r="G21" s="29" t="s">
        <v>29</v>
      </c>
      <c r="H21" s="29" t="s">
        <v>29</v>
      </c>
      <c r="I21" s="29" t="s">
        <v>29</v>
      </c>
      <c r="J21" s="29" t="s">
        <v>29</v>
      </c>
    </row>
    <row r="22" spans="2:10">
      <c r="B22" s="39" t="str">
        <f t="shared" si="0"/>
        <v>730CF117-C934-4F90-9E44-B2F35B5E1A51</v>
      </c>
      <c r="C22" s="28" t="s">
        <v>343</v>
      </c>
      <c r="D22" s="29" t="s">
        <v>29</v>
      </c>
      <c r="E22" s="29" t="s">
        <v>29</v>
      </c>
      <c r="F22" s="29" t="s">
        <v>29</v>
      </c>
      <c r="G22" s="29" t="s">
        <v>29</v>
      </c>
      <c r="H22" s="29" t="s">
        <v>29</v>
      </c>
      <c r="I22" s="29" t="s">
        <v>29</v>
      </c>
      <c r="J22" s="29" t="s">
        <v>29</v>
      </c>
    </row>
    <row r="23" spans="2:10">
      <c r="B23" s="39" t="str">
        <f t="shared" si="0"/>
        <v>2718DFC4-4E3A-4218-B9BE-3AEFC57119E0</v>
      </c>
      <c r="C23" s="28" t="s">
        <v>344</v>
      </c>
      <c r="D23" s="29" t="s">
        <v>29</v>
      </c>
      <c r="E23" s="29" t="s">
        <v>29</v>
      </c>
      <c r="F23" s="29" t="s">
        <v>29</v>
      </c>
      <c r="G23" s="29" t="s">
        <v>29</v>
      </c>
      <c r="H23" s="29" t="s">
        <v>29</v>
      </c>
      <c r="I23" s="29" t="s">
        <v>29</v>
      </c>
      <c r="J23" s="29" t="s">
        <v>29</v>
      </c>
    </row>
    <row r="24" spans="2:10">
      <c r="B24" s="39" t="str">
        <f t="shared" si="0"/>
        <v>1ADDEF5A-A58D-4693-8055-70B9260595C3</v>
      </c>
      <c r="C24" s="28" t="s">
        <v>345</v>
      </c>
      <c r="D24" s="29" t="s">
        <v>29</v>
      </c>
      <c r="E24" s="29" t="s">
        <v>29</v>
      </c>
      <c r="F24" s="29" t="s">
        <v>29</v>
      </c>
      <c r="G24" s="29" t="s">
        <v>29</v>
      </c>
      <c r="H24" s="29" t="s">
        <v>29</v>
      </c>
      <c r="I24" s="29" t="s">
        <v>29</v>
      </c>
      <c r="J24" s="29" t="s">
        <v>29</v>
      </c>
    </row>
    <row r="25" spans="2:10">
      <c r="B25" s="39" t="str">
        <f t="shared" si="0"/>
        <v>E643C7A8-4F81-4837-9B4D-8924A89C3565</v>
      </c>
      <c r="C25" s="28" t="s">
        <v>346</v>
      </c>
      <c r="D25" s="29" t="s">
        <v>29</v>
      </c>
      <c r="E25" s="29" t="s">
        <v>29</v>
      </c>
      <c r="F25" s="29" t="s">
        <v>29</v>
      </c>
      <c r="G25" s="29" t="s">
        <v>29</v>
      </c>
      <c r="H25" s="29" t="s">
        <v>29</v>
      </c>
      <c r="I25" s="29" t="s">
        <v>29</v>
      </c>
      <c r="J25" s="29" t="s">
        <v>29</v>
      </c>
    </row>
    <row r="26" spans="2:10">
      <c r="B26" s="39" t="str">
        <f t="shared" si="0"/>
        <v>3E80D61F-91FF-4258-AF6B-3977F4AECFA5</v>
      </c>
      <c r="C26" s="28" t="s">
        <v>347</v>
      </c>
      <c r="D26" s="29" t="s">
        <v>29</v>
      </c>
      <c r="E26" s="29" t="s">
        <v>29</v>
      </c>
      <c r="F26" s="29" t="s">
        <v>29</v>
      </c>
      <c r="G26" s="29" t="s">
        <v>29</v>
      </c>
      <c r="H26" s="29" t="s">
        <v>29</v>
      </c>
      <c r="I26" s="29" t="s">
        <v>29</v>
      </c>
      <c r="J26" s="29" t="s">
        <v>29</v>
      </c>
    </row>
    <row r="27" spans="2:10">
      <c r="B27" s="39" t="str">
        <f t="shared" si="0"/>
        <v>918CAF95-EC15-403E-B2E7-BD4E4EC03089</v>
      </c>
      <c r="C27" s="28" t="s">
        <v>348</v>
      </c>
      <c r="D27" s="29" t="s">
        <v>29</v>
      </c>
      <c r="E27" s="29" t="s">
        <v>29</v>
      </c>
      <c r="F27" s="29" t="s">
        <v>29</v>
      </c>
      <c r="G27" s="29" t="s">
        <v>29</v>
      </c>
      <c r="H27" s="29" t="s">
        <v>29</v>
      </c>
      <c r="I27" s="29" t="s">
        <v>29</v>
      </c>
      <c r="J27" s="29" t="s">
        <v>29</v>
      </c>
    </row>
    <row r="28" spans="2:10">
      <c r="B28" s="39" t="str">
        <f t="shared" si="0"/>
        <v>CA2306CC-B1A7-4DE6-B88D-7BA8357BA198</v>
      </c>
      <c r="C28" s="28" t="s">
        <v>349</v>
      </c>
      <c r="D28" s="29" t="s">
        <v>29</v>
      </c>
      <c r="E28" s="29" t="s">
        <v>29</v>
      </c>
      <c r="F28" s="29" t="s">
        <v>29</v>
      </c>
      <c r="G28" s="29" t="s">
        <v>29</v>
      </c>
      <c r="H28" s="29" t="s">
        <v>29</v>
      </c>
      <c r="I28" s="29" t="s">
        <v>29</v>
      </c>
      <c r="J28" s="29" t="s">
        <v>29</v>
      </c>
    </row>
    <row r="29" spans="2:10">
      <c r="B29" s="39" t="str">
        <f t="shared" si="0"/>
        <v>14976E2B-D858-4328-A851-FE600588BD06</v>
      </c>
      <c r="C29" s="28" t="s">
        <v>350</v>
      </c>
      <c r="D29" s="29" t="s">
        <v>29</v>
      </c>
      <c r="E29" s="29" t="s">
        <v>29</v>
      </c>
      <c r="F29" s="29" t="s">
        <v>29</v>
      </c>
      <c r="G29" s="29" t="s">
        <v>29</v>
      </c>
      <c r="H29" s="29" t="s">
        <v>29</v>
      </c>
      <c r="I29" s="29" t="s">
        <v>29</v>
      </c>
      <c r="J29" s="29" t="s">
        <v>29</v>
      </c>
    </row>
    <row r="30" spans="2:10">
      <c r="B30" s="39" t="str">
        <f t="shared" si="0"/>
        <v>E2BEC4F0-C10E-4217-9569-878D1DE166CA</v>
      </c>
      <c r="C30" s="28" t="s">
        <v>351</v>
      </c>
      <c r="D30" s="29" t="s">
        <v>29</v>
      </c>
      <c r="E30" s="29" t="s">
        <v>29</v>
      </c>
      <c r="F30" s="29" t="s">
        <v>29</v>
      </c>
      <c r="G30" s="29" t="s">
        <v>29</v>
      </c>
      <c r="H30" s="29" t="s">
        <v>29</v>
      </c>
      <c r="I30" s="29" t="s">
        <v>29</v>
      </c>
      <c r="J30" s="29" t="s">
        <v>29</v>
      </c>
    </row>
    <row r="31" spans="2:10">
      <c r="B31" s="39" t="str">
        <f t="shared" si="0"/>
        <v>22C4FCAC-D25D-4060-A323-DED32D95CC36</v>
      </c>
      <c r="C31" s="28" t="s">
        <v>352</v>
      </c>
      <c r="D31" s="29" t="s">
        <v>29</v>
      </c>
      <c r="E31" s="29" t="s">
        <v>29</v>
      </c>
      <c r="F31" s="29" t="s">
        <v>29</v>
      </c>
      <c r="G31" s="29" t="s">
        <v>29</v>
      </c>
      <c r="H31" s="29" t="s">
        <v>29</v>
      </c>
      <c r="I31" s="29" t="s">
        <v>29</v>
      </c>
      <c r="J31" s="29" t="s">
        <v>29</v>
      </c>
    </row>
    <row r="32" spans="2:10">
      <c r="B32" s="39" t="str">
        <f t="shared" si="0"/>
        <v>73AE8CDE-E79D-4560-A36E-3DAEBD844E5C</v>
      </c>
      <c r="C32" s="28" t="s">
        <v>353</v>
      </c>
      <c r="D32" s="29" t="s">
        <v>29</v>
      </c>
      <c r="E32" s="29" t="s">
        <v>29</v>
      </c>
      <c r="F32" s="29" t="s">
        <v>29</v>
      </c>
      <c r="G32" s="29" t="s">
        <v>29</v>
      </c>
      <c r="H32" s="29" t="s">
        <v>29</v>
      </c>
      <c r="I32" s="29" t="s">
        <v>29</v>
      </c>
      <c r="J32" s="29" t="s">
        <v>29</v>
      </c>
    </row>
    <row r="33" spans="2:10">
      <c r="B33" s="39" t="str">
        <f t="shared" si="0"/>
        <v>A742964E-2C3E-435C-BF9C-CE8DE594E6E7</v>
      </c>
      <c r="C33" s="28" t="s">
        <v>354</v>
      </c>
      <c r="D33" s="29" t="s">
        <v>29</v>
      </c>
      <c r="E33" s="29" t="s">
        <v>29</v>
      </c>
      <c r="F33" s="29" t="s">
        <v>29</v>
      </c>
      <c r="G33" s="29" t="s">
        <v>29</v>
      </c>
      <c r="H33" s="29" t="s">
        <v>29</v>
      </c>
      <c r="I33" s="29" t="s">
        <v>29</v>
      </c>
      <c r="J33" s="29" t="s">
        <v>29</v>
      </c>
    </row>
    <row r="34" spans="2:10">
      <c r="B34" s="39" t="str">
        <f t="shared" si="0"/>
        <v>25E56AEB-B518-42E1-9E37-7542DFDD7B10</v>
      </c>
      <c r="C34" s="28" t="s">
        <v>355</v>
      </c>
      <c r="D34" s="29" t="s">
        <v>29</v>
      </c>
      <c r="E34" s="29" t="s">
        <v>29</v>
      </c>
      <c r="F34" s="29" t="s">
        <v>29</v>
      </c>
      <c r="G34" s="29" t="s">
        <v>29</v>
      </c>
      <c r="H34" s="29" t="s">
        <v>29</v>
      </c>
      <c r="I34" s="29" t="s">
        <v>29</v>
      </c>
      <c r="J34" s="29" t="s">
        <v>29</v>
      </c>
    </row>
    <row r="35" spans="2:10">
      <c r="B35" s="39" t="str">
        <f t="shared" si="0"/>
        <v>B7C11997-D705-4DD6-9AAD-3DB6067A9E91</v>
      </c>
      <c r="C35" s="28" t="s">
        <v>356</v>
      </c>
      <c r="D35" s="29" t="s">
        <v>29</v>
      </c>
      <c r="E35" s="29" t="s">
        <v>29</v>
      </c>
      <c r="F35" s="29" t="s">
        <v>29</v>
      </c>
      <c r="G35" s="29" t="s">
        <v>29</v>
      </c>
      <c r="H35" s="29" t="s">
        <v>29</v>
      </c>
      <c r="I35" s="29" t="s">
        <v>29</v>
      </c>
      <c r="J35" s="29" t="s">
        <v>29</v>
      </c>
    </row>
    <row r="36" spans="2:10">
      <c r="B36" s="39" t="str">
        <f t="shared" si="0"/>
        <v>F162CD3A-B644-4BB3-A3A1-2814F7914056</v>
      </c>
      <c r="C36" s="28" t="s">
        <v>357</v>
      </c>
      <c r="D36" s="29" t="s">
        <v>29</v>
      </c>
      <c r="E36" s="29" t="s">
        <v>29</v>
      </c>
      <c r="F36" s="29" t="s">
        <v>29</v>
      </c>
      <c r="G36" s="29" t="s">
        <v>29</v>
      </c>
      <c r="H36" s="29" t="s">
        <v>29</v>
      </c>
      <c r="I36" s="29" t="s">
        <v>29</v>
      </c>
      <c r="J36" s="29" t="s">
        <v>29</v>
      </c>
    </row>
    <row r="37" spans="2:10">
      <c r="B37" s="39" t="str">
        <f t="shared" si="0"/>
        <v>B5EE705D-B28F-4FF8-BCAE-6C2D6AFBA6A1</v>
      </c>
      <c r="C37" s="28" t="s">
        <v>358</v>
      </c>
      <c r="D37" s="29" t="s">
        <v>29</v>
      </c>
      <c r="E37" s="29" t="s">
        <v>29</v>
      </c>
      <c r="F37" s="29" t="s">
        <v>29</v>
      </c>
      <c r="G37" s="29" t="s">
        <v>29</v>
      </c>
      <c r="H37" s="29" t="s">
        <v>29</v>
      </c>
      <c r="I37" s="29" t="s">
        <v>29</v>
      </c>
      <c r="J37" s="29" t="s">
        <v>29</v>
      </c>
    </row>
  </sheetData>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E5"/>
  <sheetViews>
    <sheetView topLeftCell="C1" workbookViewId="0">
      <selection activeCell="B1" sqref="B1:B4"/>
    </sheetView>
  </sheetViews>
  <sheetFormatPr baseColWidth="10" defaultRowHeight="15" outlineLevelRow="1" outlineLevelCol="1"/>
  <cols>
    <col min="1" max="1" width="13.5703125" hidden="1" customWidth="1" outlineLevel="1"/>
    <col min="2" max="2" width="14.85546875" hidden="1" customWidth="1" outlineLevel="1"/>
    <col min="3" max="3" width="44" bestFit="1" customWidth="1" collapsed="1"/>
    <col min="5" max="5" width="25.5703125" bestFit="1" customWidth="1"/>
  </cols>
  <sheetData>
    <row r="1" spans="1:5">
      <c r="B1" s="19" t="s">
        <v>54</v>
      </c>
      <c r="C1" s="7" t="s">
        <v>12</v>
      </c>
      <c r="D1" s="9" t="s">
        <v>34</v>
      </c>
      <c r="E1" s="8" t="s">
        <v>36</v>
      </c>
    </row>
    <row r="2" spans="1:5" hidden="1" outlineLevel="1">
      <c r="A2" s="10" t="s">
        <v>28</v>
      </c>
      <c r="B2" s="13" t="s">
        <v>321</v>
      </c>
      <c r="C2" s="11" t="s">
        <v>27</v>
      </c>
      <c r="D2" s="12" t="s">
        <v>35</v>
      </c>
      <c r="E2" s="13"/>
    </row>
    <row r="3" spans="1:5" hidden="1" outlineLevel="1">
      <c r="B3" s="39" t="e">
        <f>VLOOKUP(C3,Parameters,2,FALSE)</f>
        <v>#N/A</v>
      </c>
      <c r="C3" s="2" t="s">
        <v>8</v>
      </c>
      <c r="D3" t="s">
        <v>32</v>
      </c>
      <c r="E3" t="s">
        <v>38</v>
      </c>
    </row>
    <row r="4" spans="1:5" hidden="1" outlineLevel="1">
      <c r="B4" s="39" t="e">
        <f>VLOOKUP(C4,Parameters,2,FALSE)</f>
        <v>#N/A</v>
      </c>
      <c r="C4" s="2" t="s">
        <v>8</v>
      </c>
      <c r="D4" t="s">
        <v>33</v>
      </c>
      <c r="E4" t="s">
        <v>37</v>
      </c>
    </row>
    <row r="5" spans="1:5" collapsed="1"/>
  </sheetData>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F9"/>
  <sheetViews>
    <sheetView topLeftCell="C1" workbookViewId="0">
      <selection activeCell="D1" sqref="D1"/>
    </sheetView>
  </sheetViews>
  <sheetFormatPr baseColWidth="10" defaultRowHeight="15" outlineLevelRow="1" outlineLevelCol="1"/>
  <cols>
    <col min="1" max="1" width="13.5703125" customWidth="1" outlineLevel="1"/>
    <col min="2" max="3" width="37.7109375" bestFit="1" customWidth="1" outlineLevel="1"/>
    <col min="4" max="4" width="44" bestFit="1" customWidth="1"/>
    <col min="5" max="5" width="14.85546875" bestFit="1" customWidth="1"/>
    <col min="6" max="6" width="73.5703125" bestFit="1" customWidth="1"/>
  </cols>
  <sheetData>
    <row r="1" spans="1:6">
      <c r="B1" s="19" t="s">
        <v>54</v>
      </c>
      <c r="C1" s="19" t="s">
        <v>385</v>
      </c>
      <c r="D1" s="7" t="s">
        <v>12</v>
      </c>
      <c r="E1" s="9" t="s">
        <v>34</v>
      </c>
      <c r="F1" s="8" t="s">
        <v>36</v>
      </c>
    </row>
    <row r="2" spans="1:6" outlineLevel="1">
      <c r="A2" s="10" t="s">
        <v>28</v>
      </c>
      <c r="B2" s="13" t="s">
        <v>321</v>
      </c>
      <c r="C2" s="13" t="s">
        <v>321</v>
      </c>
      <c r="D2" s="11" t="s">
        <v>27</v>
      </c>
      <c r="E2" s="11" t="s">
        <v>27</v>
      </c>
      <c r="F2" s="13"/>
    </row>
    <row r="3" spans="1:6" outlineLevel="1">
      <c r="B3" s="39" t="str">
        <f>[2]!NewUUID()</f>
        <v>7251DEB4-23E3-4232-BE0C-BE592F142BBF</v>
      </c>
      <c r="C3" s="39" t="e">
        <f t="shared" ref="B3:C9" si="0">VLOOKUP(D3,Parameters,2,FALSE)</f>
        <v>#N/A</v>
      </c>
      <c r="D3" s="2" t="s">
        <v>44</v>
      </c>
      <c r="E3" t="s">
        <v>46</v>
      </c>
      <c r="F3" t="s">
        <v>53</v>
      </c>
    </row>
    <row r="4" spans="1:6" outlineLevel="1">
      <c r="B4" s="39" t="e">
        <f t="shared" si="0"/>
        <v>#N/A</v>
      </c>
      <c r="C4" s="39" t="e">
        <f t="shared" si="0"/>
        <v>#N/A</v>
      </c>
      <c r="D4" s="2" t="s">
        <v>44</v>
      </c>
      <c r="E4" t="s">
        <v>47</v>
      </c>
      <c r="F4" t="s">
        <v>52</v>
      </c>
    </row>
    <row r="5" spans="1:6" outlineLevel="1">
      <c r="B5" s="39" t="e">
        <f t="shared" si="0"/>
        <v>#N/A</v>
      </c>
      <c r="C5" s="39" t="e">
        <f t="shared" si="0"/>
        <v>#N/A</v>
      </c>
      <c r="D5" s="2" t="s">
        <v>44</v>
      </c>
      <c r="E5" t="s">
        <v>48</v>
      </c>
      <c r="F5" t="s">
        <v>51</v>
      </c>
    </row>
    <row r="6" spans="1:6" outlineLevel="1">
      <c r="B6" s="39" t="e">
        <f t="shared" si="0"/>
        <v>#N/A</v>
      </c>
      <c r="C6" s="39" t="e">
        <f t="shared" si="0"/>
        <v>#N/A</v>
      </c>
      <c r="D6" s="2" t="s">
        <v>44</v>
      </c>
      <c r="E6" t="s">
        <v>49</v>
      </c>
      <c r="F6" t="s">
        <v>50</v>
      </c>
    </row>
    <row r="7" spans="1:6">
      <c r="B7" s="39" t="s">
        <v>382</v>
      </c>
      <c r="C7" s="39" t="str">
        <f t="shared" si="0"/>
        <v>6082170D-42B1-4CB7-897E-852E7D34F5B5</v>
      </c>
      <c r="D7" s="20" t="s">
        <v>290</v>
      </c>
      <c r="E7" t="s">
        <v>293</v>
      </c>
      <c r="F7" t="s">
        <v>294</v>
      </c>
    </row>
    <row r="8" spans="1:6">
      <c r="B8" s="39" t="s">
        <v>383</v>
      </c>
      <c r="C8" s="39" t="str">
        <f t="shared" si="0"/>
        <v>6082170D-42B1-4CB7-897E-852E7D34F5B5</v>
      </c>
      <c r="D8" s="20" t="s">
        <v>290</v>
      </c>
      <c r="E8" t="s">
        <v>292</v>
      </c>
      <c r="F8" t="s">
        <v>295</v>
      </c>
    </row>
    <row r="9" spans="1:6">
      <c r="B9" s="39" t="s">
        <v>384</v>
      </c>
      <c r="C9" s="39" t="str">
        <f t="shared" si="0"/>
        <v>6082170D-42B1-4CB7-897E-852E7D34F5B5</v>
      </c>
      <c r="D9" s="20" t="s">
        <v>290</v>
      </c>
      <c r="E9" t="s">
        <v>291</v>
      </c>
      <c r="F9" t="s">
        <v>296</v>
      </c>
    </row>
  </sheetData>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F26DE-A05E-4153-BF0C-B17E3A1D3747}">
  <sheetPr codeName="Tabelle6"/>
  <dimension ref="A1:C76"/>
  <sheetViews>
    <sheetView workbookViewId="0">
      <selection activeCell="A4" sqref="A4:XFD4"/>
    </sheetView>
  </sheetViews>
  <sheetFormatPr baseColWidth="10" defaultRowHeight="15" outlineLevelRow="1" outlineLevelCol="1"/>
  <cols>
    <col min="1" max="1" width="11.42578125" customWidth="1" outlineLevel="1"/>
    <col min="2" max="2" width="39.5703125" customWidth="1" outlineLevel="1"/>
    <col min="3" max="3" width="48.42578125" style="2" bestFit="1" customWidth="1"/>
  </cols>
  <sheetData>
    <row r="1" spans="1:3">
      <c r="B1" s="19" t="s">
        <v>54</v>
      </c>
      <c r="C1" s="7" t="s">
        <v>0</v>
      </c>
    </row>
    <row r="2" spans="1:3" outlineLevel="1">
      <c r="A2" t="s">
        <v>26</v>
      </c>
      <c r="B2" s="21" t="s">
        <v>323</v>
      </c>
      <c r="C2" s="17" t="s">
        <v>27</v>
      </c>
    </row>
    <row r="3" spans="1:3" outlineLevel="1">
      <c r="B3" s="40" t="s">
        <v>362</v>
      </c>
      <c r="C3" s="2" t="s">
        <v>150</v>
      </c>
    </row>
    <row r="4" spans="1:3">
      <c r="B4" s="40" t="s">
        <v>363</v>
      </c>
      <c r="C4" s="31" t="s">
        <v>151</v>
      </c>
    </row>
    <row r="5" spans="1:3">
      <c r="B5" s="40" t="s">
        <v>364</v>
      </c>
      <c r="C5" s="31" t="s">
        <v>155</v>
      </c>
    </row>
    <row r="6" spans="1:3">
      <c r="B6" s="40" t="s">
        <v>365</v>
      </c>
      <c r="C6" s="31" t="s">
        <v>156</v>
      </c>
    </row>
    <row r="7" spans="1:3">
      <c r="B7" s="40" t="s">
        <v>366</v>
      </c>
      <c r="C7" s="31" t="s">
        <v>157</v>
      </c>
    </row>
    <row r="8" spans="1:3">
      <c r="B8" s="40" t="s">
        <v>367</v>
      </c>
      <c r="C8" s="31" t="s">
        <v>158</v>
      </c>
    </row>
    <row r="9" spans="1:3">
      <c r="B9" s="40" t="s">
        <v>368</v>
      </c>
      <c r="C9" s="35" t="s">
        <v>159</v>
      </c>
    </row>
    <row r="10" spans="1:3">
      <c r="B10" s="40" t="s">
        <v>369</v>
      </c>
      <c r="C10" s="31" t="s">
        <v>160</v>
      </c>
    </row>
    <row r="11" spans="1:3">
      <c r="B11" s="40" t="s">
        <v>370</v>
      </c>
      <c r="C11" s="35" t="s">
        <v>161</v>
      </c>
    </row>
    <row r="12" spans="1:3">
      <c r="B12" s="40" t="s">
        <v>371</v>
      </c>
      <c r="C12" s="31" t="s">
        <v>162</v>
      </c>
    </row>
    <row r="13" spans="1:3">
      <c r="B13" s="40" t="s">
        <v>372</v>
      </c>
      <c r="C13" s="31" t="s">
        <v>163</v>
      </c>
    </row>
    <row r="14" spans="1:3">
      <c r="B14" s="40" t="s">
        <v>373</v>
      </c>
      <c r="C14" s="31" t="s">
        <v>152</v>
      </c>
    </row>
    <row r="15" spans="1:3">
      <c r="B15" s="40" t="s">
        <v>374</v>
      </c>
      <c r="C15" s="35" t="s">
        <v>164</v>
      </c>
    </row>
    <row r="16" spans="1:3">
      <c r="B16" s="40" t="s">
        <v>375</v>
      </c>
      <c r="C16" s="31" t="s">
        <v>165</v>
      </c>
    </row>
    <row r="17" spans="2:3">
      <c r="B17" s="40" t="s">
        <v>376</v>
      </c>
      <c r="C17" s="31" t="s">
        <v>166</v>
      </c>
    </row>
    <row r="18" spans="2:3">
      <c r="B18" s="40" t="s">
        <v>377</v>
      </c>
      <c r="C18" s="31" t="s">
        <v>167</v>
      </c>
    </row>
    <row r="19" spans="2:3">
      <c r="B19" s="40" t="s">
        <v>378</v>
      </c>
      <c r="C19" s="31" t="s">
        <v>153</v>
      </c>
    </row>
    <row r="20" spans="2:3">
      <c r="B20" s="40" t="s">
        <v>379</v>
      </c>
      <c r="C20" s="31" t="s">
        <v>154</v>
      </c>
    </row>
    <row r="21" spans="2:3">
      <c r="B21" s="40" t="s">
        <v>380</v>
      </c>
      <c r="C21" s="31" t="s">
        <v>169</v>
      </c>
    </row>
    <row r="22" spans="2:3">
      <c r="B22" s="40" t="s">
        <v>381</v>
      </c>
      <c r="C22" s="31" t="s">
        <v>168</v>
      </c>
    </row>
    <row r="23" spans="2:3">
      <c r="C23"/>
    </row>
    <row r="24" spans="2:3">
      <c r="C24"/>
    </row>
    <row r="25" spans="2:3">
      <c r="C25"/>
    </row>
    <row r="26" spans="2:3">
      <c r="C26"/>
    </row>
    <row r="27" spans="2:3">
      <c r="C27"/>
    </row>
    <row r="28" spans="2:3">
      <c r="C28"/>
    </row>
    <row r="29" spans="2:3">
      <c r="C29"/>
    </row>
    <row r="30" spans="2:3">
      <c r="C30"/>
    </row>
    <row r="31" spans="2:3">
      <c r="C31"/>
    </row>
    <row r="32" spans="2:3">
      <c r="C32"/>
    </row>
    <row r="33" spans="3:3">
      <c r="C33"/>
    </row>
    <row r="34" spans="3:3">
      <c r="C34"/>
    </row>
    <row r="35" spans="3:3">
      <c r="C35"/>
    </row>
    <row r="36" spans="3:3">
      <c r="C36"/>
    </row>
    <row r="37" spans="3:3">
      <c r="C37"/>
    </row>
    <row r="38" spans="3:3">
      <c r="C38"/>
    </row>
    <row r="39" spans="3:3">
      <c r="C39"/>
    </row>
    <row r="40" spans="3:3">
      <c r="C40"/>
    </row>
    <row r="41" spans="3:3">
      <c r="C41"/>
    </row>
    <row r="42" spans="3:3">
      <c r="C42"/>
    </row>
    <row r="43" spans="3:3">
      <c r="C43"/>
    </row>
    <row r="44" spans="3:3">
      <c r="C44"/>
    </row>
    <row r="45" spans="3:3">
      <c r="C45"/>
    </row>
    <row r="46" spans="3:3">
      <c r="C46"/>
    </row>
    <row r="47" spans="3:3">
      <c r="C47"/>
    </row>
    <row r="48" spans="3:3">
      <c r="C48"/>
    </row>
    <row r="49" spans="3:3">
      <c r="C49"/>
    </row>
    <row r="50" spans="3:3">
      <c r="C50"/>
    </row>
    <row r="51" spans="3:3">
      <c r="C51"/>
    </row>
    <row r="52" spans="3:3">
      <c r="C52"/>
    </row>
    <row r="53" spans="3:3">
      <c r="C53"/>
    </row>
    <row r="54" spans="3:3">
      <c r="C54"/>
    </row>
    <row r="55" spans="3:3">
      <c r="C55"/>
    </row>
    <row r="56" spans="3:3">
      <c r="C56"/>
    </row>
    <row r="57" spans="3:3">
      <c r="C57"/>
    </row>
    <row r="58" spans="3:3">
      <c r="C58"/>
    </row>
    <row r="59" spans="3:3">
      <c r="C59"/>
    </row>
    <row r="60" spans="3:3">
      <c r="C60"/>
    </row>
    <row r="61" spans="3:3">
      <c r="C61"/>
    </row>
    <row r="62" spans="3:3">
      <c r="C62"/>
    </row>
    <row r="63" spans="3:3">
      <c r="C63"/>
    </row>
    <row r="64" spans="3:3">
      <c r="C64"/>
    </row>
    <row r="65" spans="3:3">
      <c r="C65"/>
    </row>
    <row r="66" spans="3:3">
      <c r="C66"/>
    </row>
    <row r="67" spans="3:3">
      <c r="C67"/>
    </row>
    <row r="68" spans="3:3">
      <c r="C68"/>
    </row>
    <row r="69" spans="3:3">
      <c r="C69"/>
    </row>
    <row r="70" spans="3:3">
      <c r="C70"/>
    </row>
    <row r="71" spans="3:3">
      <c r="C71"/>
    </row>
    <row r="72" spans="3:3">
      <c r="C72"/>
    </row>
    <row r="73" spans="3:3">
      <c r="C73"/>
    </row>
    <row r="74" spans="3:3">
      <c r="C74"/>
    </row>
    <row r="75" spans="3:3">
      <c r="C75"/>
    </row>
    <row r="76" spans="3:3">
      <c r="C76"/>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5553B-9F7C-433D-A5EC-805D044195B8}">
  <sheetPr codeName="Tabelle7"/>
  <dimension ref="B1:C1"/>
  <sheetViews>
    <sheetView workbookViewId="0">
      <selection activeCell="B2" sqref="B2"/>
    </sheetView>
  </sheetViews>
  <sheetFormatPr baseColWidth="10" defaultRowHeight="15"/>
  <sheetData>
    <row r="1" spans="2:3">
      <c r="B1" s="7" t="s">
        <v>0</v>
      </c>
      <c r="C1" s="7" t="s">
        <v>386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2</vt:i4>
      </vt:variant>
    </vt:vector>
  </HeadingPairs>
  <TitlesOfParts>
    <vt:vector size="9" baseType="lpstr">
      <vt:lpstr>Parameters</vt:lpstr>
      <vt:lpstr>String</vt:lpstr>
      <vt:lpstr>Number</vt:lpstr>
      <vt:lpstr>Boolean</vt:lpstr>
      <vt:lpstr>Enum</vt:lpstr>
      <vt:lpstr>Group Type ObjectClass</vt:lpstr>
      <vt:lpstr>About</vt:lpstr>
      <vt:lpstr>Parameters</vt:lpstr>
      <vt:lpstr>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Skorupski</dc:creator>
  <cp:lastModifiedBy>Martin Skorupski</cp:lastModifiedBy>
  <dcterms:created xsi:type="dcterms:W3CDTF">2018-07-07T16:20:39Z</dcterms:created>
  <dcterms:modified xsi:type="dcterms:W3CDTF">2018-07-22T09:49:12Z</dcterms:modified>
</cp:coreProperties>
</file>