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4815" activeTab="4"/>
  </bookViews>
  <sheets>
    <sheet name="товар" sheetId="1" r:id="rId1"/>
    <sheet name="форма прайса" sheetId="2" r:id="rId2"/>
    <sheet name="накладая приход" sheetId="3" r:id="rId3"/>
    <sheet name="накладная продажа" sheetId="4" r:id="rId4"/>
    <sheet name="остатки" sheetId="5" r:id="rId5"/>
    <sheet name="продажи" sheetId="6" r:id="rId6"/>
  </sheets>
  <calcPr calcId="125725"/>
</workbook>
</file>

<file path=xl/calcChain.xml><?xml version="1.0" encoding="utf-8"?>
<calcChain xmlns="http://schemas.openxmlformats.org/spreadsheetml/2006/main">
  <c r="H4" i="5"/>
  <c r="I15" i="4"/>
  <c r="B19" i="3"/>
  <c r="B21"/>
  <c r="G10"/>
  <c r="I10" s="1"/>
  <c r="U34" i="1"/>
  <c r="B15"/>
  <c r="F15" s="1"/>
  <c r="H15" s="1"/>
  <c r="K34" s="1"/>
  <c r="F12"/>
  <c r="B18"/>
  <c r="F18" s="1"/>
  <c r="H18" s="1"/>
  <c r="B17"/>
  <c r="F17" s="1"/>
  <c r="H17" s="1"/>
  <c r="B16"/>
  <c r="F16" s="1"/>
  <c r="M34" s="1"/>
  <c r="J34" l="1"/>
  <c r="H16"/>
  <c r="N34" s="1"/>
  <c r="L34"/>
  <c r="H34"/>
</calcChain>
</file>

<file path=xl/comments1.xml><?xml version="1.0" encoding="utf-8"?>
<comments xmlns="http://schemas.openxmlformats.org/spreadsheetml/2006/main">
  <authors>
    <author>FuckYouBill</author>
  </authors>
  <commentList>
    <comment ref="A4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только для категорий страз</t>
        </r>
      </text>
    </comment>
    <comment ref="A5" authorId="0">
      <text>
        <r>
          <rPr>
            <b/>
            <sz val="8"/>
            <color indexed="81"/>
            <rFont val="Tahoma"/>
            <charset val="1"/>
          </rPr>
          <t>FuckYouBill:</t>
        </r>
        <r>
          <rPr>
            <sz val="8"/>
            <color indexed="81"/>
            <rFont val="Tahoma"/>
            <charset val="1"/>
          </rPr>
          <t xml:space="preserve">
код по которому товар синхронизируется с сайтами
</t>
        </r>
      </text>
    </commen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>данный параметр отображается только для категории страз и применяется для формирования прайс листа</t>
        </r>
      </text>
    </comment>
    <comment ref="A8" authorId="0">
      <text>
        <r>
          <rPr>
            <b/>
            <sz val="8"/>
            <color indexed="81"/>
            <rFont val="Tahoma"/>
            <charset val="1"/>
          </rPr>
          <t>FuckYouBill:</t>
        </r>
        <r>
          <rPr>
            <sz val="8"/>
            <color indexed="81"/>
            <rFont val="Tahoma"/>
            <charset val="1"/>
          </rPr>
          <t xml:space="preserve">
как на сайтах вкладка размер</t>
        </r>
      </text>
    </comment>
    <comment ref="A9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подтягивается автоматически в зависимости от выбранного размера</t>
        </r>
      </text>
    </comment>
    <comment ref="A10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подтягивается автоматически в зависимости от выбранного размера</t>
        </r>
      </text>
    </comment>
    <comment ref="A11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отдельно нужно сделать базу поставщиков</t>
        </r>
      </text>
    </comment>
    <comment ref="C12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курс подтягивается автоматически из приходных накладных
</t>
        </r>
      </text>
    </comment>
    <comment ref="A13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скидка устанавливается на период акции</t>
        </r>
      </text>
    </comment>
    <comment ref="A14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курс подтягивается автоматически, в зависимости от установленного курса для данной категории товара</t>
        </r>
      </text>
    </comment>
  </commentList>
</comments>
</file>

<file path=xl/comments2.xml><?xml version="1.0" encoding="utf-8"?>
<comments xmlns="http://schemas.openxmlformats.org/spreadsheetml/2006/main">
  <authors>
    <author>FuckYouBill</author>
  </authors>
  <commentList>
    <comment ref="A7" authorId="0">
      <text>
        <r>
          <rPr>
            <b/>
            <sz val="8"/>
            <color indexed="81"/>
            <rFont val="Tahoma"/>
            <family val="2"/>
            <charset val="204"/>
          </rPr>
          <t>переводить во вкладку товар</t>
        </r>
      </text>
    </comment>
    <comment ref="A20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средняя наценка между оптом и розницей 1</t>
        </r>
      </text>
    </comment>
  </commentList>
</comments>
</file>

<file path=xl/comments3.xml><?xml version="1.0" encoding="utf-8"?>
<comments xmlns="http://schemas.openxmlformats.org/spreadsheetml/2006/main">
  <authors>
    <author>FuckYouBill</author>
  </authors>
  <commentList>
    <comment ref="A12" authorId="0">
      <text>
        <r>
          <rPr>
            <b/>
            <sz val="8"/>
            <color indexed="81"/>
            <rFont val="Tahoma"/>
            <family val="2"/>
            <charset val="204"/>
          </rPr>
          <t>переводить во вкладку товар</t>
        </r>
      </text>
    </comment>
    <comment ref="E12" authorId="0">
      <text>
        <r>
          <rPr>
            <b/>
            <sz val="8"/>
            <color indexed="81"/>
            <rFont val="Tahoma"/>
            <family val="2"/>
            <charset val="204"/>
          </rPr>
          <t>FuckYouBill:</t>
        </r>
        <r>
          <rPr>
            <sz val="8"/>
            <color indexed="81"/>
            <rFont val="Tahoma"/>
            <family val="2"/>
            <charset val="204"/>
          </rPr>
          <t xml:space="preserve">
отображать всплывающим окном
Итого по закупочной цене:
Итого по продажной цене:
Итого сумма прибыли:
Средняя наценка:
</t>
        </r>
      </text>
    </comment>
  </commentList>
</comments>
</file>

<file path=xl/comments4.xml><?xml version="1.0" encoding="utf-8"?>
<comments xmlns="http://schemas.openxmlformats.org/spreadsheetml/2006/main">
  <authors>
    <author>FuckYouBill</author>
  </authors>
  <commentList>
    <comment ref="F3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остаток товара на начало месяца
</t>
        </r>
      </text>
    </comment>
    <comment ref="I4" authorId="0">
      <text>
        <r>
          <rPr>
            <b/>
            <sz val="8"/>
            <color indexed="81"/>
            <rFont val="Tahoma"/>
            <charset val="1"/>
          </rPr>
          <t>среднее количество дней на основании продаж за предыдущий месяц</t>
        </r>
      </text>
    </comment>
  </commentList>
</comments>
</file>

<file path=xl/sharedStrings.xml><?xml version="1.0" encoding="utf-8"?>
<sst xmlns="http://schemas.openxmlformats.org/spreadsheetml/2006/main" count="185" uniqueCount="123">
  <si>
    <t>Добавить товар:</t>
  </si>
  <si>
    <t>Категория</t>
  </si>
  <si>
    <t>код</t>
  </si>
  <si>
    <t xml:space="preserve">название </t>
  </si>
  <si>
    <t xml:space="preserve">код </t>
  </si>
  <si>
    <t>выбор размера</t>
  </si>
  <si>
    <t>тип фиксации</t>
  </si>
  <si>
    <t>тип фиксации (холодная, горячая)</t>
  </si>
  <si>
    <t xml:space="preserve">Производитель </t>
  </si>
  <si>
    <t xml:space="preserve"> </t>
  </si>
  <si>
    <t>Цена розница 1 $</t>
  </si>
  <si>
    <t>Цена опт 1 $</t>
  </si>
  <si>
    <t>единица измерения опт,  (шт, уп)</t>
  </si>
  <si>
    <t>единица измерения розница,  (шт, уп)</t>
  </si>
  <si>
    <t>Стразы Crystalline</t>
  </si>
  <si>
    <t>холодной фиксации</t>
  </si>
  <si>
    <t>cr001fb</t>
  </si>
  <si>
    <t>Crystal</t>
  </si>
  <si>
    <t>ss 20</t>
  </si>
  <si>
    <t>Дед</t>
  </si>
  <si>
    <t>Цена закупки $ за ед</t>
  </si>
  <si>
    <t>Цена розница 2 $</t>
  </si>
  <si>
    <t>Цена опт 2 $</t>
  </si>
  <si>
    <t>Курс продажи</t>
  </si>
  <si>
    <t>Цена розница 1 грн</t>
  </si>
  <si>
    <t>Цена опт 1 грн</t>
  </si>
  <si>
    <t>Цена розница 2 грн</t>
  </si>
  <si>
    <t>Цена опт 2 грн</t>
  </si>
  <si>
    <t>Отдельно создать базу поставщиков.</t>
  </si>
  <si>
    <t>База размеров как на сайте</t>
  </si>
  <si>
    <t>Отображение базы товаров:</t>
  </si>
  <si>
    <t>добавить новый товар</t>
  </si>
  <si>
    <t>Удалить</t>
  </si>
  <si>
    <t>Экспорт в exl</t>
  </si>
  <si>
    <t>Скидка:</t>
  </si>
  <si>
    <t>Фильтры поиска товаров:</t>
  </si>
  <si>
    <t>по категории</t>
  </si>
  <si>
    <t>по названию</t>
  </si>
  <si>
    <t>по коду</t>
  </si>
  <si>
    <t>Редактировать</t>
  </si>
  <si>
    <t>название</t>
  </si>
  <si>
    <t>размер</t>
  </si>
  <si>
    <t>ед. изм розница/опт</t>
  </si>
  <si>
    <t xml:space="preserve">Курс прихода </t>
  </si>
  <si>
    <t>Цена закупки грн за ед</t>
  </si>
  <si>
    <t>Наценка розница $ 1</t>
  </si>
  <si>
    <t>Наценка опт $ 1</t>
  </si>
  <si>
    <t>Наценка розница $ 2</t>
  </si>
  <si>
    <t>Наценка опт $ 2</t>
  </si>
  <si>
    <t>*цена $ может формироваться автоматически если указана наценка или наоборот наценка формируется автоматически, если указана цена</t>
  </si>
  <si>
    <t xml:space="preserve">* цена грн формируется автоматически в зависимости от установленных курсов </t>
  </si>
  <si>
    <t>наценка</t>
  </si>
  <si>
    <t>курс продажи</t>
  </si>
  <si>
    <t>цена розница 1 $</t>
  </si>
  <si>
    <t>цена опт1 $</t>
  </si>
  <si>
    <t>цена розница 1 грн</t>
  </si>
  <si>
    <t>цена опт 1 $</t>
  </si>
  <si>
    <t>цена опт 1 грн</t>
  </si>
  <si>
    <t>цена розница2 $</t>
  </si>
  <si>
    <t>цена розница 2 грн</t>
  </si>
  <si>
    <t>цена опт 2 $</t>
  </si>
  <si>
    <t>цена опт 2 грн</t>
  </si>
  <si>
    <t>Поставщик</t>
  </si>
  <si>
    <t>категория цвета (crystal, color, crystal AB, color AB)</t>
  </si>
  <si>
    <t>стразы Crystalline</t>
  </si>
  <si>
    <t>Холодной фиксации</t>
  </si>
  <si>
    <t>100/1440</t>
  </si>
  <si>
    <t>Номер</t>
  </si>
  <si>
    <t>дата</t>
  </si>
  <si>
    <t>Формирование приходной накладной</t>
  </si>
  <si>
    <t>Добавить новый товар</t>
  </si>
  <si>
    <t>Изменить</t>
  </si>
  <si>
    <t>Скидка</t>
  </si>
  <si>
    <t>Курс поставки</t>
  </si>
  <si>
    <t>экспорт накладной в exl</t>
  </si>
  <si>
    <t>Наименование</t>
  </si>
  <si>
    <t>ед. измерения</t>
  </si>
  <si>
    <t>количество</t>
  </si>
  <si>
    <t>сумма закупки</t>
  </si>
  <si>
    <t>код товара</t>
  </si>
  <si>
    <t>шт</t>
  </si>
  <si>
    <t>цена закупки $</t>
  </si>
  <si>
    <t>цена закупки грн</t>
  </si>
  <si>
    <t>Всего товаров</t>
  </si>
  <si>
    <t>На сумму</t>
  </si>
  <si>
    <t>Средняя наценка</t>
  </si>
  <si>
    <t>Средняя прибыль</t>
  </si>
  <si>
    <t>На сумму закупки</t>
  </si>
  <si>
    <t>Средняя сумма продажи</t>
  </si>
  <si>
    <t>Накладные на товар формируются автоматически при оформление заказов через корзину сайта</t>
  </si>
  <si>
    <t>Провести и сохранить</t>
  </si>
  <si>
    <t>сохранить</t>
  </si>
  <si>
    <t>отмена</t>
  </si>
  <si>
    <t>Должен быть реестр накладных, чтоб в любой момент можно было посмотреть когда и какой был приход</t>
  </si>
  <si>
    <t>После проведения накладной, вносятся изменения в остатки. Должна быть кнопка обновить инфо на сайтах. Позиции которые были под заказ должны появится в наличии.</t>
  </si>
  <si>
    <t>Если позиции ранее небыло на сайте позиция добавляется на сайт с кодом товара и после обновления ведется учет этого товара.</t>
  </si>
  <si>
    <t>На сайте нужно внести корректировки во вкладке заказы, нужно добавить возможность редактировать заказ, удалить заказ и провести заказ. Только проведенные заказы будут учитываться.</t>
  </si>
  <si>
    <t>Так же накладные можно создавать в ручную.</t>
  </si>
  <si>
    <t>Форма накладной продажа</t>
  </si>
  <si>
    <t>Клиент</t>
  </si>
  <si>
    <t>Сайт</t>
  </si>
  <si>
    <t>опт/разница</t>
  </si>
  <si>
    <t>розница</t>
  </si>
  <si>
    <t>цена продажи  грн</t>
  </si>
  <si>
    <t>показать прибыль</t>
  </si>
  <si>
    <t>Так же должна быть форма накладной на списание товара, все то же самое, только цена продажи 0</t>
  </si>
  <si>
    <t>Остатки могут формироваться в грн или шт</t>
  </si>
  <si>
    <t>приход, шт</t>
  </si>
  <si>
    <t>расход</t>
  </si>
  <si>
    <t>итог</t>
  </si>
  <si>
    <t>кол-во дней товарного запаса</t>
  </si>
  <si>
    <t xml:space="preserve">Установленный период: </t>
  </si>
  <si>
    <t>Продажи</t>
  </si>
  <si>
    <t>продажи в шт.</t>
  </si>
  <si>
    <t>продажи в грн</t>
  </si>
  <si>
    <t>crystalline.in.ua</t>
  </si>
  <si>
    <t>crystalshop.in.ua</t>
  </si>
  <si>
    <t>офис</t>
  </si>
  <si>
    <t>продавец</t>
  </si>
  <si>
    <t>фильтр по продавцу, категории, товару</t>
  </si>
  <si>
    <t>прибыль, грн</t>
  </si>
  <si>
    <t>по размеру</t>
  </si>
  <si>
    <t>по типу цен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</si>
</sst>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5"/>
  <sheetViews>
    <sheetView topLeftCell="A22" workbookViewId="0">
      <selection activeCell="F30" sqref="F30"/>
    </sheetView>
  </sheetViews>
  <sheetFormatPr defaultRowHeight="15"/>
  <cols>
    <col min="1" max="1" width="19.5703125" customWidth="1"/>
    <col min="2" max="2" width="19" customWidth="1"/>
    <col min="3" max="3" width="20.140625" customWidth="1"/>
    <col min="4" max="4" width="12.85546875" bestFit="1" customWidth="1"/>
    <col min="5" max="5" width="18.85546875" bestFit="1" customWidth="1"/>
    <col min="6" max="6" width="18.140625" customWidth="1"/>
    <col min="7" max="7" width="18.28515625" customWidth="1"/>
    <col min="8" max="8" width="11.140625" customWidth="1"/>
    <col min="9" max="9" width="17.85546875" hidden="1" customWidth="1"/>
    <col min="10" max="10" width="13" customWidth="1"/>
    <col min="12" max="12" width="7.5703125" customWidth="1"/>
    <col min="13" max="13" width="8.5703125" customWidth="1"/>
    <col min="15" max="15" width="11.5703125" customWidth="1"/>
    <col min="16" max="16" width="10.42578125" customWidth="1"/>
    <col min="18" max="18" width="7.28515625" customWidth="1"/>
    <col min="21" max="22" width="10.5703125" customWidth="1"/>
  </cols>
  <sheetData>
    <row r="1" spans="1:8">
      <c r="A1" s="5" t="s">
        <v>0</v>
      </c>
    </row>
    <row r="3" spans="1:8">
      <c r="A3" s="1" t="s">
        <v>1</v>
      </c>
      <c r="B3" s="1" t="s">
        <v>14</v>
      </c>
    </row>
    <row r="4" spans="1:8" ht="30">
      <c r="A4" s="2" t="s">
        <v>7</v>
      </c>
      <c r="B4" s="1" t="s">
        <v>15</v>
      </c>
    </row>
    <row r="5" spans="1:8">
      <c r="A5" s="1" t="s">
        <v>4</v>
      </c>
      <c r="B5" s="1" t="s">
        <v>16</v>
      </c>
    </row>
    <row r="6" spans="1:8">
      <c r="A6" s="1" t="s">
        <v>3</v>
      </c>
      <c r="B6" s="1" t="s">
        <v>17</v>
      </c>
    </row>
    <row r="7" spans="1:8" ht="45">
      <c r="A7" s="2" t="s">
        <v>63</v>
      </c>
      <c r="B7" s="1"/>
    </row>
    <row r="8" spans="1:8">
      <c r="A8" s="1" t="s">
        <v>5</v>
      </c>
      <c r="B8" s="1" t="s">
        <v>18</v>
      </c>
      <c r="G8" t="s">
        <v>9</v>
      </c>
    </row>
    <row r="9" spans="1:8" ht="44.25" customHeight="1">
      <c r="A9" s="2" t="s">
        <v>13</v>
      </c>
      <c r="B9" s="1">
        <v>100</v>
      </c>
    </row>
    <row r="10" spans="1:8" ht="44.25" customHeight="1">
      <c r="A10" s="2" t="s">
        <v>12</v>
      </c>
      <c r="B10" s="1">
        <v>1440</v>
      </c>
    </row>
    <row r="11" spans="1:8">
      <c r="A11" s="1" t="s">
        <v>8</v>
      </c>
      <c r="B11" s="1" t="s">
        <v>19</v>
      </c>
    </row>
    <row r="12" spans="1:8">
      <c r="A12" s="1" t="s">
        <v>20</v>
      </c>
      <c r="B12" s="1">
        <v>0.01</v>
      </c>
      <c r="C12" s="1" t="s">
        <v>43</v>
      </c>
      <c r="D12" s="1">
        <v>21</v>
      </c>
      <c r="E12" s="1" t="s">
        <v>44</v>
      </c>
      <c r="F12" s="1">
        <f>D12*B12</f>
        <v>0.21</v>
      </c>
    </row>
    <row r="13" spans="1:8">
      <c r="A13" s="1" t="s">
        <v>34</v>
      </c>
      <c r="B13" s="1"/>
    </row>
    <row r="14" spans="1:8">
      <c r="A14" s="1" t="s">
        <v>23</v>
      </c>
      <c r="B14" s="1">
        <v>19</v>
      </c>
    </row>
    <row r="15" spans="1:8">
      <c r="A15" s="4" t="s">
        <v>10</v>
      </c>
      <c r="B15" s="1">
        <f>B12*B9*D15</f>
        <v>5</v>
      </c>
      <c r="C15" s="1" t="s">
        <v>45</v>
      </c>
      <c r="D15" s="1">
        <v>5</v>
      </c>
      <c r="E15" s="4" t="s">
        <v>24</v>
      </c>
      <c r="F15" s="1">
        <f>B15*B14</f>
        <v>95</v>
      </c>
      <c r="G15" s="1" t="s">
        <v>45</v>
      </c>
      <c r="H15" s="10">
        <f>F15/100/F12</f>
        <v>4.5238095238095237</v>
      </c>
    </row>
    <row r="16" spans="1:8">
      <c r="A16" s="4" t="s">
        <v>11</v>
      </c>
      <c r="B16" s="1">
        <f>B12*B10*D16</f>
        <v>43.2</v>
      </c>
      <c r="C16" s="1" t="s">
        <v>46</v>
      </c>
      <c r="D16" s="1">
        <v>3</v>
      </c>
      <c r="E16" s="4" t="s">
        <v>25</v>
      </c>
      <c r="F16" s="1">
        <f>B16*B14</f>
        <v>820.80000000000007</v>
      </c>
      <c r="G16" s="1" t="s">
        <v>46</v>
      </c>
      <c r="H16" s="10">
        <f>F16/1440/F12</f>
        <v>2.7142857142857149</v>
      </c>
    </row>
    <row r="17" spans="1:8">
      <c r="A17" s="4" t="s">
        <v>21</v>
      </c>
      <c r="B17" s="1">
        <f>B9*B12*D17</f>
        <v>4</v>
      </c>
      <c r="C17" s="1" t="s">
        <v>47</v>
      </c>
      <c r="D17" s="1">
        <v>4</v>
      </c>
      <c r="E17" s="4" t="s">
        <v>26</v>
      </c>
      <c r="F17" s="1">
        <f>B17*B14</f>
        <v>76</v>
      </c>
      <c r="G17" s="1" t="s">
        <v>47</v>
      </c>
      <c r="H17" s="10">
        <f>F17/100/F12</f>
        <v>3.6190476190476191</v>
      </c>
    </row>
    <row r="18" spans="1:8">
      <c r="A18" s="4" t="s">
        <v>22</v>
      </c>
      <c r="B18" s="1">
        <f>B10*B12*D18</f>
        <v>28.8</v>
      </c>
      <c r="C18" s="1" t="s">
        <v>48</v>
      </c>
      <c r="D18" s="1">
        <v>2</v>
      </c>
      <c r="E18" s="4" t="s">
        <v>27</v>
      </c>
      <c r="F18" s="1">
        <f>B18*B14</f>
        <v>547.20000000000005</v>
      </c>
      <c r="G18" s="1" t="s">
        <v>48</v>
      </c>
      <c r="H18" s="10">
        <f>F18/1440/F12</f>
        <v>1.8095238095238095</v>
      </c>
    </row>
    <row r="19" spans="1:8">
      <c r="A19" s="3"/>
      <c r="B19" s="6"/>
      <c r="C19" s="6"/>
      <c r="D19" s="6"/>
    </row>
    <row r="20" spans="1:8">
      <c r="A20" s="3" t="s">
        <v>49</v>
      </c>
      <c r="B20" s="6"/>
      <c r="C20" s="7"/>
      <c r="D20" s="6"/>
    </row>
    <row r="21" spans="1:8">
      <c r="A21" s="3" t="s">
        <v>50</v>
      </c>
    </row>
    <row r="22" spans="1:8">
      <c r="A22" t="s">
        <v>28</v>
      </c>
    </row>
    <row r="23" spans="1:8">
      <c r="A23" t="s">
        <v>29</v>
      </c>
    </row>
    <row r="25" spans="1:8">
      <c r="A25" s="5" t="s">
        <v>30</v>
      </c>
    </row>
    <row r="26" spans="1:8">
      <c r="B26" t="s">
        <v>9</v>
      </c>
    </row>
    <row r="27" spans="1:8" ht="30">
      <c r="A27" s="2" t="s">
        <v>31</v>
      </c>
      <c r="B27" s="2" t="s">
        <v>39</v>
      </c>
      <c r="C27" s="1" t="s">
        <v>32</v>
      </c>
      <c r="D27" s="1" t="s">
        <v>33</v>
      </c>
    </row>
    <row r="29" spans="1:8">
      <c r="A29" t="s">
        <v>35</v>
      </c>
    </row>
    <row r="30" spans="1:8">
      <c r="A30" s="1" t="s">
        <v>36</v>
      </c>
      <c r="B30" s="1" t="s">
        <v>37</v>
      </c>
      <c r="C30" s="1" t="s">
        <v>38</v>
      </c>
      <c r="D30" s="4" t="s">
        <v>121</v>
      </c>
      <c r="E30" s="4" t="s">
        <v>122</v>
      </c>
    </row>
    <row r="31" spans="1:8">
      <c r="A31" s="6"/>
      <c r="B31" s="6"/>
      <c r="C31" s="6"/>
    </row>
    <row r="33" spans="1:21" ht="45">
      <c r="A33" s="1" t="s">
        <v>1</v>
      </c>
      <c r="B33" s="1" t="s">
        <v>6</v>
      </c>
      <c r="C33" s="1" t="s">
        <v>2</v>
      </c>
      <c r="D33" s="1" t="s">
        <v>40</v>
      </c>
      <c r="E33" s="1" t="s">
        <v>41</v>
      </c>
      <c r="F33" s="1" t="s">
        <v>42</v>
      </c>
      <c r="G33" s="1" t="s">
        <v>52</v>
      </c>
      <c r="H33" s="2" t="s">
        <v>53</v>
      </c>
      <c r="I33" s="2" t="s">
        <v>54</v>
      </c>
      <c r="J33" s="2" t="s">
        <v>55</v>
      </c>
      <c r="K33" s="9" t="s">
        <v>51</v>
      </c>
      <c r="L33" s="9" t="s">
        <v>56</v>
      </c>
      <c r="M33" s="9" t="s">
        <v>57</v>
      </c>
      <c r="N33" s="9" t="s">
        <v>51</v>
      </c>
      <c r="O33" s="2" t="s">
        <v>58</v>
      </c>
      <c r="P33" s="2" t="s">
        <v>59</v>
      </c>
      <c r="Q33" s="9" t="s">
        <v>51</v>
      </c>
      <c r="R33" s="9" t="s">
        <v>60</v>
      </c>
      <c r="S33" s="9" t="s">
        <v>61</v>
      </c>
      <c r="T33" s="9" t="s">
        <v>51</v>
      </c>
      <c r="U33" s="9" t="s">
        <v>62</v>
      </c>
    </row>
    <row r="34" spans="1:21">
      <c r="A34" s="1" t="s">
        <v>64</v>
      </c>
      <c r="B34" s="1" t="s">
        <v>65</v>
      </c>
      <c r="C34" s="1" t="s">
        <v>16</v>
      </c>
      <c r="D34" s="1" t="s">
        <v>17</v>
      </c>
      <c r="E34" s="1" t="s">
        <v>18</v>
      </c>
      <c r="F34" s="1" t="s">
        <v>66</v>
      </c>
      <c r="G34" s="1">
        <v>19</v>
      </c>
      <c r="H34" s="1">
        <f>B15</f>
        <v>5</v>
      </c>
      <c r="I34" s="1"/>
      <c r="J34" s="1">
        <f>F15</f>
        <v>95</v>
      </c>
      <c r="K34" s="8">
        <f>H15</f>
        <v>4.5238095238095237</v>
      </c>
      <c r="L34" s="1">
        <f>B16</f>
        <v>43.2</v>
      </c>
      <c r="M34" s="1">
        <f>F16</f>
        <v>820.80000000000007</v>
      </c>
      <c r="N34" s="8">
        <f>H16</f>
        <v>2.7142857142857149</v>
      </c>
      <c r="O34" s="1"/>
      <c r="P34" s="1"/>
      <c r="Q34" s="1"/>
      <c r="R34" s="1"/>
      <c r="S34" s="1"/>
      <c r="T34" s="1"/>
      <c r="U34" s="1" t="str">
        <f>B11</f>
        <v>Дед</v>
      </c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6" sqref="E1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topLeftCell="A4" workbookViewId="0">
      <selection activeCell="A3" sqref="A3:I23"/>
    </sheetView>
  </sheetViews>
  <sheetFormatPr defaultRowHeight="15"/>
  <cols>
    <col min="1" max="1" width="23.28515625" customWidth="1"/>
    <col min="2" max="2" width="14.85546875" bestFit="1" customWidth="1"/>
    <col min="3" max="3" width="12.140625" customWidth="1"/>
    <col min="4" max="4" width="16" customWidth="1"/>
    <col min="5" max="5" width="11.42578125" bestFit="1" customWidth="1"/>
    <col min="6" max="7" width="11.42578125" customWidth="1"/>
    <col min="8" max="8" width="13.140625" bestFit="1" customWidth="1"/>
    <col min="9" max="9" width="14.42578125" bestFit="1" customWidth="1"/>
    <col min="10" max="10" width="14.42578125" customWidth="1"/>
    <col min="11" max="11" width="17" bestFit="1" customWidth="1"/>
    <col min="12" max="12" width="15.140625" customWidth="1"/>
  </cols>
  <sheetData>
    <row r="1" spans="1:9">
      <c r="A1" s="5" t="s">
        <v>69</v>
      </c>
    </row>
    <row r="3" spans="1:9">
      <c r="A3" t="s">
        <v>67</v>
      </c>
    </row>
    <row r="4" spans="1:9">
      <c r="A4" t="s">
        <v>68</v>
      </c>
    </row>
    <row r="5" spans="1:9">
      <c r="A5" t="s">
        <v>62</v>
      </c>
    </row>
    <row r="6" spans="1:9">
      <c r="A6" t="s">
        <v>73</v>
      </c>
      <c r="B6">
        <v>22</v>
      </c>
    </row>
    <row r="7" spans="1:9" ht="30">
      <c r="A7" s="1" t="s">
        <v>70</v>
      </c>
      <c r="B7" s="1" t="s">
        <v>32</v>
      </c>
      <c r="C7" s="1" t="s">
        <v>71</v>
      </c>
      <c r="D7" s="2" t="s">
        <v>74</v>
      </c>
    </row>
    <row r="9" spans="1:9">
      <c r="A9" s="1" t="s">
        <v>1</v>
      </c>
      <c r="B9" s="1" t="s">
        <v>79</v>
      </c>
      <c r="C9" s="1" t="s">
        <v>75</v>
      </c>
      <c r="D9" s="1" t="s">
        <v>41</v>
      </c>
      <c r="E9" s="1" t="s">
        <v>76</v>
      </c>
      <c r="F9" s="1" t="s">
        <v>81</v>
      </c>
      <c r="G9" s="1" t="s">
        <v>82</v>
      </c>
      <c r="H9" s="1" t="s">
        <v>77</v>
      </c>
      <c r="I9" s="1" t="s">
        <v>78</v>
      </c>
    </row>
    <row r="10" spans="1:9">
      <c r="A10" s="1" t="s">
        <v>14</v>
      </c>
      <c r="B10" s="1" t="s">
        <v>16</v>
      </c>
      <c r="C10" s="1" t="s">
        <v>17</v>
      </c>
      <c r="D10" s="1" t="s">
        <v>18</v>
      </c>
      <c r="E10" s="1" t="s">
        <v>80</v>
      </c>
      <c r="F10" s="1">
        <v>0.01</v>
      </c>
      <c r="G10" s="1">
        <f>F10*B6</f>
        <v>0.22</v>
      </c>
      <c r="H10" s="1">
        <v>1440</v>
      </c>
      <c r="I10" s="1">
        <f>G10*H10</f>
        <v>316.8</v>
      </c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7" spans="1:3">
      <c r="A17" t="s">
        <v>83</v>
      </c>
      <c r="B17">
        <v>1</v>
      </c>
    </row>
    <row r="18" spans="1:3">
      <c r="A18" t="s">
        <v>87</v>
      </c>
      <c r="B18">
        <v>316.8</v>
      </c>
    </row>
    <row r="19" spans="1:3">
      <c r="A19" t="s">
        <v>88</v>
      </c>
      <c r="B19">
        <f>B18*B20</f>
        <v>1267.2</v>
      </c>
    </row>
    <row r="20" spans="1:3">
      <c r="A20" t="s">
        <v>85</v>
      </c>
      <c r="B20">
        <v>4</v>
      </c>
    </row>
    <row r="21" spans="1:3">
      <c r="A21" t="s">
        <v>86</v>
      </c>
      <c r="B21">
        <f>(B18*B20)-B18</f>
        <v>950.40000000000009</v>
      </c>
    </row>
    <row r="23" spans="1:3">
      <c r="A23" s="1" t="s">
        <v>90</v>
      </c>
      <c r="B23" s="1" t="s">
        <v>91</v>
      </c>
      <c r="C23" s="1" t="s">
        <v>92</v>
      </c>
    </row>
    <row r="25" spans="1:3">
      <c r="A25" t="s">
        <v>93</v>
      </c>
    </row>
    <row r="26" spans="1:3">
      <c r="A26" t="s">
        <v>94</v>
      </c>
    </row>
    <row r="27" spans="1:3">
      <c r="A27" t="s">
        <v>95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E24" sqref="E24"/>
    </sheetView>
  </sheetViews>
  <sheetFormatPr defaultRowHeight="15"/>
  <cols>
    <col min="1" max="1" width="15" customWidth="1"/>
    <col min="2" max="2" width="11" customWidth="1"/>
    <col min="3" max="3" width="14.85546875" customWidth="1"/>
    <col min="6" max="6" width="12.42578125" bestFit="1" customWidth="1"/>
    <col min="7" max="7" width="18.140625" bestFit="1" customWidth="1"/>
    <col min="9" max="9" width="14.42578125" bestFit="1" customWidth="1"/>
  </cols>
  <sheetData>
    <row r="1" spans="1:12">
      <c r="A1" t="s">
        <v>89</v>
      </c>
    </row>
    <row r="2" spans="1:12" ht="32.25" customHeight="1">
      <c r="A2" s="11" t="s">
        <v>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>
      <c r="A4" t="s">
        <v>97</v>
      </c>
    </row>
    <row r="6" spans="1:12">
      <c r="A6" s="5" t="s">
        <v>98</v>
      </c>
    </row>
    <row r="7" spans="1:12">
      <c r="A7" t="s">
        <v>100</v>
      </c>
    </row>
    <row r="8" spans="1:12">
      <c r="A8" t="s">
        <v>67</v>
      </c>
    </row>
    <row r="9" spans="1:12">
      <c r="A9" t="s">
        <v>68</v>
      </c>
    </row>
    <row r="10" spans="1:12">
      <c r="A10" t="s">
        <v>99</v>
      </c>
    </row>
    <row r="11" spans="1:12">
      <c r="A11" t="s">
        <v>72</v>
      </c>
    </row>
    <row r="12" spans="1:12" ht="45">
      <c r="A12" s="1" t="s">
        <v>70</v>
      </c>
      <c r="B12" s="1" t="s">
        <v>32</v>
      </c>
      <c r="C12" s="1" t="s">
        <v>71</v>
      </c>
      <c r="D12" s="2" t="s">
        <v>74</v>
      </c>
      <c r="E12" s="9" t="s">
        <v>104</v>
      </c>
    </row>
    <row r="14" spans="1:12">
      <c r="A14" s="1" t="s">
        <v>1</v>
      </c>
      <c r="B14" s="1" t="s">
        <v>79</v>
      </c>
      <c r="C14" s="1" t="s">
        <v>75</v>
      </c>
      <c r="D14" s="1" t="s">
        <v>41</v>
      </c>
      <c r="E14" s="1" t="s">
        <v>76</v>
      </c>
      <c r="F14" s="1" t="s">
        <v>101</v>
      </c>
      <c r="G14" s="1" t="s">
        <v>103</v>
      </c>
      <c r="H14" s="1" t="s">
        <v>77</v>
      </c>
      <c r="I14" s="1" t="s">
        <v>78</v>
      </c>
    </row>
    <row r="15" spans="1:12">
      <c r="A15" s="1" t="s">
        <v>14</v>
      </c>
      <c r="B15" s="1" t="s">
        <v>16</v>
      </c>
      <c r="C15" s="1" t="s">
        <v>17</v>
      </c>
      <c r="D15" s="1" t="s">
        <v>18</v>
      </c>
      <c r="E15" s="1" t="s">
        <v>80</v>
      </c>
      <c r="F15" s="1" t="s">
        <v>102</v>
      </c>
      <c r="G15" s="1">
        <v>95</v>
      </c>
      <c r="H15" s="1">
        <v>2</v>
      </c>
      <c r="I15" s="1">
        <f>H15*G15</f>
        <v>190</v>
      </c>
    </row>
    <row r="16" spans="1:12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2" spans="1:9">
      <c r="A22" t="s">
        <v>83</v>
      </c>
      <c r="B22">
        <v>1</v>
      </c>
    </row>
    <row r="23" spans="1:9">
      <c r="A23" t="s">
        <v>84</v>
      </c>
      <c r="B23">
        <v>190</v>
      </c>
    </row>
    <row r="24" spans="1:9">
      <c r="A24" s="1"/>
    </row>
    <row r="25" spans="1:9">
      <c r="A25" s="1" t="s">
        <v>90</v>
      </c>
      <c r="B25" s="1" t="s">
        <v>91</v>
      </c>
      <c r="C25" s="1" t="s">
        <v>92</v>
      </c>
    </row>
    <row r="27" spans="1:9">
      <c r="A27" t="s">
        <v>105</v>
      </c>
    </row>
  </sheetData>
  <mergeCells count="1">
    <mergeCell ref="A2:L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A3" sqref="A3:I9"/>
    </sheetView>
  </sheetViews>
  <sheetFormatPr defaultRowHeight="15"/>
  <cols>
    <col min="1" max="1" width="10.5703125" customWidth="1"/>
    <col min="2" max="2" width="13.42578125" bestFit="1" customWidth="1"/>
    <col min="6" max="6" width="11.140625" bestFit="1" customWidth="1"/>
    <col min="8" max="8" width="11.85546875" customWidth="1"/>
    <col min="9" max="9" width="18.42578125" customWidth="1"/>
  </cols>
  <sheetData>
    <row r="1" spans="1:9">
      <c r="A1" t="s">
        <v>106</v>
      </c>
    </row>
    <row r="2" spans="1:9">
      <c r="A2" t="s">
        <v>111</v>
      </c>
    </row>
    <row r="3" spans="1:9" ht="30">
      <c r="A3" s="1" t="s">
        <v>1</v>
      </c>
      <c r="B3" s="1" t="s">
        <v>6</v>
      </c>
      <c r="C3" s="1" t="s">
        <v>2</v>
      </c>
      <c r="D3" s="1" t="s">
        <v>40</v>
      </c>
      <c r="E3" s="1" t="s">
        <v>41</v>
      </c>
      <c r="F3" s="4" t="s">
        <v>107</v>
      </c>
      <c r="G3" s="4" t="s">
        <v>108</v>
      </c>
      <c r="H3" s="4" t="s">
        <v>109</v>
      </c>
      <c r="I3" s="9" t="s">
        <v>110</v>
      </c>
    </row>
    <row r="4" spans="1:9">
      <c r="A4" s="1" t="s">
        <v>64</v>
      </c>
      <c r="B4" s="1" t="s">
        <v>65</v>
      </c>
      <c r="C4" s="1" t="s">
        <v>16</v>
      </c>
      <c r="D4" s="1" t="s">
        <v>17</v>
      </c>
      <c r="E4" s="1" t="s">
        <v>18</v>
      </c>
      <c r="F4" s="1">
        <v>600</v>
      </c>
      <c r="G4" s="1">
        <v>547</v>
      </c>
      <c r="H4" s="1">
        <f>F4-G4</f>
        <v>53</v>
      </c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17" sqref="B17"/>
    </sheetView>
  </sheetViews>
  <sheetFormatPr defaultRowHeight="15"/>
  <cols>
    <col min="1" max="1" width="16.140625" bestFit="1" customWidth="1"/>
    <col min="2" max="2" width="17.28515625" bestFit="1" customWidth="1"/>
    <col min="3" max="3" width="19.5703125" bestFit="1" customWidth="1"/>
    <col min="7" max="8" width="14.140625" bestFit="1" customWidth="1"/>
    <col min="9" max="9" width="13.28515625" bestFit="1" customWidth="1"/>
  </cols>
  <sheetData>
    <row r="1" spans="1:9">
      <c r="B1" t="s">
        <v>112</v>
      </c>
    </row>
    <row r="3" spans="1:9">
      <c r="A3" s="1" t="s">
        <v>118</v>
      </c>
      <c r="B3" s="1" t="s">
        <v>1</v>
      </c>
      <c r="C3" s="1" t="s">
        <v>6</v>
      </c>
      <c r="D3" s="1" t="s">
        <v>2</v>
      </c>
      <c r="E3" s="1" t="s">
        <v>40</v>
      </c>
      <c r="F3" s="1" t="s">
        <v>41</v>
      </c>
      <c r="G3" s="4" t="s">
        <v>113</v>
      </c>
      <c r="H3" s="4" t="s">
        <v>114</v>
      </c>
      <c r="I3" s="4" t="s">
        <v>120</v>
      </c>
    </row>
    <row r="4" spans="1:9">
      <c r="A4" s="1" t="s">
        <v>115</v>
      </c>
      <c r="B4" s="1" t="s">
        <v>64</v>
      </c>
      <c r="C4" s="1" t="s">
        <v>65</v>
      </c>
      <c r="D4" s="1" t="s">
        <v>16</v>
      </c>
      <c r="E4" s="1" t="s">
        <v>17</v>
      </c>
      <c r="F4" s="1" t="s">
        <v>18</v>
      </c>
      <c r="G4" s="1">
        <v>600</v>
      </c>
      <c r="H4" s="1">
        <v>547</v>
      </c>
      <c r="I4" s="1"/>
    </row>
    <row r="5" spans="1:9">
      <c r="A5" s="1" t="s">
        <v>116</v>
      </c>
      <c r="B5" s="1"/>
      <c r="C5" s="1"/>
      <c r="D5" s="1"/>
      <c r="E5" s="1"/>
      <c r="F5" s="1"/>
      <c r="G5" s="1"/>
      <c r="H5" s="1"/>
      <c r="I5" s="1"/>
    </row>
    <row r="6" spans="1:9">
      <c r="A6" s="1" t="s">
        <v>117</v>
      </c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1" spans="1:9">
      <c r="A1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товар</vt:lpstr>
      <vt:lpstr>форма прайса</vt:lpstr>
      <vt:lpstr>накладая приход</vt:lpstr>
      <vt:lpstr>накладная продажа</vt:lpstr>
      <vt:lpstr>остатки</vt:lpstr>
      <vt:lpstr>продажи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FuckYouBill</dc:creator>
  <cp:lastModifiedBy>FuckYouBill</cp:lastModifiedBy>
  <dcterms:created xsi:type="dcterms:W3CDTF">2015-01-23T12:41:28Z</dcterms:created>
  <dcterms:modified xsi:type="dcterms:W3CDTF">2015-02-05T18:10:23Z</dcterms:modified>
</cp:coreProperties>
</file>