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03 - Malt Outtake/"/>
    </mc:Choice>
  </mc:AlternateContent>
  <xr:revisionPtr revIDLastSave="0" documentId="13_ncr:1_{05801DB6-A1A9-044A-BCF6-1EE481002767}" xr6:coauthVersionLast="45" xr6:coauthVersionMax="45" xr10:uidLastSave="{00000000-0000-0000-0000-000000000000}"/>
  <bookViews>
    <workbookView xWindow="-9520" yWindow="-21600" windowWidth="51200" windowHeight="2160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1" i="11" l="1"/>
  <c r="A190" i="11"/>
  <c r="A186" i="11"/>
  <c r="A185" i="11"/>
  <c r="A181" i="11"/>
  <c r="A180" i="11"/>
  <c r="A176" i="11"/>
  <c r="A175" i="11"/>
  <c r="A171" i="11"/>
  <c r="A170" i="11"/>
  <c r="A166" i="11"/>
  <c r="A165" i="11"/>
  <c r="A161" i="11"/>
  <c r="A160" i="11"/>
  <c r="A156" i="11"/>
  <c r="A155" i="11"/>
  <c r="E190" i="11"/>
  <c r="E187" i="11"/>
  <c r="E185" i="11"/>
  <c r="E182" i="11"/>
  <c r="E180" i="11"/>
  <c r="E177" i="11"/>
  <c r="E175" i="11"/>
  <c r="E172" i="11"/>
  <c r="E170" i="11"/>
  <c r="E167" i="11"/>
  <c r="E165" i="11"/>
  <c r="E162" i="11"/>
  <c r="E160" i="11"/>
  <c r="E157" i="11"/>
  <c r="E155" i="11"/>
  <c r="E152" i="11"/>
  <c r="E150" i="11"/>
  <c r="E147" i="11"/>
  <c r="E145" i="11"/>
  <c r="E142" i="11"/>
  <c r="A145" i="11"/>
  <c r="F146" i="11"/>
  <c r="F151" i="11"/>
  <c r="F156" i="11"/>
  <c r="F161" i="11"/>
  <c r="F166" i="11"/>
  <c r="F171" i="11"/>
  <c r="F176" i="11"/>
  <c r="F181" i="11"/>
  <c r="F186" i="11"/>
  <c r="F191" i="11"/>
  <c r="C187" i="11"/>
  <c r="A187" i="11" s="1"/>
  <c r="C182" i="11"/>
  <c r="A182" i="11" s="1"/>
  <c r="C177" i="11"/>
  <c r="A177" i="11" s="1"/>
  <c r="C172" i="11"/>
  <c r="A172" i="11" s="1"/>
  <c r="C167" i="11"/>
  <c r="A167" i="11" s="1"/>
  <c r="C162" i="11"/>
  <c r="A162" i="11" s="1"/>
  <c r="C157" i="11"/>
  <c r="A157" i="11" s="1"/>
  <c r="C152" i="11"/>
  <c r="A152" i="11" s="1"/>
  <c r="C147" i="11"/>
  <c r="C142" i="11"/>
  <c r="A146" i="11"/>
  <c r="A150" i="11"/>
  <c r="A151" i="11"/>
  <c r="A142" i="11" l="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A111" i="14" s="1"/>
  <c r="E110" i="14"/>
  <c r="A110" i="14" s="1"/>
  <c r="E107" i="14"/>
  <c r="C107" i="14"/>
  <c r="A107" i="14" s="1"/>
  <c r="F106" i="14"/>
  <c r="E105" i="14"/>
  <c r="E102" i="14"/>
  <c r="C102" i="14"/>
  <c r="A102" i="14" s="1"/>
  <c r="F101" i="14"/>
  <c r="A101" i="14" s="1"/>
  <c r="E100" i="14"/>
  <c r="A100" i="14" s="1"/>
  <c r="E97" i="14"/>
  <c r="C97" i="14"/>
  <c r="A97" i="14" s="1"/>
  <c r="F96" i="14"/>
  <c r="E95" i="14"/>
  <c r="E92" i="14"/>
  <c r="C92" i="14"/>
  <c r="A92" i="14" s="1"/>
  <c r="F91" i="14"/>
  <c r="A91" i="14" s="1"/>
  <c r="E90" i="14"/>
  <c r="A90" i="14" s="1"/>
  <c r="E87" i="14"/>
  <c r="C87" i="14"/>
  <c r="A87" i="14" s="1"/>
  <c r="F86" i="14"/>
  <c r="E85" i="14"/>
  <c r="E82" i="14"/>
  <c r="C82" i="14"/>
  <c r="A82" i="14" s="1"/>
  <c r="F81" i="14"/>
  <c r="A81" i="14" s="1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A17" i="14" s="1"/>
  <c r="F16" i="14"/>
  <c r="A16" i="14" s="1"/>
  <c r="E15" i="14"/>
  <c r="E12" i="14"/>
  <c r="C12" i="14"/>
  <c r="F11" i="14"/>
  <c r="A11" i="14" s="1"/>
  <c r="E10" i="14"/>
  <c r="A10" i="14" s="1"/>
  <c r="E7" i="14"/>
  <c r="C7" i="14"/>
  <c r="A7" i="14" s="1"/>
  <c r="F6" i="14"/>
  <c r="A6" i="14" s="1"/>
  <c r="E5" i="14"/>
  <c r="A5" i="14" s="1"/>
  <c r="E2" i="14"/>
  <c r="C2" i="14"/>
  <c r="A2" i="14" s="1"/>
  <c r="A141" i="14"/>
  <c r="A140" i="14"/>
  <c r="A136" i="14"/>
  <c r="A135" i="14"/>
  <c r="A131" i="14"/>
  <c r="A130" i="14"/>
  <c r="A126" i="14"/>
  <c r="A125" i="14"/>
  <c r="A120" i="14"/>
  <c r="A116" i="14"/>
  <c r="A106" i="14"/>
  <c r="A105" i="14"/>
  <c r="A96" i="14"/>
  <c r="A95" i="14"/>
  <c r="A86" i="14"/>
  <c r="A85" i="14"/>
  <c r="A70" i="14"/>
  <c r="A55" i="14"/>
  <c r="A35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37" i="11"/>
  <c r="A100" i="11"/>
  <c r="A120" i="11"/>
  <c r="A11" i="11"/>
  <c r="E140" i="11"/>
  <c r="A140" i="11" s="1"/>
  <c r="E135" i="11"/>
  <c r="A135" i="11" s="1"/>
  <c r="E130" i="11"/>
  <c r="A130" i="11" s="1"/>
  <c r="E125" i="11"/>
  <c r="A125" i="11" s="1"/>
  <c r="E120" i="11"/>
  <c r="E115" i="11"/>
  <c r="A115" i="11" s="1"/>
  <c r="E110" i="11"/>
  <c r="A110" i="11" s="1"/>
  <c r="E105" i="11"/>
  <c r="A105" i="11" s="1"/>
  <c r="E100" i="1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<sst xmlns="http://schemas.openxmlformats.org/spreadsheetml/2006/main" count="1933" uniqueCount="276">
  <si>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</si>
  <si>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</si>
  <si>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</si>
  <si>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</si>
  <si>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</si>
  <si>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Raw material total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</si>
  <si>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</si>
  <si>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</si>
  <si>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</si>
  <si>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</si>
  <si>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</si>
  <si>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</si>
  <si>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</si>
  <si>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</si>
  <si>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2 - Option</t>
  </si>
  <si>
    <t>3 - Function</t>
  </si>
  <si>
    <t>Sequenza RunTime</t>
  </si>
  <si>
    <t>SeqRunTime</t>
  </si>
  <si>
    <t>01: SeqRunTime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</si>
  <si>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</si>
  <si>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</si>
  <si>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</si>
  <si>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</si>
  <si>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</si>
  <si>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</si>
  <si>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</si>
  <si>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</si>
  <si>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</si>
  <si>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</si>
  <si>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</si>
  <si>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</si>
  <si>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</si>
  <si>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</si>
  <si>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99RP264.536871440SUPPLVA</t>
  </si>
  <si>
    <t>Quantità malto Estrazione 3</t>
  </si>
  <si>
    <t>Malt amount Outtake 3</t>
  </si>
  <si>
    <t>007: Special Malt Amaunt Outtake 1</t>
  </si>
  <si>
    <t>9RP250.536874391SUPPLVA</t>
  </si>
  <si>
    <t>Quantity Special Malt (kg)</t>
  </si>
  <si>
    <t>99RP264.536871441SUPPLVA</t>
  </si>
  <si>
    <t>Tipo malto Estrazione 4</t>
  </si>
  <si>
    <t>Malt type Outtake 4</t>
  </si>
  <si>
    <t>008: Colorato Malt Amaunt Outtake 2</t>
  </si>
  <si>
    <t>9RP250.536874392SUPPLVA</t>
  </si>
  <si>
    <t>Quantity Malt Coloured (kg)</t>
  </si>
  <si>
    <t>99RP264.536871527SUPPLVA</t>
  </si>
  <si>
    <t>Contatore scambio direzioni mulino</t>
  </si>
  <si>
    <t>Mill direction Counter</t>
  </si>
  <si>
    <t>Malt Type Outtake 1</t>
  </si>
  <si>
    <t>9RP250.536874361SUPPLVA</t>
  </si>
  <si>
    <t>Malt Type 1</t>
  </si>
  <si>
    <t>99RP264.536873738SUPPLVA</t>
  </si>
  <si>
    <t>Quantita tot materie prime</t>
  </si>
  <si>
    <t>Malt Type Outtake 2</t>
  </si>
  <si>
    <t>9RP250.536874363SUPPLVA</t>
  </si>
  <si>
    <t>Malt Type 2</t>
  </si>
  <si>
    <t>Malt Type Outtake 3</t>
  </si>
  <si>
    <t>9RP250.536874365SUPPLVA</t>
  </si>
  <si>
    <t>Malt Type 3</t>
  </si>
  <si>
    <t>Malt Type Outtake 4</t>
  </si>
  <si>
    <t>9RP250.536874367SUPPLVA</t>
  </si>
  <si>
    <t>Malt Type 4</t>
  </si>
  <si>
    <t>99RP264.536873930SUPPLVA</t>
  </si>
  <si>
    <t>Qtà estrazione 1</t>
  </si>
  <si>
    <t>Malt amount scale Outtake 1</t>
  </si>
  <si>
    <t>018: Special Malt Type Outtake 1</t>
  </si>
  <si>
    <t>9RP250.536874369SUPPLVA</t>
  </si>
  <si>
    <t>Special Malt Type</t>
  </si>
  <si>
    <t>99RP264.536873932SUPPLVA</t>
  </si>
  <si>
    <t>Qtà estrazione 3</t>
  </si>
  <si>
    <t>Malt amount scale Outtake 3</t>
  </si>
  <si>
    <t>020: Colorato Malt Type Outtake 1</t>
  </si>
  <si>
    <t>9RP250.536874371SUPPLVA</t>
  </si>
  <si>
    <t>Colour Malt Type</t>
  </si>
  <si>
    <t>99RP264.536873993SUPPLVA</t>
  </si>
  <si>
    <t>Set bassa portata bilancia estrazione</t>
  </si>
  <si>
    <t>Limit low flow</t>
  </si>
  <si>
    <t>023: MES UTIF Malt</t>
  </si>
  <si>
    <t>023: MES UTIF</t>
  </si>
  <si>
    <t>9RP250.536875229SUPPLVA</t>
  </si>
  <si>
    <t>01-00-Gen- UTF counter Malt Outtake</t>
  </si>
  <si>
    <t>Silo Nr  Outtake 1</t>
  </si>
  <si>
    <t>9RP250.536874397SUPPLVA</t>
  </si>
  <si>
    <t>Malt 1 Silo</t>
  </si>
  <si>
    <t>026: Stanby Silo Nr  Outtake 1</t>
  </si>
  <si>
    <t>9RP250.536874396SUPPLVA</t>
  </si>
  <si>
    <t>Malt 1 Silo backup</t>
  </si>
  <si>
    <t>Silo Nr Outtake 2</t>
  </si>
  <si>
    <t>9RP250.536874395SUPPLVA</t>
  </si>
  <si>
    <t>Malt 2 Silo</t>
  </si>
  <si>
    <t>028: Stanby Silo Nr Outtake 2</t>
  </si>
  <si>
    <t>9RP250.536874394SUPPLVA</t>
  </si>
  <si>
    <t>Malt 2 Silo backup</t>
  </si>
  <si>
    <t>Silo Nr Outtake 3</t>
  </si>
  <si>
    <t>9RP250.536874401SUPPLVA</t>
  </si>
  <si>
    <t>Malt 3 Silo</t>
  </si>
  <si>
    <t>030: Stanby Silo Nr Outtake 3</t>
  </si>
  <si>
    <t>9RP250.536874398SUPPLVA</t>
  </si>
  <si>
    <t>Malt 3 Silo backup</t>
  </si>
  <si>
    <t>Silo Nr Outtake 4</t>
  </si>
  <si>
    <t>9RP250.536874403SUPPLVA</t>
  </si>
  <si>
    <t>Malt 4 Silo</t>
  </si>
  <si>
    <t>032: Stanby Silo Nr Outtake 4</t>
  </si>
  <si>
    <t>9RP250.536874402SUPPLVA</t>
  </si>
  <si>
    <t>Malt 4 Silo backup</t>
  </si>
  <si>
    <t>Silo Nr Outtake Special</t>
  </si>
  <si>
    <t>9RP250.536874421SUPPLVA</t>
  </si>
  <si>
    <t>Special Malt Silo</t>
  </si>
  <si>
    <t>034: Stanby Silo Nr Outtake Special</t>
  </si>
  <si>
    <t>9RP250.536874422SUPPLVA</t>
  </si>
  <si>
    <t>Maize 1  Silo</t>
  </si>
  <si>
    <t>Silo Nr Outtake Colorato</t>
  </si>
  <si>
    <t>9RP250.536874423SUPPLVA</t>
  </si>
  <si>
    <t>Malt Coloured Silo</t>
  </si>
  <si>
    <t>037: Yield Outtake 1</t>
  </si>
  <si>
    <t>9RP250.536874961SUPPLVA</t>
  </si>
  <si>
    <t>Malt 1 Average Yield</t>
  </si>
  <si>
    <t>038: Yield Outtake 2</t>
  </si>
  <si>
    <t>9RP250.536874962SUPPLVA</t>
  </si>
  <si>
    <t>Malt 2 Average Yield</t>
  </si>
  <si>
    <t>039: Yield Outtake 3</t>
  </si>
  <si>
    <t>9RP250.536874963SUPPLVA</t>
  </si>
  <si>
    <t xml:space="preserve">Malt 3 Average Yield </t>
  </si>
  <si>
    <t>040: Yield Outtake 4</t>
  </si>
  <si>
    <t>9RP250.536874964SUPPLVA</t>
  </si>
  <si>
    <t xml:space="preserve">Malt 4 Average Yield </t>
  </si>
  <si>
    <t>042: Main Outtake 01</t>
  </si>
  <si>
    <t>9RP250.536874622SUPPLVA</t>
  </si>
  <si>
    <t>Quantity Malt 1  (kg)</t>
  </si>
  <si>
    <t>043: Main Outtake 02</t>
  </si>
  <si>
    <t>9RP250.536874623SUPPLVA</t>
  </si>
  <si>
    <t>Quantity Malt 2 (kg)</t>
  </si>
  <si>
    <t>044: Main Outtake 03</t>
  </si>
  <si>
    <t>9RP250.536874624SUPPLVA</t>
  </si>
  <si>
    <t>Quantity Malt 3 (kg)</t>
  </si>
  <si>
    <t>045: Main Outtake 04</t>
  </si>
  <si>
    <t>9RP250.536874625SUPPLVA</t>
  </si>
  <si>
    <t>Quantity Malt 4 (kg)</t>
  </si>
  <si>
    <t>046: Standby Outtake 01</t>
  </si>
  <si>
    <t>9RP250.536874626SUPPLVA</t>
  </si>
  <si>
    <t>Quantity Malt 1 -backup (kg)</t>
  </si>
  <si>
    <t>047: Standby Outtake 02</t>
  </si>
  <si>
    <t>9RP250.536874627SUPPLVA</t>
  </si>
  <si>
    <t>Quantity Malt 2 - backup (kg)</t>
  </si>
  <si>
    <t>048: Standby Outtake 03</t>
  </si>
  <si>
    <t>9RP250.536874628SUPPLVA</t>
  </si>
  <si>
    <t>Quantity Malt 3 - backup  (kg)</t>
  </si>
  <si>
    <t>049: Standby Outtake 04</t>
  </si>
  <si>
    <t>9RP250.536874621SUPPLVA</t>
  </si>
  <si>
    <t>Quantity Malt 4 - backup (kg)</t>
  </si>
  <si>
    <t>058: Yield Standby Outtake 1</t>
  </si>
  <si>
    <t>9RP250.536874965SUPPLVA</t>
  </si>
  <si>
    <t>Malt 1 Average Yield backup</t>
  </si>
  <si>
    <t>059: Yield Standby Outtake 2</t>
  </si>
  <si>
    <t>9RP250.536874966SUPPLVA</t>
  </si>
  <si>
    <t>Malt 2 Average Yield backup</t>
  </si>
  <si>
    <t>060: Yield Standby Outtake 3</t>
  </si>
  <si>
    <t>9RP250.536874967SUPPLVA</t>
  </si>
  <si>
    <t>Malt 3 Average Yield backup</t>
  </si>
  <si>
    <t>061: Yield Standby Outtake 4</t>
  </si>
  <si>
    <t>9RP250.536874968SUPPLVA</t>
  </si>
  <si>
    <t>Malt 4 Average Yield backup</t>
  </si>
  <si>
    <t>062: Coloured Yield</t>
  </si>
  <si>
    <t>9RP250.536874969SUPPLVA</t>
  </si>
  <si>
    <t xml:space="preserve">Malt Coloured Yield </t>
  </si>
  <si>
    <t>063: Special Yield</t>
  </si>
  <si>
    <t>9RP250.536874970SUPPLVA</t>
  </si>
  <si>
    <t xml:space="preserve">Malt Special Yield </t>
  </si>
  <si>
    <t>99RP264.536871165SUPPLVA</t>
  </si>
  <si>
    <t>Quantità per start macinazione</t>
  </si>
  <si>
    <t>Start Mill amount</t>
  </si>
  <si>
    <t>99RP264.536871435SUPPLVA</t>
  </si>
  <si>
    <t>Tipo malto Estrazione 1</t>
  </si>
  <si>
    <t>Malt type Outtake 1</t>
  </si>
  <si>
    <t>99RP264.536871436SUPPLVA</t>
  </si>
  <si>
    <t>Quantità malto Estrazione 1</t>
  </si>
  <si>
    <t>Malt amount Outtake 1</t>
  </si>
  <si>
    <t>99RP264.536871437SUPPLVA</t>
  </si>
  <si>
    <t>Tipo malto Estrazione 2</t>
  </si>
  <si>
    <t>Malt type Outtake 2</t>
  </si>
  <si>
    <t>99RP264.536871438SUPPLVA</t>
  </si>
  <si>
    <t>Quantità malto Estrazione 2</t>
  </si>
  <si>
    <t>Malt amount Outtake 2</t>
  </si>
  <si>
    <t>99RP264.536871439SUPPLVA</t>
  </si>
  <si>
    <t>Tipo malto Estrazione 3</t>
  </si>
  <si>
    <t>Malt type Outtake 3</t>
  </si>
  <si>
    <t>99RP264.536871442SUPPLVA</t>
  </si>
  <si>
    <t>Quantità malto Estrazione 4</t>
  </si>
  <si>
    <t>Malt amount Outtake 4</t>
  </si>
  <si>
    <t>99RP264.536871585SUPPLVA</t>
  </si>
  <si>
    <t>Numbero batch</t>
  </si>
  <si>
    <t>Batchnumber</t>
  </si>
  <si>
    <t>99RP264.536873739SUPPLVA</t>
  </si>
  <si>
    <t>Estratto Materie Prime</t>
  </si>
  <si>
    <t>Extract Start</t>
  </si>
  <si>
    <t>99RP264.536873931SUPPLVA</t>
  </si>
  <si>
    <t>Qtà estrazione 2</t>
  </si>
  <si>
    <t>Malt amount scale Outtake 2</t>
  </si>
  <si>
    <t>99RP264.536873933SUPPLVA</t>
  </si>
  <si>
    <t>Qtà estrazione 4</t>
  </si>
  <si>
    <t>Malt amount scale Outtake 4</t>
  </si>
  <si>
    <t>99RP264.6291SUPPLOP</t>
  </si>
  <si>
    <t>001: Mulino ruota a sinistra</t>
  </si>
  <si>
    <t>001: Mill Left</t>
  </si>
  <si>
    <t>99RP264.6292SUPPLOP</t>
  </si>
  <si>
    <t>002: Mulino ruota a destra</t>
  </si>
  <si>
    <t>002: Mill Right</t>
  </si>
  <si>
    <t>99RP264.6816SUPPLOP</t>
  </si>
  <si>
    <t>003: Recupero scorze alla bilancia</t>
  </si>
  <si>
    <t>003: Peel to weigher</t>
  </si>
  <si>
    <t>99RP264.7233SUPPLOP</t>
  </si>
  <si>
    <t>013: macinazione riso</t>
  </si>
  <si>
    <t>013: Rice Milling</t>
  </si>
  <si>
    <t>99RP264.7255SUPPLOP</t>
  </si>
  <si>
    <t>014: interblocco macinazione</t>
  </si>
  <si>
    <t>014: Lock milling</t>
  </si>
  <si>
    <t>99RP264.7258SUPPLOP</t>
  </si>
  <si>
    <t>015: Stop compressor</t>
  </si>
  <si>
    <t>99RP264.7611SUPPLOP</t>
  </si>
  <si>
    <t>017: Batchnumber changed</t>
  </si>
  <si>
    <t>99RP264.7620SUPPLOP</t>
  </si>
  <si>
    <t>Reset Counter Brew to change sleeve</t>
  </si>
  <si>
    <t>99RP264.1073742112SUPPLFX</t>
  </si>
  <si>
    <t>01: Tempo Marcia Sequenza</t>
  </si>
  <si>
    <t>9RP250.1073741828SUPPLFX</t>
  </si>
  <si>
    <t>Time Total Occupation - Extraction</t>
  </si>
  <si>
    <t>02: Initial Malt to Maize Amount</t>
  </si>
  <si>
    <t>02: Quantità iniziale Malto al cassone Mais</t>
  </si>
  <si>
    <t>9RP250.1073742434SUPPLFX</t>
  </si>
  <si>
    <t>Q.tà malto su cassone mais</t>
  </si>
  <si>
    <t>99RP264.1073742572SUPPLFX</t>
  </si>
  <si>
    <t>Attesa per restart macinazione (dopo un vuoto)</t>
  </si>
  <si>
    <t>Break time Malt bin empty</t>
  </si>
  <si>
    <t>16: Milling Time</t>
  </si>
  <si>
    <t>9RP250.1073743010SUPPLFX</t>
  </si>
  <si>
    <t>Time Milling</t>
  </si>
  <si>
    <t>99RP264.1073742157SUPPLFX</t>
  </si>
  <si>
    <t>Tempo ritardo malto speciale</t>
  </si>
  <si>
    <t>Delay time Roasted Malt</t>
  </si>
  <si>
    <t>99RP264.1073742158SUPPLFX</t>
  </si>
  <si>
    <t>Quantita Malto scuro</t>
  </si>
  <si>
    <t>Roasted Malt Amount</t>
  </si>
  <si>
    <t>99RP264.1073742461SUPPLFX</t>
  </si>
  <si>
    <t>Tempo controllo impulsi bilancia</t>
  </si>
  <si>
    <t>Monitoring time pulses</t>
  </si>
  <si>
    <t>99RP264.1073742462SUPPLFX</t>
  </si>
  <si>
    <t>Quantità Malto cotta</t>
  </si>
  <si>
    <t>Amount Malt Brew</t>
  </si>
  <si>
    <t>99RP264.1073742463SUPPLFX</t>
  </si>
  <si>
    <t>Quantità Malto totale</t>
  </si>
  <si>
    <t>Amount Malt total</t>
  </si>
  <si>
    <t>99RP264.1073742523SUPPLFX</t>
  </si>
  <si>
    <t>Contatore Malto (per Material Module)</t>
  </si>
  <si>
    <t>Booking counter Pale malt</t>
  </si>
  <si>
    <t>99RP264.1073742524SUPPLFX</t>
  </si>
  <si>
    <t>Contatore Malto scuro (per Material Module)</t>
  </si>
  <si>
    <t>Booking counter Special malt</t>
  </si>
  <si>
    <t>99RP264.1073742568SUPPLFX</t>
  </si>
  <si>
    <t>Tempo vuotamento malto scuro</t>
  </si>
  <si>
    <t>Postrun time Roasted Malt</t>
  </si>
  <si>
    <t>99RP264.1073742657SUPPLFX</t>
  </si>
  <si>
    <t>Durata effettiva macinazione (report)</t>
  </si>
  <si>
    <t>Duration of milling (report)</t>
  </si>
  <si>
    <t>99RP264.1073742694SUPPLFX</t>
  </si>
  <si>
    <t>Delay after Outtake 1a/2a</t>
  </si>
  <si>
    <t>99RP264.1073742710SUPPLFX</t>
  </si>
  <si>
    <t>Conteggio cotte per cambio setaccio</t>
  </si>
  <si>
    <t>SET ExportClearance   = 2</t>
  </si>
  <si>
    <t>26: Milling Time</t>
  </si>
  <si>
    <t>25: Initial Malt to Maize Amount</t>
  </si>
  <si>
    <t>025: Silo Nr  Outtake 1</t>
  </si>
  <si>
    <t>027: Silo Nr Outtake 2</t>
  </si>
  <si>
    <t>029: Silo Nr Outtake 3</t>
  </si>
  <si>
    <t>031: Silo Nr Outtake 4</t>
  </si>
  <si>
    <t>033: Silo Nr Outtake Special</t>
  </si>
  <si>
    <t>035: Silo Nr Outtake Colorato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</si>
</sst>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0" fontId="0" fillId="10" borderId="0" xfId="0" applyFill="1" applyBorder="1"/>
    <xf numFmtId="0" fontId="8" fillId="11" borderId="4" xfId="0" applyFont="1" applyFill="1" applyBorder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9"/>
  <sheetViews>
    <sheetView workbookViewId="0">
      <selection activeCell="N31" sqref="N3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33</v>
      </c>
      <c r="E1" t="s">
        <v>34</v>
      </c>
      <c r="F1" t="s">
        <v>35</v>
      </c>
      <c r="G1">
        <v>0</v>
      </c>
      <c r="H1">
        <v>7</v>
      </c>
      <c r="I1" t="s">
        <v>4</v>
      </c>
      <c r="J1">
        <v>7</v>
      </c>
      <c r="K1">
        <v>1</v>
      </c>
      <c r="L1">
        <v>82000000057</v>
      </c>
      <c r="M1" t="s">
        <v>36</v>
      </c>
      <c r="N1" t="s">
        <v>36</v>
      </c>
      <c r="O1" t="s">
        <v>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39</v>
      </c>
      <c r="E2" t="s">
        <v>40</v>
      </c>
      <c r="F2" t="s">
        <v>41</v>
      </c>
      <c r="G2">
        <v>0</v>
      </c>
      <c r="H2">
        <v>8</v>
      </c>
      <c r="I2" t="s">
        <v>4</v>
      </c>
      <c r="J2">
        <v>8</v>
      </c>
      <c r="K2">
        <v>1</v>
      </c>
      <c r="L2">
        <v>82000000054</v>
      </c>
      <c r="M2" t="s">
        <v>42</v>
      </c>
      <c r="N2" t="s">
        <v>42</v>
      </c>
      <c r="O2" t="s">
        <v>43</v>
      </c>
      <c r="P2" t="s">
        <v>44</v>
      </c>
    </row>
    <row r="3" spans="1:16" x14ac:dyDescent="0.2">
      <c r="A3" t="s">
        <v>2</v>
      </c>
      <c r="B3" t="s">
        <v>3</v>
      </c>
      <c r="C3" t="s">
        <v>3</v>
      </c>
      <c r="D3" t="s">
        <v>45</v>
      </c>
      <c r="E3" t="s">
        <v>46</v>
      </c>
      <c r="F3" t="s">
        <v>47</v>
      </c>
      <c r="G3">
        <v>0</v>
      </c>
      <c r="H3">
        <v>10</v>
      </c>
      <c r="I3" t="s">
        <v>4</v>
      </c>
      <c r="J3">
        <v>10</v>
      </c>
      <c r="K3">
        <v>1</v>
      </c>
      <c r="L3">
        <v>82000000265</v>
      </c>
      <c r="M3" t="s">
        <v>48</v>
      </c>
      <c r="N3" t="s">
        <v>48</v>
      </c>
      <c r="O3" t="s">
        <v>49</v>
      </c>
      <c r="P3" t="s">
        <v>50</v>
      </c>
    </row>
    <row r="4" spans="1:16" x14ac:dyDescent="0.2">
      <c r="A4" t="s">
        <v>2</v>
      </c>
      <c r="B4" t="s">
        <v>3</v>
      </c>
      <c r="C4" t="s">
        <v>3</v>
      </c>
      <c r="D4" t="s">
        <v>51</v>
      </c>
      <c r="E4" t="s">
        <v>52</v>
      </c>
      <c r="F4" t="s">
        <v>5</v>
      </c>
      <c r="G4">
        <v>0</v>
      </c>
      <c r="H4">
        <v>12</v>
      </c>
      <c r="I4" t="s">
        <v>4</v>
      </c>
      <c r="J4">
        <v>12</v>
      </c>
      <c r="K4">
        <v>1</v>
      </c>
      <c r="L4">
        <v>82000000266</v>
      </c>
      <c r="M4" t="s">
        <v>53</v>
      </c>
      <c r="N4" t="s">
        <v>53</v>
      </c>
      <c r="O4" t="s">
        <v>54</v>
      </c>
      <c r="P4" t="s">
        <v>55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14</v>
      </c>
      <c r="K5">
        <v>1</v>
      </c>
      <c r="L5">
        <v>82000000267</v>
      </c>
      <c r="M5" t="s">
        <v>56</v>
      </c>
      <c r="N5" t="s">
        <v>56</v>
      </c>
      <c r="O5" t="s">
        <v>57</v>
      </c>
      <c r="P5" t="s">
        <v>58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82000000268</v>
      </c>
      <c r="M6" t="s">
        <v>59</v>
      </c>
      <c r="N6" t="s">
        <v>59</v>
      </c>
      <c r="O6" t="s">
        <v>60</v>
      </c>
      <c r="P6" t="s">
        <v>61</v>
      </c>
    </row>
    <row r="7" spans="1:16" x14ac:dyDescent="0.2">
      <c r="A7" t="s">
        <v>2</v>
      </c>
      <c r="B7" t="s">
        <v>3</v>
      </c>
      <c r="C7" t="s">
        <v>3</v>
      </c>
      <c r="D7" t="s">
        <v>62</v>
      </c>
      <c r="E7" t="s">
        <v>63</v>
      </c>
      <c r="F7" t="s">
        <v>64</v>
      </c>
      <c r="G7">
        <v>0</v>
      </c>
      <c r="H7">
        <v>18</v>
      </c>
      <c r="I7" t="s">
        <v>4</v>
      </c>
      <c r="J7">
        <v>18</v>
      </c>
      <c r="K7">
        <v>1</v>
      </c>
      <c r="L7">
        <v>82000000273</v>
      </c>
      <c r="M7" t="s">
        <v>65</v>
      </c>
      <c r="N7" t="s">
        <v>65</v>
      </c>
      <c r="O7" t="s">
        <v>66</v>
      </c>
      <c r="P7" t="s">
        <v>67</v>
      </c>
    </row>
    <row r="8" spans="1:16" x14ac:dyDescent="0.2">
      <c r="A8" t="s">
        <v>2</v>
      </c>
      <c r="B8" t="s">
        <v>3</v>
      </c>
      <c r="C8" t="s">
        <v>3</v>
      </c>
      <c r="D8" t="s">
        <v>68</v>
      </c>
      <c r="E8" t="s">
        <v>69</v>
      </c>
      <c r="F8" t="s">
        <v>70</v>
      </c>
      <c r="G8">
        <v>0</v>
      </c>
      <c r="H8">
        <v>20</v>
      </c>
      <c r="I8" t="s">
        <v>4</v>
      </c>
      <c r="J8">
        <v>20</v>
      </c>
      <c r="K8">
        <v>1</v>
      </c>
      <c r="L8">
        <v>82000000274</v>
      </c>
      <c r="M8" t="s">
        <v>71</v>
      </c>
      <c r="N8" t="s">
        <v>71</v>
      </c>
      <c r="O8" t="s">
        <v>72</v>
      </c>
      <c r="P8" t="s">
        <v>73</v>
      </c>
    </row>
    <row r="9" spans="1:16" x14ac:dyDescent="0.2">
      <c r="A9" t="s">
        <v>2</v>
      </c>
      <c r="B9" t="s">
        <v>3</v>
      </c>
      <c r="C9" t="s">
        <v>3</v>
      </c>
      <c r="D9" t="s">
        <v>74</v>
      </c>
      <c r="E9" t="s">
        <v>75</v>
      </c>
      <c r="F9" t="s">
        <v>76</v>
      </c>
      <c r="G9">
        <v>0</v>
      </c>
      <c r="H9">
        <v>23</v>
      </c>
      <c r="I9" t="s">
        <v>4</v>
      </c>
      <c r="J9">
        <v>23</v>
      </c>
      <c r="K9">
        <v>1</v>
      </c>
      <c r="L9">
        <v>82000012395</v>
      </c>
      <c r="M9" t="s">
        <v>77</v>
      </c>
      <c r="N9" t="s">
        <v>78</v>
      </c>
      <c r="O9" t="s">
        <v>79</v>
      </c>
      <c r="P9" t="s">
        <v>80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25</v>
      </c>
      <c r="K10">
        <v>1</v>
      </c>
      <c r="L10">
        <v>82000000031</v>
      </c>
      <c r="M10" t="s">
        <v>81</v>
      </c>
      <c r="N10" t="s">
        <v>81</v>
      </c>
      <c r="O10" t="s">
        <v>82</v>
      </c>
      <c r="P10" t="s">
        <v>83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26</v>
      </c>
      <c r="K11">
        <v>1</v>
      </c>
      <c r="L11">
        <v>82000000034</v>
      </c>
      <c r="M11" t="s">
        <v>84</v>
      </c>
      <c r="N11" t="s">
        <v>84</v>
      </c>
      <c r="O11" t="s">
        <v>85</v>
      </c>
      <c r="P11" t="s">
        <v>86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27</v>
      </c>
      <c r="K12">
        <v>1</v>
      </c>
      <c r="L12">
        <v>82000000037</v>
      </c>
      <c r="M12" t="s">
        <v>87</v>
      </c>
      <c r="N12" t="s">
        <v>87</v>
      </c>
      <c r="O12" t="s">
        <v>88</v>
      </c>
      <c r="P12" t="s">
        <v>89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28</v>
      </c>
      <c r="K13">
        <v>1</v>
      </c>
      <c r="L13">
        <v>82000000041</v>
      </c>
      <c r="M13" t="s">
        <v>90</v>
      </c>
      <c r="N13" t="s">
        <v>90</v>
      </c>
      <c r="O13" t="s">
        <v>91</v>
      </c>
      <c r="P13" t="s">
        <v>92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29</v>
      </c>
      <c r="K14">
        <v>1</v>
      </c>
      <c r="L14">
        <v>82000000044</v>
      </c>
      <c r="M14" t="s">
        <v>93</v>
      </c>
      <c r="N14" t="s">
        <v>93</v>
      </c>
      <c r="O14" t="s">
        <v>94</v>
      </c>
      <c r="P14" t="s">
        <v>95</v>
      </c>
    </row>
    <row r="15" spans="1:16" x14ac:dyDescent="0.2">
      <c r="A15" t="s">
        <v>2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4</v>
      </c>
      <c r="J15">
        <v>30</v>
      </c>
      <c r="K15">
        <v>1</v>
      </c>
      <c r="L15">
        <v>82000000047</v>
      </c>
      <c r="M15" t="s">
        <v>96</v>
      </c>
      <c r="N15" t="s">
        <v>96</v>
      </c>
      <c r="O15" t="s">
        <v>97</v>
      </c>
      <c r="P15" t="s">
        <v>98</v>
      </c>
    </row>
    <row r="16" spans="1:16" x14ac:dyDescent="0.2">
      <c r="A16" t="s">
        <v>2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>
        <v>31</v>
      </c>
      <c r="K16">
        <v>1</v>
      </c>
      <c r="L16">
        <v>82000000050</v>
      </c>
      <c r="M16" t="s">
        <v>99</v>
      </c>
      <c r="N16" t="s">
        <v>99</v>
      </c>
      <c r="O16" t="s">
        <v>100</v>
      </c>
      <c r="P16" t="s">
        <v>101</v>
      </c>
    </row>
    <row r="17" spans="1:16" x14ac:dyDescent="0.2">
      <c r="A17" t="s">
        <v>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4</v>
      </c>
      <c r="J17">
        <v>32</v>
      </c>
      <c r="K17">
        <v>1</v>
      </c>
      <c r="L17">
        <v>82000000053</v>
      </c>
      <c r="M17" t="s">
        <v>102</v>
      </c>
      <c r="N17" t="s">
        <v>102</v>
      </c>
      <c r="O17" t="s">
        <v>103</v>
      </c>
      <c r="P17" t="s">
        <v>104</v>
      </c>
    </row>
    <row r="18" spans="1:16" x14ac:dyDescent="0.2">
      <c r="A18" t="s">
        <v>2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4</v>
      </c>
      <c r="J18">
        <v>33</v>
      </c>
      <c r="K18">
        <v>1</v>
      </c>
      <c r="L18">
        <v>82000000058</v>
      </c>
      <c r="M18" t="s">
        <v>105</v>
      </c>
      <c r="N18" t="s">
        <v>105</v>
      </c>
      <c r="O18" t="s">
        <v>106</v>
      </c>
      <c r="P18" t="s">
        <v>107</v>
      </c>
    </row>
    <row r="19" spans="1:16" x14ac:dyDescent="0.2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4</v>
      </c>
      <c r="J19">
        <v>34</v>
      </c>
      <c r="K19">
        <v>1</v>
      </c>
      <c r="L19">
        <v>82000000061</v>
      </c>
      <c r="M19" t="s">
        <v>108</v>
      </c>
      <c r="N19" t="s">
        <v>108</v>
      </c>
      <c r="O19" t="s">
        <v>109</v>
      </c>
      <c r="P19" t="s">
        <v>110</v>
      </c>
    </row>
    <row r="20" spans="1:16" x14ac:dyDescent="0.2">
      <c r="A20" t="s">
        <v>2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4</v>
      </c>
      <c r="J20">
        <v>35</v>
      </c>
      <c r="K20">
        <v>1</v>
      </c>
      <c r="L20">
        <v>82000000055</v>
      </c>
      <c r="M20" t="s">
        <v>111</v>
      </c>
      <c r="N20" t="s">
        <v>111</v>
      </c>
      <c r="O20" t="s">
        <v>112</v>
      </c>
      <c r="P20" t="s">
        <v>113</v>
      </c>
    </row>
    <row r="21" spans="1:16" x14ac:dyDescent="0.2">
      <c r="A21" t="s">
        <v>2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4</v>
      </c>
      <c r="J21">
        <v>37</v>
      </c>
      <c r="K21">
        <v>1</v>
      </c>
      <c r="L21">
        <v>82000000250</v>
      </c>
      <c r="M21" t="s">
        <v>114</v>
      </c>
      <c r="N21" t="s">
        <v>114</v>
      </c>
      <c r="O21" t="s">
        <v>115</v>
      </c>
      <c r="P21" t="s">
        <v>116</v>
      </c>
    </row>
    <row r="22" spans="1:16" x14ac:dyDescent="0.2">
      <c r="A22" t="s">
        <v>2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4</v>
      </c>
      <c r="J22">
        <v>38</v>
      </c>
      <c r="K22">
        <v>1</v>
      </c>
      <c r="L22">
        <v>82000000252</v>
      </c>
      <c r="M22" t="s">
        <v>117</v>
      </c>
      <c r="N22" t="s">
        <v>117</v>
      </c>
      <c r="O22" t="s">
        <v>118</v>
      </c>
      <c r="P22" t="s">
        <v>119</v>
      </c>
    </row>
    <row r="23" spans="1:16" x14ac:dyDescent="0.2">
      <c r="A23" t="s">
        <v>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4</v>
      </c>
      <c r="J23">
        <v>39</v>
      </c>
      <c r="K23">
        <v>1</v>
      </c>
      <c r="L23">
        <v>82000000254</v>
      </c>
      <c r="M23" t="s">
        <v>120</v>
      </c>
      <c r="N23" t="s">
        <v>120</v>
      </c>
      <c r="O23" t="s">
        <v>121</v>
      </c>
      <c r="P23" t="s">
        <v>122</v>
      </c>
    </row>
    <row r="24" spans="1:16" x14ac:dyDescent="0.2">
      <c r="A24" t="s">
        <v>2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4</v>
      </c>
      <c r="J24">
        <v>40</v>
      </c>
      <c r="K24">
        <v>1</v>
      </c>
      <c r="L24">
        <v>82000000256</v>
      </c>
      <c r="M24" t="s">
        <v>123</v>
      </c>
      <c r="N24" t="s">
        <v>123</v>
      </c>
      <c r="O24" t="s">
        <v>124</v>
      </c>
      <c r="P24" t="s">
        <v>125</v>
      </c>
    </row>
    <row r="25" spans="1:16" x14ac:dyDescent="0.2">
      <c r="A25" t="s">
        <v>2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4</v>
      </c>
      <c r="J25">
        <v>42</v>
      </c>
      <c r="K25">
        <v>1</v>
      </c>
      <c r="L25">
        <v>82000000030</v>
      </c>
      <c r="M25" t="s">
        <v>126</v>
      </c>
      <c r="N25" t="s">
        <v>126</v>
      </c>
      <c r="O25" t="s">
        <v>127</v>
      </c>
      <c r="P25" t="s">
        <v>128</v>
      </c>
    </row>
    <row r="26" spans="1:16" x14ac:dyDescent="0.2">
      <c r="A26" t="s">
        <v>2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4</v>
      </c>
      <c r="J26">
        <v>43</v>
      </c>
      <c r="K26">
        <v>1</v>
      </c>
      <c r="L26">
        <v>82000000036</v>
      </c>
      <c r="M26" t="s">
        <v>129</v>
      </c>
      <c r="N26" t="s">
        <v>129</v>
      </c>
      <c r="O26" t="s">
        <v>130</v>
      </c>
      <c r="P26" t="s">
        <v>131</v>
      </c>
    </row>
    <row r="27" spans="1:16" x14ac:dyDescent="0.2">
      <c r="A27" t="s">
        <v>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4</v>
      </c>
      <c r="J27">
        <v>44</v>
      </c>
      <c r="K27">
        <v>1</v>
      </c>
      <c r="L27">
        <v>82000000043</v>
      </c>
      <c r="M27" t="s">
        <v>132</v>
      </c>
      <c r="N27" t="s">
        <v>132</v>
      </c>
      <c r="O27" t="s">
        <v>133</v>
      </c>
      <c r="P27" t="s">
        <v>134</v>
      </c>
    </row>
    <row r="28" spans="1:16" x14ac:dyDescent="0.2">
      <c r="A28" t="s">
        <v>2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4</v>
      </c>
      <c r="J28">
        <v>45</v>
      </c>
      <c r="K28">
        <v>1</v>
      </c>
      <c r="L28">
        <v>82000000049</v>
      </c>
      <c r="M28" t="s">
        <v>135</v>
      </c>
      <c r="N28" t="s">
        <v>135</v>
      </c>
      <c r="O28" t="s">
        <v>136</v>
      </c>
      <c r="P28" t="s">
        <v>137</v>
      </c>
    </row>
    <row r="29" spans="1:16" x14ac:dyDescent="0.2">
      <c r="A29" t="s">
        <v>2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>
        <v>46</v>
      </c>
      <c r="K29">
        <v>1</v>
      </c>
      <c r="L29">
        <v>82000000033</v>
      </c>
      <c r="M29" t="s">
        <v>138</v>
      </c>
      <c r="N29" t="s">
        <v>138</v>
      </c>
      <c r="O29" t="s">
        <v>139</v>
      </c>
      <c r="P29" t="s">
        <v>140</v>
      </c>
    </row>
    <row r="30" spans="1:16" x14ac:dyDescent="0.2">
      <c r="A30" t="s">
        <v>2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4</v>
      </c>
      <c r="J30">
        <v>47</v>
      </c>
      <c r="K30">
        <v>1</v>
      </c>
      <c r="L30">
        <v>82000000040</v>
      </c>
      <c r="M30" t="s">
        <v>141</v>
      </c>
      <c r="N30" t="s">
        <v>141</v>
      </c>
      <c r="O30" t="s">
        <v>142</v>
      </c>
      <c r="P30" t="s">
        <v>143</v>
      </c>
    </row>
    <row r="31" spans="1:16" x14ac:dyDescent="0.2">
      <c r="A31" t="s">
        <v>2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4</v>
      </c>
      <c r="J31">
        <v>48</v>
      </c>
      <c r="K31">
        <v>1</v>
      </c>
      <c r="L31">
        <v>82000000046</v>
      </c>
      <c r="M31" t="s">
        <v>144</v>
      </c>
      <c r="N31" t="s">
        <v>144</v>
      </c>
      <c r="O31" t="s">
        <v>145</v>
      </c>
      <c r="P31" t="s">
        <v>146</v>
      </c>
    </row>
    <row r="32" spans="1:16" x14ac:dyDescent="0.2">
      <c r="A32" t="s">
        <v>2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4</v>
      </c>
      <c r="J32">
        <v>49</v>
      </c>
      <c r="K32">
        <v>1</v>
      </c>
      <c r="L32">
        <v>82000000052</v>
      </c>
      <c r="M32" t="s">
        <v>147</v>
      </c>
      <c r="N32" t="s">
        <v>147</v>
      </c>
      <c r="O32" t="s">
        <v>148</v>
      </c>
      <c r="P32" t="s">
        <v>149</v>
      </c>
    </row>
    <row r="33" spans="1:16" x14ac:dyDescent="0.2">
      <c r="A33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4</v>
      </c>
      <c r="J33">
        <v>58</v>
      </c>
      <c r="K33">
        <v>1</v>
      </c>
      <c r="L33">
        <v>82000000251</v>
      </c>
      <c r="M33" t="s">
        <v>150</v>
      </c>
      <c r="N33" t="s">
        <v>150</v>
      </c>
      <c r="O33" t="s">
        <v>151</v>
      </c>
      <c r="P33" t="s">
        <v>152</v>
      </c>
    </row>
    <row r="34" spans="1:16" x14ac:dyDescent="0.2">
      <c r="A34" t="s">
        <v>2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4</v>
      </c>
      <c r="J34">
        <v>59</v>
      </c>
      <c r="K34">
        <v>1</v>
      </c>
      <c r="L34">
        <v>82000000253</v>
      </c>
      <c r="M34" t="s">
        <v>153</v>
      </c>
      <c r="N34" t="s">
        <v>153</v>
      </c>
      <c r="O34" t="s">
        <v>154</v>
      </c>
      <c r="P34" t="s">
        <v>155</v>
      </c>
    </row>
    <row r="35" spans="1:16" x14ac:dyDescent="0.2">
      <c r="A35" t="s">
        <v>2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4</v>
      </c>
      <c r="J35">
        <v>60</v>
      </c>
      <c r="K35">
        <v>1</v>
      </c>
      <c r="L35">
        <v>82000000255</v>
      </c>
      <c r="M35" t="s">
        <v>156</v>
      </c>
      <c r="N35" t="s">
        <v>156</v>
      </c>
      <c r="O35" t="s">
        <v>157</v>
      </c>
      <c r="P35" t="s">
        <v>158</v>
      </c>
    </row>
    <row r="36" spans="1:16" x14ac:dyDescent="0.2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4</v>
      </c>
      <c r="J36">
        <v>61</v>
      </c>
      <c r="K36">
        <v>1</v>
      </c>
      <c r="L36">
        <v>82000000257</v>
      </c>
      <c r="M36" t="s">
        <v>159</v>
      </c>
      <c r="N36" t="s">
        <v>159</v>
      </c>
      <c r="O36" t="s">
        <v>160</v>
      </c>
      <c r="P36" t="s">
        <v>161</v>
      </c>
    </row>
    <row r="37" spans="1:16" x14ac:dyDescent="0.2">
      <c r="A37" t="s">
        <v>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4</v>
      </c>
      <c r="J37">
        <v>62</v>
      </c>
      <c r="K37">
        <v>1</v>
      </c>
      <c r="L37">
        <v>82000000258</v>
      </c>
      <c r="M37" t="s">
        <v>162</v>
      </c>
      <c r="N37" t="s">
        <v>162</v>
      </c>
      <c r="O37" t="s">
        <v>163</v>
      </c>
      <c r="P37" t="s">
        <v>164</v>
      </c>
    </row>
    <row r="38" spans="1:16" x14ac:dyDescent="0.2">
      <c r="A38" t="s">
        <v>2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4</v>
      </c>
      <c r="J38">
        <v>63</v>
      </c>
      <c r="K38">
        <v>1</v>
      </c>
      <c r="L38">
        <v>82000000259</v>
      </c>
      <c r="M38" t="s">
        <v>165</v>
      </c>
      <c r="N38" t="s">
        <v>165</v>
      </c>
      <c r="O38" t="s">
        <v>166</v>
      </c>
      <c r="P38" t="s">
        <v>167</v>
      </c>
    </row>
    <row r="39" spans="1:16" x14ac:dyDescent="0.2">
      <c r="A39" t="s">
        <v>2</v>
      </c>
      <c r="B39" t="s">
        <v>3</v>
      </c>
      <c r="C39" t="s">
        <v>3</v>
      </c>
      <c r="D39" t="s">
        <v>168</v>
      </c>
      <c r="E39" t="s">
        <v>169</v>
      </c>
      <c r="F39" t="s">
        <v>170</v>
      </c>
      <c r="G39">
        <v>0</v>
      </c>
      <c r="H39">
        <v>1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171</v>
      </c>
      <c r="E40" t="s">
        <v>172</v>
      </c>
      <c r="F40" t="s">
        <v>173</v>
      </c>
      <c r="G40">
        <v>0</v>
      </c>
      <c r="H40">
        <v>2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174</v>
      </c>
      <c r="E41" t="s">
        <v>175</v>
      </c>
      <c r="F41" t="s">
        <v>176</v>
      </c>
      <c r="G41">
        <v>0</v>
      </c>
      <c r="H41">
        <v>3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  <row r="42" spans="1:16" x14ac:dyDescent="0.2">
      <c r="A42" t="s">
        <v>2</v>
      </c>
      <c r="B42" t="s">
        <v>3</v>
      </c>
      <c r="C42" t="s">
        <v>3</v>
      </c>
      <c r="D42" t="s">
        <v>177</v>
      </c>
      <c r="E42" t="s">
        <v>178</v>
      </c>
      <c r="F42" t="s">
        <v>179</v>
      </c>
      <c r="G42">
        <v>0</v>
      </c>
      <c r="H42">
        <v>4</v>
      </c>
      <c r="I42" t="s">
        <v>4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</row>
    <row r="43" spans="1:16" x14ac:dyDescent="0.2">
      <c r="A43" t="s">
        <v>2</v>
      </c>
      <c r="B43" t="s">
        <v>3</v>
      </c>
      <c r="C43" t="s">
        <v>3</v>
      </c>
      <c r="D43" t="s">
        <v>180</v>
      </c>
      <c r="E43" t="s">
        <v>181</v>
      </c>
      <c r="F43" t="s">
        <v>182</v>
      </c>
      <c r="G43">
        <v>0</v>
      </c>
      <c r="H43">
        <v>5</v>
      </c>
      <c r="I43" t="s">
        <v>4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</row>
    <row r="44" spans="1:16" x14ac:dyDescent="0.2">
      <c r="A44" t="s">
        <v>2</v>
      </c>
      <c r="B44" t="s">
        <v>3</v>
      </c>
      <c r="C44" t="s">
        <v>3</v>
      </c>
      <c r="D44" t="s">
        <v>183</v>
      </c>
      <c r="E44" t="s">
        <v>184</v>
      </c>
      <c r="F44" t="s">
        <v>185</v>
      </c>
      <c r="G44">
        <v>0</v>
      </c>
      <c r="H44">
        <v>6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</row>
    <row r="45" spans="1:16" x14ac:dyDescent="0.2">
      <c r="A45" t="s">
        <v>2</v>
      </c>
      <c r="B45" t="s">
        <v>3</v>
      </c>
      <c r="C45" t="s">
        <v>3</v>
      </c>
      <c r="D45" t="s">
        <v>186</v>
      </c>
      <c r="E45" t="s">
        <v>187</v>
      </c>
      <c r="F45" t="s">
        <v>188</v>
      </c>
      <c r="G45">
        <v>0</v>
      </c>
      <c r="H45">
        <v>9</v>
      </c>
      <c r="I45" t="s">
        <v>4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</row>
    <row r="46" spans="1:16" x14ac:dyDescent="0.2">
      <c r="A46" t="s">
        <v>2</v>
      </c>
      <c r="B46" t="s">
        <v>3</v>
      </c>
      <c r="C46" t="s">
        <v>3</v>
      </c>
      <c r="D46" t="s">
        <v>189</v>
      </c>
      <c r="E46" t="s">
        <v>190</v>
      </c>
      <c r="F46" t="s">
        <v>191</v>
      </c>
      <c r="G46">
        <v>0</v>
      </c>
      <c r="H46">
        <v>11</v>
      </c>
      <c r="I46" t="s">
        <v>4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</row>
    <row r="47" spans="1:16" x14ac:dyDescent="0.2">
      <c r="A47" t="s">
        <v>2</v>
      </c>
      <c r="B47" t="s">
        <v>3</v>
      </c>
      <c r="C47" t="s">
        <v>3</v>
      </c>
      <c r="D47" t="s">
        <v>192</v>
      </c>
      <c r="E47" t="s">
        <v>193</v>
      </c>
      <c r="F47" t="s">
        <v>194</v>
      </c>
      <c r="G47">
        <v>0</v>
      </c>
      <c r="H47">
        <v>13</v>
      </c>
      <c r="I47" t="s">
        <v>4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</row>
    <row r="48" spans="1:16" x14ac:dyDescent="0.2">
      <c r="A48" t="s">
        <v>2</v>
      </c>
      <c r="B48" t="s">
        <v>3</v>
      </c>
      <c r="C48" t="s">
        <v>3</v>
      </c>
      <c r="D48" t="s">
        <v>195</v>
      </c>
      <c r="E48" t="s">
        <v>196</v>
      </c>
      <c r="F48" t="s">
        <v>197</v>
      </c>
      <c r="G48">
        <v>0</v>
      </c>
      <c r="H48">
        <v>19</v>
      </c>
      <c r="I48" t="s">
        <v>4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  <c r="O48" t="s">
        <v>3</v>
      </c>
      <c r="P48" t="s">
        <v>3</v>
      </c>
    </row>
    <row r="49" spans="1:16" x14ac:dyDescent="0.2">
      <c r="A49" t="s">
        <v>2</v>
      </c>
      <c r="B49" t="s">
        <v>3</v>
      </c>
      <c r="C49" t="s">
        <v>3</v>
      </c>
      <c r="D49" t="s">
        <v>198</v>
      </c>
      <c r="E49" t="s">
        <v>199</v>
      </c>
      <c r="F49" t="s">
        <v>200</v>
      </c>
      <c r="G49">
        <v>0</v>
      </c>
      <c r="H49">
        <v>21</v>
      </c>
      <c r="I49" t="s">
        <v>4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30</v>
      </c>
      <c r="C2" s="29" t="str">
        <f>IF('01 Option Comparison'!$K$3="NULL","",IF(ISBLANK('01 Option Comparison'!$K$3),"",'01 Option Comparison'!$K$3))</f>
        <v/>
      </c>
      <c r="D2" s="25" t="s">
        <v>23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30</v>
      </c>
      <c r="C7" s="29" t="str">
        <f>IF('01 Option Comparison'!$K$4="NULL","",IF(ISBLANK('01 Option Comparison'!$K$4),"",'01 Option Comparison'!$K$4))</f>
        <v/>
      </c>
      <c r="D7" s="25" t="s">
        <v>23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30</v>
      </c>
      <c r="C12" s="29" t="str">
        <f>IF('01 Option Comparison'!$K$5="NULL","",IF(ISBLANK('01 Option Comparison'!$K$5),"",'01 Option Comparison'!$K$5))</f>
        <v/>
      </c>
      <c r="D12" s="25" t="s">
        <v>23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30</v>
      </c>
      <c r="C17" s="29" t="str">
        <f>IF('01 Option Comparison'!$K$6="NULL","",IF(ISBLANK('01 Option Comparison'!$K$6),"",'01 Option Comparison'!$K$6))</f>
        <v/>
      </c>
      <c r="D17" s="25" t="s">
        <v>23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30</v>
      </c>
      <c r="C22" s="29" t="str">
        <f>IF('01 Option Comparison'!$K$7="NULL","",IF(ISBLANK('01 Option Comparison'!$K$7),"",'01 Option Comparison'!$K$7))</f>
        <v/>
      </c>
      <c r="D22" s="25" t="s">
        <v>23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30</v>
      </c>
      <c r="C27" s="29" t="str">
        <f>IF('01 Option Comparison'!$K$8="NULL","",IF(ISBLANK('01 Option Comparison'!$K$8),"",'01 Option Comparison'!$K$8))</f>
        <v/>
      </c>
      <c r="D27" s="25" t="s">
        <v>23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30</v>
      </c>
      <c r="C32" s="29" t="str">
        <f>IF('01 Option Comparison'!$K$9="NULL","",IF(ISBLANK('01 Option Comparison'!$K$9),"",'01 Option Comparison'!$K$9))</f>
        <v/>
      </c>
      <c r="D32" s="25" t="s">
        <v>23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30</v>
      </c>
      <c r="C37" s="29" t="str">
        <f>IF('01 Option Comparison'!$K$10="NULL","",IF(ISBLANK('01 Option Comparison'!$K$10),"",'01 Option Comparison'!$K$10))</f>
        <v/>
      </c>
      <c r="D37" s="25" t="s">
        <v>23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30</v>
      </c>
      <c r="C42" s="29" t="str">
        <f>IF('01 Option Comparison'!$K$11="NULL","",IF(ISBLANK('01 Option Comparison'!$K$11),"",'01 Option Comparison'!$K$11))</f>
        <v/>
      </c>
      <c r="D42" s="25" t="s">
        <v>23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30</v>
      </c>
      <c r="C47" s="29" t="str">
        <f>IF('01 Option Comparison'!$K$12="NULL","",IF(ISBLANK('01 Option Comparison'!$K$12),"",'01 Option Comparison'!$K$12))</f>
        <v/>
      </c>
      <c r="D47" s="25" t="s">
        <v>23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30</v>
      </c>
      <c r="C52" s="29" t="str">
        <f>IF('01 Option Comparison'!$K$13="NULL","",IF(ISBLANK('01 Option Comparison'!$K$13),"",'01 Option Comparison'!$K$13))</f>
        <v/>
      </c>
      <c r="D52" s="25" t="s">
        <v>23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30</v>
      </c>
      <c r="C57" s="29" t="str">
        <f>IF('01 Option Comparison'!$K$14="NULL","",IF(ISBLANK('01 Option Comparison'!$K$14),"",'01 Option Comparison'!$K$14))</f>
        <v/>
      </c>
      <c r="D57" s="25" t="s">
        <v>23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30</v>
      </c>
      <c r="C62" s="29" t="str">
        <f>IF('01 Option Comparison'!$K$15="NULL","",IF(ISBLANK('01 Option Comparison'!$K$15),"",'01 Option Comparison'!$K$15))</f>
        <v/>
      </c>
      <c r="D62" s="25" t="s">
        <v>23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30</v>
      </c>
      <c r="C67" s="29" t="str">
        <f>IF('01 Option Comparison'!$K$16="NULL","",IF(ISBLANK('01 Option Comparison'!$K$16),"",'01 Option Comparison'!$K$16))</f>
        <v/>
      </c>
      <c r="D67" s="25" t="s">
        <v>23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30</v>
      </c>
      <c r="C72" s="29" t="str">
        <f>IF('01 Option Comparison'!$K$17="NULL","",IF(ISBLANK('01 Option Comparison'!$K$17),"",'01 Option Comparison'!$K$17))</f>
        <v/>
      </c>
      <c r="D72" s="25" t="s">
        <v>23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30</v>
      </c>
      <c r="C77" s="29" t="str">
        <f>IF('01 Option Comparison'!$K$18="NULL","",IF(ISBLANK('01 Option Comparison'!$K$18),"",'01 Option Comparison'!$K$18))</f>
        <v/>
      </c>
      <c r="D77" s="25" t="s">
        <v>23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30</v>
      </c>
      <c r="C82" s="29" t="str">
        <f>IF('01 Option Comparison'!$K$19="NULL","",IF(ISBLANK('01 Option Comparison'!$K$19),"",'01 Option Comparison'!$K$19))</f>
        <v/>
      </c>
      <c r="D82" s="25" t="s">
        <v>23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30</v>
      </c>
      <c r="C87" s="29" t="str">
        <f>IF('01 Option Comparison'!$K$20="NULL","",IF(ISBLANK('01 Option Comparison'!$K$20),"",'01 Option Comparison'!$K$20))</f>
        <v/>
      </c>
      <c r="D87" s="25" t="s">
        <v>23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30</v>
      </c>
      <c r="C92" s="29" t="str">
        <f>IF('01 Option Comparison'!$K$21="NULL","",IF(ISBLANK('01 Option Comparison'!$K$21),"",'01 Option Comparison'!$K$21))</f>
        <v/>
      </c>
      <c r="D92" s="25" t="s">
        <v>23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30</v>
      </c>
      <c r="C97" s="29" t="str">
        <f>IF('01 Option Comparison'!$K$22="NULL","",IF(ISBLANK('01 Option Comparison'!$K$22),"",'01 Option Comparison'!$K$22))</f>
        <v/>
      </c>
      <c r="D97" s="25" t="s">
        <v>23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30</v>
      </c>
      <c r="C102" s="29" t="str">
        <f>IF('01 Option Comparison'!$K$23="NULL","",IF(ISBLANK('01 Option Comparison'!$K$23),"",'01 Option Comparison'!$K$23))</f>
        <v/>
      </c>
      <c r="D102" s="25" t="s">
        <v>23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30</v>
      </c>
      <c r="C107" s="29" t="str">
        <f>IF('01 Option Comparison'!$K$24="NULL","",IF(ISBLANK('01 Option Comparison'!$K$24),"",'01 Option Comparison'!$K$24))</f>
        <v/>
      </c>
      <c r="D107" s="25" t="s">
        <v>23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30</v>
      </c>
      <c r="C112" s="29" t="str">
        <f>IF('01 Option Comparison'!$K$25="NULL","",IF(ISBLANK('01 Option Comparison'!$K$25),"",'01 Option Comparison'!$K$25))</f>
        <v/>
      </c>
      <c r="D112" s="25" t="s">
        <v>23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30</v>
      </c>
      <c r="C117" s="29" t="str">
        <f>IF('01 Option Comparison'!$K$26="NULL","",IF(ISBLANK('01 Option Comparison'!$K$26),"",'01 Option Comparison'!$K$26))</f>
        <v/>
      </c>
      <c r="D117" s="25" t="s">
        <v>23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30</v>
      </c>
      <c r="C122" s="29" t="str">
        <f>IF('01 Option Comparison'!$K$27="NULL","",IF(ISBLANK('01 Option Comparison'!$K$27),"",'01 Option Comparison'!$K$27))</f>
        <v/>
      </c>
      <c r="D122" s="25" t="s">
        <v>23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30</v>
      </c>
      <c r="C127" s="29" t="str">
        <f>IF('01 Option Comparison'!$K$28="NULL","",IF(ISBLANK('01 Option Comparison'!$K$28),"",'01 Option Comparison'!$K$28))</f>
        <v/>
      </c>
      <c r="D127" s="25" t="s">
        <v>23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30</v>
      </c>
      <c r="C132" s="29" t="str">
        <f>IF('01 Option Comparison'!$K$29="NULL","",IF(ISBLANK('01 Option Comparison'!$K$29),"",'01 Option Comparison'!$K$29))</f>
        <v/>
      </c>
      <c r="D132" s="25" t="s">
        <v>23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30</v>
      </c>
      <c r="C137" s="29" t="str">
        <f>IF('01 Option Comparison'!$K$30="NULL","",IF(ISBLANK('01 Option Comparison'!$K$30),"",'01 Option Comparison'!$K$30))</f>
        <v/>
      </c>
      <c r="D137" s="25" t="s">
        <v>23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31</v>
      </c>
      <c r="C2" s="29" t="str">
        <f>IF('01 Function Comparison'!$K$3="NULL","",IF(ISBLANK('01 Function Comparison'!$K$3),"",'01 Function Comparison'!$K$3))</f>
        <v>SeqRunTime</v>
      </c>
      <c r="D2" s="25" t="s">
        <v>23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82000000093</v>
      </c>
      <c r="B5" s="12"/>
      <c r="C5" s="26"/>
      <c r="D5" s="27" t="s">
        <v>21</v>
      </c>
      <c r="E5" s="35">
        <f>IF(ISBLANK('01 Function Comparison'!$H$3),"",'01 Function Comparison'!$H$3)</f>
        <v>82000000093</v>
      </c>
      <c r="F5" s="35"/>
    </row>
    <row r="6" spans="1:6" s="24" customFormat="1" ht="17" thickBot="1" x14ac:dyDescent="0.25">
      <c r="A6" s="41" t="str">
        <f>CONCATENATE(D6,"N'",F6,"'")</f>
        <v>WHERE _Name = N'99RP264.1073742112SUPPLFX'</v>
      </c>
      <c r="B6" s="23"/>
      <c r="C6" s="30"/>
      <c r="D6" s="28" t="s">
        <v>22</v>
      </c>
      <c r="E6" s="36"/>
      <c r="F6" s="36" t="str">
        <f>IF('01 Function Comparison'!$L$3="NULL","",IF(ISBLANK('01 Function Comparison'!$L$3),"",'01 Function Comparison'!$L$3))</f>
        <v>99RP264.1073742112SUPPLFX</v>
      </c>
    </row>
    <row r="7" spans="1:6" s="22" customFormat="1" x14ac:dyDescent="0.2">
      <c r="A7" s="38" t="str">
        <f>CONCATENATE(B7,C7,D7,E7)</f>
        <v>-- Function: Massafra -  25: Initial Malt to Maize Amount | Bergamo - 02: Initial Malt to Maize Amount</v>
      </c>
      <c r="B7" s="21" t="s">
        <v>31</v>
      </c>
      <c r="C7" s="29" t="str">
        <f>IF('01 Function Comparison'!$K$4="NULL","",IF(ISBLANK('01 Function Comparison'!$K$4),"",'01 Function Comparison'!$K$4))</f>
        <v>25: Initial Malt to Maize Amount</v>
      </c>
      <c r="D7" s="25" t="s">
        <v>23</v>
      </c>
      <c r="E7" s="34" t="str">
        <f>IF(ISBLANK('01 Function Comparison'!$G$4),"",'01 Function Comparison'!$G$4)</f>
        <v>02: Initial Malt to Maize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82000000029</v>
      </c>
      <c r="B10" s="12"/>
      <c r="C10" s="26"/>
      <c r="D10" s="27" t="s">
        <v>21</v>
      </c>
      <c r="E10" s="35">
        <f>IF(ISBLANK('01 Function Comparison'!$H$4),"",'01 Function Comparison'!$H$4)</f>
        <v>82000000029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26: Milling Time | Bergamo - 16: Milling Time</v>
      </c>
      <c r="B12" s="21" t="s">
        <v>31</v>
      </c>
      <c r="C12" s="29" t="str">
        <f>IF('01 Function Comparison'!$K$5="NULL","",IF(ISBLANK('01 Function Comparison'!$K$5),"",'01 Function Comparison'!$K$5))</f>
        <v>26: Milling Time</v>
      </c>
      <c r="D12" s="25" t="s">
        <v>23</v>
      </c>
      <c r="E12" s="34" t="str">
        <f>IF(ISBLANK('01 Function Comparison'!$G$5),"",'01 Function Comparison'!$G$5)</f>
        <v>16: Milling Time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82000000091</v>
      </c>
      <c r="B15" s="12"/>
      <c r="C15" s="26"/>
      <c r="D15" s="27" t="s">
        <v>21</v>
      </c>
      <c r="E15" s="35">
        <f>IF(ISBLANK('01 Function Comparison'!$H$5),"",'01 Function Comparison'!$H$5)</f>
        <v>82000000091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31</v>
      </c>
      <c r="C17" s="29" t="str">
        <f>IF('01 Function Comparison'!$K$6="NULL","",IF(ISBLANK('01 Function Comparison'!$K$6),"",'01 Function Comparison'!$K$6))</f>
        <v/>
      </c>
      <c r="D17" s="25" t="s">
        <v>23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31</v>
      </c>
      <c r="C22" s="29" t="str">
        <f>IF('01 Function Comparison'!$K$7="NULL","",IF(ISBLANK('01 Function Comparison'!$K$7),"",'01 Function Comparison'!$K$7))</f>
        <v/>
      </c>
      <c r="D22" s="25" t="s">
        <v>23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31</v>
      </c>
      <c r="C27" s="29" t="str">
        <f>IF('01 Function Comparison'!$K$8="NULL","",IF(ISBLANK('01 Function Comparison'!$K$8),"",'01 Function Comparison'!$K$8))</f>
        <v/>
      </c>
      <c r="D27" s="25" t="s">
        <v>23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31</v>
      </c>
      <c r="C32" s="29" t="str">
        <f>IF('01 Function Comparison'!$K$9="NULL","",IF(ISBLANK('01 Function Comparison'!$K$9),"",'01 Function Comparison'!$K$9))</f>
        <v/>
      </c>
      <c r="D32" s="25" t="s">
        <v>23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31</v>
      </c>
      <c r="C37" s="29" t="str">
        <f>IF('01 Function Comparison'!$K$10="NULL","",IF(ISBLANK('01 Function Comparison'!$K$10),"",'01 Function Comparison'!$K$10))</f>
        <v/>
      </c>
      <c r="D37" s="25" t="s">
        <v>23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31</v>
      </c>
      <c r="C42" s="29" t="str">
        <f>IF('01 Function Comparison'!$K$11="NULL","",IF(ISBLANK('01 Function Comparison'!$K$11),"",'01 Function Comparison'!$K$11))</f>
        <v/>
      </c>
      <c r="D42" s="25" t="s">
        <v>23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31</v>
      </c>
      <c r="C47" s="29" t="str">
        <f>IF('01 Function Comparison'!$K$12="NULL","",IF(ISBLANK('01 Function Comparison'!$K$12),"",'01 Function Comparison'!$K$12))</f>
        <v/>
      </c>
      <c r="D47" s="25" t="s">
        <v>23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31</v>
      </c>
      <c r="C52" s="29" t="str">
        <f>IF('01 Function Comparison'!$K$13="NULL","",IF(ISBLANK('01 Function Comparison'!$K$13),"",'01 Function Comparison'!$K$13))</f>
        <v/>
      </c>
      <c r="D52" s="25" t="s">
        <v>23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31</v>
      </c>
      <c r="C57" s="29" t="str">
        <f>IF('01 Function Comparison'!$K$14="NULL","",IF(ISBLANK('01 Function Comparison'!$K$14),"",'01 Function Comparison'!$K$14))</f>
        <v/>
      </c>
      <c r="D57" s="25" t="s">
        <v>23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31</v>
      </c>
      <c r="C62" s="29" t="str">
        <f>IF('01 Function Comparison'!$K$15="NULL","",IF(ISBLANK('01 Function Comparison'!$K$15),"",'01 Function Comparison'!$K$15))</f>
        <v/>
      </c>
      <c r="D62" s="25" t="s">
        <v>23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31</v>
      </c>
      <c r="C67" s="29" t="str">
        <f>IF('01 Function Comparison'!$K$16="NULL","",IF(ISBLANK('01 Function Comparison'!$K$16),"",'01 Function Comparison'!$K$16))</f>
        <v/>
      </c>
      <c r="D67" s="25" t="s">
        <v>23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31</v>
      </c>
      <c r="C72" s="29" t="str">
        <f>IF('01 Function Comparison'!$K$17="NULL","",IF(ISBLANK('01 Function Comparison'!$K$17),"",'01 Function Comparison'!$K$17))</f>
        <v/>
      </c>
      <c r="D72" s="25" t="s">
        <v>23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31</v>
      </c>
      <c r="C77" s="29" t="str">
        <f>IF('01 Function Comparison'!$K$18="NULL","",IF(ISBLANK('01 Function Comparison'!$K$18),"",'01 Function Comparison'!$K$18))</f>
        <v/>
      </c>
      <c r="D77" s="25" t="s">
        <v>23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31</v>
      </c>
      <c r="C82" s="29" t="str">
        <f>IF('01 Function Comparison'!$K$19="NULL","",IF(ISBLANK('01 Function Comparison'!$K$19),"",'01 Function Comparison'!$K$19))</f>
        <v/>
      </c>
      <c r="D82" s="25" t="s">
        <v>23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31</v>
      </c>
      <c r="C87" s="29" t="str">
        <f>IF('01 Function Comparison'!$K$20="NULL","",IF(ISBLANK('01 Function Comparison'!$K$20),"",'01 Function Comparison'!$K$20))</f>
        <v/>
      </c>
      <c r="D87" s="25" t="s">
        <v>23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31</v>
      </c>
      <c r="C92" s="29" t="str">
        <f>IF('01 Function Comparison'!$K$21="NULL","",IF(ISBLANK('01 Function Comparison'!$K$21),"",'01 Function Comparison'!$K$21))</f>
        <v/>
      </c>
      <c r="D92" s="25" t="s">
        <v>23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31</v>
      </c>
      <c r="C97" s="29" t="str">
        <f>IF('01 Function Comparison'!$K$22="NULL","",IF(ISBLANK('01 Function Comparison'!$K$22),"",'01 Function Comparison'!$K$22))</f>
        <v/>
      </c>
      <c r="D97" s="25" t="s">
        <v>23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31</v>
      </c>
      <c r="C102" s="29" t="str">
        <f>IF('01 Function Comparison'!$K$23="NULL","",IF(ISBLANK('01 Function Comparison'!$K$23),"",'01 Function Comparison'!$K$23))</f>
        <v/>
      </c>
      <c r="D102" s="25" t="s">
        <v>23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31</v>
      </c>
      <c r="C107" s="29" t="str">
        <f>IF('01 Function Comparison'!$K$24="NULL","",IF(ISBLANK('01 Function Comparison'!$K$24),"",'01 Function Comparison'!$K$24))</f>
        <v/>
      </c>
      <c r="D107" s="25" t="s">
        <v>23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31</v>
      </c>
      <c r="C112" s="29" t="str">
        <f>IF('01 Function Comparison'!$K$25="NULL","",IF(ISBLANK('01 Function Comparison'!$K$25),"",'01 Function Comparison'!$K$25))</f>
        <v/>
      </c>
      <c r="D112" s="25" t="s">
        <v>23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31</v>
      </c>
      <c r="C117" s="29" t="str">
        <f>IF('01 Function Comparison'!$K$26="NULL","",IF(ISBLANK('01 Function Comparison'!$K$26),"",'01 Function Comparison'!$K$26))</f>
        <v/>
      </c>
      <c r="D117" s="25" t="s">
        <v>23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31</v>
      </c>
      <c r="C122" s="29" t="str">
        <f>IF('01 Function Comparison'!$K$27="NULL","",IF(ISBLANK('01 Function Comparison'!$K$27),"",'01 Function Comparison'!$K$27))</f>
        <v/>
      </c>
      <c r="D122" s="25" t="s">
        <v>23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31</v>
      </c>
      <c r="C127" s="29" t="str">
        <f>IF('01 Function Comparison'!$K$28="NULL","",IF(ISBLANK('01 Function Comparison'!$K$28),"",'01 Function Comparison'!$K$28))</f>
        <v/>
      </c>
      <c r="D127" s="25" t="s">
        <v>23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31</v>
      </c>
      <c r="C132" s="29" t="str">
        <f>IF('01 Function Comparison'!$K$29="NULL","",IF(ISBLANK('01 Function Comparison'!$K$29),"",'01 Function Comparison'!$K$29))</f>
        <v/>
      </c>
      <c r="D132" s="25" t="s">
        <v>23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31</v>
      </c>
      <c r="C137" s="29" t="str">
        <f>IF('01 Function Comparison'!$K$30="NULL","",IF(ISBLANK('01 Function Comparison'!$K$30),"",'01 Function Comparison'!$K$30))</f>
        <v/>
      </c>
      <c r="D137" s="25" t="s">
        <v>23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32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23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21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32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23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21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32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23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21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22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32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23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21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22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32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23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21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22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32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23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21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22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32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23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21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32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23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21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32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23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21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32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23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21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32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23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21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32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23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21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32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23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21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32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23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21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32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23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21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32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23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21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32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23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21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32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23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21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32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23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21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32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23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21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32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23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21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32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23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21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32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23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21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32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23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21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32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23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21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32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23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21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32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23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21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32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23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21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8"/>
  <sheetViews>
    <sheetView workbookViewId="0">
      <selection activeCell="K17" sqref="K17"/>
    </sheetView>
  </sheetViews>
  <sheetFormatPr baseColWidth="10" defaultRowHeight="16" x14ac:dyDescent="0.2"/>
  <sheetData>
    <row r="1" spans="1:16" x14ac:dyDescent="0.2">
      <c r="A1" t="s">
        <v>14</v>
      </c>
      <c r="B1" t="s">
        <v>3</v>
      </c>
      <c r="C1" t="s">
        <v>3</v>
      </c>
      <c r="D1" t="s">
        <v>201</v>
      </c>
      <c r="E1" t="s">
        <v>202</v>
      </c>
      <c r="F1" t="s">
        <v>203</v>
      </c>
      <c r="G1">
        <v>0</v>
      </c>
      <c r="H1">
        <v>1</v>
      </c>
      <c r="I1" t="s">
        <v>4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</row>
    <row r="2" spans="1:16" x14ac:dyDescent="0.2">
      <c r="A2" t="s">
        <v>14</v>
      </c>
      <c r="B2" t="s">
        <v>3</v>
      </c>
      <c r="C2" t="s">
        <v>3</v>
      </c>
      <c r="D2" t="s">
        <v>204</v>
      </c>
      <c r="E2" t="s">
        <v>205</v>
      </c>
      <c r="F2" t="s">
        <v>206</v>
      </c>
      <c r="G2">
        <v>0</v>
      </c>
      <c r="H2">
        <v>2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14</v>
      </c>
      <c r="B3" t="s">
        <v>3</v>
      </c>
      <c r="C3" t="s">
        <v>3</v>
      </c>
      <c r="D3" t="s">
        <v>207</v>
      </c>
      <c r="E3" t="s">
        <v>208</v>
      </c>
      <c r="F3" t="s">
        <v>209</v>
      </c>
      <c r="G3">
        <v>0</v>
      </c>
      <c r="H3">
        <v>3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</v>
      </c>
      <c r="B4" t="s">
        <v>3</v>
      </c>
      <c r="C4" t="s">
        <v>3</v>
      </c>
      <c r="D4" t="s">
        <v>210</v>
      </c>
      <c r="E4" t="s">
        <v>211</v>
      </c>
      <c r="F4" t="s">
        <v>212</v>
      </c>
      <c r="G4">
        <v>0</v>
      </c>
      <c r="H4">
        <v>13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</v>
      </c>
      <c r="B5" t="s">
        <v>3</v>
      </c>
      <c r="C5" t="s">
        <v>3</v>
      </c>
      <c r="D5" t="s">
        <v>213</v>
      </c>
      <c r="E5" t="s">
        <v>214</v>
      </c>
      <c r="F5" t="s">
        <v>215</v>
      </c>
      <c r="G5">
        <v>0</v>
      </c>
      <c r="H5">
        <v>14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</v>
      </c>
      <c r="B6" t="s">
        <v>3</v>
      </c>
      <c r="C6" t="s">
        <v>3</v>
      </c>
      <c r="D6" t="s">
        <v>216</v>
      </c>
      <c r="E6" t="s">
        <v>217</v>
      </c>
      <c r="F6" t="s">
        <v>217</v>
      </c>
      <c r="G6">
        <v>0</v>
      </c>
      <c r="H6">
        <v>15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</v>
      </c>
      <c r="B7" t="s">
        <v>3</v>
      </c>
      <c r="C7" t="s">
        <v>3</v>
      </c>
      <c r="D7" t="s">
        <v>218</v>
      </c>
      <c r="E7" t="s">
        <v>219</v>
      </c>
      <c r="F7" t="s">
        <v>219</v>
      </c>
      <c r="G7">
        <v>0</v>
      </c>
      <c r="H7">
        <v>17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</v>
      </c>
      <c r="B8" t="s">
        <v>3</v>
      </c>
      <c r="C8" t="s">
        <v>3</v>
      </c>
      <c r="D8" t="s">
        <v>220</v>
      </c>
      <c r="E8" t="s">
        <v>221</v>
      </c>
      <c r="F8" t="s">
        <v>221</v>
      </c>
      <c r="G8">
        <v>0</v>
      </c>
      <c r="H8">
        <v>18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4"/>
  <sheetViews>
    <sheetView workbookViewId="0">
      <selection sqref="A1:P14"/>
    </sheetView>
  </sheetViews>
  <sheetFormatPr baseColWidth="10" defaultRowHeight="16" x14ac:dyDescent="0.2"/>
  <sheetData>
    <row r="1" spans="1:16" x14ac:dyDescent="0.2">
      <c r="A1" t="s">
        <v>15</v>
      </c>
      <c r="B1" t="s">
        <v>3</v>
      </c>
      <c r="C1" t="s">
        <v>3</v>
      </c>
      <c r="D1" t="s">
        <v>222</v>
      </c>
      <c r="E1" t="s">
        <v>16</v>
      </c>
      <c r="F1" t="s">
        <v>17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82000000093</v>
      </c>
      <c r="M1" t="s">
        <v>18</v>
      </c>
      <c r="N1" t="s">
        <v>223</v>
      </c>
      <c r="O1" t="s">
        <v>224</v>
      </c>
      <c r="P1" t="s">
        <v>225</v>
      </c>
    </row>
    <row r="2" spans="1:16" x14ac:dyDescent="0.2">
      <c r="A2" t="s">
        <v>15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2</v>
      </c>
      <c r="K2">
        <v>1</v>
      </c>
      <c r="L2">
        <v>82000000029</v>
      </c>
      <c r="M2" t="s">
        <v>226</v>
      </c>
      <c r="N2" t="s">
        <v>227</v>
      </c>
      <c r="O2" t="s">
        <v>228</v>
      </c>
      <c r="P2" t="s">
        <v>229</v>
      </c>
    </row>
    <row r="3" spans="1:16" x14ac:dyDescent="0.2">
      <c r="A3" t="s">
        <v>15</v>
      </c>
      <c r="B3" t="s">
        <v>3</v>
      </c>
      <c r="C3" t="s">
        <v>3</v>
      </c>
      <c r="D3" t="s">
        <v>230</v>
      </c>
      <c r="E3" t="s">
        <v>231</v>
      </c>
      <c r="F3" t="s">
        <v>232</v>
      </c>
      <c r="G3">
        <v>0</v>
      </c>
      <c r="H3">
        <v>16</v>
      </c>
      <c r="I3" t="s">
        <v>4</v>
      </c>
      <c r="J3">
        <v>16</v>
      </c>
      <c r="K3">
        <v>1</v>
      </c>
      <c r="L3">
        <v>82000000091</v>
      </c>
      <c r="M3" t="s">
        <v>233</v>
      </c>
      <c r="N3" t="s">
        <v>233</v>
      </c>
      <c r="O3" t="s">
        <v>234</v>
      </c>
      <c r="P3" t="s">
        <v>235</v>
      </c>
    </row>
    <row r="4" spans="1:16" x14ac:dyDescent="0.2">
      <c r="A4" t="s">
        <v>15</v>
      </c>
      <c r="B4" t="s">
        <v>3</v>
      </c>
      <c r="C4" t="s">
        <v>3</v>
      </c>
      <c r="D4" t="s">
        <v>236</v>
      </c>
      <c r="E4" t="s">
        <v>237</v>
      </c>
      <c r="F4" t="s">
        <v>238</v>
      </c>
      <c r="G4">
        <v>0</v>
      </c>
      <c r="H4">
        <v>4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15</v>
      </c>
      <c r="B5" t="s">
        <v>3</v>
      </c>
      <c r="C5" t="s">
        <v>3</v>
      </c>
      <c r="D5" t="s">
        <v>239</v>
      </c>
      <c r="E5" t="s">
        <v>240</v>
      </c>
      <c r="F5" t="s">
        <v>241</v>
      </c>
      <c r="G5">
        <v>0</v>
      </c>
      <c r="H5">
        <v>5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15</v>
      </c>
      <c r="B6" t="s">
        <v>3</v>
      </c>
      <c r="C6" t="s">
        <v>3</v>
      </c>
      <c r="D6" t="s">
        <v>242</v>
      </c>
      <c r="E6" t="s">
        <v>243</v>
      </c>
      <c r="F6" t="s">
        <v>244</v>
      </c>
      <c r="G6">
        <v>0</v>
      </c>
      <c r="H6">
        <v>6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15</v>
      </c>
      <c r="B7" t="s">
        <v>3</v>
      </c>
      <c r="C7" t="s">
        <v>3</v>
      </c>
      <c r="D7" t="s">
        <v>245</v>
      </c>
      <c r="E7" t="s">
        <v>246</v>
      </c>
      <c r="F7" t="s">
        <v>247</v>
      </c>
      <c r="G7">
        <v>0</v>
      </c>
      <c r="H7">
        <v>7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15</v>
      </c>
      <c r="B8" t="s">
        <v>3</v>
      </c>
      <c r="C8" t="s">
        <v>3</v>
      </c>
      <c r="D8" t="s">
        <v>248</v>
      </c>
      <c r="E8" t="s">
        <v>249</v>
      </c>
      <c r="F8" t="s">
        <v>250</v>
      </c>
      <c r="G8">
        <v>0</v>
      </c>
      <c r="H8">
        <v>8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15</v>
      </c>
      <c r="B9" t="s">
        <v>3</v>
      </c>
      <c r="C9" t="s">
        <v>3</v>
      </c>
      <c r="D9" t="s">
        <v>251</v>
      </c>
      <c r="E9" t="s">
        <v>252</v>
      </c>
      <c r="F9" t="s">
        <v>253</v>
      </c>
      <c r="G9">
        <v>0</v>
      </c>
      <c r="H9">
        <v>9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15</v>
      </c>
      <c r="B10" t="s">
        <v>3</v>
      </c>
      <c r="C10" t="s">
        <v>3</v>
      </c>
      <c r="D10" t="s">
        <v>254</v>
      </c>
      <c r="E10" t="s">
        <v>255</v>
      </c>
      <c r="F10" t="s">
        <v>256</v>
      </c>
      <c r="G10">
        <v>0</v>
      </c>
      <c r="H10">
        <v>10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15</v>
      </c>
      <c r="B11" t="s">
        <v>3</v>
      </c>
      <c r="C11" t="s">
        <v>3</v>
      </c>
      <c r="D11" t="s">
        <v>257</v>
      </c>
      <c r="E11" t="s">
        <v>258</v>
      </c>
      <c r="F11" t="s">
        <v>259</v>
      </c>
      <c r="G11">
        <v>0</v>
      </c>
      <c r="H11">
        <v>15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15</v>
      </c>
      <c r="B12" t="s">
        <v>3</v>
      </c>
      <c r="C12" t="s">
        <v>3</v>
      </c>
      <c r="D12" t="s">
        <v>260</v>
      </c>
      <c r="E12" t="s">
        <v>261</v>
      </c>
      <c r="F12" t="s">
        <v>262</v>
      </c>
      <c r="G12">
        <v>0</v>
      </c>
      <c r="H12">
        <v>17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15</v>
      </c>
      <c r="B13" t="s">
        <v>3</v>
      </c>
      <c r="C13" t="s">
        <v>3</v>
      </c>
      <c r="D13" t="s">
        <v>263</v>
      </c>
      <c r="E13" t="s">
        <v>264</v>
      </c>
      <c r="F13" t="s">
        <v>264</v>
      </c>
      <c r="G13">
        <v>0</v>
      </c>
      <c r="H13">
        <v>21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15</v>
      </c>
      <c r="B14" t="s">
        <v>3</v>
      </c>
      <c r="C14" t="s">
        <v>3</v>
      </c>
      <c r="D14" t="s">
        <v>265</v>
      </c>
      <c r="E14" t="s">
        <v>266</v>
      </c>
      <c r="F14" t="s">
        <v>266</v>
      </c>
      <c r="G14">
        <v>0</v>
      </c>
      <c r="H14">
        <v>22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F1" zoomScale="110" zoomScaleNormal="110" workbookViewId="0">
      <selection activeCell="L15" sqref="L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s="1" customFormat="1" ht="17" thickBot="1" x14ac:dyDescent="0.25">
      <c r="A2" s="17" t="s">
        <v>8</v>
      </c>
      <c r="B2" s="18" t="s">
        <v>9</v>
      </c>
      <c r="C2" s="18" t="s">
        <v>7</v>
      </c>
      <c r="D2" s="19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Value Source'!J1</f>
        <v>7</v>
      </c>
      <c r="B3" s="12" t="str">
        <f>'00 Value Source'!M1</f>
        <v>007: Special Malt Amaunt Outtake 1</v>
      </c>
      <c r="C3" s="12">
        <f>'00 Value Source'!L1</f>
        <v>82000000057</v>
      </c>
      <c r="D3" s="13" t="str">
        <f>'00 Value Source'!P1</f>
        <v>Quantity Special Malt (kg)</v>
      </c>
      <c r="F3" s="2">
        <v>7</v>
      </c>
      <c r="G3" s="3" t="s">
        <v>36</v>
      </c>
      <c r="H3" s="3">
        <v>82000000057</v>
      </c>
      <c r="I3" s="4" t="s">
        <v>38</v>
      </c>
      <c r="K3" s="57" t="s">
        <v>36</v>
      </c>
      <c r="N3" s="11">
        <f>'00 Value Source'!H1</f>
        <v>7</v>
      </c>
      <c r="O3" s="12" t="str">
        <f>'00 Value Source'!F1</f>
        <v>Malt amount Outtake 3</v>
      </c>
      <c r="P3" s="13" t="str">
        <f>'00 Value Source'!D1</f>
        <v>99RP264.536871440SUPPLVA</v>
      </c>
    </row>
    <row r="4" spans="1:16" x14ac:dyDescent="0.2">
      <c r="A4" s="11">
        <f>'00 Value Source'!J2</f>
        <v>8</v>
      </c>
      <c r="B4" s="12" t="str">
        <f>'00 Value Source'!M2</f>
        <v>008: Colorato Malt Amaunt Outtake 2</v>
      </c>
      <c r="C4" s="12">
        <f>'00 Value Source'!L2</f>
        <v>82000000054</v>
      </c>
      <c r="D4" s="13" t="str">
        <f>'00 Value Source'!P2</f>
        <v>Quantity Malt Coloured (kg)</v>
      </c>
      <c r="F4" s="2">
        <v>8</v>
      </c>
      <c r="G4" s="3" t="s">
        <v>42</v>
      </c>
      <c r="H4" s="3">
        <v>82000000054</v>
      </c>
      <c r="I4" s="4" t="s">
        <v>44</v>
      </c>
      <c r="K4" s="57" t="s">
        <v>42</v>
      </c>
      <c r="N4" s="11">
        <f>'00 Value Source'!H2</f>
        <v>8</v>
      </c>
      <c r="O4" s="12" t="str">
        <f>'00 Value Source'!F2</f>
        <v>Malt type Outtake 4</v>
      </c>
      <c r="P4" s="13" t="str">
        <f>'00 Value Source'!D2</f>
        <v>99RP264.536871441SUPPLVA</v>
      </c>
    </row>
    <row r="5" spans="1:16" x14ac:dyDescent="0.2">
      <c r="A5" s="11">
        <f>'00 Value Source'!J3</f>
        <v>10</v>
      </c>
      <c r="B5" s="12" t="str">
        <f>'00 Value Source'!M3</f>
        <v>Malt Type Outtake 1</v>
      </c>
      <c r="C5" s="12">
        <f>'00 Value Source'!L3</f>
        <v>82000000265</v>
      </c>
      <c r="D5" s="13" t="str">
        <f>'00 Value Source'!P3</f>
        <v>Malt Type 1</v>
      </c>
      <c r="F5" s="2">
        <v>10</v>
      </c>
      <c r="G5" s="3" t="s">
        <v>48</v>
      </c>
      <c r="H5" s="3">
        <v>82000000265</v>
      </c>
      <c r="I5" s="4" t="s">
        <v>50</v>
      </c>
      <c r="J5" s="2">
        <v>2</v>
      </c>
      <c r="K5" s="3" t="s">
        <v>173</v>
      </c>
      <c r="L5" s="4" t="s">
        <v>171</v>
      </c>
      <c r="N5" s="11">
        <f>'00 Value Source'!H3</f>
        <v>10</v>
      </c>
      <c r="O5" s="12" t="str">
        <f>'00 Value Source'!F3</f>
        <v>Mill direction Counter</v>
      </c>
      <c r="P5" s="13" t="str">
        <f>'00 Value Source'!D3</f>
        <v>99RP264.536871527SUPPLVA</v>
      </c>
    </row>
    <row r="6" spans="1:16" x14ac:dyDescent="0.2">
      <c r="A6" s="11">
        <f>'00 Value Source'!J4</f>
        <v>12</v>
      </c>
      <c r="B6" s="12" t="str">
        <f>'00 Value Source'!M4</f>
        <v>Malt Type Outtake 2</v>
      </c>
      <c r="C6" s="12">
        <f>'00 Value Source'!L4</f>
        <v>82000000266</v>
      </c>
      <c r="D6" s="13" t="str">
        <f>'00 Value Source'!P4</f>
        <v>Malt Type 2</v>
      </c>
      <c r="F6" s="2">
        <v>12</v>
      </c>
      <c r="G6" s="3" t="s">
        <v>53</v>
      </c>
      <c r="H6" s="3">
        <v>82000000266</v>
      </c>
      <c r="I6" s="4" t="s">
        <v>55</v>
      </c>
      <c r="J6" s="2">
        <v>4</v>
      </c>
      <c r="K6" s="3" t="s">
        <v>179</v>
      </c>
      <c r="L6" s="4" t="s">
        <v>177</v>
      </c>
      <c r="N6" s="11">
        <f>'00 Value Source'!H4</f>
        <v>12</v>
      </c>
      <c r="O6" s="12" t="str">
        <f>'00 Value Source'!F4</f>
        <v>Raw material total</v>
      </c>
      <c r="P6" s="13" t="str">
        <f>'00 Value Source'!D4</f>
        <v>99RP264.536873738SUPPLVA</v>
      </c>
    </row>
    <row r="7" spans="1:16" x14ac:dyDescent="0.2">
      <c r="A7" s="11">
        <f>'00 Value Source'!J5</f>
        <v>14</v>
      </c>
      <c r="B7" s="12" t="str">
        <f>'00 Value Source'!M5</f>
        <v>Malt Type Outtake 3</v>
      </c>
      <c r="C7" s="12">
        <f>'00 Value Source'!L5</f>
        <v>82000000267</v>
      </c>
      <c r="D7" s="13" t="str">
        <f>'00 Value Source'!P5</f>
        <v>Malt Type 3</v>
      </c>
      <c r="F7" s="2">
        <v>14</v>
      </c>
      <c r="G7" s="3" t="s">
        <v>56</v>
      </c>
      <c r="H7" s="3">
        <v>82000000267</v>
      </c>
      <c r="I7" s="4" t="s">
        <v>58</v>
      </c>
      <c r="J7" s="2">
        <v>6</v>
      </c>
      <c r="K7" s="3" t="s">
        <v>185</v>
      </c>
      <c r="L7" s="4" t="s">
        <v>183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Malt Type Outtake 4</v>
      </c>
      <c r="C8" s="12">
        <f>'00 Value Source'!L6</f>
        <v>82000000268</v>
      </c>
      <c r="D8" s="13" t="str">
        <f>'00 Value Source'!P6</f>
        <v>Malt Type 4</v>
      </c>
      <c r="F8" s="2">
        <v>16</v>
      </c>
      <c r="G8" s="3" t="s">
        <v>59</v>
      </c>
      <c r="H8" s="3">
        <v>82000000268</v>
      </c>
      <c r="I8" s="4" t="s">
        <v>61</v>
      </c>
      <c r="J8" s="2">
        <v>8</v>
      </c>
      <c r="K8" s="3" t="s">
        <v>41</v>
      </c>
      <c r="L8" s="4" t="s">
        <v>39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18</v>
      </c>
      <c r="B9" s="12" t="str">
        <f>'00 Value Source'!M7</f>
        <v>018: Special Malt Type Outtake 1</v>
      </c>
      <c r="C9" s="12">
        <f>'00 Value Source'!L7</f>
        <v>82000000273</v>
      </c>
      <c r="D9" s="13" t="str">
        <f>'00 Value Source'!P7</f>
        <v>Special Malt Type</v>
      </c>
      <c r="F9" s="2">
        <v>18</v>
      </c>
      <c r="G9" s="3" t="s">
        <v>65</v>
      </c>
      <c r="H9" s="3">
        <v>82000000273</v>
      </c>
      <c r="I9" s="4" t="s">
        <v>67</v>
      </c>
      <c r="J9" s="59">
        <v>68</v>
      </c>
      <c r="K9" s="57" t="s">
        <v>65</v>
      </c>
      <c r="N9" s="11">
        <f>'00 Value Source'!H7</f>
        <v>18</v>
      </c>
      <c r="O9" s="12" t="str">
        <f>'00 Value Source'!F7</f>
        <v>Malt amount scale Outtake 1</v>
      </c>
      <c r="P9" s="13" t="str">
        <f>'00 Value Source'!D7</f>
        <v>99RP264.536873930SUPPLVA</v>
      </c>
    </row>
    <row r="10" spans="1:16" x14ac:dyDescent="0.2">
      <c r="A10" s="11">
        <f>'00 Value Source'!J8</f>
        <v>20</v>
      </c>
      <c r="B10" s="12" t="str">
        <f>'00 Value Source'!M8</f>
        <v>020: Colorato Malt Type Outtake 1</v>
      </c>
      <c r="C10" s="12">
        <f>'00 Value Source'!L8</f>
        <v>82000000274</v>
      </c>
      <c r="D10" s="13" t="str">
        <f>'00 Value Source'!P8</f>
        <v>Colour Malt Type</v>
      </c>
      <c r="F10" s="2">
        <v>20</v>
      </c>
      <c r="G10" s="3" t="s">
        <v>71</v>
      </c>
      <c r="H10" s="3">
        <v>82000000274</v>
      </c>
      <c r="I10" s="4" t="s">
        <v>73</v>
      </c>
      <c r="J10" s="59">
        <v>70</v>
      </c>
      <c r="K10" s="56" t="s">
        <v>71</v>
      </c>
      <c r="N10" s="11">
        <f>'00 Value Source'!H8</f>
        <v>20</v>
      </c>
      <c r="O10" s="12" t="str">
        <f>'00 Value Source'!F8</f>
        <v>Malt amount scale Outtake 3</v>
      </c>
      <c r="P10" s="13" t="str">
        <f>'00 Value Source'!D8</f>
        <v>99RP264.536873932SUPPLVA</v>
      </c>
    </row>
    <row r="11" spans="1:16" x14ac:dyDescent="0.2">
      <c r="A11" s="11">
        <f>'00 Value Source'!J9</f>
        <v>23</v>
      </c>
      <c r="B11" s="12" t="str">
        <f>'00 Value Source'!M9</f>
        <v>023: MES UTIF Malt</v>
      </c>
      <c r="C11" s="12">
        <f>'00 Value Source'!L9</f>
        <v>82000012395</v>
      </c>
      <c r="D11" s="13" t="str">
        <f>'00 Value Source'!P9</f>
        <v>01-00-Gen- UTF counter Malt Outtake</v>
      </c>
      <c r="F11" s="2">
        <v>23</v>
      </c>
      <c r="G11" s="3" t="s">
        <v>77</v>
      </c>
      <c r="H11" s="3">
        <v>82000012395</v>
      </c>
      <c r="I11" s="4" t="s">
        <v>80</v>
      </c>
      <c r="J11" s="59">
        <v>73</v>
      </c>
      <c r="K11" s="56" t="s">
        <v>77</v>
      </c>
      <c r="N11" s="11">
        <f>'00 Value Source'!H9</f>
        <v>23</v>
      </c>
      <c r="O11" s="12" t="str">
        <f>'00 Value Source'!F9</f>
        <v>Limit low flow</v>
      </c>
      <c r="P11" s="13" t="str">
        <f>'00 Value Source'!D9</f>
        <v>99RP264.536873993SUPPLVA</v>
      </c>
    </row>
    <row r="12" spans="1:16" x14ac:dyDescent="0.2">
      <c r="A12" s="11">
        <f>'00 Value Source'!J10</f>
        <v>25</v>
      </c>
      <c r="B12" s="12" t="str">
        <f>'00 Value Source'!M10</f>
        <v>Silo Nr  Outtake 1</v>
      </c>
      <c r="C12" s="12">
        <f>'00 Value Source'!L10</f>
        <v>82000000031</v>
      </c>
      <c r="D12" s="13" t="str">
        <f>'00 Value Source'!P10</f>
        <v>Malt 1 Silo</v>
      </c>
      <c r="F12" s="2">
        <v>25</v>
      </c>
      <c r="G12" s="3" t="s">
        <v>81</v>
      </c>
      <c r="H12" s="3">
        <v>82000000031</v>
      </c>
      <c r="I12" s="4" t="s">
        <v>83</v>
      </c>
      <c r="J12" s="59">
        <v>75</v>
      </c>
      <c r="K12" s="57" t="s">
        <v>270</v>
      </c>
      <c r="L12" s="4" t="s">
        <v>3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26</v>
      </c>
      <c r="B13" s="12" t="str">
        <f>'00 Value Source'!M11</f>
        <v>026: Stanby Silo Nr  Outtake 1</v>
      </c>
      <c r="C13" s="12">
        <f>'00 Value Source'!L11</f>
        <v>82000000034</v>
      </c>
      <c r="D13" s="13" t="str">
        <f>'00 Value Source'!P11</f>
        <v>Malt 1 Silo backup</v>
      </c>
      <c r="F13" s="2">
        <v>26</v>
      </c>
      <c r="G13" s="3" t="s">
        <v>84</v>
      </c>
      <c r="H13" s="3">
        <v>82000000034</v>
      </c>
      <c r="I13" s="4" t="s">
        <v>86</v>
      </c>
      <c r="J13" s="59">
        <v>76</v>
      </c>
      <c r="K13" s="57" t="s">
        <v>84</v>
      </c>
      <c r="L13" s="4" t="s">
        <v>3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27</v>
      </c>
      <c r="B14" s="12" t="str">
        <f>'00 Value Source'!M12</f>
        <v>Silo Nr Outtake 2</v>
      </c>
      <c r="C14" s="12">
        <f>'00 Value Source'!L12</f>
        <v>82000000037</v>
      </c>
      <c r="D14" s="13" t="str">
        <f>'00 Value Source'!P12</f>
        <v>Malt 2 Silo</v>
      </c>
      <c r="F14" s="2">
        <v>27</v>
      </c>
      <c r="G14" s="3" t="s">
        <v>87</v>
      </c>
      <c r="H14" s="3">
        <v>82000000037</v>
      </c>
      <c r="I14" s="4" t="s">
        <v>89</v>
      </c>
      <c r="J14" s="59">
        <v>77</v>
      </c>
      <c r="K14" s="57" t="s">
        <v>271</v>
      </c>
      <c r="L14" s="4" t="s">
        <v>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28</v>
      </c>
      <c r="B15" s="12" t="str">
        <f>'00 Value Source'!M13</f>
        <v>028: Stanby Silo Nr Outtake 2</v>
      </c>
      <c r="C15" s="12">
        <f>'00 Value Source'!L13</f>
        <v>82000000041</v>
      </c>
      <c r="D15" s="13" t="str">
        <f>'00 Value Source'!P13</f>
        <v>Malt 2 Silo backup</v>
      </c>
      <c r="F15" s="2">
        <v>28</v>
      </c>
      <c r="G15" s="3" t="s">
        <v>90</v>
      </c>
      <c r="H15" s="3">
        <v>82000000041</v>
      </c>
      <c r="I15" s="4" t="s">
        <v>92</v>
      </c>
      <c r="J15" s="59">
        <v>78</v>
      </c>
      <c r="K15" s="57" t="s">
        <v>90</v>
      </c>
      <c r="L15" s="4" t="s">
        <v>3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29</v>
      </c>
      <c r="B16" s="12" t="str">
        <f>'00 Value Source'!M14</f>
        <v>Silo Nr Outtake 3</v>
      </c>
      <c r="C16" s="12">
        <f>'00 Value Source'!L14</f>
        <v>82000000044</v>
      </c>
      <c r="D16" s="13" t="str">
        <f>'00 Value Source'!P14</f>
        <v>Malt 3 Silo</v>
      </c>
      <c r="F16" s="2">
        <v>29</v>
      </c>
      <c r="G16" s="3" t="s">
        <v>93</v>
      </c>
      <c r="H16" s="3">
        <v>82000000044</v>
      </c>
      <c r="I16" s="4" t="s">
        <v>95</v>
      </c>
      <c r="J16" s="59">
        <v>79</v>
      </c>
      <c r="K16" s="57" t="s">
        <v>272</v>
      </c>
      <c r="L16" s="4" t="s">
        <v>3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>
        <f>'00 Value Source'!J15</f>
        <v>30</v>
      </c>
      <c r="B17" s="12" t="str">
        <f>'00 Value Source'!M15</f>
        <v>030: Stanby Silo Nr Outtake 3</v>
      </c>
      <c r="C17" s="12">
        <f>'00 Value Source'!L15</f>
        <v>82000000047</v>
      </c>
      <c r="D17" s="13" t="str">
        <f>'00 Value Source'!P15</f>
        <v>Malt 3 Silo backup</v>
      </c>
      <c r="F17" s="2">
        <v>30</v>
      </c>
      <c r="G17" s="3" t="s">
        <v>96</v>
      </c>
      <c r="H17" s="3">
        <v>82000000047</v>
      </c>
      <c r="I17" s="4" t="s">
        <v>98</v>
      </c>
      <c r="J17" s="59">
        <v>80</v>
      </c>
      <c r="K17" s="57" t="s">
        <v>96</v>
      </c>
      <c r="L17" s="4" t="s">
        <v>3</v>
      </c>
      <c r="N17" s="11" t="str">
        <f>'00 Value Source'!H15</f>
        <v>NULL</v>
      </c>
      <c r="O17" s="12" t="str">
        <f>'00 Value Source'!F15</f>
        <v>NULL</v>
      </c>
      <c r="P17" s="13" t="str">
        <f>'00 Value Source'!D15</f>
        <v>NULL</v>
      </c>
    </row>
    <row r="18" spans="1:16" x14ac:dyDescent="0.2">
      <c r="A18" s="11">
        <f>'00 Value Source'!J16</f>
        <v>31</v>
      </c>
      <c r="B18" s="12" t="str">
        <f>'00 Value Source'!M16</f>
        <v>Silo Nr Outtake 4</v>
      </c>
      <c r="C18" s="12">
        <f>'00 Value Source'!L16</f>
        <v>82000000050</v>
      </c>
      <c r="D18" s="13" t="str">
        <f>'00 Value Source'!P16</f>
        <v>Malt 4 Silo</v>
      </c>
      <c r="F18" s="2">
        <v>31</v>
      </c>
      <c r="G18" s="3" t="s">
        <v>99</v>
      </c>
      <c r="H18" s="3">
        <v>82000000050</v>
      </c>
      <c r="I18" s="4" t="s">
        <v>101</v>
      </c>
      <c r="J18" s="59">
        <v>81</v>
      </c>
      <c r="K18" s="57" t="s">
        <v>273</v>
      </c>
      <c r="L18" s="4" t="s">
        <v>3</v>
      </c>
      <c r="N18" s="11" t="str">
        <f>'00 Value Source'!H16</f>
        <v>NULL</v>
      </c>
      <c r="O18" s="12" t="str">
        <f>'00 Value Source'!F16</f>
        <v>NULL</v>
      </c>
      <c r="P18" s="13" t="str">
        <f>'00 Value Source'!D16</f>
        <v>NULL</v>
      </c>
    </row>
    <row r="19" spans="1:16" x14ac:dyDescent="0.2">
      <c r="A19" s="11">
        <f>'00 Value Source'!J17</f>
        <v>32</v>
      </c>
      <c r="B19" s="12" t="str">
        <f>'00 Value Source'!M17</f>
        <v>032: Stanby Silo Nr Outtake 4</v>
      </c>
      <c r="C19" s="12">
        <f>'00 Value Source'!L17</f>
        <v>82000000053</v>
      </c>
      <c r="D19" s="13" t="str">
        <f>'00 Value Source'!P17</f>
        <v>Malt 4 Silo backup</v>
      </c>
      <c r="F19" s="2">
        <v>32</v>
      </c>
      <c r="G19" s="3" t="s">
        <v>102</v>
      </c>
      <c r="H19" s="3">
        <v>82000000053</v>
      </c>
      <c r="I19" s="4" t="s">
        <v>104</v>
      </c>
      <c r="J19" s="59">
        <v>82</v>
      </c>
      <c r="K19" s="57" t="s">
        <v>102</v>
      </c>
      <c r="L19" s="4" t="s">
        <v>3</v>
      </c>
      <c r="N19" s="11" t="str">
        <f>'00 Value Source'!H17</f>
        <v>NULL</v>
      </c>
      <c r="O19" s="12" t="str">
        <f>'00 Value Source'!F17</f>
        <v>NULL</v>
      </c>
      <c r="P19" s="13" t="str">
        <f>'00 Value Source'!D17</f>
        <v>NULL</v>
      </c>
    </row>
    <row r="20" spans="1:16" x14ac:dyDescent="0.2">
      <c r="A20" s="11">
        <f>'00 Value Source'!J18</f>
        <v>33</v>
      </c>
      <c r="B20" s="12" t="str">
        <f>'00 Value Source'!M18</f>
        <v>Silo Nr Outtake Special</v>
      </c>
      <c r="C20" s="12">
        <f>'00 Value Source'!L18</f>
        <v>82000000058</v>
      </c>
      <c r="D20" s="13" t="str">
        <f>'00 Value Source'!P18</f>
        <v>Special Malt Silo</v>
      </c>
      <c r="F20" s="2">
        <v>33</v>
      </c>
      <c r="G20" s="3" t="s">
        <v>105</v>
      </c>
      <c r="H20" s="3">
        <v>82000000058</v>
      </c>
      <c r="I20" s="4" t="s">
        <v>107</v>
      </c>
      <c r="J20" s="2" t="s">
        <v>3</v>
      </c>
      <c r="K20" s="57" t="s">
        <v>274</v>
      </c>
      <c r="L20" s="4" t="s">
        <v>3</v>
      </c>
      <c r="N20" s="11" t="str">
        <f>'00 Value Source'!H18</f>
        <v>NULL</v>
      </c>
      <c r="O20" s="12" t="str">
        <f>'00 Value Source'!F18</f>
        <v>NULL</v>
      </c>
      <c r="P20" s="13" t="str">
        <f>'00 Value Source'!D18</f>
        <v>NULL</v>
      </c>
    </row>
    <row r="21" spans="1:16" x14ac:dyDescent="0.2">
      <c r="A21" s="11">
        <f>'00 Value Source'!J19</f>
        <v>34</v>
      </c>
      <c r="B21" s="12" t="str">
        <f>'00 Value Source'!M19</f>
        <v>034: Stanby Silo Nr Outtake Special</v>
      </c>
      <c r="C21" s="12">
        <f>'00 Value Source'!L19</f>
        <v>82000000061</v>
      </c>
      <c r="D21" s="13" t="str">
        <f>'00 Value Source'!P19</f>
        <v>Maize 1  Silo</v>
      </c>
      <c r="F21" s="2">
        <v>34</v>
      </c>
      <c r="G21" s="3" t="s">
        <v>108</v>
      </c>
      <c r="H21" s="3">
        <v>82000000061</v>
      </c>
      <c r="I21" s="4" t="s">
        <v>110</v>
      </c>
      <c r="J21" s="2" t="s">
        <v>3</v>
      </c>
      <c r="K21" s="57" t="s">
        <v>108</v>
      </c>
      <c r="L21" s="4" t="s">
        <v>3</v>
      </c>
      <c r="N21" s="11" t="str">
        <f>'00 Value Source'!H19</f>
        <v>NULL</v>
      </c>
      <c r="O21" s="12" t="str">
        <f>'00 Value Source'!F19</f>
        <v>NULL</v>
      </c>
      <c r="P21" s="13" t="str">
        <f>'00 Value Source'!D19</f>
        <v>NULL</v>
      </c>
    </row>
    <row r="22" spans="1:16" x14ac:dyDescent="0.2">
      <c r="A22" s="11">
        <f>'00 Value Source'!J20</f>
        <v>35</v>
      </c>
      <c r="B22" s="12" t="str">
        <f>'00 Value Source'!M20</f>
        <v>Silo Nr Outtake Colorato</v>
      </c>
      <c r="C22" s="12">
        <f>'00 Value Source'!L20</f>
        <v>82000000055</v>
      </c>
      <c r="D22" s="13" t="str">
        <f>'00 Value Source'!P20</f>
        <v>Malt Coloured Silo</v>
      </c>
      <c r="F22" s="2">
        <v>35</v>
      </c>
      <c r="G22" s="3" t="s">
        <v>111</v>
      </c>
      <c r="H22" s="3">
        <v>82000000055</v>
      </c>
      <c r="I22" s="4" t="s">
        <v>113</v>
      </c>
      <c r="J22" s="2" t="s">
        <v>3</v>
      </c>
      <c r="K22" s="57" t="s">
        <v>275</v>
      </c>
      <c r="L22" s="4" t="s">
        <v>3</v>
      </c>
      <c r="N22" s="11" t="str">
        <f>'00 Value Source'!H20</f>
        <v>NULL</v>
      </c>
      <c r="O22" s="12" t="str">
        <f>'00 Value Source'!F20</f>
        <v>NULL</v>
      </c>
      <c r="P22" s="13" t="str">
        <f>'00 Value Source'!D20</f>
        <v>NULL</v>
      </c>
    </row>
    <row r="23" spans="1:16" x14ac:dyDescent="0.2">
      <c r="A23" s="11">
        <f>'00 Value Source'!J21</f>
        <v>37</v>
      </c>
      <c r="B23" s="12" t="str">
        <f>'00 Value Source'!M21</f>
        <v>037: Yield Outtake 1</v>
      </c>
      <c r="C23" s="12">
        <f>'00 Value Source'!L21</f>
        <v>82000000250</v>
      </c>
      <c r="D23" s="13" t="str">
        <f>'00 Value Source'!P21</f>
        <v>Malt 1 Average Yield</v>
      </c>
      <c r="F23" s="2">
        <v>37</v>
      </c>
      <c r="G23" s="3" t="s">
        <v>114</v>
      </c>
      <c r="H23" s="3">
        <v>82000000250</v>
      </c>
      <c r="I23" s="4" t="s">
        <v>116</v>
      </c>
      <c r="J23" s="2" t="s">
        <v>3</v>
      </c>
      <c r="K23" s="57" t="s">
        <v>114</v>
      </c>
      <c r="L23" s="4" t="s">
        <v>3</v>
      </c>
      <c r="N23" s="11" t="str">
        <f>'00 Value Source'!H21</f>
        <v>NULL</v>
      </c>
      <c r="O23" s="12" t="str">
        <f>'00 Value Source'!F21</f>
        <v>NULL</v>
      </c>
      <c r="P23" s="13" t="str">
        <f>'00 Value Source'!D21</f>
        <v>NULL</v>
      </c>
    </row>
    <row r="24" spans="1:16" x14ac:dyDescent="0.2">
      <c r="A24" s="11">
        <f>'00 Value Source'!J22</f>
        <v>38</v>
      </c>
      <c r="B24" s="12" t="str">
        <f>'00 Value Source'!M22</f>
        <v>038: Yield Outtake 2</v>
      </c>
      <c r="C24" s="12">
        <f>'00 Value Source'!L22</f>
        <v>82000000252</v>
      </c>
      <c r="D24" s="13" t="str">
        <f>'00 Value Source'!P22</f>
        <v>Malt 2 Average Yield</v>
      </c>
      <c r="F24" s="2">
        <v>38</v>
      </c>
      <c r="G24" s="3" t="s">
        <v>117</v>
      </c>
      <c r="H24" s="3">
        <v>82000000252</v>
      </c>
      <c r="I24" s="4" t="s">
        <v>119</v>
      </c>
      <c r="J24" s="2" t="s">
        <v>3</v>
      </c>
      <c r="K24" s="57" t="s">
        <v>117</v>
      </c>
      <c r="L24" s="4" t="s">
        <v>3</v>
      </c>
      <c r="N24" s="11" t="str">
        <f>'00 Value Source'!H22</f>
        <v>NULL</v>
      </c>
      <c r="O24" s="12" t="str">
        <f>'00 Value Source'!F22</f>
        <v>NULL</v>
      </c>
      <c r="P24" s="13" t="str">
        <f>'00 Value Source'!D22</f>
        <v>NULL</v>
      </c>
    </row>
    <row r="25" spans="1:16" x14ac:dyDescent="0.2">
      <c r="A25" s="11">
        <f>'00 Value Source'!J23</f>
        <v>39</v>
      </c>
      <c r="B25" s="12" t="str">
        <f>'00 Value Source'!M23</f>
        <v>039: Yield Outtake 3</v>
      </c>
      <c r="C25" s="12">
        <f>'00 Value Source'!L23</f>
        <v>82000000254</v>
      </c>
      <c r="D25" s="13" t="str">
        <f>'00 Value Source'!P23</f>
        <v xml:space="preserve">Malt 3 Average Yield </v>
      </c>
      <c r="F25" s="2">
        <v>39</v>
      </c>
      <c r="G25" s="3" t="s">
        <v>120</v>
      </c>
      <c r="H25" s="3">
        <v>82000000254</v>
      </c>
      <c r="I25" s="4" t="s">
        <v>122</v>
      </c>
      <c r="J25" s="2" t="s">
        <v>3</v>
      </c>
      <c r="K25" s="57" t="s">
        <v>120</v>
      </c>
      <c r="L25" s="4" t="s">
        <v>3</v>
      </c>
      <c r="N25" s="11" t="str">
        <f>'00 Value Source'!H23</f>
        <v>NULL</v>
      </c>
      <c r="O25" s="12" t="str">
        <f>'00 Value Source'!F23</f>
        <v>NULL</v>
      </c>
      <c r="P25" s="13" t="str">
        <f>'00 Value Source'!D23</f>
        <v>NULL</v>
      </c>
    </row>
    <row r="26" spans="1:16" x14ac:dyDescent="0.2">
      <c r="A26" s="11">
        <f>'00 Value Source'!J24</f>
        <v>40</v>
      </c>
      <c r="B26" s="12" t="str">
        <f>'00 Value Source'!M24</f>
        <v>040: Yield Outtake 4</v>
      </c>
      <c r="C26" s="12">
        <f>'00 Value Source'!L24</f>
        <v>82000000256</v>
      </c>
      <c r="D26" s="13" t="str">
        <f>'00 Value Source'!P24</f>
        <v xml:space="preserve">Malt 4 Average Yield </v>
      </c>
      <c r="F26" s="2">
        <v>40</v>
      </c>
      <c r="G26" s="3" t="s">
        <v>123</v>
      </c>
      <c r="H26" s="3">
        <v>82000000256</v>
      </c>
      <c r="I26" s="4" t="s">
        <v>125</v>
      </c>
      <c r="J26" s="2" t="s">
        <v>3</v>
      </c>
      <c r="K26" s="57" t="s">
        <v>123</v>
      </c>
      <c r="L26" s="4" t="s">
        <v>3</v>
      </c>
      <c r="N26" s="11" t="str">
        <f>'00 Value Source'!H24</f>
        <v>NULL</v>
      </c>
      <c r="O26" s="12" t="str">
        <f>'00 Value Source'!F24</f>
        <v>NULL</v>
      </c>
      <c r="P26" s="13" t="str">
        <f>'00 Value Source'!D24</f>
        <v>NULL</v>
      </c>
    </row>
    <row r="27" spans="1:16" x14ac:dyDescent="0.2">
      <c r="A27" s="11">
        <f>'00 Value Source'!J25</f>
        <v>42</v>
      </c>
      <c r="B27" s="12" t="str">
        <f>'00 Value Source'!M25</f>
        <v>042: Main Outtake 01</v>
      </c>
      <c r="C27" s="12">
        <f>'00 Value Source'!L25</f>
        <v>82000000030</v>
      </c>
      <c r="D27" s="13" t="str">
        <f>'00 Value Source'!P25</f>
        <v>Quantity Malt 1  (kg)</v>
      </c>
      <c r="F27" s="2">
        <v>42</v>
      </c>
      <c r="G27" s="3" t="s">
        <v>126</v>
      </c>
      <c r="H27" s="3">
        <v>82000000030</v>
      </c>
      <c r="I27" s="4" t="s">
        <v>128</v>
      </c>
      <c r="J27" s="2" t="s">
        <v>3</v>
      </c>
      <c r="K27" s="57" t="s">
        <v>126</v>
      </c>
      <c r="L27" s="4" t="s">
        <v>3</v>
      </c>
      <c r="N27" s="11" t="str">
        <f>'00 Value Source'!H25</f>
        <v>NULL</v>
      </c>
      <c r="O27" s="12" t="str">
        <f>'00 Value Source'!F25</f>
        <v>NULL</v>
      </c>
      <c r="P27" s="13" t="str">
        <f>'00 Value Source'!D25</f>
        <v>NULL</v>
      </c>
    </row>
    <row r="28" spans="1:16" x14ac:dyDescent="0.2">
      <c r="A28" s="11">
        <f>'00 Value Source'!J26</f>
        <v>43</v>
      </c>
      <c r="B28" s="12" t="str">
        <f>'00 Value Source'!M26</f>
        <v>043: Main Outtake 02</v>
      </c>
      <c r="C28" s="12">
        <f>'00 Value Source'!L26</f>
        <v>82000000036</v>
      </c>
      <c r="D28" s="13" t="str">
        <f>'00 Value Source'!P26</f>
        <v>Quantity Malt 2 (kg)</v>
      </c>
      <c r="F28" s="2">
        <v>43</v>
      </c>
      <c r="G28" s="3" t="s">
        <v>129</v>
      </c>
      <c r="H28" s="3">
        <v>82000000036</v>
      </c>
      <c r="I28" s="4" t="s">
        <v>131</v>
      </c>
      <c r="J28" s="2" t="s">
        <v>3</v>
      </c>
      <c r="K28" s="57" t="s">
        <v>129</v>
      </c>
      <c r="L28" s="4" t="s">
        <v>3</v>
      </c>
      <c r="N28" s="11" t="str">
        <f>'00 Value Source'!H26</f>
        <v>NULL</v>
      </c>
      <c r="O28" s="12" t="str">
        <f>'00 Value Source'!F26</f>
        <v>NULL</v>
      </c>
      <c r="P28" s="13" t="str">
        <f>'00 Value Source'!D26</f>
        <v>NULL</v>
      </c>
    </row>
    <row r="29" spans="1:16" x14ac:dyDescent="0.2">
      <c r="A29" s="11">
        <f>'00 Value Source'!J27</f>
        <v>44</v>
      </c>
      <c r="B29" s="12" t="str">
        <f>'00 Value Source'!M27</f>
        <v>044: Main Outtake 03</v>
      </c>
      <c r="C29" s="12">
        <f>'00 Value Source'!L27</f>
        <v>82000000043</v>
      </c>
      <c r="D29" s="13" t="str">
        <f>'00 Value Source'!P27</f>
        <v>Quantity Malt 3 (kg)</v>
      </c>
      <c r="F29" s="2">
        <v>44</v>
      </c>
      <c r="G29" s="3" t="s">
        <v>132</v>
      </c>
      <c r="H29" s="3">
        <v>82000000043</v>
      </c>
      <c r="I29" s="4" t="s">
        <v>134</v>
      </c>
      <c r="J29" s="2" t="s">
        <v>3</v>
      </c>
      <c r="K29" s="57" t="s">
        <v>132</v>
      </c>
      <c r="L29" s="4" t="s">
        <v>3</v>
      </c>
      <c r="N29" s="11" t="str">
        <f>'00 Value Source'!H27</f>
        <v>NULL</v>
      </c>
      <c r="O29" s="12" t="str">
        <f>'00 Value Source'!F27</f>
        <v>NULL</v>
      </c>
      <c r="P29" s="13" t="str">
        <f>'00 Value Source'!D27</f>
        <v>NULL</v>
      </c>
    </row>
    <row r="30" spans="1:16" x14ac:dyDescent="0.2">
      <c r="A30" s="11">
        <f>'00 Value Source'!J28</f>
        <v>45</v>
      </c>
      <c r="B30" s="12" t="str">
        <f>'00 Value Source'!M28</f>
        <v>045: Main Outtake 04</v>
      </c>
      <c r="C30" s="12">
        <f>'00 Value Source'!L28</f>
        <v>82000000049</v>
      </c>
      <c r="D30" s="13" t="str">
        <f>'00 Value Source'!P28</f>
        <v>Quantity Malt 4 (kg)</v>
      </c>
      <c r="F30" s="2">
        <v>45</v>
      </c>
      <c r="G30" s="3" t="s">
        <v>135</v>
      </c>
      <c r="H30" s="3">
        <v>82000000049</v>
      </c>
      <c r="I30" s="4" t="s">
        <v>137</v>
      </c>
      <c r="J30" s="2" t="s">
        <v>3</v>
      </c>
      <c r="K30" s="57" t="s">
        <v>135</v>
      </c>
      <c r="L30" s="4" t="s">
        <v>3</v>
      </c>
      <c r="N30" s="11" t="str">
        <f>'00 Value Source'!H28</f>
        <v>NULL</v>
      </c>
      <c r="O30" s="12" t="str">
        <f>'00 Value Source'!F28</f>
        <v>NULL</v>
      </c>
      <c r="P30" s="13" t="str">
        <f>'00 Value Source'!D28</f>
        <v>NULL</v>
      </c>
    </row>
    <row r="31" spans="1:16" x14ac:dyDescent="0.2">
      <c r="A31" s="11">
        <f>'00 Value Source'!J29</f>
        <v>46</v>
      </c>
      <c r="B31" s="12" t="str">
        <f>'00 Value Source'!M29</f>
        <v>046: Standby Outtake 01</v>
      </c>
      <c r="C31" s="12">
        <f>'00 Value Source'!L29</f>
        <v>82000000033</v>
      </c>
      <c r="D31" s="13" t="str">
        <f>'00 Value Source'!P29</f>
        <v>Quantity Malt 1 -backup (kg)</v>
      </c>
      <c r="F31" s="2">
        <v>46</v>
      </c>
      <c r="G31" s="3" t="s">
        <v>138</v>
      </c>
      <c r="H31" s="3">
        <v>82000000033</v>
      </c>
      <c r="I31" s="4" t="s">
        <v>140</v>
      </c>
      <c r="J31" s="2" t="s">
        <v>3</v>
      </c>
      <c r="K31" s="57" t="s">
        <v>138</v>
      </c>
      <c r="L31" s="4" t="s">
        <v>3</v>
      </c>
      <c r="N31" s="11" t="str">
        <f>'00 Value Source'!H29</f>
        <v>NULL</v>
      </c>
      <c r="O31" s="12" t="str">
        <f>'00 Value Source'!F29</f>
        <v>NULL</v>
      </c>
      <c r="P31" s="13" t="str">
        <f>'00 Value Source'!D29</f>
        <v>NULL</v>
      </c>
    </row>
    <row r="32" spans="1:16" x14ac:dyDescent="0.2">
      <c r="A32" s="11">
        <f>'00 Value Source'!J30</f>
        <v>47</v>
      </c>
      <c r="B32" s="12" t="str">
        <f>'00 Value Source'!M30</f>
        <v>047: Standby Outtake 02</v>
      </c>
      <c r="C32" s="12">
        <f>'00 Value Source'!L30</f>
        <v>82000000040</v>
      </c>
      <c r="D32" s="13" t="str">
        <f>'00 Value Source'!P30</f>
        <v>Quantity Malt 2 - backup (kg)</v>
      </c>
      <c r="F32" s="2">
        <v>47</v>
      </c>
      <c r="G32" s="3" t="s">
        <v>141</v>
      </c>
      <c r="H32" s="3">
        <v>82000000040</v>
      </c>
      <c r="I32" s="4" t="s">
        <v>143</v>
      </c>
      <c r="J32" s="2" t="s">
        <v>3</v>
      </c>
      <c r="K32" s="57" t="s">
        <v>141</v>
      </c>
      <c r="L32" s="4" t="s">
        <v>3</v>
      </c>
      <c r="N32" s="11" t="str">
        <f>'00 Value Source'!H30</f>
        <v>NULL</v>
      </c>
      <c r="O32" s="12" t="str">
        <f>'00 Value Source'!F30</f>
        <v>NULL</v>
      </c>
      <c r="P32" s="13" t="str">
        <f>'00 Value Source'!D30</f>
        <v>NULL</v>
      </c>
    </row>
    <row r="33" spans="1:16" x14ac:dyDescent="0.2">
      <c r="A33" s="11">
        <f>'00 Value Source'!J31</f>
        <v>48</v>
      </c>
      <c r="B33" s="12" t="str">
        <f>'00 Value Source'!M31</f>
        <v>048: Standby Outtake 03</v>
      </c>
      <c r="C33" s="12">
        <f>'00 Value Source'!L31</f>
        <v>82000000046</v>
      </c>
      <c r="D33" s="13" t="str">
        <f>'00 Value Source'!P31</f>
        <v>Quantity Malt 3 - backup  (kg)</v>
      </c>
      <c r="F33" s="2">
        <v>48</v>
      </c>
      <c r="G33" s="3" t="s">
        <v>144</v>
      </c>
      <c r="H33" s="3">
        <v>82000000046</v>
      </c>
      <c r="I33" s="4" t="s">
        <v>146</v>
      </c>
      <c r="J33" s="2" t="s">
        <v>3</v>
      </c>
      <c r="K33" s="57" t="s">
        <v>144</v>
      </c>
      <c r="L33" s="4" t="s">
        <v>3</v>
      </c>
      <c r="N33" s="11" t="str">
        <f>'00 Value Source'!H31</f>
        <v>NULL</v>
      </c>
      <c r="O33" s="12" t="str">
        <f>'00 Value Source'!F31</f>
        <v>NULL</v>
      </c>
      <c r="P33" s="13" t="str">
        <f>'00 Value Source'!D31</f>
        <v>NULL</v>
      </c>
    </row>
    <row r="34" spans="1:16" x14ac:dyDescent="0.2">
      <c r="A34" s="11">
        <f>'00 Value Source'!J32</f>
        <v>49</v>
      </c>
      <c r="B34" s="12" t="str">
        <f>'00 Value Source'!M32</f>
        <v>049: Standby Outtake 04</v>
      </c>
      <c r="C34" s="12">
        <f>'00 Value Source'!L32</f>
        <v>82000000052</v>
      </c>
      <c r="D34" s="13" t="str">
        <f>'00 Value Source'!P32</f>
        <v>Quantity Malt 4 - backup (kg)</v>
      </c>
      <c r="F34" s="2">
        <v>49</v>
      </c>
      <c r="G34" s="3" t="s">
        <v>147</v>
      </c>
      <c r="H34" s="3">
        <v>82000000052</v>
      </c>
      <c r="I34" s="4" t="s">
        <v>149</v>
      </c>
      <c r="J34" s="2" t="s">
        <v>3</v>
      </c>
      <c r="K34" s="57" t="s">
        <v>147</v>
      </c>
      <c r="L34" s="4" t="s">
        <v>3</v>
      </c>
      <c r="N34" s="11" t="str">
        <f>'00 Value Source'!H32</f>
        <v>NULL</v>
      </c>
      <c r="O34" s="12" t="str">
        <f>'00 Value Source'!F32</f>
        <v>NULL</v>
      </c>
      <c r="P34" s="13" t="str">
        <f>'00 Value Source'!D32</f>
        <v>NULL</v>
      </c>
    </row>
    <row r="35" spans="1:16" x14ac:dyDescent="0.2">
      <c r="A35" s="11">
        <f>'00 Value Source'!J33</f>
        <v>58</v>
      </c>
      <c r="B35" s="12" t="str">
        <f>'00 Value Source'!M33</f>
        <v>058: Yield Standby Outtake 1</v>
      </c>
      <c r="C35" s="12">
        <f>'00 Value Source'!L33</f>
        <v>82000000251</v>
      </c>
      <c r="D35" s="13" t="str">
        <f>'00 Value Source'!P33</f>
        <v>Malt 1 Average Yield backup</v>
      </c>
      <c r="F35" s="2">
        <v>58</v>
      </c>
      <c r="G35" s="3" t="s">
        <v>150</v>
      </c>
      <c r="H35" s="3">
        <v>82000000251</v>
      </c>
      <c r="I35" s="4" t="s">
        <v>152</v>
      </c>
      <c r="J35" s="2" t="s">
        <v>3</v>
      </c>
      <c r="K35" s="57" t="s">
        <v>150</v>
      </c>
      <c r="L35" s="4" t="s">
        <v>3</v>
      </c>
      <c r="N35" s="11" t="str">
        <f>'00 Value Source'!H33</f>
        <v>NULL</v>
      </c>
      <c r="O35" s="12" t="str">
        <f>'00 Value Source'!F33</f>
        <v>NULL</v>
      </c>
      <c r="P35" s="13" t="str">
        <f>'00 Value Source'!D33</f>
        <v>NULL</v>
      </c>
    </row>
    <row r="36" spans="1:16" x14ac:dyDescent="0.2">
      <c r="A36" s="11">
        <f>'00 Value Source'!J34</f>
        <v>59</v>
      </c>
      <c r="B36" s="12" t="str">
        <f>'00 Value Source'!M34</f>
        <v>059: Yield Standby Outtake 2</v>
      </c>
      <c r="C36" s="12">
        <f>'00 Value Source'!L34</f>
        <v>82000000253</v>
      </c>
      <c r="D36" s="13" t="str">
        <f>'00 Value Source'!P34</f>
        <v>Malt 2 Average Yield backup</v>
      </c>
      <c r="F36" s="2">
        <v>59</v>
      </c>
      <c r="G36" s="3" t="s">
        <v>153</v>
      </c>
      <c r="H36" s="3">
        <v>82000000253</v>
      </c>
      <c r="I36" s="4" t="s">
        <v>155</v>
      </c>
      <c r="J36" s="2" t="s">
        <v>3</v>
      </c>
      <c r="K36" s="57" t="s">
        <v>153</v>
      </c>
      <c r="L36" s="4" t="s">
        <v>3</v>
      </c>
      <c r="N36" s="11" t="str">
        <f>'00 Value Source'!H34</f>
        <v>NULL</v>
      </c>
      <c r="O36" s="12" t="str">
        <f>'00 Value Source'!F34</f>
        <v>NULL</v>
      </c>
      <c r="P36" s="13" t="str">
        <f>'00 Value Source'!D34</f>
        <v>NULL</v>
      </c>
    </row>
    <row r="37" spans="1:16" x14ac:dyDescent="0.2">
      <c r="A37" s="11">
        <f>'00 Value Source'!J35</f>
        <v>60</v>
      </c>
      <c r="B37" s="12" t="str">
        <f>'00 Value Source'!M35</f>
        <v>060: Yield Standby Outtake 3</v>
      </c>
      <c r="C37" s="12">
        <f>'00 Value Source'!L35</f>
        <v>82000000255</v>
      </c>
      <c r="D37" s="13" t="str">
        <f>'00 Value Source'!P35</f>
        <v>Malt 3 Average Yield backup</v>
      </c>
      <c r="F37" s="2">
        <v>60</v>
      </c>
      <c r="G37" s="3" t="s">
        <v>156</v>
      </c>
      <c r="H37" s="3">
        <v>82000000255</v>
      </c>
      <c r="I37" s="4" t="s">
        <v>158</v>
      </c>
      <c r="J37" s="2" t="s">
        <v>3</v>
      </c>
      <c r="K37" s="57" t="s">
        <v>156</v>
      </c>
      <c r="L37" s="4" t="s">
        <v>3</v>
      </c>
      <c r="N37" s="11" t="str">
        <f>'00 Value Source'!H35</f>
        <v>NULL</v>
      </c>
      <c r="O37" s="12" t="str">
        <f>'00 Value Source'!F35</f>
        <v>NULL</v>
      </c>
      <c r="P37" s="13" t="str">
        <f>'00 Value Source'!D35</f>
        <v>NULL</v>
      </c>
    </row>
    <row r="38" spans="1:16" x14ac:dyDescent="0.2">
      <c r="A38" s="11">
        <f>'00 Value Source'!J36</f>
        <v>61</v>
      </c>
      <c r="B38" s="12" t="str">
        <f>'00 Value Source'!M36</f>
        <v>061: Yield Standby Outtake 4</v>
      </c>
      <c r="C38" s="12">
        <f>'00 Value Source'!L36</f>
        <v>82000000257</v>
      </c>
      <c r="D38" s="13" t="str">
        <f>'00 Value Source'!P36</f>
        <v>Malt 4 Average Yield backup</v>
      </c>
      <c r="F38" s="2">
        <v>61</v>
      </c>
      <c r="G38" s="3" t="s">
        <v>159</v>
      </c>
      <c r="H38" s="3">
        <v>82000000257</v>
      </c>
      <c r="I38" s="4" t="s">
        <v>161</v>
      </c>
      <c r="J38" s="2" t="s">
        <v>3</v>
      </c>
      <c r="K38" s="57" t="s">
        <v>159</v>
      </c>
      <c r="L38" s="4" t="s">
        <v>3</v>
      </c>
      <c r="N38" s="11" t="str">
        <f>'00 Value Source'!H36</f>
        <v>NULL</v>
      </c>
      <c r="O38" s="12" t="str">
        <f>'00 Value Source'!F36</f>
        <v>NULL</v>
      </c>
      <c r="P38" s="13" t="str">
        <f>'00 Value Source'!D36</f>
        <v>NULL</v>
      </c>
    </row>
    <row r="39" spans="1:16" x14ac:dyDescent="0.2">
      <c r="A39" s="11">
        <f>'00 Value Source'!J37</f>
        <v>62</v>
      </c>
      <c r="B39" s="12" t="str">
        <f>'00 Value Source'!M37</f>
        <v>062: Coloured Yield</v>
      </c>
      <c r="C39" s="12">
        <f>'00 Value Source'!L37</f>
        <v>82000000258</v>
      </c>
      <c r="D39" s="13" t="str">
        <f>'00 Value Source'!P37</f>
        <v xml:space="preserve">Malt Coloured Yield </v>
      </c>
      <c r="F39" s="2">
        <v>62</v>
      </c>
      <c r="G39" s="3" t="s">
        <v>162</v>
      </c>
      <c r="H39" s="3">
        <v>82000000258</v>
      </c>
      <c r="I39" s="4" t="s">
        <v>164</v>
      </c>
      <c r="J39" s="2" t="s">
        <v>3</v>
      </c>
      <c r="K39" s="57" t="s">
        <v>162</v>
      </c>
      <c r="L39" s="4" t="s">
        <v>3</v>
      </c>
      <c r="N39" s="11" t="str">
        <f>'00 Value Source'!H37</f>
        <v>NULL</v>
      </c>
      <c r="O39" s="12" t="str">
        <f>'00 Value Source'!F37</f>
        <v>NULL</v>
      </c>
      <c r="P39" s="13" t="str">
        <f>'00 Value Source'!D37</f>
        <v>NULL</v>
      </c>
    </row>
    <row r="40" spans="1:16" x14ac:dyDescent="0.2">
      <c r="A40" s="11">
        <f>'00 Value Source'!J38</f>
        <v>63</v>
      </c>
      <c r="B40" s="12" t="str">
        <f>'00 Value Source'!M38</f>
        <v>063: Special Yield</v>
      </c>
      <c r="C40" s="12">
        <f>'00 Value Source'!L38</f>
        <v>82000000259</v>
      </c>
      <c r="D40" s="13" t="str">
        <f>'00 Value Source'!P38</f>
        <v xml:space="preserve">Malt Special Yield </v>
      </c>
      <c r="F40" s="2">
        <v>63</v>
      </c>
      <c r="G40" s="3" t="s">
        <v>165</v>
      </c>
      <c r="H40" s="3">
        <v>82000000259</v>
      </c>
      <c r="I40" s="4" t="s">
        <v>167</v>
      </c>
      <c r="J40" s="2" t="s">
        <v>3</v>
      </c>
      <c r="K40" s="57" t="s">
        <v>165</v>
      </c>
      <c r="L40" s="4" t="s">
        <v>3</v>
      </c>
      <c r="N40" s="11" t="str">
        <f>'00 Value Source'!H38</f>
        <v>NULL</v>
      </c>
      <c r="O40" s="12" t="str">
        <f>'00 Value Source'!F38</f>
        <v>NULL</v>
      </c>
      <c r="P40" s="13" t="str">
        <f>'00 Value Source'!D38</f>
        <v>NULL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1</v>
      </c>
      <c r="O41" s="12" t="str">
        <f>'00 Value Source'!F39</f>
        <v>Start Mill amount</v>
      </c>
      <c r="P41" s="13" t="str">
        <f>'00 Value Source'!D39</f>
        <v>99RP264.536871165SUPPLVA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2</v>
      </c>
      <c r="O42" s="12" t="str">
        <f>'00 Value Source'!F40</f>
        <v>Malt type Outtake 1</v>
      </c>
      <c r="P42" s="13" t="str">
        <f>'00 Value Source'!D40</f>
        <v>99RP264.536871435SUPPLVA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3</v>
      </c>
      <c r="O43" s="12" t="str">
        <f>'00 Value Source'!F41</f>
        <v>Malt amount Outtake 1</v>
      </c>
      <c r="P43" s="13" t="str">
        <f>'00 Value Source'!D41</f>
        <v>99RP264.536871436SUPPLVA</v>
      </c>
    </row>
    <row r="44" spans="1:16" x14ac:dyDescent="0.2">
      <c r="A44" s="11" t="str">
        <f>'00 Value Source'!J42</f>
        <v>NULL</v>
      </c>
      <c r="B44" s="12" t="str">
        <f>'00 Value Source'!M42</f>
        <v>NULL</v>
      </c>
      <c r="C44" s="12" t="str">
        <f>'00 Value Source'!L42</f>
        <v>NULL</v>
      </c>
      <c r="D44" s="13" t="str">
        <f>'00 Value Source'!P42</f>
        <v>NULL</v>
      </c>
      <c r="N44" s="11">
        <f>'00 Value Source'!H42</f>
        <v>4</v>
      </c>
      <c r="O44" s="12" t="str">
        <f>'00 Value Source'!F42</f>
        <v>Malt type Outtake 2</v>
      </c>
      <c r="P44" s="13" t="str">
        <f>'00 Value Source'!D42</f>
        <v>99RP264.536871437SUPPLVA</v>
      </c>
    </row>
    <row r="45" spans="1:16" x14ac:dyDescent="0.2">
      <c r="A45" s="11" t="str">
        <f>'00 Value Source'!J43</f>
        <v>NULL</v>
      </c>
      <c r="B45" s="12" t="str">
        <f>'00 Value Source'!M43</f>
        <v>NULL</v>
      </c>
      <c r="C45" s="12" t="str">
        <f>'00 Value Source'!L43</f>
        <v>NULL</v>
      </c>
      <c r="D45" s="13" t="str">
        <f>'00 Value Source'!P43</f>
        <v>NULL</v>
      </c>
      <c r="N45" s="11">
        <f>'00 Value Source'!H43</f>
        <v>5</v>
      </c>
      <c r="O45" s="12" t="str">
        <f>'00 Value Source'!F43</f>
        <v>Malt amount Outtake 2</v>
      </c>
      <c r="P45" s="13" t="str">
        <f>'00 Value Source'!D43</f>
        <v>99RP264.536871438SUPPLVA</v>
      </c>
    </row>
    <row r="46" spans="1:16" x14ac:dyDescent="0.2">
      <c r="A46" s="11" t="str">
        <f>'00 Value Source'!J44</f>
        <v>NULL</v>
      </c>
      <c r="B46" s="12" t="str">
        <f>'00 Value Source'!M44</f>
        <v>NULL</v>
      </c>
      <c r="C46" s="12" t="str">
        <f>'00 Value Source'!L44</f>
        <v>NULL</v>
      </c>
      <c r="D46" s="13" t="str">
        <f>'00 Value Source'!P44</f>
        <v>NULL</v>
      </c>
      <c r="N46" s="11">
        <f>'00 Value Source'!H44</f>
        <v>6</v>
      </c>
      <c r="O46" s="12" t="str">
        <f>'00 Value Source'!F44</f>
        <v>Malt type Outtake 3</v>
      </c>
      <c r="P46" s="13" t="str">
        <f>'00 Value Source'!D44</f>
        <v>99RP264.536871439SUPPLVA</v>
      </c>
    </row>
    <row r="47" spans="1:16" x14ac:dyDescent="0.2">
      <c r="A47" s="11" t="str">
        <f>'00 Value Source'!J45</f>
        <v>NULL</v>
      </c>
      <c r="B47" s="12" t="str">
        <f>'00 Value Source'!M45</f>
        <v>NULL</v>
      </c>
      <c r="C47" s="12" t="str">
        <f>'00 Value Source'!L45</f>
        <v>NULL</v>
      </c>
      <c r="D47" s="13" t="str">
        <f>'00 Value Source'!P45</f>
        <v>NULL</v>
      </c>
      <c r="N47" s="11">
        <f>'00 Value Source'!H45</f>
        <v>9</v>
      </c>
      <c r="O47" s="12" t="str">
        <f>'00 Value Source'!F45</f>
        <v>Malt amount Outtake 4</v>
      </c>
      <c r="P47" s="13" t="str">
        <f>'00 Value Source'!D45</f>
        <v>99RP264.536871442SUPPLVA</v>
      </c>
    </row>
    <row r="48" spans="1:16" x14ac:dyDescent="0.2">
      <c r="A48" s="11" t="str">
        <f>'00 Value Source'!J46</f>
        <v>NULL</v>
      </c>
      <c r="B48" s="12" t="str">
        <f>'00 Value Source'!M46</f>
        <v>NULL</v>
      </c>
      <c r="C48" s="12" t="str">
        <f>'00 Value Source'!L46</f>
        <v>NULL</v>
      </c>
      <c r="D48" s="13" t="str">
        <f>'00 Value Source'!P46</f>
        <v>NULL</v>
      </c>
      <c r="N48" s="11">
        <f>'00 Value Source'!H46</f>
        <v>11</v>
      </c>
      <c r="O48" s="12" t="str">
        <f>'00 Value Source'!F46</f>
        <v>Batchnumber</v>
      </c>
      <c r="P48" s="13" t="str">
        <f>'00 Value Source'!D46</f>
        <v>99RP264.536871585SUPPLVA</v>
      </c>
    </row>
    <row r="49" spans="1:16" x14ac:dyDescent="0.2">
      <c r="A49" s="11" t="str">
        <f>'00 Value Source'!J47</f>
        <v>NULL</v>
      </c>
      <c r="B49" s="12" t="str">
        <f>'00 Value Source'!M47</f>
        <v>NULL</v>
      </c>
      <c r="C49" s="12" t="str">
        <f>'00 Value Source'!L47</f>
        <v>NULL</v>
      </c>
      <c r="D49" s="13" t="str">
        <f>'00 Value Source'!P47</f>
        <v>NULL</v>
      </c>
      <c r="N49" s="11">
        <f>'00 Value Source'!H47</f>
        <v>13</v>
      </c>
      <c r="O49" s="12" t="str">
        <f>'00 Value Source'!F47</f>
        <v>Extract Start</v>
      </c>
      <c r="P49" s="13" t="str">
        <f>'00 Value Source'!D47</f>
        <v>99RP264.536873739SUPPLVA</v>
      </c>
    </row>
    <row r="50" spans="1:16" x14ac:dyDescent="0.2">
      <c r="A50" s="11" t="str">
        <f>'00 Value Source'!J48</f>
        <v>NULL</v>
      </c>
      <c r="B50" s="12" t="str">
        <f>'00 Value Source'!M48</f>
        <v>NULL</v>
      </c>
      <c r="C50" s="12" t="str">
        <f>'00 Value Source'!L48</f>
        <v>NULL</v>
      </c>
      <c r="D50" s="13" t="str">
        <f>'00 Value Source'!P48</f>
        <v>NULL</v>
      </c>
      <c r="N50" s="11">
        <f>'00 Value Source'!H48</f>
        <v>19</v>
      </c>
      <c r="O50" s="12" t="str">
        <f>'00 Value Source'!F48</f>
        <v>Malt amount scale Outtake 2</v>
      </c>
      <c r="P50" s="13" t="str">
        <f>'00 Value Source'!D48</f>
        <v>99RP264.536873931SUPPLVA</v>
      </c>
    </row>
    <row r="51" spans="1:16" x14ac:dyDescent="0.2">
      <c r="A51" s="11" t="str">
        <f>'00 Value Source'!J49</f>
        <v>NULL</v>
      </c>
      <c r="B51" s="12" t="str">
        <f>'00 Value Source'!M49</f>
        <v>NULL</v>
      </c>
      <c r="C51" s="12" t="str">
        <f>'00 Value Source'!L49</f>
        <v>NULL</v>
      </c>
      <c r="D51" s="13" t="str">
        <f>'00 Value Source'!P49</f>
        <v>NULL</v>
      </c>
      <c r="N51" s="11">
        <f>'00 Value Source'!H49</f>
        <v>21</v>
      </c>
      <c r="O51" s="12" t="str">
        <f>'00 Value Source'!F49</f>
        <v>Malt amount scale Outtake 4</v>
      </c>
      <c r="P51" s="13" t="str">
        <f>'00 Value Source'!D49</f>
        <v>99RP264.536873933SUPPLVA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 t="str">
        <f>'00 Option Source'!J1</f>
        <v>NULL</v>
      </c>
      <c r="B3" s="12" t="str">
        <f>'00 Option Source'!M1</f>
        <v>NULL</v>
      </c>
      <c r="C3" s="12" t="str">
        <f>'00 Option Source'!L1</f>
        <v>NULL</v>
      </c>
      <c r="D3" s="13" t="str">
        <f>'00 Option Source'!P1</f>
        <v>NULL</v>
      </c>
      <c r="K3" s="43"/>
      <c r="N3" s="11">
        <f>'00 Option Source'!H1</f>
        <v>1</v>
      </c>
      <c r="O3" s="12" t="str">
        <f>'00 Option Source'!F1</f>
        <v>001: Mill Left</v>
      </c>
      <c r="P3" s="13" t="str">
        <f>'00 Option Source'!D1</f>
        <v>99RP264.6291SUPPLOP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2</v>
      </c>
      <c r="O4" s="12" t="str">
        <f>'00 Option Source'!F2</f>
        <v>002: Mill Right</v>
      </c>
      <c r="P4" s="13" t="str">
        <f>'00 Option Source'!D2</f>
        <v>99RP264.6292SUPPLOP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3</v>
      </c>
      <c r="O5" s="12" t="str">
        <f>'00 Option Source'!F3</f>
        <v>003: Peel to weigher</v>
      </c>
      <c r="P5" s="13" t="str">
        <f>'00 Option Source'!D3</f>
        <v>99RP264.6816SUPPLOP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13</v>
      </c>
      <c r="O6" s="12" t="str">
        <f>'00 Option Source'!F4</f>
        <v>013: Rice Milling</v>
      </c>
      <c r="P6" s="13" t="str">
        <f>'00 Option Source'!D4</f>
        <v>99RP264.7233SUPPLOP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14</v>
      </c>
      <c r="O7" s="12" t="str">
        <f>'00 Option Source'!F5</f>
        <v>014: Lock milling</v>
      </c>
      <c r="P7" s="13" t="str">
        <f>'00 Option Source'!D5</f>
        <v>99RP264.7255SUPPLOP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15</v>
      </c>
      <c r="O8" s="12" t="str">
        <f>'00 Option Source'!F6</f>
        <v>015: Stop compressor</v>
      </c>
      <c r="P8" s="13" t="str">
        <f>'00 Option Source'!D6</f>
        <v>99RP264.7258SUPPLOP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17</v>
      </c>
      <c r="O9" s="12" t="str">
        <f>'00 Option Source'!F7</f>
        <v>017: Batchnumber changed</v>
      </c>
      <c r="P9" s="13" t="str">
        <f>'00 Option Source'!D7</f>
        <v>99RP264.7611SUPPLOP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18</v>
      </c>
      <c r="O10" s="12" t="str">
        <f>'00 Option Source'!F8</f>
        <v>Reset Counter Brew to change sleeve</v>
      </c>
      <c r="P10" s="13" t="str">
        <f>'00 Option Source'!D8</f>
        <v>99RP264.7620SUPPLOP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2" sqref="K1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11</v>
      </c>
      <c r="B1" s="45"/>
      <c r="C1" s="45"/>
      <c r="D1" s="46"/>
      <c r="F1" s="47" t="s">
        <v>6</v>
      </c>
      <c r="G1" s="48"/>
      <c r="H1" s="48"/>
      <c r="I1" s="49"/>
      <c r="J1" s="50" t="s">
        <v>12</v>
      </c>
      <c r="K1" s="51"/>
      <c r="L1" s="52"/>
      <c r="N1" s="53" t="s">
        <v>12</v>
      </c>
      <c r="O1" s="54"/>
      <c r="P1" s="55"/>
    </row>
    <row r="2" spans="1:16" ht="17" thickBot="1" x14ac:dyDescent="0.25">
      <c r="A2" s="8" t="s">
        <v>8</v>
      </c>
      <c r="B2" s="9" t="s">
        <v>9</v>
      </c>
      <c r="C2" s="9" t="s">
        <v>7</v>
      </c>
      <c r="D2" s="10" t="s">
        <v>10</v>
      </c>
      <c r="F2" s="14" t="s">
        <v>8</v>
      </c>
      <c r="G2" s="15" t="s">
        <v>9</v>
      </c>
      <c r="H2" s="15" t="s">
        <v>7</v>
      </c>
      <c r="I2" s="16" t="s">
        <v>10</v>
      </c>
      <c r="J2" s="14" t="s">
        <v>8</v>
      </c>
      <c r="K2" s="15" t="s">
        <v>9</v>
      </c>
      <c r="L2" s="16" t="s">
        <v>13</v>
      </c>
      <c r="N2" s="17" t="s">
        <v>8</v>
      </c>
      <c r="O2" s="18" t="s">
        <v>9</v>
      </c>
      <c r="P2" s="19" t="s">
        <v>13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82000000093</v>
      </c>
      <c r="D3" s="13" t="str">
        <f>'00 Function Source'!P1</f>
        <v>Time Total Occupation - Extraction</v>
      </c>
      <c r="F3" s="2">
        <v>1</v>
      </c>
      <c r="G3" s="3" t="s">
        <v>18</v>
      </c>
      <c r="H3" s="3">
        <v>82000000093</v>
      </c>
      <c r="I3" s="4" t="s">
        <v>225</v>
      </c>
      <c r="J3" s="2">
        <v>1</v>
      </c>
      <c r="K3" s="3" t="s">
        <v>17</v>
      </c>
      <c r="L3" s="4" t="s">
        <v>222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99RP264.1073742112SUPPLFX</v>
      </c>
    </row>
    <row r="4" spans="1:16" x14ac:dyDescent="0.2">
      <c r="A4" s="11">
        <f>'00 Function Source'!J2</f>
        <v>2</v>
      </c>
      <c r="B4" s="12" t="str">
        <f>'00 Function Source'!M2</f>
        <v>02: Initial Malt to Maize Amount</v>
      </c>
      <c r="C4" s="12">
        <f>'00 Function Source'!L2</f>
        <v>82000000029</v>
      </c>
      <c r="D4" s="13" t="str">
        <f>'00 Function Source'!P2</f>
        <v>Q.tà malto su cassone mais</v>
      </c>
      <c r="F4" s="2">
        <v>2</v>
      </c>
      <c r="G4" s="3" t="s">
        <v>226</v>
      </c>
      <c r="H4" s="3">
        <v>82000000029</v>
      </c>
      <c r="I4" s="4" t="s">
        <v>229</v>
      </c>
      <c r="K4" s="58" t="s">
        <v>269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16</v>
      </c>
      <c r="B5" s="12" t="str">
        <f>'00 Function Source'!M3</f>
        <v>16: Milling Time</v>
      </c>
      <c r="C5" s="12">
        <f>'00 Function Source'!L3</f>
        <v>82000000091</v>
      </c>
      <c r="D5" s="13" t="str">
        <f>'00 Function Source'!P3</f>
        <v>Time Milling</v>
      </c>
      <c r="F5" s="2">
        <v>16</v>
      </c>
      <c r="G5" s="3" t="s">
        <v>233</v>
      </c>
      <c r="H5" s="3">
        <v>82000000091</v>
      </c>
      <c r="I5" s="4" t="s">
        <v>235</v>
      </c>
      <c r="K5" s="58" t="s">
        <v>268</v>
      </c>
      <c r="N5" s="11">
        <f>'00 Function Source'!H3</f>
        <v>16</v>
      </c>
      <c r="O5" s="12" t="str">
        <f>'00 Function Source'!F3</f>
        <v>Break time Malt bin empty</v>
      </c>
      <c r="P5" s="13" t="str">
        <f>'00 Function Source'!D3</f>
        <v>99RP264.1073742572SUPPLFX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4</v>
      </c>
      <c r="O6" s="12" t="str">
        <f>'00 Function Source'!F4</f>
        <v>Delay time Roasted Malt</v>
      </c>
      <c r="P6" s="13" t="str">
        <f>'00 Function Source'!D4</f>
        <v>99RP264.1073742157SUPPLFX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5</v>
      </c>
      <c r="O7" s="12" t="str">
        <f>'00 Function Source'!F5</f>
        <v>Roasted Malt Amount</v>
      </c>
      <c r="P7" s="13" t="str">
        <f>'00 Function Source'!D5</f>
        <v>99RP264.1073742158SUPPLFX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6</v>
      </c>
      <c r="O8" s="12" t="str">
        <f>'00 Function Source'!F6</f>
        <v>Monitoring time pulses</v>
      </c>
      <c r="P8" s="13" t="str">
        <f>'00 Function Source'!D6</f>
        <v>99RP264.1073742461SUPPLFX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7</v>
      </c>
      <c r="O9" s="12" t="str">
        <f>'00 Function Source'!F7</f>
        <v>Amount Malt Brew</v>
      </c>
      <c r="P9" s="13" t="str">
        <f>'00 Function Source'!D7</f>
        <v>99RP264.1073742462SUPPLFX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8</v>
      </c>
      <c r="O10" s="12" t="str">
        <f>'00 Function Source'!F8</f>
        <v>Amount Malt total</v>
      </c>
      <c r="P10" s="13" t="str">
        <f>'00 Function Source'!D8</f>
        <v>99RP264.1073742463SUPPLFX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9</v>
      </c>
      <c r="O11" s="12" t="str">
        <f>'00 Function Source'!F9</f>
        <v>Booking counter Pale malt</v>
      </c>
      <c r="P11" s="13" t="str">
        <f>'00 Function Source'!D9</f>
        <v>99RP264.1073742523SUPPLFX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10</v>
      </c>
      <c r="O12" s="12" t="str">
        <f>'00 Function Source'!F10</f>
        <v>Booking counter Special malt</v>
      </c>
      <c r="P12" s="13" t="str">
        <f>'00 Function Source'!D10</f>
        <v>99RP264.1073742524SUPPLFX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15</v>
      </c>
      <c r="O13" s="12" t="str">
        <f>'00 Function Source'!F11</f>
        <v>Postrun time Roasted Malt</v>
      </c>
      <c r="P13" s="13" t="str">
        <f>'00 Function Source'!D11</f>
        <v>99RP264.1073742568SUPPLFX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Duration of milling (report)</v>
      </c>
      <c r="P14" s="13" t="str">
        <f>'00 Function Source'!D12</f>
        <v>99RP264.1073742657SUPPLFX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21</v>
      </c>
      <c r="O15" s="12" t="str">
        <f>'00 Function Source'!F13</f>
        <v>Delay after Outtake 1a/2a</v>
      </c>
      <c r="P15" s="13" t="str">
        <f>'00 Function Source'!D13</f>
        <v>99RP264.1073742694SUPPLFX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22</v>
      </c>
      <c r="O16" s="12" t="str">
        <f>'00 Function Source'!F14</f>
        <v>Conteggio cotte per cambio setaccio</v>
      </c>
      <c r="P16" s="13" t="str">
        <f>'00 Function Source'!D14</f>
        <v>99RP264.1073742710SUPPLFX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K19" sqref="K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11</v>
      </c>
      <c r="B1" s="45"/>
      <c r="C1" s="45"/>
      <c r="D1" s="45"/>
      <c r="E1" s="45"/>
      <c r="F1" s="46"/>
      <c r="H1" s="47" t="s">
        <v>6</v>
      </c>
      <c r="I1" s="48"/>
      <c r="J1" s="48"/>
      <c r="K1" s="48"/>
      <c r="L1" s="48"/>
      <c r="M1" s="49"/>
      <c r="N1" s="50" t="s">
        <v>12</v>
      </c>
      <c r="O1" s="51"/>
      <c r="P1" s="52"/>
      <c r="R1" s="53" t="s">
        <v>12</v>
      </c>
      <c r="S1" s="54"/>
      <c r="T1" s="55"/>
    </row>
    <row r="2" spans="1:20" ht="17" thickBot="1" x14ac:dyDescent="0.25">
      <c r="A2" s="8" t="s">
        <v>19</v>
      </c>
      <c r="B2" s="9" t="s">
        <v>20</v>
      </c>
      <c r="C2" s="9" t="s">
        <v>8</v>
      </c>
      <c r="D2" s="9" t="s">
        <v>9</v>
      </c>
      <c r="E2" s="9" t="s">
        <v>7</v>
      </c>
      <c r="F2" s="10" t="s">
        <v>10</v>
      </c>
      <c r="H2" s="14" t="s">
        <v>19</v>
      </c>
      <c r="I2" s="15" t="s">
        <v>20</v>
      </c>
      <c r="J2" s="15" t="s">
        <v>8</v>
      </c>
      <c r="K2" s="15" t="s">
        <v>9</v>
      </c>
      <c r="L2" s="15" t="s">
        <v>7</v>
      </c>
      <c r="M2" s="16" t="s">
        <v>10</v>
      </c>
      <c r="N2" s="14" t="s">
        <v>20</v>
      </c>
      <c r="O2" s="15" t="s">
        <v>9</v>
      </c>
      <c r="P2" s="16" t="s">
        <v>13</v>
      </c>
      <c r="R2" s="17" t="s">
        <v>20</v>
      </c>
      <c r="S2" s="18" t="s">
        <v>9</v>
      </c>
      <c r="T2" s="19" t="s">
        <v>13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152" sqref="A152:A15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27</v>
      </c>
      <c r="D1" s="32"/>
      <c r="E1" s="33" t="s">
        <v>29</v>
      </c>
      <c r="F1" s="33" t="s">
        <v>28</v>
      </c>
    </row>
    <row r="2" spans="1:6" s="22" customFormat="1" x14ac:dyDescent="0.2">
      <c r="A2" s="38" t="str">
        <f>CONCATENATE(B2,C2,D2,E2)</f>
        <v>-- Value: Massafra -  007: Special Malt Amaunt Outtake 1 | Bergamo - 007: Special Malt Amaunt Outtake 1</v>
      </c>
      <c r="B2" s="21" t="s">
        <v>24</v>
      </c>
      <c r="C2" s="29" t="str">
        <f>IF('01 Value Comparison'!$K$3="NULL","",IF(ISBLANK('01 Value Comparison'!$K$3),"",'01 Value Comparison'!$K$3))</f>
        <v>007: Special Malt Amaunt Outtake 1</v>
      </c>
      <c r="D2" s="25" t="s">
        <v>23</v>
      </c>
      <c r="E2" s="34" t="str">
        <f>IF(ISBLANK('01 Value Comparison'!$G$3),"",'01 Value Comparison'!$G$3)</f>
        <v>007: Special Malt Amaunt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82000000057</v>
      </c>
      <c r="B5" s="12"/>
      <c r="C5" s="26"/>
      <c r="D5" s="27" t="s">
        <v>21</v>
      </c>
      <c r="E5" s="35">
        <f>IF(ISBLANK('01 Value Comparison'!$H$3),"",'01 Value Comparison'!$H$3)</f>
        <v>82000000057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22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008: Colorato Malt Amaunt Outtake 2 | Bergamo - 008: Colorato Malt Amaunt Outtake 2</v>
      </c>
      <c r="B7" s="21" t="s">
        <v>24</v>
      </c>
      <c r="C7" s="29" t="str">
        <f>IF('01 Value Comparison'!$K$4="NULL","",IF(ISBLANK('01 Value Comparison'!$K$4),"",'01 Value Comparison'!$K$4))</f>
        <v>008: Colorato Malt Amaunt Outtake 2</v>
      </c>
      <c r="D7" s="25" t="s">
        <v>23</v>
      </c>
      <c r="E7" s="34" t="str">
        <f>IF(ISBLANK('01 Value Comparison'!$G$4),"",'01 Value Comparison'!$G$4)</f>
        <v>008: Colorato Malt Amaunt Outtake 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82000000054</v>
      </c>
      <c r="B10" s="12"/>
      <c r="C10" s="26"/>
      <c r="D10" s="27" t="s">
        <v>21</v>
      </c>
      <c r="E10" s="35">
        <f>IF(ISBLANK('01 Value Comparison'!$H$4),"",'01 Value Comparison'!$H$4)</f>
        <v>82000000054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22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Malt type Outtake 1 | Bergamo - Malt Type Outtake 1</v>
      </c>
      <c r="B12" s="21" t="s">
        <v>24</v>
      </c>
      <c r="C12" s="29" t="str">
        <f>IF('01 Value Comparison'!$K$5="NULL","",IF(ISBLANK('01 Value Comparison'!$K$5),"",'01 Value Comparison'!$K$5))</f>
        <v>Malt type Outtake 1</v>
      </c>
      <c r="D12" s="25" t="s">
        <v>23</v>
      </c>
      <c r="E12" s="34" t="str">
        <f>IF(ISBLANK('01 Value Comparison'!$G$5),"",'01 Value Comparison'!$G$5)</f>
        <v>Malt Type Outtake 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82000000265</v>
      </c>
      <c r="B15" s="12"/>
      <c r="C15" s="26"/>
      <c r="D15" s="27" t="s">
        <v>21</v>
      </c>
      <c r="E15" s="35">
        <f>IF(ISBLANK('01 Value Comparison'!$H$5),"",'01 Value Comparison'!$H$5)</f>
        <v>82000000265</v>
      </c>
      <c r="F15" s="35"/>
    </row>
    <row r="16" spans="1:6" s="24" customFormat="1" ht="17" thickBot="1" x14ac:dyDescent="0.25">
      <c r="A16" s="41" t="str">
        <f>CONCATENATE(D16,"N'",F16,"'")</f>
        <v>WHERE _Name = N'99RP264.536871435SUPPLVA'</v>
      </c>
      <c r="B16" s="23"/>
      <c r="C16" s="30"/>
      <c r="D16" s="28" t="s">
        <v>22</v>
      </c>
      <c r="E16" s="36"/>
      <c r="F16" s="36" t="str">
        <f>IF('01 Value Comparison'!$L$5="NULL","",IF(ISBLANK('01 Value Comparison'!$L$5),"",'01 Value Comparison'!$L$5))</f>
        <v>99RP264.536871435SUPPLVA</v>
      </c>
    </row>
    <row r="17" spans="1:6" s="22" customFormat="1" x14ac:dyDescent="0.2">
      <c r="A17" s="38" t="str">
        <f>CONCATENATE(B17,C17,D17,E17)</f>
        <v>-- Value: Massafra -  Malt type Outtake 2 | Bergamo - Malt Type Outtake 2</v>
      </c>
      <c r="B17" s="21" t="s">
        <v>24</v>
      </c>
      <c r="C17" s="29" t="str">
        <f>IF('01 Value Comparison'!$K$6="NULL","",IF(ISBLANK('01 Value Comparison'!$K$6),"",'01 Value Comparison'!$K$6))</f>
        <v>Malt type Outtake 2</v>
      </c>
      <c r="D17" s="25" t="s">
        <v>23</v>
      </c>
      <c r="E17" s="34" t="str">
        <f>IF(ISBLANK('01 Value Comparison'!$G$6),"",'01 Value Comparison'!$G$6)</f>
        <v>Malt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82000000266</v>
      </c>
      <c r="B20" s="12"/>
      <c r="C20" s="26"/>
      <c r="D20" s="27" t="s">
        <v>21</v>
      </c>
      <c r="E20" s="35">
        <f>IF(ISBLANK('01 Value Comparison'!$H$6),"",'01 Value Comparison'!$H$6)</f>
        <v>82000000266</v>
      </c>
      <c r="F20" s="35"/>
    </row>
    <row r="21" spans="1:6" s="24" customFormat="1" ht="17" thickBot="1" x14ac:dyDescent="0.25">
      <c r="A21" s="41" t="str">
        <f>CONCATENATE(D21,"N'",F21,"'")</f>
        <v>WHERE _Name = N'99RP264.536871437SUPPLVA'</v>
      </c>
      <c r="B21" s="23"/>
      <c r="C21" s="30"/>
      <c r="D21" s="28" t="s">
        <v>22</v>
      </c>
      <c r="E21" s="36"/>
      <c r="F21" s="36" t="str">
        <f>IF('01 Value Comparison'!$L$6="NULL","",IF(ISBLANK('01 Value Comparison'!$L$6),"",'01 Value Comparison'!$L$6))</f>
        <v>99RP264.536871437SUPPLVA</v>
      </c>
    </row>
    <row r="22" spans="1:6" s="22" customFormat="1" x14ac:dyDescent="0.2">
      <c r="A22" s="38" t="str">
        <f>CONCATENATE(B22,C22,D22,E22)</f>
        <v>-- Value: Massafra -  Malt type Outtake 3 | Bergamo - Malt Type Outtake 3</v>
      </c>
      <c r="B22" s="21" t="s">
        <v>24</v>
      </c>
      <c r="C22" s="29" t="str">
        <f>IF('01 Value Comparison'!$K$7="NULL","",IF(ISBLANK('01 Value Comparison'!$K$7),"",'01 Value Comparison'!$K$7))</f>
        <v>Malt type Outtake 3</v>
      </c>
      <c r="D22" s="25" t="s">
        <v>23</v>
      </c>
      <c r="E22" s="34" t="str">
        <f>IF(ISBLANK('01 Value Comparison'!$G$7),"",'01 Value Comparison'!$G$7)</f>
        <v>Malt Type Outtake 3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82000000267</v>
      </c>
      <c r="B25" s="12"/>
      <c r="C25" s="26"/>
      <c r="D25" s="27" t="s">
        <v>21</v>
      </c>
      <c r="E25" s="35">
        <f>IF(ISBLANK('01 Value Comparison'!$H$7),"",'01 Value Comparison'!$H$7)</f>
        <v>82000000267</v>
      </c>
      <c r="F25" s="35"/>
    </row>
    <row r="26" spans="1:6" s="24" customFormat="1" ht="17" thickBot="1" x14ac:dyDescent="0.25">
      <c r="A26" s="41" t="str">
        <f>CONCATENATE(D26,"N'",F26,"'")</f>
        <v>WHERE _Name = N'99RP264.536871439SUPPLVA'</v>
      </c>
      <c r="B26" s="23"/>
      <c r="C26" s="30"/>
      <c r="D26" s="28" t="s">
        <v>22</v>
      </c>
      <c r="E26" s="36"/>
      <c r="F26" s="36" t="str">
        <f>IF('01 Value Comparison'!$L$7="NULL","",IF(ISBLANK('01 Value Comparison'!$L$7),"",'01 Value Comparison'!$L$7))</f>
        <v>99RP264.536871439SUPPLVA</v>
      </c>
    </row>
    <row r="27" spans="1:6" s="22" customFormat="1" x14ac:dyDescent="0.2">
      <c r="A27" s="38" t="str">
        <f>CONCATENATE(B27,C27,D27,E27)</f>
        <v>-- Value: Massafra -  Malt type Outtake 4 | Bergamo - Malt Type Outtake 4</v>
      </c>
      <c r="B27" s="21" t="s">
        <v>24</v>
      </c>
      <c r="C27" s="29" t="str">
        <f>IF('01 Value Comparison'!$K$8="NULL","",IF(ISBLANK('01 Value Comparison'!$K$8),"",'01 Value Comparison'!$K$8))</f>
        <v>Malt type Outtake 4</v>
      </c>
      <c r="D27" s="25" t="s">
        <v>23</v>
      </c>
      <c r="E27" s="34" t="str">
        <f>IF(ISBLANK('01 Value Comparison'!$G$8),"",'01 Value Comparison'!$G$8)</f>
        <v>Malt Type Outtake 4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82000000268</v>
      </c>
      <c r="B30" s="12"/>
      <c r="C30" s="26"/>
      <c r="D30" s="27" t="s">
        <v>21</v>
      </c>
      <c r="E30" s="35">
        <f>IF(ISBLANK('01 Value Comparison'!$H$8),"",'01 Value Comparison'!$H$8)</f>
        <v>82000000268</v>
      </c>
      <c r="F30" s="35"/>
    </row>
    <row r="31" spans="1:6" s="24" customFormat="1" ht="17" thickBot="1" x14ac:dyDescent="0.25">
      <c r="A31" s="41" t="str">
        <f>CONCATENATE(D31,"N'",F31,"'")</f>
        <v>WHERE _Name = N'99RP264.536871441SUPPLVA'</v>
      </c>
      <c r="B31" s="23"/>
      <c r="C31" s="30"/>
      <c r="D31" s="28" t="s">
        <v>22</v>
      </c>
      <c r="E31" s="36"/>
      <c r="F31" s="36" t="str">
        <f>IF('01 Value Comparison'!$L$8="NULL","",IF(ISBLANK('01 Value Comparison'!$L$8),"",'01 Value Comparison'!$L$8))</f>
        <v>99RP264.536871441SUPPLVA</v>
      </c>
    </row>
    <row r="32" spans="1:6" s="22" customFormat="1" x14ac:dyDescent="0.2">
      <c r="A32" s="38" t="str">
        <f>CONCATENATE(B32,C32,D32,E32)</f>
        <v>-- Value: Massafra -  018: Special Malt Type Outtake 1 | Bergamo - 018: Special Malt Type Outtake 1</v>
      </c>
      <c r="B32" s="21" t="s">
        <v>24</v>
      </c>
      <c r="C32" s="29" t="str">
        <f>IF('01 Value Comparison'!$K$9="NULL","",IF(ISBLANK('01 Value Comparison'!$K$9),"",'01 Value Comparison'!$K$9))</f>
        <v>018: Special Malt Type Outtake 1</v>
      </c>
      <c r="D32" s="25" t="s">
        <v>23</v>
      </c>
      <c r="E32" s="34" t="str">
        <f>IF(ISBLANK('01 Value Comparison'!$G$9),"",'01 Value Comparison'!$G$9)</f>
        <v>018: Special Malt Type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82000000273</v>
      </c>
      <c r="B35" s="12"/>
      <c r="C35" s="26"/>
      <c r="D35" s="27" t="s">
        <v>21</v>
      </c>
      <c r="E35" s="35">
        <f>IF(ISBLANK('01 Value Comparison'!$H$9),"",'01 Value Comparison'!$H$9)</f>
        <v>82000000273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22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020: Colorato Malt Type Outtake 1 | Bergamo - 020: Colorato Malt Type Outtake 1</v>
      </c>
      <c r="B37" s="21" t="s">
        <v>24</v>
      </c>
      <c r="C37" s="29" t="str">
        <f>IF('01 Value Comparison'!$K$10="NULL","",IF(ISBLANK('01 Value Comparison'!$K$10),"",'01 Value Comparison'!$K$10))</f>
        <v>020: Colorato Malt Type Outtake 1</v>
      </c>
      <c r="D37" s="25" t="s">
        <v>23</v>
      </c>
      <c r="E37" s="34" t="str">
        <f>IF(ISBLANK('01 Value Comparison'!$G$10),"",'01 Value Comparison'!$G$10)</f>
        <v>020: Colorato Malt Type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82000000274</v>
      </c>
      <c r="B40" s="12"/>
      <c r="C40" s="26"/>
      <c r="D40" s="27" t="s">
        <v>21</v>
      </c>
      <c r="E40" s="35">
        <f>IF(ISBLANK('01 Value Comparison'!$H$10),"",'01 Value Comparison'!$H$10)</f>
        <v>82000000274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22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023: MES UTIF Malt | Bergamo - 023: MES UTIF Malt</v>
      </c>
      <c r="B42" s="21" t="s">
        <v>24</v>
      </c>
      <c r="C42" s="29" t="str">
        <f>IF('01 Value Comparison'!$K$11="NULL","",IF(ISBLANK('01 Value Comparison'!$K$11),"",'01 Value Comparison'!$K$11))</f>
        <v>023: MES UTIF Malt</v>
      </c>
      <c r="D42" s="25" t="s">
        <v>23</v>
      </c>
      <c r="E42" s="34" t="str">
        <f>IF(ISBLANK('01 Value Comparison'!$G$11),"",'01 Value Comparison'!$G$11)</f>
        <v>023: MES UTIF Malt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82000012395</v>
      </c>
      <c r="B45" s="12"/>
      <c r="C45" s="26"/>
      <c r="D45" s="27" t="s">
        <v>21</v>
      </c>
      <c r="E45" s="35">
        <f>IF(ISBLANK('01 Value Comparison'!$H$11),"",'01 Value Comparison'!$H$11)</f>
        <v>82000012395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22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025: Silo Nr  Outtake 1 | Bergamo - Silo Nr  Outtake 1</v>
      </c>
      <c r="B47" s="21" t="s">
        <v>24</v>
      </c>
      <c r="C47" s="29" t="str">
        <f>IF('01 Value Comparison'!$K$12="NULL","",IF(ISBLANK('01 Value Comparison'!$K$12),"",'01 Value Comparison'!$K$12))</f>
        <v>025: Silo Nr  Outtake 1</v>
      </c>
      <c r="D47" s="25" t="s">
        <v>23</v>
      </c>
      <c r="E47" s="34" t="str">
        <f>IF(ISBLANK('01 Value Comparison'!$G$12),"",'01 Value Comparison'!$G$12)</f>
        <v>Silo Nr  Outtake 1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82000000031</v>
      </c>
      <c r="B50" s="12"/>
      <c r="C50" s="26"/>
      <c r="D50" s="27" t="s">
        <v>21</v>
      </c>
      <c r="E50" s="35">
        <f>IF(ISBLANK('01 Value Comparison'!$H$12),"",'01 Value Comparison'!$H$12)</f>
        <v>82000000031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22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026: Stanby Silo Nr  Outtake 1 | Bergamo - 026: Stanby Silo Nr  Outtake 1</v>
      </c>
      <c r="B52" s="21" t="s">
        <v>24</v>
      </c>
      <c r="C52" s="29" t="str">
        <f>IF('01 Value Comparison'!$K$13="NULL","",IF(ISBLANK('01 Value Comparison'!$K$13),"",'01 Value Comparison'!$K$13))</f>
        <v>026: Stanby Silo Nr  Outtake 1</v>
      </c>
      <c r="D52" s="25" t="s">
        <v>23</v>
      </c>
      <c r="E52" s="34" t="str">
        <f>IF(ISBLANK('01 Value Comparison'!$G$13),"",'01 Value Comparison'!$G$13)</f>
        <v>026: Stanby Silo Nr  Outtake 1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82000000034</v>
      </c>
      <c r="B55" s="12"/>
      <c r="C55" s="26"/>
      <c r="D55" s="27" t="s">
        <v>21</v>
      </c>
      <c r="E55" s="35">
        <f>IF(ISBLANK('01 Value Comparison'!$H$13),"",'01 Value Comparison'!$H$13)</f>
        <v>82000000034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22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027: Silo Nr Outtake 2 | Bergamo - Silo Nr Outtake 2</v>
      </c>
      <c r="B57" s="21" t="s">
        <v>24</v>
      </c>
      <c r="C57" s="29" t="str">
        <f>IF('01 Value Comparison'!$K$14="NULL","",IF(ISBLANK('01 Value Comparison'!$K$14),"",'01 Value Comparison'!$K$14))</f>
        <v>027: Silo Nr Outtake 2</v>
      </c>
      <c r="D57" s="25" t="s">
        <v>23</v>
      </c>
      <c r="E57" s="34" t="str">
        <f>IF(ISBLANK('01 Value Comparison'!$G$14),"",'01 Value Comparison'!$G$14)</f>
        <v>Silo Nr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82000000037</v>
      </c>
      <c r="B60" s="12"/>
      <c r="C60" s="26"/>
      <c r="D60" s="27" t="s">
        <v>21</v>
      </c>
      <c r="E60" s="35">
        <f>IF(ISBLANK('01 Value Comparison'!$H$14),"",'01 Value Comparison'!$H$14)</f>
        <v>82000000037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22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028: Stanby Silo Nr Outtake 2 | Bergamo - 028: Stanby Silo Nr Outtake 2</v>
      </c>
      <c r="B62" s="21" t="s">
        <v>24</v>
      </c>
      <c r="C62" s="29" t="str">
        <f>IF('01 Value Comparison'!$K$15="NULL","",IF(ISBLANK('01 Value Comparison'!$K$15),"",'01 Value Comparison'!$K$15))</f>
        <v>028: Stanby Silo Nr Outtake 2</v>
      </c>
      <c r="D62" s="25" t="s">
        <v>23</v>
      </c>
      <c r="E62" s="34" t="str">
        <f>IF(ISBLANK('01 Value Comparison'!$G$15),"",'01 Value Comparison'!$G$15)</f>
        <v>028: Stanby Silo Nr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82000000041</v>
      </c>
      <c r="B65" s="12"/>
      <c r="C65" s="26"/>
      <c r="D65" s="27" t="s">
        <v>21</v>
      </c>
      <c r="E65" s="35">
        <f>IF(ISBLANK('01 Value Comparison'!$H$15),"",'01 Value Comparison'!$H$15)</f>
        <v>82000000041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22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029: Silo Nr Outtake 3 | Bergamo - Silo Nr Outtake 3</v>
      </c>
      <c r="B67" s="21" t="s">
        <v>24</v>
      </c>
      <c r="C67" s="29" t="str">
        <f>IF('01 Value Comparison'!$K$16="NULL","",IF(ISBLANK('01 Value Comparison'!$K$16),"",'01 Value Comparison'!$K$16))</f>
        <v>029: Silo Nr Outtake 3</v>
      </c>
      <c r="D67" s="25" t="s">
        <v>23</v>
      </c>
      <c r="E67" s="34" t="str">
        <f>IF(ISBLANK('01 Value Comparison'!$G$16),"",'01 Value Comparison'!$G$16)</f>
        <v>Silo Nr Outtake 3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82000000044</v>
      </c>
      <c r="B70" s="12"/>
      <c r="C70" s="26"/>
      <c r="D70" s="27" t="s">
        <v>21</v>
      </c>
      <c r="E70" s="35">
        <f>IF(ISBLANK('01 Value Comparison'!$H$16),"",'01 Value Comparison'!$H$16)</f>
        <v>82000000044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22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030: Stanby Silo Nr Outtake 3 | Bergamo - 030: Stanby Silo Nr Outtake 3</v>
      </c>
      <c r="B72" s="21" t="s">
        <v>24</v>
      </c>
      <c r="C72" s="29" t="str">
        <f>IF('01 Value Comparison'!$K$17="NULL","",IF(ISBLANK('01 Value Comparison'!$K$17),"",'01 Value Comparison'!$K$17))</f>
        <v>030: Stanby Silo Nr Outtake 3</v>
      </c>
      <c r="D72" s="25" t="s">
        <v>23</v>
      </c>
      <c r="E72" s="34" t="str">
        <f>IF(ISBLANK('01 Value Comparison'!$G$17),"",'01 Value Comparison'!$G$17)</f>
        <v>030: Stanby Silo Nr Outtake 3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82000000047</v>
      </c>
      <c r="B75" s="12"/>
      <c r="C75" s="26"/>
      <c r="D75" s="27" t="s">
        <v>21</v>
      </c>
      <c r="E75" s="35">
        <f>IF(ISBLANK('01 Value Comparison'!$H$17),"",'01 Value Comparison'!$H$17)</f>
        <v>82000000047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22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031: Silo Nr Outtake 4 | Bergamo - Silo Nr Outtake 4</v>
      </c>
      <c r="B77" s="21" t="s">
        <v>24</v>
      </c>
      <c r="C77" s="29" t="str">
        <f>IF('01 Value Comparison'!$K$18="NULL","",IF(ISBLANK('01 Value Comparison'!$K$18),"",'01 Value Comparison'!$K$18))</f>
        <v>031: Silo Nr Outtake 4</v>
      </c>
      <c r="D77" s="25" t="s">
        <v>23</v>
      </c>
      <c r="E77" s="34" t="str">
        <f>IF(ISBLANK('01 Value Comparison'!$G$18),"",'01 Value Comparison'!$G$18)</f>
        <v>Silo Nr Outtake 4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82000000050</v>
      </c>
      <c r="B80" s="12"/>
      <c r="C80" s="26"/>
      <c r="D80" s="27" t="s">
        <v>21</v>
      </c>
      <c r="E80" s="35">
        <f>IF(ISBLANK('01 Value Comparison'!$H$18),"",'01 Value Comparison'!$H$18)</f>
        <v>82000000050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22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032: Stanby Silo Nr Outtake 4 | Bergamo - 032: Stanby Silo Nr Outtake 4</v>
      </c>
      <c r="B82" s="21" t="s">
        <v>24</v>
      </c>
      <c r="C82" s="29" t="str">
        <f>IF('01 Value Comparison'!$K$19="NULL","",IF(ISBLANK('01 Value Comparison'!$K$19),"",'01 Value Comparison'!$K$19))</f>
        <v>032: Stanby Silo Nr Outtake 4</v>
      </c>
      <c r="D82" s="25" t="s">
        <v>23</v>
      </c>
      <c r="E82" s="34" t="str">
        <f>IF(ISBLANK('01 Value Comparison'!$G$19),"",'01 Value Comparison'!$G$19)</f>
        <v>032: Stanby Silo Nr Outtake 4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82000000053</v>
      </c>
      <c r="B85" s="12"/>
      <c r="C85" s="26"/>
      <c r="D85" s="27" t="s">
        <v>21</v>
      </c>
      <c r="E85" s="35">
        <f>IF(ISBLANK('01 Value Comparison'!$H$19),"",'01 Value Comparison'!$H$19)</f>
        <v>82000000053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22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033: Silo Nr Outtake Special | Bergamo - Silo Nr Outtake Special</v>
      </c>
      <c r="B87" s="21" t="s">
        <v>24</v>
      </c>
      <c r="C87" s="29" t="str">
        <f>IF('01 Value Comparison'!$K$20="NULL","",IF(ISBLANK('01 Value Comparison'!$K$20),"",'01 Value Comparison'!$K$20))</f>
        <v>033: Silo Nr Outtake Special</v>
      </c>
      <c r="D87" s="25" t="s">
        <v>23</v>
      </c>
      <c r="E87" s="34" t="str">
        <f>IF(ISBLANK('01 Value Comparison'!$G$20),"",'01 Value Comparison'!$G$20)</f>
        <v>Silo Nr Outtake Special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82000000058</v>
      </c>
      <c r="B90" s="12"/>
      <c r="C90" s="26"/>
      <c r="D90" s="27" t="s">
        <v>21</v>
      </c>
      <c r="E90" s="35">
        <f>IF(ISBLANK('01 Value Comparison'!$H$20),"",'01 Value Comparison'!$H$20)</f>
        <v>82000000058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22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034: Stanby Silo Nr Outtake Special | Bergamo - 034: Stanby Silo Nr Outtake Special</v>
      </c>
      <c r="B92" s="21" t="s">
        <v>24</v>
      </c>
      <c r="C92" s="29" t="str">
        <f>IF('01 Value Comparison'!$K$21="NULL","",IF(ISBLANK('01 Value Comparison'!$K$21),"",'01 Value Comparison'!$K$21))</f>
        <v>034: Stanby Silo Nr Outtake Special</v>
      </c>
      <c r="D92" s="25" t="s">
        <v>23</v>
      </c>
      <c r="E92" s="34" t="str">
        <f>IF(ISBLANK('01 Value Comparison'!$G$21),"",'01 Value Comparison'!$G$21)</f>
        <v>034: Stanby Silo Nr Outtake Special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82000000061</v>
      </c>
      <c r="B95" s="12"/>
      <c r="C95" s="26"/>
      <c r="D95" s="27" t="s">
        <v>21</v>
      </c>
      <c r="E95" s="35">
        <f>IF(ISBLANK('01 Value Comparison'!$H$21),"",'01 Value Comparison'!$H$21)</f>
        <v>82000000061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22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035: Silo Nr Outtake Colorato | Bergamo - Silo Nr Outtake Colorato</v>
      </c>
      <c r="B97" s="21" t="s">
        <v>24</v>
      </c>
      <c r="C97" s="29" t="str">
        <f>IF('01 Value Comparison'!$K$22="NULL","",IF(ISBLANK('01 Value Comparison'!$K$22),"",'01 Value Comparison'!$K$22))</f>
        <v>035: Silo Nr Outtake Colorato</v>
      </c>
      <c r="D97" s="25" t="s">
        <v>23</v>
      </c>
      <c r="E97" s="34" t="str">
        <f>IF(ISBLANK('01 Value Comparison'!$G$22),"",'01 Value Comparison'!$G$22)</f>
        <v>Silo Nr Outtake Colorato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82000000055</v>
      </c>
      <c r="B100" s="12"/>
      <c r="C100" s="26"/>
      <c r="D100" s="27" t="s">
        <v>21</v>
      </c>
      <c r="E100" s="35">
        <f>IF(ISBLANK('01 Value Comparison'!$H$22),"",'01 Value Comparison'!$H$22)</f>
        <v>82000000055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22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037: Yield Outtake 1 | Bergamo - 037: Yield Outtake 1</v>
      </c>
      <c r="B102" s="21" t="s">
        <v>24</v>
      </c>
      <c r="C102" s="29" t="str">
        <f>IF('01 Value Comparison'!$K$23="NULL","",IF(ISBLANK('01 Value Comparison'!$K$23),"",'01 Value Comparison'!$K$23))</f>
        <v>037: Yield Outtake 1</v>
      </c>
      <c r="D102" s="25" t="s">
        <v>23</v>
      </c>
      <c r="E102" s="34" t="str">
        <f>IF(ISBLANK('01 Value Comparison'!$G$23),"",'01 Value Comparison'!$G$23)</f>
        <v>037: Yield Outtake 1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82000000250</v>
      </c>
      <c r="B105" s="12"/>
      <c r="C105" s="26"/>
      <c r="D105" s="27" t="s">
        <v>21</v>
      </c>
      <c r="E105" s="35">
        <f>IF(ISBLANK('01 Value Comparison'!$H$23),"",'01 Value Comparison'!$H$23)</f>
        <v>82000000250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22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>-- Value: Massafra -  038: Yield Outtake 2 | Bergamo - 038: Yield Outtake 2</v>
      </c>
      <c r="B107" s="21" t="s">
        <v>24</v>
      </c>
      <c r="C107" s="29" t="str">
        <f>IF('01 Value Comparison'!$K$24="NULL","",IF(ISBLANK('01 Value Comparison'!$K$24),"",'01 Value Comparison'!$K$24))</f>
        <v>038: Yield Outtake 2</v>
      </c>
      <c r="D107" s="25" t="s">
        <v>23</v>
      </c>
      <c r="E107" s="34" t="str">
        <f>IF(ISBLANK('01 Value Comparison'!$G$24),"",'01 Value Comparison'!$G$24)</f>
        <v>038: Yield Outtake 2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82000000252</v>
      </c>
      <c r="B110" s="12"/>
      <c r="C110" s="26"/>
      <c r="D110" s="27" t="s">
        <v>21</v>
      </c>
      <c r="E110" s="35">
        <f>IF(ISBLANK('01 Value Comparison'!$H$24),"",'01 Value Comparison'!$H$24)</f>
        <v>82000000252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22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>-- Value: Massafra -  039: Yield Outtake 3 | Bergamo - 039: Yield Outtake 3</v>
      </c>
      <c r="B112" s="21" t="s">
        <v>24</v>
      </c>
      <c r="C112" s="29" t="str">
        <f>IF('01 Value Comparison'!$K$25="NULL","",IF(ISBLANK('01 Value Comparison'!$K$25),"",'01 Value Comparison'!$K$25))</f>
        <v>039: Yield Outtake 3</v>
      </c>
      <c r="D112" s="25" t="s">
        <v>23</v>
      </c>
      <c r="E112" s="34" t="str">
        <f>IF(ISBLANK('01 Value Comparison'!$G$25),"",'01 Value Comparison'!$G$25)</f>
        <v>039: Yield Outtake 3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82000000254</v>
      </c>
      <c r="B115" s="12"/>
      <c r="C115" s="26"/>
      <c r="D115" s="27" t="s">
        <v>21</v>
      </c>
      <c r="E115" s="35">
        <f>IF(ISBLANK('01 Value Comparison'!$H$25),"",'01 Value Comparison'!$H$25)</f>
        <v>82000000254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22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>-- Value: Massafra -  040: Yield Outtake 4 | Bergamo - 040: Yield Outtake 4</v>
      </c>
      <c r="B117" s="21" t="s">
        <v>24</v>
      </c>
      <c r="C117" s="29" t="str">
        <f>IF('01 Value Comparison'!$K$26="NULL","",IF(ISBLANK('01 Value Comparison'!$K$26),"",'01 Value Comparison'!$K$26))</f>
        <v>040: Yield Outtake 4</v>
      </c>
      <c r="D117" s="25" t="s">
        <v>23</v>
      </c>
      <c r="E117" s="34" t="str">
        <f>IF(ISBLANK('01 Value Comparison'!$G$26),"",'01 Value Comparison'!$G$26)</f>
        <v>040: Yield Outtake 4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82000000256</v>
      </c>
      <c r="B120" s="12"/>
      <c r="C120" s="26"/>
      <c r="D120" s="27" t="s">
        <v>21</v>
      </c>
      <c r="E120" s="35">
        <f>IF(ISBLANK('01 Value Comparison'!$H$26),"",'01 Value Comparison'!$H$26)</f>
        <v>82000000256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22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>-- Value: Massafra -  042: Main Outtake 01 | Bergamo - 042: Main Outtake 01</v>
      </c>
      <c r="B122" s="21" t="s">
        <v>24</v>
      </c>
      <c r="C122" s="29" t="str">
        <f>IF('01 Value Comparison'!$K$27="NULL","",IF(ISBLANK('01 Value Comparison'!$K$27),"",'01 Value Comparison'!$K$27))</f>
        <v>042: Main Outtake 01</v>
      </c>
      <c r="D122" s="25" t="s">
        <v>23</v>
      </c>
      <c r="E122" s="34" t="str">
        <f>IF(ISBLANK('01 Value Comparison'!$G$27),"",'01 Value Comparison'!$G$27)</f>
        <v>042: Main Outtake 01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82000000030</v>
      </c>
      <c r="B125" s="12"/>
      <c r="C125" s="26"/>
      <c r="D125" s="27" t="s">
        <v>21</v>
      </c>
      <c r="E125" s="35">
        <f>IF(ISBLANK('01 Value Comparison'!$H$27),"",'01 Value Comparison'!$H$27)</f>
        <v>82000000030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22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>-- Value: Massafra -  043: Main Outtake 02 | Bergamo - 043: Main Outtake 02</v>
      </c>
      <c r="B127" s="21" t="s">
        <v>24</v>
      </c>
      <c r="C127" s="29" t="str">
        <f>IF('01 Value Comparison'!$K$28="NULL","",IF(ISBLANK('01 Value Comparison'!$K$28),"",'01 Value Comparison'!$K$28))</f>
        <v>043: Main Outtake 02</v>
      </c>
      <c r="D127" s="25" t="s">
        <v>23</v>
      </c>
      <c r="E127" s="34" t="str">
        <f>IF(ISBLANK('01 Value Comparison'!$G$28),"",'01 Value Comparison'!$G$28)</f>
        <v>043: Main Outtake 02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82000000036</v>
      </c>
      <c r="B130" s="12"/>
      <c r="C130" s="26"/>
      <c r="D130" s="27" t="s">
        <v>21</v>
      </c>
      <c r="E130" s="35">
        <f>IF(ISBLANK('01 Value Comparison'!$H$28),"",'01 Value Comparison'!$H$28)</f>
        <v>82000000036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22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>-- Value: Massafra -  044: Main Outtake 03 | Bergamo - 044: Main Outtake 03</v>
      </c>
      <c r="B132" s="21" t="s">
        <v>24</v>
      </c>
      <c r="C132" s="29" t="str">
        <f>IF('01 Value Comparison'!$K$29="NULL","",IF(ISBLANK('01 Value Comparison'!$K$29),"",'01 Value Comparison'!$K$29))</f>
        <v>044: Main Outtake 03</v>
      </c>
      <c r="D132" s="25" t="s">
        <v>23</v>
      </c>
      <c r="E132" s="34" t="str">
        <f>IF(ISBLANK('01 Value Comparison'!$G$29),"",'01 Value Comparison'!$G$29)</f>
        <v>044: Main Outtake 03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82000000043</v>
      </c>
      <c r="B135" s="12"/>
      <c r="C135" s="26"/>
      <c r="D135" s="27" t="s">
        <v>21</v>
      </c>
      <c r="E135" s="35">
        <f>IF(ISBLANK('01 Value Comparison'!$H$29),"",'01 Value Comparison'!$H$29)</f>
        <v>82000000043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22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>-- Value: Massafra -  045: Main Outtake 04 | Bergamo - 045: Main Outtake 04</v>
      </c>
      <c r="B137" s="21" t="s">
        <v>24</v>
      </c>
      <c r="C137" s="29" t="str">
        <f>IF('01 Value Comparison'!$K$30="NULL","",IF(ISBLANK('01 Value Comparison'!$K$30),"",'01 Value Comparison'!$K$30))</f>
        <v>045: Main Outtake 04</v>
      </c>
      <c r="D137" s="25" t="s">
        <v>23</v>
      </c>
      <c r="E137" s="34" t="str">
        <f>IF(ISBLANK('01 Value Comparison'!$G$30),"",'01 Value Comparison'!$G$30)</f>
        <v>045: Main Outtake 04</v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82000000049</v>
      </c>
      <c r="B140" s="12"/>
      <c r="C140" s="26"/>
      <c r="D140" s="27" t="s">
        <v>21</v>
      </c>
      <c r="E140" s="35">
        <f>IF(ISBLANK('01 Value Comparison'!$H$30),"",'01 Value Comparison'!$H$30)</f>
        <v>82000000049</v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22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>-- Value: Massafra -  046: Standby Outtake 01 | Bergamo - 046: Standby Outtake 01</v>
      </c>
      <c r="B142" s="21" t="s">
        <v>24</v>
      </c>
      <c r="C142" s="29" t="str">
        <f>IF('01 Value Comparison'!$K$31="NULL","",IF(ISBLANK('01 Value Comparison'!$K$31),"",'01 Value Comparison'!$K$31))</f>
        <v>046: Standby Outtake 01</v>
      </c>
      <c r="D142" s="25" t="s">
        <v>23</v>
      </c>
      <c r="E142" s="34" t="str">
        <f>IF(ISBLANK('01 Value Comparison'!$G$31),"",'01 Value Comparison'!$G$31)</f>
        <v>046: Standby Outtake 01</v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267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82000000033</v>
      </c>
      <c r="B145" s="12"/>
      <c r="C145" s="26"/>
      <c r="D145" s="27" t="s">
        <v>21</v>
      </c>
      <c r="E145" s="35">
        <f>IF(ISBLANK('01 Value Comparison'!$H$31),"",'01 Value Comparison'!$H$31)</f>
        <v>82000000033</v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22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>-- Value: Massafra -  047: Standby Outtake 02 | Bergamo - 047: Standby Outtake 02</v>
      </c>
      <c r="B147" s="21" t="s">
        <v>24</v>
      </c>
      <c r="C147" s="29" t="str">
        <f>IF('01 Value Comparison'!$K$32="NULL","",IF(ISBLANK('01 Value Comparison'!$K$32),"",'01 Value Comparison'!$K$32))</f>
        <v>047: Standby Outtake 02</v>
      </c>
      <c r="D147" s="25" t="s">
        <v>23</v>
      </c>
      <c r="E147" s="34" t="str">
        <f>IF(ISBLANK('01 Value Comparison'!$G$32),"",'01 Value Comparison'!$G$32)</f>
        <v>047: Standby Outtake 02</v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267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82000000040</v>
      </c>
      <c r="B150" s="12"/>
      <c r="C150" s="26"/>
      <c r="D150" s="27" t="s">
        <v>21</v>
      </c>
      <c r="E150" s="35">
        <f>IF(ISBLANK('01 Value Comparison'!$H$32),"",'01 Value Comparison'!$H$32)</f>
        <v>82000000040</v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22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>-- Value: Massafra -  048: Standby Outtake 03 | Bergamo - 048: Standby Outtake 03</v>
      </c>
      <c r="B152" s="21" t="s">
        <v>24</v>
      </c>
      <c r="C152" s="29" t="str">
        <f>IF('01 Value Comparison'!$K$33="NULL","",IF(ISBLANK('01 Value Comparison'!$K$33),"",'01 Value Comparison'!$K$33))</f>
        <v>048: Standby Outtake 03</v>
      </c>
      <c r="D152" s="25" t="s">
        <v>23</v>
      </c>
      <c r="E152" s="34" t="str">
        <f>IF(ISBLANK('01 Value Comparison'!$G$33),"",'01 Value Comparison'!$G$33)</f>
        <v>048: Standby Outtake 03</v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267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82000000046</v>
      </c>
      <c r="B155" s="12"/>
      <c r="C155" s="26"/>
      <c r="D155" s="27" t="s">
        <v>21</v>
      </c>
      <c r="E155" s="35">
        <f>IF(ISBLANK('01 Value Comparison'!$H$33),"",'01 Value Comparison'!$H$33)</f>
        <v>82000000046</v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22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>-- Value: Massafra -  049: Standby Outtake 04 | Bergamo - 049: Standby Outtake 04</v>
      </c>
      <c r="B157" s="21" t="s">
        <v>24</v>
      </c>
      <c r="C157" s="29" t="str">
        <f>IF('01 Value Comparison'!$K$34="NULL","",IF(ISBLANK('01 Value Comparison'!$K$34),"",'01 Value Comparison'!$K$34))</f>
        <v>049: Standby Outtake 04</v>
      </c>
      <c r="D157" s="25" t="s">
        <v>23</v>
      </c>
      <c r="E157" s="34" t="str">
        <f>IF(ISBLANK('01 Value Comparison'!$G$34),"",'01 Value Comparison'!$G$34)</f>
        <v>049: Standby Outtake 04</v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267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82000000052</v>
      </c>
      <c r="B160" s="12"/>
      <c r="C160" s="26"/>
      <c r="D160" s="27" t="s">
        <v>21</v>
      </c>
      <c r="E160" s="35">
        <f>IF(ISBLANK('01 Value Comparison'!$H$34),"",'01 Value Comparison'!$H$34)</f>
        <v>82000000052</v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22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>-- Value: Massafra -  058: Yield Standby Outtake 1 | Bergamo - 058: Yield Standby Outtake 1</v>
      </c>
      <c r="B162" s="21" t="s">
        <v>24</v>
      </c>
      <c r="C162" s="29" t="str">
        <f>IF('01 Value Comparison'!$K$35="NULL","",IF(ISBLANK('01 Value Comparison'!$K$35),"",'01 Value Comparison'!$K$35))</f>
        <v>058: Yield Standby Outtake 1</v>
      </c>
      <c r="D162" s="25" t="s">
        <v>23</v>
      </c>
      <c r="E162" s="34" t="str">
        <f>IF(ISBLANK('01 Value Comparison'!$G$35),"",'01 Value Comparison'!$G$35)</f>
        <v>058: Yield Standby Outtake 1</v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267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82000000251</v>
      </c>
      <c r="B165" s="12"/>
      <c r="C165" s="26"/>
      <c r="D165" s="27" t="s">
        <v>21</v>
      </c>
      <c r="E165" s="35">
        <f>IF(ISBLANK('01 Value Comparison'!$H$35),"",'01 Value Comparison'!$H$35)</f>
        <v>82000000251</v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22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>-- Value: Massafra -  059: Yield Standby Outtake 2 | Bergamo - 059: Yield Standby Outtake 2</v>
      </c>
      <c r="B167" s="21" t="s">
        <v>24</v>
      </c>
      <c r="C167" s="29" t="str">
        <f>IF('01 Value Comparison'!$K$36="NULL","",IF(ISBLANK('01 Value Comparison'!$K$36),"",'01 Value Comparison'!$K$36))</f>
        <v>059: Yield Standby Outtake 2</v>
      </c>
      <c r="D167" s="25" t="s">
        <v>23</v>
      </c>
      <c r="E167" s="34" t="str">
        <f>IF(ISBLANK('01 Value Comparison'!$G$36),"",'01 Value Comparison'!$G$36)</f>
        <v>059: Yield Standby Outtake 2</v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267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82000000253</v>
      </c>
      <c r="B170" s="12"/>
      <c r="C170" s="26"/>
      <c r="D170" s="27" t="s">
        <v>21</v>
      </c>
      <c r="E170" s="35">
        <f>IF(ISBLANK('01 Value Comparison'!$H$36),"",'01 Value Comparison'!$H$36)</f>
        <v>82000000253</v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22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>-- Value: Massafra -  0 | Bergamo - 060: Yield Standby Outtake 3</v>
      </c>
      <c r="B172" s="21" t="s">
        <v>24</v>
      </c>
      <c r="C172" s="29">
        <f>IF('01 Value Comparison'!$K$37="NULL","",IF(ISBLANK('01 Value Comparison'!$K$37),"",'01 Value Comparison'!$K$47))</f>
        <v>0</v>
      </c>
      <c r="D172" s="25" t="s">
        <v>23</v>
      </c>
      <c r="E172" s="34" t="str">
        <f>IF(ISBLANK('01 Value Comparison'!$G$37),"",'01 Value Comparison'!$G$37)</f>
        <v>060: Yield Standby Outtake 3</v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267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82000000255</v>
      </c>
      <c r="B175" s="12"/>
      <c r="C175" s="26"/>
      <c r="D175" s="27" t="s">
        <v>21</v>
      </c>
      <c r="E175" s="35">
        <f>IF(ISBLANK('01 Value Comparison'!$H$37),"",'01 Value Comparison'!$H$37)</f>
        <v>82000000255</v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22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>-- Value: Massafra -  061: Yield Standby Outtake 4 | Bergamo - 061: Yield Standby Outtake 4</v>
      </c>
      <c r="B177" s="21" t="s">
        <v>24</v>
      </c>
      <c r="C177" s="29" t="str">
        <f>IF('01 Value Comparison'!$K$38="NULL","",IF(ISBLANK('01 Value Comparison'!$K$38),"",'01 Value Comparison'!$K$38))</f>
        <v>061: Yield Standby Outtake 4</v>
      </c>
      <c r="D177" s="25" t="s">
        <v>23</v>
      </c>
      <c r="E177" s="34" t="str">
        <f>IF(ISBLANK('01 Value Comparison'!$G$38),"",'01 Value Comparison'!$G$38)</f>
        <v>061: Yield Standby Outtake 4</v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267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82000000257</v>
      </c>
      <c r="B180" s="12"/>
      <c r="C180" s="26"/>
      <c r="D180" s="27" t="s">
        <v>21</v>
      </c>
      <c r="E180" s="35">
        <f>IF(ISBLANK('01 Value Comparison'!$H$38),"",'01 Value Comparison'!$H$38)</f>
        <v>82000000257</v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22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>-- Value: Massafra -  062: Coloured Yield | Bergamo - 062: Coloured Yield</v>
      </c>
      <c r="B182" s="21" t="s">
        <v>24</v>
      </c>
      <c r="C182" s="29" t="str">
        <f>IF('01 Value Comparison'!$K$39="NULL","",IF(ISBLANK('01 Value Comparison'!$K$39),"",'01 Value Comparison'!$K$39))</f>
        <v>062: Coloured Yield</v>
      </c>
      <c r="D182" s="25" t="s">
        <v>23</v>
      </c>
      <c r="E182" s="34" t="str">
        <f>IF(ISBLANK('01 Value Comparison'!$G$39),"",'01 Value Comparison'!$G$39)</f>
        <v>062: Coloured Yield</v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267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82000000258</v>
      </c>
      <c r="B185" s="12"/>
      <c r="C185" s="26"/>
      <c r="D185" s="27" t="s">
        <v>21</v>
      </c>
      <c r="E185" s="35">
        <f>IF(ISBLANK('01 Value Comparison'!$H$39),"",'01 Value Comparison'!$H$39)</f>
        <v>82000000258</v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22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>-- Value: Massafra -  063: Special Yield | Bergamo - 063: Special Yield</v>
      </c>
      <c r="B187" s="21" t="s">
        <v>24</v>
      </c>
      <c r="C187" s="29" t="str">
        <f>IF('01 Value Comparison'!$K$40="NULL","",IF(ISBLANK('01 Value Comparison'!$K$40),"",'01 Value Comparison'!$K$40))</f>
        <v>063: Special Yield</v>
      </c>
      <c r="D187" s="25" t="s">
        <v>23</v>
      </c>
      <c r="E187" s="34" t="str">
        <f>IF(ISBLANK('01 Value Comparison'!$G$40),"",'01 Value Comparison'!$G$40)</f>
        <v>063: Special Yield</v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267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82000000259</v>
      </c>
      <c r="B190" s="12"/>
      <c r="C190" s="26"/>
      <c r="D190" s="27" t="s">
        <v>21</v>
      </c>
      <c r="E190" s="35">
        <f>IF(ISBLANK('01 Value Comparison'!$H$40),"",'01 Value Comparison'!$H$40)</f>
        <v>82000000259</v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22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2019-11-10T21:07:49Z</dcterms:modified>
  <cp:category/>
</cp:coreProperties>
</file>