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28 - Holding vessel 1/"/>
    </mc:Choice>
  </mc:AlternateContent>
  <xr:revisionPtr revIDLastSave="0" documentId="13_ncr:1_{8B5AAF58-27B9-6046-B7C5-688B71496248}" xr6:coauthVersionLast="45" xr6:coauthVersionMax="45" xr10:uidLastSave="{00000000-0000-0000-0000-000000000000}"/>
  <bookViews>
    <workbookView xWindow="-9520" yWindow="-21600" windowWidth="25560" windowHeight="21600" firstSheet="1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102" i="15" l="1"/>
  <c r="F141" i="15"/>
  <c r="F136" i="15"/>
  <c r="F131" i="15"/>
  <c r="A131" i="15" s="1"/>
  <c r="F126" i="15"/>
  <c r="A126" i="15" s="1"/>
  <c r="F121" i="15"/>
  <c r="F116" i="15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F61" i="15"/>
  <c r="F56" i="15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16" i="15"/>
  <c r="A101" i="15"/>
  <c r="A96" i="15"/>
  <c r="A95" i="15"/>
  <c r="A81" i="15"/>
  <c r="A76" i="15"/>
  <c r="A75" i="15"/>
  <c r="A61" i="15"/>
  <c r="A56" i="15"/>
  <c r="A41" i="15"/>
  <c r="A36" i="15"/>
  <c r="A35" i="15"/>
  <c r="A21" i="15"/>
  <c r="A15" i="15"/>
  <c r="A137" i="15"/>
  <c r="A140" i="15"/>
  <c r="A120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E90" i="14"/>
  <c r="E87" i="14"/>
  <c r="C87" i="14"/>
  <c r="A87" i="14" s="1"/>
  <c r="F86" i="14"/>
  <c r="E85" i="14"/>
  <c r="E82" i="14"/>
  <c r="C82" i="14"/>
  <c r="A82" i="14" s="1"/>
  <c r="F81" i="14"/>
  <c r="E80" i="14"/>
  <c r="E77" i="14"/>
  <c r="C77" i="14"/>
  <c r="A77" i="14" s="1"/>
  <c r="F76" i="14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A62" i="14" s="1"/>
  <c r="F61" i="14"/>
  <c r="E60" i="14"/>
  <c r="E57" i="14"/>
  <c r="C57" i="14"/>
  <c r="A57" i="14" s="1"/>
  <c r="F56" i="14"/>
  <c r="E55" i="14"/>
  <c r="E52" i="14"/>
  <c r="C52" i="14"/>
  <c r="A52" i="14" s="1"/>
  <c r="F51" i="14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A37" i="14" s="1"/>
  <c r="F36" i="14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E17" i="14"/>
  <c r="C17" i="14"/>
  <c r="A17" i="14" s="1"/>
  <c r="F16" i="14"/>
  <c r="A16" i="14" s="1"/>
  <c r="E15" i="14"/>
  <c r="E12" i="14"/>
  <c r="C12" i="14"/>
  <c r="A12" i="14" s="1"/>
  <c r="F11" i="14"/>
  <c r="A11" i="14" s="1"/>
  <c r="E10" i="14"/>
  <c r="E7" i="14"/>
  <c r="C7" i="14"/>
  <c r="A7" i="14" s="1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1" i="14"/>
  <c r="A120" i="14"/>
  <c r="A116" i="14"/>
  <c r="A115" i="14"/>
  <c r="A111" i="14"/>
  <c r="A110" i="14"/>
  <c r="A106" i="14"/>
  <c r="A105" i="14"/>
  <c r="A101" i="14"/>
  <c r="A100" i="14"/>
  <c r="A96" i="14"/>
  <c r="A95" i="14"/>
  <c r="A91" i="14"/>
  <c r="A90" i="14"/>
  <c r="A86" i="14"/>
  <c r="A85" i="14"/>
  <c r="A81" i="14"/>
  <c r="A80" i="14"/>
  <c r="A76" i="14"/>
  <c r="A75" i="14"/>
  <c r="A71" i="14"/>
  <c r="A70" i="14"/>
  <c r="A65" i="14"/>
  <c r="A61" i="14"/>
  <c r="A60" i="14"/>
  <c r="A56" i="14"/>
  <c r="A55" i="14"/>
  <c r="A51" i="14"/>
  <c r="A50" i="14"/>
  <c r="A45" i="14"/>
  <c r="A40" i="14"/>
  <c r="A36" i="14"/>
  <c r="A35" i="14"/>
  <c r="A30" i="14"/>
  <c r="A25" i="14"/>
  <c r="A20" i="14"/>
  <c r="A15" i="14"/>
  <c r="A1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25" i="11"/>
  <c r="A62" i="11"/>
  <c r="A65" i="11"/>
  <c r="A80" i="11"/>
  <c r="A85" i="11"/>
  <c r="A97" i="11"/>
  <c r="A100" i="11"/>
  <c r="A105" i="11"/>
  <c r="A117" i="11"/>
  <c r="A120" i="11"/>
  <c r="A125" i="11"/>
  <c r="A132" i="11"/>
  <c r="A135" i="11"/>
  <c r="A137" i="11"/>
  <c r="A140" i="11"/>
  <c r="A11" i="11"/>
  <c r="E140" i="11"/>
  <c r="E135" i="11"/>
  <c r="E130" i="11"/>
  <c r="A130" i="11" s="1"/>
  <c r="E125" i="11"/>
  <c r="E120" i="11"/>
  <c r="E115" i="11"/>
  <c r="A115" i="11" s="1"/>
  <c r="E110" i="11"/>
  <c r="A110" i="11" s="1"/>
  <c r="E105" i="11"/>
  <c r="E100" i="11"/>
  <c r="E95" i="11"/>
  <c r="A95" i="11" s="1"/>
  <c r="E90" i="11"/>
  <c r="A90" i="11" s="1"/>
  <c r="E85" i="11"/>
  <c r="E80" i="11"/>
  <c r="E75" i="11"/>
  <c r="A75" i="11" s="1"/>
  <c r="E70" i="11"/>
  <c r="A70" i="11" s="1"/>
  <c r="E65" i="1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E20" i="11"/>
  <c r="A20" i="11" s="1"/>
  <c r="E15" i="11"/>
  <c r="A15" i="11" s="1"/>
  <c r="E10" i="11"/>
  <c r="E5" i="11"/>
  <c r="E137" i="11"/>
  <c r="E132" i="11"/>
  <c r="E127" i="11"/>
  <c r="A127" i="11" s="1"/>
  <c r="E122" i="11"/>
  <c r="A122" i="11" s="1"/>
  <c r="E117" i="11"/>
  <c r="E112" i="11"/>
  <c r="A112" i="11" s="1"/>
  <c r="E107" i="11"/>
  <c r="A107" i="11" s="1"/>
  <c r="E102" i="11"/>
  <c r="A102" i="11" s="1"/>
  <c r="E97" i="1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<sst xmlns="http://schemas.openxmlformats.org/spreadsheetml/2006/main" count="1086" uniqueCount="97">
  <si>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</si>
  <si>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</si>
  <si>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</si>
  <si>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</si>
  <si>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</si>
  <si>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Less boil - Initial density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</si>
  <si>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</si>
  <si>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</si>
  <si>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</si>
  <si>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</si>
  <si>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</si>
  <si>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</si>
  <si>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</si>
  <si>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</si>
  <si>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</si>
  <si>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</si>
  <si>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</si>
  <si>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</si>
  <si>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</si>
  <si>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</si>
  <si>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Delay time PID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</si>
  <si>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</si>
  <si>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</si>
  <si>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</si>
  <si>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</si>
  <si>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</si>
  <si>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</si>
  <si>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</si>
  <si>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</si>
  <si>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</si>
  <si>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</si>
  <si>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</si>
  <si>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</si>
  <si>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</si>
  <si>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</si>
  <si>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99RP275.536874494SUPPLVA</t>
  </si>
  <si>
    <t>11:MES:Man data - Batch Nr HCl</t>
  </si>
  <si>
    <t>9RP259.536875164SUPPLVA</t>
  </si>
  <si>
    <t>Batch Acid</t>
  </si>
  <si>
    <t>12:MES:Man data - Batch Nr CaCl2</t>
  </si>
  <si>
    <t>9RP259.536875165SUPPLVA</t>
  </si>
  <si>
    <t>Brewing Salt WK batch</t>
  </si>
  <si>
    <t>13:MES:Man data - Batch Nr Hop Extract</t>
  </si>
  <si>
    <t>9RP259.536875166SUPPLVA</t>
  </si>
  <si>
    <t>Hop extract Batch</t>
  </si>
  <si>
    <t>14:MES:Man data - Batch Nr Hop Pellets 1</t>
  </si>
  <si>
    <t>9RP259.536875167SUPPLVA</t>
  </si>
  <si>
    <t>Hop Pellets 1 Batch</t>
  </si>
  <si>
    <t>15:MES:Man data - Batch Nr Hop Pellets 2</t>
  </si>
  <si>
    <t>9RP259.536875168SUPPLVA</t>
  </si>
  <si>
    <t>Hop Pellets 2 Batch</t>
  </si>
  <si>
    <t>16:MES:Man data - Batch Nr Hop Pellets 3</t>
  </si>
  <si>
    <t>9RP259.536875169SUPPLVA</t>
  </si>
  <si>
    <t>Hop Pellets 3 Batch</t>
  </si>
  <si>
    <t>17:MES:Man data - Batch Nr Hop Pellets 4</t>
  </si>
  <si>
    <t>9RP259.536875176SUPPLVA</t>
  </si>
  <si>
    <t>Batch hop pellets 4</t>
  </si>
  <si>
    <t>018: MES: Time Transfer MF/BT - WK</t>
  </si>
  <si>
    <t>9RP259.536875209SUPPLVA</t>
  </si>
  <si>
    <t>Time Transfer MF/BT -WK</t>
  </si>
  <si>
    <t>020: MES: Man data - Alfa acids Hop Pellet 1</t>
  </si>
  <si>
    <t>9RP259.536875156SUPPLVA</t>
  </si>
  <si>
    <t>Alfa acidi per Kg - pellets 1</t>
  </si>
  <si>
    <t>021: MES: Man data - Alfa acids Hop Pellet 2</t>
  </si>
  <si>
    <t>9RP259.536875157SUPPLVA</t>
  </si>
  <si>
    <t>Alfa acidi per Kg - pellets 2</t>
  </si>
  <si>
    <t>022: MES: Man data - Alfa acids Hop Pellet 3</t>
  </si>
  <si>
    <t>9RP259.536875158SUPPLVA</t>
  </si>
  <si>
    <t>Alfa acidi per Kg - pellets 3</t>
  </si>
  <si>
    <t>023: MES: Man data - Alfa acids Hop Extract</t>
  </si>
  <si>
    <t>9RP259.536875159SUPPLVA</t>
  </si>
  <si>
    <t>Alfa acidi per Kg - extract</t>
  </si>
  <si>
    <t>99RP275.536874518SUPPLVA</t>
  </si>
  <si>
    <t>99RP275.536874519SUPPLVA</t>
  </si>
  <si>
    <t>11: Steam counter total</t>
  </si>
  <si>
    <t>11: Contatore totale vapore</t>
  </si>
  <si>
    <t>9RP259.1073742013SUPPLFX</t>
  </si>
  <si>
    <t>Steam totalized  (kg)</t>
  </si>
  <si>
    <t>99RP275.1073741917SUPPLFX</t>
  </si>
  <si>
    <t>99RP275.1073741918SUPPLFX</t>
  </si>
  <si>
    <t>Tempo di ritardo start pompa</t>
  </si>
  <si>
    <t>Delay time Start Pump</t>
  </si>
  <si>
    <t>99RP275.1073742146SUPPLFX</t>
  </si>
  <si>
    <t>Tempo ritardo PID</t>
  </si>
  <si>
    <t>99RP275.1073742147SUPPLFX</t>
  </si>
  <si>
    <t>Tempo ritardo vuoto</t>
  </si>
  <si>
    <t>Delay time Empty</t>
  </si>
  <si>
    <t>99RP275.1073742148SUPPLFX</t>
  </si>
  <si>
    <t>Tempo ritardo livello alto</t>
  </si>
  <si>
    <t>Delay high level</t>
  </si>
  <si>
    <t>010: MES:Man data - Batch Nr HCl</t>
  </si>
  <si>
    <t>012: MES:Man data - Batch Nr CaCl2</t>
  </si>
  <si>
    <t>013: MES:Man data - Batch Nr Hop Extract</t>
  </si>
  <si>
    <t>014: MES:Man data - Batch Nr Hop Pellets 1</t>
  </si>
  <si>
    <t>015: MES:Man data - Batch Nr Hop Pellets 2</t>
  </si>
  <si>
    <t>016: MES:Man data - Batch Nr Hop Pellets 3</t>
  </si>
  <si>
    <t>017: MES:Man data - Batch Nr Hop Pellets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</si>
</sst>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49" fontId="0" fillId="10" borderId="0" xfId="0" applyNumberFormat="1" applyFill="1"/>
    <xf numFmtId="0" fontId="0" fillId="11" borderId="4" xfId="0" applyFill="1" applyBorder="1"/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4"/>
  <sheetViews>
    <sheetView workbookViewId="0">
      <selection sqref="A1:P14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35</v>
      </c>
      <c r="E1" t="s">
        <v>6</v>
      </c>
      <c r="F1" t="s">
        <v>7</v>
      </c>
      <c r="G1">
        <v>0</v>
      </c>
      <c r="H1">
        <v>11</v>
      </c>
      <c r="I1" t="s">
        <v>4</v>
      </c>
      <c r="J1">
        <v>11</v>
      </c>
      <c r="K1">
        <v>1</v>
      </c>
      <c r="L1">
        <v>82000012384</v>
      </c>
      <c r="M1" t="s">
        <v>36</v>
      </c>
      <c r="N1" t="s">
        <v>36</v>
      </c>
      <c r="O1" t="s">
        <v>37</v>
      </c>
      <c r="P1" t="s">
        <v>38</v>
      </c>
    </row>
    <row r="2" spans="1:16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4</v>
      </c>
      <c r="J2">
        <v>12</v>
      </c>
      <c r="K2">
        <v>1</v>
      </c>
      <c r="L2">
        <v>82000000084</v>
      </c>
      <c r="M2" t="s">
        <v>39</v>
      </c>
      <c r="N2" t="s">
        <v>39</v>
      </c>
      <c r="O2" t="s">
        <v>40</v>
      </c>
      <c r="P2" t="s">
        <v>41</v>
      </c>
    </row>
    <row r="3" spans="1:16" x14ac:dyDescent="0.2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4</v>
      </c>
      <c r="J3">
        <v>13</v>
      </c>
      <c r="K3">
        <v>1</v>
      </c>
      <c r="L3">
        <v>82000000068</v>
      </c>
      <c r="M3" t="s">
        <v>42</v>
      </c>
      <c r="N3" t="s">
        <v>42</v>
      </c>
      <c r="O3" t="s">
        <v>43</v>
      </c>
      <c r="P3" t="s">
        <v>44</v>
      </c>
    </row>
    <row r="4" spans="1:16" x14ac:dyDescent="0.2">
      <c r="A4" t="s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>
        <v>14</v>
      </c>
      <c r="K4">
        <v>1</v>
      </c>
      <c r="L4">
        <v>82000000072</v>
      </c>
      <c r="M4" t="s">
        <v>45</v>
      </c>
      <c r="N4" t="s">
        <v>45</v>
      </c>
      <c r="O4" t="s">
        <v>46</v>
      </c>
      <c r="P4" t="s">
        <v>47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>
        <v>15</v>
      </c>
      <c r="K5">
        <v>1</v>
      </c>
      <c r="L5">
        <v>82000000076</v>
      </c>
      <c r="M5" t="s">
        <v>48</v>
      </c>
      <c r="N5" t="s">
        <v>48</v>
      </c>
      <c r="O5" t="s">
        <v>49</v>
      </c>
      <c r="P5" t="s">
        <v>50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>
        <v>16</v>
      </c>
      <c r="K6">
        <v>1</v>
      </c>
      <c r="L6">
        <v>82000000080</v>
      </c>
      <c r="M6" t="s">
        <v>51</v>
      </c>
      <c r="N6" t="s">
        <v>51</v>
      </c>
      <c r="O6" t="s">
        <v>52</v>
      </c>
      <c r="P6" t="s">
        <v>53</v>
      </c>
    </row>
    <row r="7" spans="1:16" x14ac:dyDescent="0.2">
      <c r="A7" t="s">
        <v>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4</v>
      </c>
      <c r="J7">
        <v>17</v>
      </c>
      <c r="K7">
        <v>1</v>
      </c>
      <c r="L7">
        <v>82000012382</v>
      </c>
      <c r="M7" t="s">
        <v>54</v>
      </c>
      <c r="N7" t="s">
        <v>54</v>
      </c>
      <c r="O7" t="s">
        <v>55</v>
      </c>
      <c r="P7" t="s">
        <v>56</v>
      </c>
    </row>
    <row r="8" spans="1:16" x14ac:dyDescent="0.2">
      <c r="A8" t="s">
        <v>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4</v>
      </c>
      <c r="J8">
        <v>18</v>
      </c>
      <c r="K8">
        <v>1</v>
      </c>
      <c r="L8">
        <v>82000000171</v>
      </c>
      <c r="M8" t="s">
        <v>57</v>
      </c>
      <c r="N8" t="s">
        <v>57</v>
      </c>
      <c r="O8" t="s">
        <v>58</v>
      </c>
      <c r="P8" t="s">
        <v>59</v>
      </c>
    </row>
    <row r="9" spans="1:16" x14ac:dyDescent="0.2">
      <c r="A9" t="s">
        <v>2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4</v>
      </c>
      <c r="J9">
        <v>20</v>
      </c>
      <c r="K9">
        <v>1</v>
      </c>
      <c r="L9">
        <v>82000000073</v>
      </c>
      <c r="M9" t="s">
        <v>60</v>
      </c>
      <c r="N9" t="s">
        <v>60</v>
      </c>
      <c r="O9" t="s">
        <v>61</v>
      </c>
      <c r="P9" t="s">
        <v>62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21</v>
      </c>
      <c r="K10">
        <v>1</v>
      </c>
      <c r="L10">
        <v>82000000077</v>
      </c>
      <c r="M10" t="s">
        <v>63</v>
      </c>
      <c r="N10" t="s">
        <v>63</v>
      </c>
      <c r="O10" t="s">
        <v>64</v>
      </c>
      <c r="P10" t="s">
        <v>65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22</v>
      </c>
      <c r="K11">
        <v>1</v>
      </c>
      <c r="L11">
        <v>82000000081</v>
      </c>
      <c r="M11" t="s">
        <v>66</v>
      </c>
      <c r="N11" t="s">
        <v>66</v>
      </c>
      <c r="O11" t="s">
        <v>67</v>
      </c>
      <c r="P11" t="s">
        <v>68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23</v>
      </c>
      <c r="K12">
        <v>1</v>
      </c>
      <c r="L12">
        <v>82000000069</v>
      </c>
      <c r="M12" t="s">
        <v>69</v>
      </c>
      <c r="N12" t="s">
        <v>69</v>
      </c>
      <c r="O12" t="s">
        <v>70</v>
      </c>
      <c r="P12" t="s">
        <v>71</v>
      </c>
    </row>
    <row r="13" spans="1:16" x14ac:dyDescent="0.2">
      <c r="A13" t="s">
        <v>2</v>
      </c>
      <c r="B13" t="s">
        <v>3</v>
      </c>
      <c r="C13" t="s">
        <v>3</v>
      </c>
      <c r="D13" t="s">
        <v>72</v>
      </c>
      <c r="E13" t="s">
        <v>5</v>
      </c>
      <c r="F13" t="s">
        <v>5</v>
      </c>
      <c r="G13">
        <v>0</v>
      </c>
      <c r="H13">
        <v>40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2</v>
      </c>
      <c r="B14" t="s">
        <v>3</v>
      </c>
      <c r="C14" t="s">
        <v>3</v>
      </c>
      <c r="D14" t="s">
        <v>73</v>
      </c>
      <c r="E14" t="s">
        <v>8</v>
      </c>
      <c r="F14" t="s">
        <v>8</v>
      </c>
      <c r="G14">
        <v>0</v>
      </c>
      <c r="H14">
        <v>41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32</v>
      </c>
      <c r="C2" s="29" t="str">
        <f>IF('01 Option Comparison'!$K$3="NULL","",IF(ISBLANK('01 Option Comparison'!$K$3),"",'01 Option Comparison'!$K$3))</f>
        <v/>
      </c>
      <c r="D2" s="25" t="s">
        <v>25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23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32</v>
      </c>
      <c r="C7" s="29" t="str">
        <f>IF('01 Option Comparison'!$K$4="NULL","",IF(ISBLANK('01 Option Comparison'!$K$4),"",'01 Option Comparison'!$K$4))</f>
        <v/>
      </c>
      <c r="D7" s="25" t="s">
        <v>25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32</v>
      </c>
      <c r="C12" s="29" t="str">
        <f>IF('01 Option Comparison'!$K$5="NULL","",IF(ISBLANK('01 Option Comparison'!$K$5),"",'01 Option Comparison'!$K$5))</f>
        <v/>
      </c>
      <c r="D12" s="25" t="s">
        <v>25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32</v>
      </c>
      <c r="C17" s="29" t="str">
        <f>IF('01 Option Comparison'!$K$6="NULL","",IF(ISBLANK('01 Option Comparison'!$K$6),"",'01 Option Comparison'!$K$6))</f>
        <v/>
      </c>
      <c r="D17" s="25" t="s">
        <v>25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32</v>
      </c>
      <c r="C22" s="29" t="str">
        <f>IF('01 Option Comparison'!$K$7="NULL","",IF(ISBLANK('01 Option Comparison'!$K$7),"",'01 Option Comparison'!$K$7))</f>
        <v/>
      </c>
      <c r="D22" s="25" t="s">
        <v>25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32</v>
      </c>
      <c r="C27" s="29" t="str">
        <f>IF('01 Option Comparison'!$K$8="NULL","",IF(ISBLANK('01 Option Comparison'!$K$8),"",'01 Option Comparison'!$K$8))</f>
        <v/>
      </c>
      <c r="D27" s="25" t="s">
        <v>25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32</v>
      </c>
      <c r="C32" s="29" t="str">
        <f>IF('01 Option Comparison'!$K$9="NULL","",IF(ISBLANK('01 Option Comparison'!$K$9),"",'01 Option Comparison'!$K$9))</f>
        <v/>
      </c>
      <c r="D32" s="25" t="s">
        <v>25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32</v>
      </c>
      <c r="C37" s="29" t="str">
        <f>IF('01 Option Comparison'!$K$10="NULL","",IF(ISBLANK('01 Option Comparison'!$K$10),"",'01 Option Comparison'!$K$10))</f>
        <v/>
      </c>
      <c r="D37" s="25" t="s">
        <v>25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32</v>
      </c>
      <c r="C42" s="29" t="str">
        <f>IF('01 Option Comparison'!$K$11="NULL","",IF(ISBLANK('01 Option Comparison'!$K$11),"",'01 Option Comparison'!$K$11))</f>
        <v/>
      </c>
      <c r="D42" s="25" t="s">
        <v>25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32</v>
      </c>
      <c r="C47" s="29" t="str">
        <f>IF('01 Option Comparison'!$K$12="NULL","",IF(ISBLANK('01 Option Comparison'!$K$12),"",'01 Option Comparison'!$K$12))</f>
        <v/>
      </c>
      <c r="D47" s="25" t="s">
        <v>25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32</v>
      </c>
      <c r="C52" s="29" t="str">
        <f>IF('01 Option Comparison'!$K$13="NULL","",IF(ISBLANK('01 Option Comparison'!$K$13),"",'01 Option Comparison'!$K$13))</f>
        <v/>
      </c>
      <c r="D52" s="25" t="s">
        <v>25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32</v>
      </c>
      <c r="C57" s="29" t="str">
        <f>IF('01 Option Comparison'!$K$14="NULL","",IF(ISBLANK('01 Option Comparison'!$K$14),"",'01 Option Comparison'!$K$14))</f>
        <v/>
      </c>
      <c r="D57" s="25" t="s">
        <v>25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32</v>
      </c>
      <c r="C62" s="29" t="str">
        <f>IF('01 Option Comparison'!$K$15="NULL","",IF(ISBLANK('01 Option Comparison'!$K$15),"",'01 Option Comparison'!$K$15))</f>
        <v/>
      </c>
      <c r="D62" s="25" t="s">
        <v>25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32</v>
      </c>
      <c r="C67" s="29" t="str">
        <f>IF('01 Option Comparison'!$K$16="NULL","",IF(ISBLANK('01 Option Comparison'!$K$16),"",'01 Option Comparison'!$K$16))</f>
        <v/>
      </c>
      <c r="D67" s="25" t="s">
        <v>25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32</v>
      </c>
      <c r="C72" s="29" t="str">
        <f>IF('01 Option Comparison'!$K$17="NULL","",IF(ISBLANK('01 Option Comparison'!$K$17),"",'01 Option Comparison'!$K$17))</f>
        <v/>
      </c>
      <c r="D72" s="25" t="s">
        <v>25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32</v>
      </c>
      <c r="C77" s="29" t="str">
        <f>IF('01 Option Comparison'!$K$18="NULL","",IF(ISBLANK('01 Option Comparison'!$K$18),"",'01 Option Comparison'!$K$18))</f>
        <v/>
      </c>
      <c r="D77" s="25" t="s">
        <v>25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32</v>
      </c>
      <c r="C82" s="29" t="str">
        <f>IF('01 Option Comparison'!$K$19="NULL","",IF(ISBLANK('01 Option Comparison'!$K$19),"",'01 Option Comparison'!$K$19))</f>
        <v/>
      </c>
      <c r="D82" s="25" t="s">
        <v>25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32</v>
      </c>
      <c r="C87" s="29" t="str">
        <f>IF('01 Option Comparison'!$K$20="NULL","",IF(ISBLANK('01 Option Comparison'!$K$20),"",'01 Option Comparison'!$K$20))</f>
        <v/>
      </c>
      <c r="D87" s="25" t="s">
        <v>25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32</v>
      </c>
      <c r="C92" s="29" t="str">
        <f>IF('01 Option Comparison'!$K$21="NULL","",IF(ISBLANK('01 Option Comparison'!$K$21),"",'01 Option Comparison'!$K$21))</f>
        <v/>
      </c>
      <c r="D92" s="25" t="s">
        <v>25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32</v>
      </c>
      <c r="C97" s="29" t="str">
        <f>IF('01 Option Comparison'!$K$22="NULL","",IF(ISBLANK('01 Option Comparison'!$K$22),"",'01 Option Comparison'!$K$22))</f>
        <v/>
      </c>
      <c r="D97" s="25" t="s">
        <v>25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32</v>
      </c>
      <c r="C102" s="29" t="str">
        <f>IF('01 Option Comparison'!$K$23="NULL","",IF(ISBLANK('01 Option Comparison'!$K$23),"",'01 Option Comparison'!$K$23))</f>
        <v/>
      </c>
      <c r="D102" s="25" t="s">
        <v>25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32</v>
      </c>
      <c r="C107" s="29" t="str">
        <f>IF('01 Option Comparison'!$K$24="NULL","",IF(ISBLANK('01 Option Comparison'!$K$24),"",'01 Option Comparison'!$K$24))</f>
        <v/>
      </c>
      <c r="D107" s="25" t="s">
        <v>25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32</v>
      </c>
      <c r="C112" s="29" t="str">
        <f>IF('01 Option Comparison'!$K$25="NULL","",IF(ISBLANK('01 Option Comparison'!$K$25),"",'01 Option Comparison'!$K$25))</f>
        <v/>
      </c>
      <c r="D112" s="25" t="s">
        <v>25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32</v>
      </c>
      <c r="C117" s="29" t="str">
        <f>IF('01 Option Comparison'!$K$26="NULL","",IF(ISBLANK('01 Option Comparison'!$K$26),"",'01 Option Comparison'!$K$26))</f>
        <v/>
      </c>
      <c r="D117" s="25" t="s">
        <v>25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32</v>
      </c>
      <c r="C122" s="29" t="str">
        <f>IF('01 Option Comparison'!$K$27="NULL","",IF(ISBLANK('01 Option Comparison'!$K$27),"",'01 Option Comparison'!$K$27))</f>
        <v/>
      </c>
      <c r="D122" s="25" t="s">
        <v>25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32</v>
      </c>
      <c r="C127" s="29" t="str">
        <f>IF('01 Option Comparison'!$K$28="NULL","",IF(ISBLANK('01 Option Comparison'!$K$28),"",'01 Option Comparison'!$K$28))</f>
        <v/>
      </c>
      <c r="D127" s="25" t="s">
        <v>25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32</v>
      </c>
      <c r="C132" s="29" t="str">
        <f>IF('01 Option Comparison'!$K$29="NULL","",IF(ISBLANK('01 Option Comparison'!$K$29),"",'01 Option Comparison'!$K$29))</f>
        <v/>
      </c>
      <c r="D132" s="25" t="s">
        <v>25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32</v>
      </c>
      <c r="C137" s="29" t="str">
        <f>IF('01 Option Comparison'!$K$30="NULL","",IF(ISBLANK('01 Option Comparison'!$K$30),"",'01 Option Comparison'!$K$30))</f>
        <v/>
      </c>
      <c r="D137" s="25" t="s">
        <v>25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Function: Massafra -  11: Steam counter total | Bergamo - 11: Steam counter total</v>
      </c>
      <c r="B2" s="21" t="s">
        <v>33</v>
      </c>
      <c r="C2" s="29" t="str">
        <f>IF('01 Function Comparison'!$K$3="NULL","",IF(ISBLANK('01 Function Comparison'!$K$3),"",'01 Function Comparison'!$K$3))</f>
        <v>11: Steam counter total</v>
      </c>
      <c r="D2" s="25" t="s">
        <v>25</v>
      </c>
      <c r="E2" s="34" t="str">
        <f>IF(ISBLANK('01 Function Comparison'!$G$3),"",'01 Function Comparison'!$G$3)</f>
        <v>11: Steam counter total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82000000175</v>
      </c>
      <c r="B5" s="12"/>
      <c r="C5" s="26"/>
      <c r="D5" s="27" t="s">
        <v>23</v>
      </c>
      <c r="E5" s="35">
        <f>IF(ISBLANK('01 Function Comparison'!$H$3),"",'01 Function Comparison'!$H$3)</f>
        <v>82000000175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33</v>
      </c>
      <c r="C7" s="29" t="str">
        <f>IF('01 Function Comparison'!$K$4="NULL","",IF(ISBLANK('01 Function Comparison'!$K$4),"",'01 Function Comparison'!$K$4))</f>
        <v/>
      </c>
      <c r="D7" s="25" t="s">
        <v>25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33</v>
      </c>
      <c r="C12" s="29" t="str">
        <f>IF('01 Function Comparison'!$K$5="NULL","",IF(ISBLANK('01 Function Comparison'!$K$5),"",'01 Function Comparison'!$K$5))</f>
        <v/>
      </c>
      <c r="D12" s="25" t="s">
        <v>25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33</v>
      </c>
      <c r="C17" s="29" t="str">
        <f>IF('01 Function Comparison'!$K$6="NULL","",IF(ISBLANK('01 Function Comparison'!$K$6),"",'01 Function Comparison'!$K$6))</f>
        <v/>
      </c>
      <c r="D17" s="25" t="s">
        <v>25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33</v>
      </c>
      <c r="C22" s="29" t="str">
        <f>IF('01 Function Comparison'!$K$7="NULL","",IF(ISBLANK('01 Function Comparison'!$K$7),"",'01 Function Comparison'!$K$7))</f>
        <v/>
      </c>
      <c r="D22" s="25" t="s">
        <v>25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33</v>
      </c>
      <c r="C27" s="29" t="str">
        <f>IF('01 Function Comparison'!$K$8="NULL","",IF(ISBLANK('01 Function Comparison'!$K$8),"",'01 Function Comparison'!$K$8))</f>
        <v/>
      </c>
      <c r="D27" s="25" t="s">
        <v>25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33</v>
      </c>
      <c r="C32" s="29" t="str">
        <f>IF('01 Function Comparison'!$K$9="NULL","",IF(ISBLANK('01 Function Comparison'!$K$9),"",'01 Function Comparison'!$K$9))</f>
        <v/>
      </c>
      <c r="D32" s="25" t="s">
        <v>25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33</v>
      </c>
      <c r="C37" s="29" t="str">
        <f>IF('01 Function Comparison'!$K$10="NULL","",IF(ISBLANK('01 Function Comparison'!$K$10),"",'01 Function Comparison'!$K$10))</f>
        <v/>
      </c>
      <c r="D37" s="25" t="s">
        <v>25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33</v>
      </c>
      <c r="C42" s="29" t="str">
        <f>IF('01 Function Comparison'!$K$11="NULL","",IF(ISBLANK('01 Function Comparison'!$K$11),"",'01 Function Comparison'!$K$11))</f>
        <v/>
      </c>
      <c r="D42" s="25" t="s">
        <v>25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33</v>
      </c>
      <c r="C47" s="29" t="str">
        <f>IF('01 Function Comparison'!$K$12="NULL","",IF(ISBLANK('01 Function Comparison'!$K$12),"",'01 Function Comparison'!$K$12))</f>
        <v/>
      </c>
      <c r="D47" s="25" t="s">
        <v>25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33</v>
      </c>
      <c r="C52" s="29" t="str">
        <f>IF('01 Function Comparison'!$K$13="NULL","",IF(ISBLANK('01 Function Comparison'!$K$13),"",'01 Function Comparison'!$K$13))</f>
        <v/>
      </c>
      <c r="D52" s="25" t="s">
        <v>25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33</v>
      </c>
      <c r="C57" s="29" t="str">
        <f>IF('01 Function Comparison'!$K$14="NULL","",IF(ISBLANK('01 Function Comparison'!$K$14),"",'01 Function Comparison'!$K$14))</f>
        <v/>
      </c>
      <c r="D57" s="25" t="s">
        <v>25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33</v>
      </c>
      <c r="C62" s="29" t="str">
        <f>IF('01 Function Comparison'!$K$15="NULL","",IF(ISBLANK('01 Function Comparison'!$K$15),"",'01 Function Comparison'!$K$15))</f>
        <v/>
      </c>
      <c r="D62" s="25" t="s">
        <v>25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33</v>
      </c>
      <c r="C67" s="29" t="str">
        <f>IF('01 Function Comparison'!$K$16="NULL","",IF(ISBLANK('01 Function Comparison'!$K$16),"",'01 Function Comparison'!$K$16))</f>
        <v/>
      </c>
      <c r="D67" s="25" t="s">
        <v>25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33</v>
      </c>
      <c r="C72" s="29" t="str">
        <f>IF('01 Function Comparison'!$K$17="NULL","",IF(ISBLANK('01 Function Comparison'!$K$17),"",'01 Function Comparison'!$K$17))</f>
        <v/>
      </c>
      <c r="D72" s="25" t="s">
        <v>25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33</v>
      </c>
      <c r="C77" s="29" t="str">
        <f>IF('01 Function Comparison'!$K$18="NULL","",IF(ISBLANK('01 Function Comparison'!$K$18),"",'01 Function Comparison'!$K$18))</f>
        <v/>
      </c>
      <c r="D77" s="25" t="s">
        <v>25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33</v>
      </c>
      <c r="C82" s="29" t="str">
        <f>IF('01 Function Comparison'!$K$19="NULL","",IF(ISBLANK('01 Function Comparison'!$K$19),"",'01 Function Comparison'!$K$19))</f>
        <v/>
      </c>
      <c r="D82" s="25" t="s">
        <v>25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33</v>
      </c>
      <c r="C87" s="29" t="str">
        <f>IF('01 Function Comparison'!$K$20="NULL","",IF(ISBLANK('01 Function Comparison'!$K$20),"",'01 Function Comparison'!$K$20))</f>
        <v/>
      </c>
      <c r="D87" s="25" t="s">
        <v>25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33</v>
      </c>
      <c r="C92" s="29" t="str">
        <f>IF('01 Function Comparison'!$K$21="NULL","",IF(ISBLANK('01 Function Comparison'!$K$21),"",'01 Function Comparison'!$K$21))</f>
        <v/>
      </c>
      <c r="D92" s="25" t="s">
        <v>25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33</v>
      </c>
      <c r="C97" s="29" t="str">
        <f>IF('01 Function Comparison'!$K$22="NULL","",IF(ISBLANK('01 Function Comparison'!$K$22),"",'01 Function Comparison'!$K$22))</f>
        <v/>
      </c>
      <c r="D97" s="25" t="s">
        <v>25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33</v>
      </c>
      <c r="C102" s="29" t="str">
        <f>IF('01 Function Comparison'!$K$23="NULL","",IF(ISBLANK('01 Function Comparison'!$K$23),"",'01 Function Comparison'!$K$23))</f>
        <v/>
      </c>
      <c r="D102" s="25" t="s">
        <v>25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33</v>
      </c>
      <c r="C107" s="29" t="str">
        <f>IF('01 Function Comparison'!$K$24="NULL","",IF(ISBLANK('01 Function Comparison'!$K$24),"",'01 Function Comparison'!$K$24))</f>
        <v/>
      </c>
      <c r="D107" s="25" t="s">
        <v>25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33</v>
      </c>
      <c r="C112" s="29" t="str">
        <f>IF('01 Function Comparison'!$K$25="NULL","",IF(ISBLANK('01 Function Comparison'!$K$25),"",'01 Function Comparison'!$K$25))</f>
        <v/>
      </c>
      <c r="D112" s="25" t="s">
        <v>25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33</v>
      </c>
      <c r="C117" s="29" t="str">
        <f>IF('01 Function Comparison'!$K$26="NULL","",IF(ISBLANK('01 Function Comparison'!$K$26),"",'01 Function Comparison'!$K$26))</f>
        <v/>
      </c>
      <c r="D117" s="25" t="s">
        <v>25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33</v>
      </c>
      <c r="C122" s="29" t="str">
        <f>IF('01 Function Comparison'!$K$27="NULL","",IF(ISBLANK('01 Function Comparison'!$K$27),"",'01 Function Comparison'!$K$27))</f>
        <v/>
      </c>
      <c r="D122" s="25" t="s">
        <v>25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33</v>
      </c>
      <c r="C127" s="29" t="str">
        <f>IF('01 Function Comparison'!$K$28="NULL","",IF(ISBLANK('01 Function Comparison'!$K$28),"",'01 Function Comparison'!$K$28))</f>
        <v/>
      </c>
      <c r="D127" s="25" t="s">
        <v>25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33</v>
      </c>
      <c r="C132" s="29" t="str">
        <f>IF('01 Function Comparison'!$K$29="NULL","",IF(ISBLANK('01 Function Comparison'!$K$29),"",'01 Function Comparison'!$K$29))</f>
        <v/>
      </c>
      <c r="D132" s="25" t="s">
        <v>25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33</v>
      </c>
      <c r="C137" s="29" t="str">
        <f>IF('01 Function Comparison'!$K$30="NULL","",IF(ISBLANK('01 Function Comparison'!$K$30),"",'01 Function Comparison'!$K$30))</f>
        <v/>
      </c>
      <c r="D137" s="25" t="s">
        <v>25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34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25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23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34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25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34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25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34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25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34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25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34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25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34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25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34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25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34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25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34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25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34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25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34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25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34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25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34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25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34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25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34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25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34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25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34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25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34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25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34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25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34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25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34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25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34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25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34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25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34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25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34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25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34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25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34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25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6"/>
  <sheetViews>
    <sheetView workbookViewId="0">
      <selection activeCell="K39" sqref="K39"/>
    </sheetView>
  </sheetViews>
  <sheetFormatPr baseColWidth="10" defaultRowHeight="16" x14ac:dyDescent="0.2"/>
  <sheetData>
    <row r="1" spans="1:16" x14ac:dyDescent="0.2">
      <c r="A1" t="s">
        <v>17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>
        <v>11</v>
      </c>
      <c r="K1">
        <v>1</v>
      </c>
      <c r="L1">
        <v>82000000175</v>
      </c>
      <c r="M1" t="s">
        <v>74</v>
      </c>
      <c r="N1" t="s">
        <v>75</v>
      </c>
      <c r="O1" t="s">
        <v>76</v>
      </c>
      <c r="P1" t="s">
        <v>77</v>
      </c>
    </row>
    <row r="2" spans="1:16" x14ac:dyDescent="0.2">
      <c r="A2" t="s">
        <v>17</v>
      </c>
      <c r="B2" t="s">
        <v>3</v>
      </c>
      <c r="C2" t="s">
        <v>3</v>
      </c>
      <c r="D2" t="s">
        <v>78</v>
      </c>
      <c r="E2" t="s">
        <v>18</v>
      </c>
      <c r="F2" t="s">
        <v>19</v>
      </c>
      <c r="G2">
        <v>0</v>
      </c>
      <c r="H2">
        <v>1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17</v>
      </c>
      <c r="B3" t="s">
        <v>3</v>
      </c>
      <c r="C3" t="s">
        <v>3</v>
      </c>
      <c r="D3" t="s">
        <v>79</v>
      </c>
      <c r="E3" t="s">
        <v>80</v>
      </c>
      <c r="F3" t="s">
        <v>81</v>
      </c>
      <c r="G3">
        <v>0</v>
      </c>
      <c r="H3">
        <v>2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17</v>
      </c>
      <c r="B4" t="s">
        <v>3</v>
      </c>
      <c r="C4" t="s">
        <v>3</v>
      </c>
      <c r="D4" t="s">
        <v>82</v>
      </c>
      <c r="E4" t="s">
        <v>83</v>
      </c>
      <c r="F4" t="s">
        <v>20</v>
      </c>
      <c r="G4">
        <v>0</v>
      </c>
      <c r="H4">
        <v>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17</v>
      </c>
      <c r="B5" t="s">
        <v>3</v>
      </c>
      <c r="C5" t="s">
        <v>3</v>
      </c>
      <c r="D5" t="s">
        <v>84</v>
      </c>
      <c r="E5" t="s">
        <v>85</v>
      </c>
      <c r="F5" t="s">
        <v>86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17</v>
      </c>
      <c r="B6" t="s">
        <v>3</v>
      </c>
      <c r="C6" t="s">
        <v>3</v>
      </c>
      <c r="D6" t="s">
        <v>87</v>
      </c>
      <c r="E6" t="s">
        <v>88</v>
      </c>
      <c r="F6" t="s">
        <v>89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sqref="A1:XFD1048576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I1" zoomScale="110" zoomScaleNormal="110" workbookViewId="0">
      <selection activeCell="L16" sqref="L16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s="1" customFormat="1" ht="17" thickBot="1" x14ac:dyDescent="0.25">
      <c r="A2" s="17" t="s">
        <v>11</v>
      </c>
      <c r="B2" s="18" t="s">
        <v>12</v>
      </c>
      <c r="C2" s="18" t="s">
        <v>10</v>
      </c>
      <c r="D2" s="19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Value Source'!J1</f>
        <v>11</v>
      </c>
      <c r="B3" s="12" t="str">
        <f>'00 Value Source'!M1</f>
        <v>11:MES:Man data - Batch Nr HCl</v>
      </c>
      <c r="C3" s="12">
        <f>'00 Value Source'!L1</f>
        <v>82000012384</v>
      </c>
      <c r="D3" s="13" t="str">
        <f>'00 Value Source'!P1</f>
        <v>Batch Acid</v>
      </c>
      <c r="F3" s="2">
        <v>11</v>
      </c>
      <c r="G3" s="3" t="s">
        <v>36</v>
      </c>
      <c r="H3" s="3">
        <v>82000012384</v>
      </c>
      <c r="I3" s="4" t="s">
        <v>38</v>
      </c>
      <c r="J3" s="57">
        <v>10</v>
      </c>
      <c r="K3" s="56" t="s">
        <v>90</v>
      </c>
      <c r="N3" s="11">
        <f>'00 Value Source'!H1</f>
        <v>11</v>
      </c>
      <c r="O3" s="12" t="str">
        <f>'00 Value Source'!F1</f>
        <v>Batchnumber repair</v>
      </c>
      <c r="P3" s="13" t="str">
        <f>'00 Value Source'!D1</f>
        <v>99RP275.536874494SUPPLVA</v>
      </c>
    </row>
    <row r="4" spans="1:16" x14ac:dyDescent="0.2">
      <c r="A4" s="11">
        <f>'00 Value Source'!J2</f>
        <v>12</v>
      </c>
      <c r="B4" s="12" t="str">
        <f>'00 Value Source'!M2</f>
        <v>12:MES:Man data - Batch Nr CaCl2</v>
      </c>
      <c r="C4" s="12">
        <f>'00 Value Source'!L2</f>
        <v>82000000084</v>
      </c>
      <c r="D4" s="13" t="str">
        <f>'00 Value Source'!P2</f>
        <v>Brewing Salt WK batch</v>
      </c>
      <c r="F4" s="2">
        <v>12</v>
      </c>
      <c r="G4" s="3" t="s">
        <v>39</v>
      </c>
      <c r="H4" s="3">
        <v>82000000084</v>
      </c>
      <c r="I4" s="4" t="s">
        <v>41</v>
      </c>
      <c r="J4" s="2" t="s">
        <v>3</v>
      </c>
      <c r="K4" s="56" t="s">
        <v>91</v>
      </c>
      <c r="L4" s="4" t="s">
        <v>3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13</v>
      </c>
      <c r="B5" s="12" t="str">
        <f>'00 Value Source'!M3</f>
        <v>13:MES:Man data - Batch Nr Hop Extract</v>
      </c>
      <c r="C5" s="12">
        <f>'00 Value Source'!L3</f>
        <v>82000000068</v>
      </c>
      <c r="D5" s="13" t="str">
        <f>'00 Value Source'!P3</f>
        <v>Hop extract Batch</v>
      </c>
      <c r="F5" s="2">
        <v>13</v>
      </c>
      <c r="G5" s="3" t="s">
        <v>42</v>
      </c>
      <c r="H5" s="3">
        <v>82000000068</v>
      </c>
      <c r="I5" s="4" t="s">
        <v>44</v>
      </c>
      <c r="J5" s="2" t="s">
        <v>3</v>
      </c>
      <c r="K5" s="56" t="s">
        <v>92</v>
      </c>
      <c r="L5" s="4" t="s">
        <v>3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14:MES:Man data - Batch Nr Hop Pellets 1</v>
      </c>
      <c r="C6" s="12">
        <f>'00 Value Source'!L4</f>
        <v>82000000072</v>
      </c>
      <c r="D6" s="13" t="str">
        <f>'00 Value Source'!P4</f>
        <v>Hop Pellets 1 Batch</v>
      </c>
      <c r="F6" s="2">
        <v>14</v>
      </c>
      <c r="G6" s="3" t="s">
        <v>45</v>
      </c>
      <c r="H6" s="3">
        <v>82000000072</v>
      </c>
      <c r="I6" s="4" t="s">
        <v>47</v>
      </c>
      <c r="J6" s="2" t="s">
        <v>3</v>
      </c>
      <c r="K6" s="56" t="s">
        <v>93</v>
      </c>
      <c r="L6" s="4" t="s">
        <v>3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15:MES:Man data - Batch Nr Hop Pellets 2</v>
      </c>
      <c r="C7" s="12">
        <f>'00 Value Source'!L5</f>
        <v>82000000076</v>
      </c>
      <c r="D7" s="13" t="str">
        <f>'00 Value Source'!P5</f>
        <v>Hop Pellets 2 Batch</v>
      </c>
      <c r="F7" s="2">
        <v>15</v>
      </c>
      <c r="G7" s="3" t="s">
        <v>48</v>
      </c>
      <c r="H7" s="3">
        <v>82000000076</v>
      </c>
      <c r="I7" s="4" t="s">
        <v>50</v>
      </c>
      <c r="J7" s="2" t="s">
        <v>3</v>
      </c>
      <c r="K7" s="56" t="s">
        <v>94</v>
      </c>
      <c r="L7" s="4" t="s">
        <v>3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16</v>
      </c>
      <c r="B8" s="12" t="str">
        <f>'00 Value Source'!M6</f>
        <v>16:MES:Man data - Batch Nr Hop Pellets 3</v>
      </c>
      <c r="C8" s="12">
        <f>'00 Value Source'!L6</f>
        <v>82000000080</v>
      </c>
      <c r="D8" s="13" t="str">
        <f>'00 Value Source'!P6</f>
        <v>Hop Pellets 3 Batch</v>
      </c>
      <c r="F8" s="2">
        <v>16</v>
      </c>
      <c r="G8" s="3" t="s">
        <v>51</v>
      </c>
      <c r="H8" s="3">
        <v>82000000080</v>
      </c>
      <c r="I8" s="4" t="s">
        <v>53</v>
      </c>
      <c r="J8" s="2" t="s">
        <v>3</v>
      </c>
      <c r="K8" s="56" t="s">
        <v>95</v>
      </c>
      <c r="L8" s="4" t="s">
        <v>3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17</v>
      </c>
      <c r="B9" s="12" t="str">
        <f>'00 Value Source'!M7</f>
        <v>17:MES:Man data - Batch Nr Hop Pellets 4</v>
      </c>
      <c r="C9" s="12">
        <f>'00 Value Source'!L7</f>
        <v>82000012382</v>
      </c>
      <c r="D9" s="13" t="str">
        <f>'00 Value Source'!P7</f>
        <v>Batch hop pellets 4</v>
      </c>
      <c r="F9" s="2">
        <v>17</v>
      </c>
      <c r="G9" s="3" t="s">
        <v>54</v>
      </c>
      <c r="H9" s="3">
        <v>82000012382</v>
      </c>
      <c r="I9" s="4" t="s">
        <v>56</v>
      </c>
      <c r="J9" s="2" t="s">
        <v>3</v>
      </c>
      <c r="K9" s="56" t="s">
        <v>96</v>
      </c>
      <c r="L9" s="4" t="s">
        <v>3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18</v>
      </c>
      <c r="B10" s="12" t="str">
        <f>'00 Value Source'!M8</f>
        <v>018: MES: Time Transfer MF/BT - WK</v>
      </c>
      <c r="C10" s="12">
        <f>'00 Value Source'!L8</f>
        <v>82000000171</v>
      </c>
      <c r="D10" s="13" t="str">
        <f>'00 Value Source'!P8</f>
        <v>Time Transfer MF/BT -WK</v>
      </c>
      <c r="F10" s="2">
        <v>18</v>
      </c>
      <c r="G10" s="3" t="s">
        <v>57</v>
      </c>
      <c r="H10" s="3">
        <v>82000000171</v>
      </c>
      <c r="I10" s="4" t="s">
        <v>59</v>
      </c>
      <c r="J10" s="2" t="s">
        <v>3</v>
      </c>
      <c r="K10" s="56" t="s">
        <v>57</v>
      </c>
      <c r="L10" s="4" t="s">
        <v>3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20</v>
      </c>
      <c r="B11" s="12" t="str">
        <f>'00 Value Source'!M9</f>
        <v>020: MES: Man data - Alfa acids Hop Pellet 1</v>
      </c>
      <c r="C11" s="12">
        <f>'00 Value Source'!L9</f>
        <v>82000000073</v>
      </c>
      <c r="D11" s="13" t="str">
        <f>'00 Value Source'!P9</f>
        <v>Alfa acidi per Kg - pellets 1</v>
      </c>
      <c r="F11" s="2">
        <v>20</v>
      </c>
      <c r="G11" s="3" t="s">
        <v>60</v>
      </c>
      <c r="H11" s="3">
        <v>82000000073</v>
      </c>
      <c r="I11" s="4" t="s">
        <v>62</v>
      </c>
      <c r="J11" s="2" t="s">
        <v>3</v>
      </c>
      <c r="K11" s="56" t="s">
        <v>60</v>
      </c>
      <c r="L11" s="4" t="s">
        <v>3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21</v>
      </c>
      <c r="B12" s="12" t="str">
        <f>'00 Value Source'!M10</f>
        <v>021: MES: Man data - Alfa acids Hop Pellet 2</v>
      </c>
      <c r="C12" s="12">
        <f>'00 Value Source'!L10</f>
        <v>82000000077</v>
      </c>
      <c r="D12" s="13" t="str">
        <f>'00 Value Source'!P10</f>
        <v>Alfa acidi per Kg - pellets 2</v>
      </c>
      <c r="F12" s="2">
        <v>21</v>
      </c>
      <c r="G12" s="3" t="s">
        <v>63</v>
      </c>
      <c r="H12" s="3">
        <v>82000000077</v>
      </c>
      <c r="I12" s="4" t="s">
        <v>65</v>
      </c>
      <c r="J12" s="2" t="s">
        <v>3</v>
      </c>
      <c r="K12" s="56" t="s">
        <v>63</v>
      </c>
      <c r="L12" s="4" t="s">
        <v>3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22</v>
      </c>
      <c r="B13" s="12" t="str">
        <f>'00 Value Source'!M11</f>
        <v>022: MES: Man data - Alfa acids Hop Pellet 3</v>
      </c>
      <c r="C13" s="12">
        <f>'00 Value Source'!L11</f>
        <v>82000000081</v>
      </c>
      <c r="D13" s="13" t="str">
        <f>'00 Value Source'!P11</f>
        <v>Alfa acidi per Kg - pellets 3</v>
      </c>
      <c r="F13" s="2">
        <v>22</v>
      </c>
      <c r="G13" s="3" t="s">
        <v>66</v>
      </c>
      <c r="H13" s="3">
        <v>82000000081</v>
      </c>
      <c r="I13" s="4" t="s">
        <v>68</v>
      </c>
      <c r="J13" s="2" t="s">
        <v>3</v>
      </c>
      <c r="K13" s="56" t="s">
        <v>66</v>
      </c>
      <c r="L13" s="4" t="s">
        <v>3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23</v>
      </c>
      <c r="B14" s="12" t="str">
        <f>'00 Value Source'!M12</f>
        <v>023: MES: Man data - Alfa acids Hop Extract</v>
      </c>
      <c r="C14" s="12">
        <f>'00 Value Source'!L12</f>
        <v>82000000069</v>
      </c>
      <c r="D14" s="13" t="str">
        <f>'00 Value Source'!P12</f>
        <v>Alfa acidi per Kg - extract</v>
      </c>
      <c r="F14" s="2">
        <v>23</v>
      </c>
      <c r="G14" s="3" t="s">
        <v>69</v>
      </c>
      <c r="H14" s="3">
        <v>82000000069</v>
      </c>
      <c r="I14" s="4" t="s">
        <v>71</v>
      </c>
      <c r="J14" s="2" t="s">
        <v>3</v>
      </c>
      <c r="K14" s="56" t="s">
        <v>69</v>
      </c>
      <c r="L14" s="4" t="s">
        <v>3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40</v>
      </c>
      <c r="O15" s="12" t="str">
        <f>'00 Value Source'!F13</f>
        <v>Less boil - Initial density</v>
      </c>
      <c r="P15" s="13" t="str">
        <f>'00 Value Source'!D13</f>
        <v>99RP275.536874518SUPPLVA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41</v>
      </c>
      <c r="O16" s="12" t="str">
        <f>'00 Value Source'!F14</f>
        <v>MPDS5 Product</v>
      </c>
      <c r="P16" s="13" t="str">
        <f>'00 Value Source'!D14</f>
        <v>99RP275.536874519SUPPLVA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H34" sqref="H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I1" zoomScale="110" zoomScaleNormal="110" workbookViewId="0">
      <selection activeCell="K3" sqref="K3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Function Source'!J1</f>
        <v>11</v>
      </c>
      <c r="B3" s="12" t="str">
        <f>'00 Function Source'!M1</f>
        <v>11: Steam counter total</v>
      </c>
      <c r="C3" s="12">
        <f>'00 Function Source'!L1</f>
        <v>82000000175</v>
      </c>
      <c r="D3" s="13" t="str">
        <f>'00 Function Source'!P1</f>
        <v>Steam totalized  (kg)</v>
      </c>
      <c r="F3" s="2">
        <v>11</v>
      </c>
      <c r="G3" s="3" t="s">
        <v>74</v>
      </c>
      <c r="H3" s="3">
        <v>82000000175</v>
      </c>
      <c r="I3" s="4" t="s">
        <v>77</v>
      </c>
      <c r="K3" s="56" t="s">
        <v>74</v>
      </c>
      <c r="N3" s="11" t="str">
        <f>'00 Function Source'!H1</f>
        <v>NULL</v>
      </c>
      <c r="O3" s="12" t="str">
        <f>'00 Function Source'!F1</f>
        <v>NULL</v>
      </c>
      <c r="P3" s="13" t="str">
        <f>'00 Function Source'!D1</f>
        <v>NULL</v>
      </c>
    </row>
    <row r="4" spans="1:16" x14ac:dyDescent="0.2">
      <c r="A4" s="11" t="str">
        <f>'00 Function Source'!J2</f>
        <v>NULL</v>
      </c>
      <c r="B4" s="12" t="str">
        <f>'00 Function Source'!M2</f>
        <v>NULL</v>
      </c>
      <c r="C4" s="12" t="str">
        <f>'00 Function Source'!L2</f>
        <v>NULL</v>
      </c>
      <c r="D4" s="13" t="str">
        <f>'00 Function Source'!P2</f>
        <v>NULL</v>
      </c>
      <c r="N4" s="11">
        <f>'00 Function Source'!H2</f>
        <v>1</v>
      </c>
      <c r="O4" s="12" t="str">
        <f>'00 Function Source'!F2</f>
        <v>SeqRunTime</v>
      </c>
      <c r="P4" s="13" t="str">
        <f>'00 Function Source'!D2</f>
        <v>99RP275.1073741917SUPPLFX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2</v>
      </c>
      <c r="O5" s="12" t="str">
        <f>'00 Function Source'!F3</f>
        <v>Delay time Start Pump</v>
      </c>
      <c r="P5" s="13" t="str">
        <f>'00 Function Source'!D3</f>
        <v>99RP275.1073741918SUPPLFX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</v>
      </c>
      <c r="O6" s="12" t="str">
        <f>'00 Function Source'!F4</f>
        <v>Delay time PID</v>
      </c>
      <c r="P6" s="13" t="str">
        <f>'00 Function Source'!D4</f>
        <v>99RP275.1073742146SUPPLFX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4</v>
      </c>
      <c r="O7" s="12" t="str">
        <f>'00 Function Source'!F5</f>
        <v>Delay time Empty</v>
      </c>
      <c r="P7" s="13" t="str">
        <f>'00 Function Source'!D5</f>
        <v>99RP275.1073742147SUPPLFX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5</v>
      </c>
      <c r="O8" s="12" t="str">
        <f>'00 Function Source'!F6</f>
        <v>Delay high level</v>
      </c>
      <c r="P8" s="13" t="str">
        <f>'00 Function Source'!D6</f>
        <v>99RP275.1073742148SUPPLFX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F1" zoomScale="110" zoomScaleNormal="110" workbookViewId="0">
      <selection activeCell="H3" sqref="H3:P32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14</v>
      </c>
      <c r="B1" s="45"/>
      <c r="C1" s="45"/>
      <c r="D1" s="45"/>
      <c r="E1" s="45"/>
      <c r="F1" s="46"/>
      <c r="H1" s="47" t="s">
        <v>9</v>
      </c>
      <c r="I1" s="48"/>
      <c r="J1" s="48"/>
      <c r="K1" s="48"/>
      <c r="L1" s="48"/>
      <c r="M1" s="49"/>
      <c r="N1" s="50" t="s">
        <v>15</v>
      </c>
      <c r="O1" s="51"/>
      <c r="P1" s="52"/>
      <c r="R1" s="53" t="s">
        <v>15</v>
      </c>
      <c r="S1" s="54"/>
      <c r="T1" s="55"/>
    </row>
    <row r="2" spans="1:20" ht="17" thickBot="1" x14ac:dyDescent="0.25">
      <c r="A2" s="8" t="s">
        <v>21</v>
      </c>
      <c r="B2" s="9" t="s">
        <v>22</v>
      </c>
      <c r="C2" s="9" t="s">
        <v>11</v>
      </c>
      <c r="D2" s="9" t="s">
        <v>12</v>
      </c>
      <c r="E2" s="9" t="s">
        <v>10</v>
      </c>
      <c r="F2" s="10" t="s">
        <v>13</v>
      </c>
      <c r="H2" s="14" t="s">
        <v>21</v>
      </c>
      <c r="I2" s="15" t="s">
        <v>22</v>
      </c>
      <c r="J2" s="15" t="s">
        <v>11</v>
      </c>
      <c r="K2" s="15" t="s">
        <v>12</v>
      </c>
      <c r="L2" s="15" t="s">
        <v>10</v>
      </c>
      <c r="M2" s="16" t="s">
        <v>13</v>
      </c>
      <c r="N2" s="14" t="s">
        <v>22</v>
      </c>
      <c r="O2" s="15" t="s">
        <v>12</v>
      </c>
      <c r="P2" s="16" t="s">
        <v>16</v>
      </c>
      <c r="R2" s="17" t="s">
        <v>22</v>
      </c>
      <c r="S2" s="18" t="s">
        <v>12</v>
      </c>
      <c r="T2" s="19" t="s">
        <v>16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topLeftCell="A58" zoomScale="120" zoomScaleNormal="120" workbookViewId="0">
      <selection activeCell="E48" sqref="E48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Value: Massafra -  010: MES:Man data - Batch Nr HCl | Bergamo - 11:MES:Man data - Batch Nr HCl</v>
      </c>
      <c r="B2" s="21" t="s">
        <v>26</v>
      </c>
      <c r="C2" s="29" t="str">
        <f>IF('01 Value Comparison'!$K$3="NULL","",IF(ISBLANK('01 Value Comparison'!$K$3),"",'01 Value Comparison'!$K$3))</f>
        <v>010: MES:Man data - Batch Nr HCl</v>
      </c>
      <c r="D2" s="25" t="s">
        <v>25</v>
      </c>
      <c r="E2" s="34" t="str">
        <f>IF(ISBLANK('01 Value Comparison'!$G$3),"",'01 Value Comparison'!$G$3)</f>
        <v>11:MES:Man data - Batch Nr HCl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82000012384</v>
      </c>
      <c r="B5" s="12"/>
      <c r="C5" s="26"/>
      <c r="D5" s="27" t="s">
        <v>23</v>
      </c>
      <c r="E5" s="35">
        <f>IF(ISBLANK('01 Value Comparison'!$H$3),"",'01 Value Comparison'!$H$3)</f>
        <v>82000012384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012: MES:Man data - Batch Nr CaCl2 | Bergamo - 12:MES:Man data - Batch Nr CaCl2</v>
      </c>
      <c r="B7" s="21" t="s">
        <v>26</v>
      </c>
      <c r="C7" s="29" t="str">
        <f>IF('01 Value Comparison'!$K$4="NULL","",IF(ISBLANK('01 Value Comparison'!$K$4),"",'01 Value Comparison'!$K$4))</f>
        <v>012: MES:Man data - Batch Nr CaCl2</v>
      </c>
      <c r="D7" s="25" t="s">
        <v>25</v>
      </c>
      <c r="E7" s="34" t="str">
        <f>IF(ISBLANK('01 Value Comparison'!$G$4),"",'01 Value Comparison'!$G$4)</f>
        <v>12:MES:Man data - Batch Nr CaCl2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82000000084</v>
      </c>
      <c r="B10" s="12"/>
      <c r="C10" s="26"/>
      <c r="D10" s="27" t="s">
        <v>23</v>
      </c>
      <c r="E10" s="35">
        <f>IF(ISBLANK('01 Value Comparison'!$H$4),"",'01 Value Comparison'!$H$4)</f>
        <v>82000000084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013: MES:Man data - Batch Nr Hop Extract | Bergamo - 13:MES:Man data - Batch Nr Hop Extract</v>
      </c>
      <c r="B12" s="21" t="s">
        <v>26</v>
      </c>
      <c r="C12" s="29" t="str">
        <f>IF('01 Value Comparison'!$K$5="NULL","",IF(ISBLANK('01 Value Comparison'!$K$5),"",'01 Value Comparison'!$K$5))</f>
        <v>013: MES:Man data - Batch Nr Hop Extract</v>
      </c>
      <c r="D12" s="25" t="s">
        <v>25</v>
      </c>
      <c r="E12" s="34" t="str">
        <f>IF(ISBLANK('01 Value Comparison'!$G$5),"",'01 Value Comparison'!$G$5)</f>
        <v>13:MES:Man data - Batch Nr Hop Extract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82000000068</v>
      </c>
      <c r="B15" s="12"/>
      <c r="C15" s="26"/>
      <c r="D15" s="27" t="s">
        <v>23</v>
      </c>
      <c r="E15" s="35">
        <f>IF(ISBLANK('01 Value Comparison'!$H$5),"",'01 Value Comparison'!$H$5)</f>
        <v>82000000068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014: MES:Man data - Batch Nr Hop Pellets 1 | Bergamo - 14:MES:Man data - Batch Nr Hop Pellets 1</v>
      </c>
      <c r="B17" s="21" t="s">
        <v>26</v>
      </c>
      <c r="C17" s="29" t="str">
        <f>IF('01 Value Comparison'!$K$6="NULL","",IF(ISBLANK('01 Value Comparison'!$K$6),"",'01 Value Comparison'!$K$6))</f>
        <v>014: MES:Man data - Batch Nr Hop Pellets 1</v>
      </c>
      <c r="D17" s="25" t="s">
        <v>25</v>
      </c>
      <c r="E17" s="34" t="str">
        <f>IF(ISBLANK('01 Value Comparison'!$G$6),"",'01 Value Comparison'!$G$6)</f>
        <v>14:MES:Man data - Batch Nr Hop Pellets 1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82000000072</v>
      </c>
      <c r="B20" s="12"/>
      <c r="C20" s="26"/>
      <c r="D20" s="27" t="s">
        <v>23</v>
      </c>
      <c r="E20" s="35">
        <f>IF(ISBLANK('01 Value Comparison'!$H$6),"",'01 Value Comparison'!$H$6)</f>
        <v>82000000072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015: MES:Man data - Batch Nr Hop Pellets 2 | Bergamo - 15:MES:Man data - Batch Nr Hop Pellets 2</v>
      </c>
      <c r="B22" s="21" t="s">
        <v>26</v>
      </c>
      <c r="C22" s="29" t="str">
        <f>IF('01 Value Comparison'!$K$7="NULL","",IF(ISBLANK('01 Value Comparison'!$K$7),"",'01 Value Comparison'!$K$7))</f>
        <v>015: MES:Man data - Batch Nr Hop Pellets 2</v>
      </c>
      <c r="D22" s="25" t="s">
        <v>25</v>
      </c>
      <c r="E22" s="34" t="str">
        <f>IF(ISBLANK('01 Value Comparison'!$G$7),"",'01 Value Comparison'!$G$7)</f>
        <v>15:MES:Man data - Batch Nr Hop Pellets 2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82000000076</v>
      </c>
      <c r="B25" s="12"/>
      <c r="C25" s="26"/>
      <c r="D25" s="27" t="s">
        <v>23</v>
      </c>
      <c r="E25" s="35">
        <f>IF(ISBLANK('01 Value Comparison'!$H$7),"",'01 Value Comparison'!$H$7)</f>
        <v>82000000076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016: MES:Man data - Batch Nr Hop Pellets 3 | Bergamo - 16:MES:Man data - Batch Nr Hop Pellets 3</v>
      </c>
      <c r="B27" s="21" t="s">
        <v>26</v>
      </c>
      <c r="C27" s="29" t="str">
        <f>IF('01 Value Comparison'!$K$8="NULL","",IF(ISBLANK('01 Value Comparison'!$K$8),"",'01 Value Comparison'!$K$8))</f>
        <v>016: MES:Man data - Batch Nr Hop Pellets 3</v>
      </c>
      <c r="D27" s="25" t="s">
        <v>25</v>
      </c>
      <c r="E27" s="34" t="str">
        <f>IF(ISBLANK('01 Value Comparison'!$G$8),"",'01 Value Comparison'!$G$8)</f>
        <v>16:MES:Man data - Batch Nr Hop Pellets 3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82000000080</v>
      </c>
      <c r="B30" s="12"/>
      <c r="C30" s="26"/>
      <c r="D30" s="27" t="s">
        <v>23</v>
      </c>
      <c r="E30" s="35">
        <f>IF(ISBLANK('01 Value Comparison'!$H$8),"",'01 Value Comparison'!$H$8)</f>
        <v>82000000080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017: MES:Man data - Batch Nr Hop Pellets 4 | Bergamo - 17:MES:Man data - Batch Nr Hop Pellets 4</v>
      </c>
      <c r="B32" s="21" t="s">
        <v>26</v>
      </c>
      <c r="C32" s="29" t="str">
        <f>IF('01 Value Comparison'!$K$9="NULL","",IF(ISBLANK('01 Value Comparison'!$K$9),"",'01 Value Comparison'!$K$9))</f>
        <v>017: MES:Man data - Batch Nr Hop Pellets 4</v>
      </c>
      <c r="D32" s="25" t="s">
        <v>25</v>
      </c>
      <c r="E32" s="34" t="str">
        <f>IF(ISBLANK('01 Value Comparison'!$G$9),"",'01 Value Comparison'!$G$9)</f>
        <v>17:MES:Man data - Batch Nr Hop Pellets 4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82000012382</v>
      </c>
      <c r="B35" s="12"/>
      <c r="C35" s="26"/>
      <c r="D35" s="27" t="s">
        <v>23</v>
      </c>
      <c r="E35" s="35">
        <f>IF(ISBLANK('01 Value Comparison'!$H$9),"",'01 Value Comparison'!$H$9)</f>
        <v>82000012382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018: MES: Time Transfer MF/BT - WK | Bergamo - 018: MES: Time Transfer MF/BT - WK</v>
      </c>
      <c r="B37" s="21" t="s">
        <v>26</v>
      </c>
      <c r="C37" s="29" t="str">
        <f>IF('01 Value Comparison'!$K$10="NULL","",IF(ISBLANK('01 Value Comparison'!$K$10),"",'01 Value Comparison'!$K$10))</f>
        <v>018: MES: Time Transfer MF/BT - WK</v>
      </c>
      <c r="D37" s="25" t="s">
        <v>25</v>
      </c>
      <c r="E37" s="34" t="str">
        <f>IF(ISBLANK('01 Value Comparison'!$G$10),"",'01 Value Comparison'!$G$10)</f>
        <v>018: MES: Time Transfer MF/BT - WK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82000000171</v>
      </c>
      <c r="B40" s="12"/>
      <c r="C40" s="26"/>
      <c r="D40" s="27" t="s">
        <v>23</v>
      </c>
      <c r="E40" s="35">
        <f>IF(ISBLANK('01 Value Comparison'!$H$10),"",'01 Value Comparison'!$H$10)</f>
        <v>82000000171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020: MES: Man data - Alfa acids Hop Pellet 1 | Bergamo - 020: MES: Man data - Alfa acids Hop Pellet 1</v>
      </c>
      <c r="B42" s="21" t="s">
        <v>26</v>
      </c>
      <c r="C42" s="29" t="str">
        <f>IF('01 Value Comparison'!$K$11="NULL","",IF(ISBLANK('01 Value Comparison'!$K$11),"",'01 Value Comparison'!$K$11))</f>
        <v>020: MES: Man data - Alfa acids Hop Pellet 1</v>
      </c>
      <c r="D42" s="25" t="s">
        <v>25</v>
      </c>
      <c r="E42" s="34" t="str">
        <f>IF(ISBLANK('01 Value Comparison'!$G$11),"",'01 Value Comparison'!$G$11)</f>
        <v>020: MES: Man data - Alfa acids Hop Pellet 1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82000000073</v>
      </c>
      <c r="B45" s="12"/>
      <c r="C45" s="26"/>
      <c r="D45" s="27" t="s">
        <v>23</v>
      </c>
      <c r="E45" s="35">
        <f>IF(ISBLANK('01 Value Comparison'!$H$11),"",'01 Value Comparison'!$H$11)</f>
        <v>82000000073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021: MES: Man data - Alfa acids Hop Pellet 2 | Bergamo - 021: MES: Man data - Alfa acids Hop Pellet 2</v>
      </c>
      <c r="B47" s="21" t="s">
        <v>26</v>
      </c>
      <c r="C47" s="29" t="str">
        <f>IF('01 Value Comparison'!$K$12="NULL","",IF(ISBLANK('01 Value Comparison'!$K$12),"",'01 Value Comparison'!$K$12))</f>
        <v>021: MES: Man data - Alfa acids Hop Pellet 2</v>
      </c>
      <c r="D47" s="25" t="s">
        <v>25</v>
      </c>
      <c r="E47" s="34" t="str">
        <f>IF(ISBLANK('01 Value Comparison'!$G$12),"",'01 Value Comparison'!$G$12)</f>
        <v>021: MES: Man data - Alfa acids Hop Pellet 2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82000000077</v>
      </c>
      <c r="B50" s="12"/>
      <c r="C50" s="26"/>
      <c r="D50" s="27" t="s">
        <v>23</v>
      </c>
      <c r="E50" s="35">
        <f>IF(ISBLANK('01 Value Comparison'!$H$12),"",'01 Value Comparison'!$H$12)</f>
        <v>82000000077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022: MES: Man data - Alfa acids Hop Pellet 3 | Bergamo - 022: MES: Man data - Alfa acids Hop Pellet 3</v>
      </c>
      <c r="B52" s="21" t="s">
        <v>26</v>
      </c>
      <c r="C52" s="29" t="str">
        <f>IF('01 Value Comparison'!$K$13="NULL","",IF(ISBLANK('01 Value Comparison'!$K$13),"",'01 Value Comparison'!$K$13))</f>
        <v>022: MES: Man data - Alfa acids Hop Pellet 3</v>
      </c>
      <c r="D52" s="25" t="s">
        <v>25</v>
      </c>
      <c r="E52" s="34" t="str">
        <f>IF(ISBLANK('01 Value Comparison'!$G$13),"",'01 Value Comparison'!$G$13)</f>
        <v>022: MES: Man data - Alfa acids Hop Pellet 3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82000000081</v>
      </c>
      <c r="B55" s="12"/>
      <c r="C55" s="26"/>
      <c r="D55" s="27" t="s">
        <v>23</v>
      </c>
      <c r="E55" s="35">
        <f>IF(ISBLANK('01 Value Comparison'!$H$13),"",'01 Value Comparison'!$H$13)</f>
        <v>82000000081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023: MES: Man data - Alfa acids Hop Extract | Bergamo - 023: MES: Man data - Alfa acids Hop Extract</v>
      </c>
      <c r="B57" s="21" t="s">
        <v>26</v>
      </c>
      <c r="C57" s="29" t="str">
        <f>IF('01 Value Comparison'!$K$14="NULL","",IF(ISBLANK('01 Value Comparison'!$K$14),"",'01 Value Comparison'!$K$14))</f>
        <v>023: MES: Man data - Alfa acids Hop Extract</v>
      </c>
      <c r="D57" s="25" t="s">
        <v>25</v>
      </c>
      <c r="E57" s="34" t="str">
        <f>IF(ISBLANK('01 Value Comparison'!$G$14),"",'01 Value Comparison'!$G$14)</f>
        <v>023: MES: Man data - Alfa acids Hop Extract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82000000069</v>
      </c>
      <c r="B60" s="12"/>
      <c r="C60" s="26"/>
      <c r="D60" s="27" t="s">
        <v>23</v>
      </c>
      <c r="E60" s="35">
        <f>IF(ISBLANK('01 Value Comparison'!$H$14),"",'01 Value Comparison'!$H$14)</f>
        <v>82000000069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26</v>
      </c>
      <c r="C62" s="29" t="str">
        <f>IF('01 Value Comparison'!$K$15="NULL","",IF(ISBLANK('01 Value Comparison'!$K$15),"",'01 Value Comparison'!$K$15))</f>
        <v/>
      </c>
      <c r="D62" s="25" t="s">
        <v>25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26</v>
      </c>
      <c r="C67" s="29" t="str">
        <f>IF('01 Value Comparison'!$K$16="NULL","",IF(ISBLANK('01 Value Comparison'!$K$16),"",'01 Value Comparison'!$K$16))</f>
        <v/>
      </c>
      <c r="D67" s="25" t="s">
        <v>25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26</v>
      </c>
      <c r="C72" s="29" t="str">
        <f>IF('01 Value Comparison'!$K$17="NULL","",IF(ISBLANK('01 Value Comparison'!$K$17),"",'01 Value Comparison'!$K$17))</f>
        <v/>
      </c>
      <c r="D72" s="25" t="s">
        <v>25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26</v>
      </c>
      <c r="C77" s="29" t="str">
        <f>IF('01 Value Comparison'!$K$18="NULL","",IF(ISBLANK('01 Value Comparison'!$K$18),"",'01 Value Comparison'!$K$18))</f>
        <v/>
      </c>
      <c r="D77" s="25" t="s">
        <v>25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26</v>
      </c>
      <c r="C82" s="29" t="str">
        <f>IF('01 Value Comparison'!$K$19="NULL","",IF(ISBLANK('01 Value Comparison'!$K$19),"",'01 Value Comparison'!$K$19))</f>
        <v/>
      </c>
      <c r="D82" s="25" t="s">
        <v>25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26</v>
      </c>
      <c r="C87" s="29" t="str">
        <f>IF('01 Value Comparison'!$K$20="NULL","",IF(ISBLANK('01 Value Comparison'!$K$20),"",'01 Value Comparison'!$K$20))</f>
        <v/>
      </c>
      <c r="D87" s="25" t="s">
        <v>25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26</v>
      </c>
      <c r="C92" s="29" t="str">
        <f>IF('01 Value Comparison'!$K$21="NULL","",IF(ISBLANK('01 Value Comparison'!$K$21),"",'01 Value Comparison'!$K$21))</f>
        <v/>
      </c>
      <c r="D92" s="25" t="s">
        <v>25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26</v>
      </c>
      <c r="C97" s="29" t="str">
        <f>IF('01 Value Comparison'!$K$22="NULL","",IF(ISBLANK('01 Value Comparison'!$K$22),"",'01 Value Comparison'!$K$22))</f>
        <v/>
      </c>
      <c r="D97" s="25" t="s">
        <v>25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26</v>
      </c>
      <c r="C102" s="29" t="str">
        <f>IF('01 Value Comparison'!$K$23="NULL","",IF(ISBLANK('01 Value Comparison'!$K$23),"",'01 Value Comparison'!$K$23))</f>
        <v/>
      </c>
      <c r="D102" s="25" t="s">
        <v>25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26</v>
      </c>
      <c r="C107" s="29" t="str">
        <f>IF('01 Value Comparison'!$K$24="NULL","",IF(ISBLANK('01 Value Comparison'!$K$24),"",'01 Value Comparison'!$K$24))</f>
        <v/>
      </c>
      <c r="D107" s="25" t="s">
        <v>25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26</v>
      </c>
      <c r="C112" s="29" t="str">
        <f>IF('01 Value Comparison'!$K$25="NULL","",IF(ISBLANK('01 Value Comparison'!$K$25),"",'01 Value Comparison'!$K$25))</f>
        <v/>
      </c>
      <c r="D112" s="25" t="s">
        <v>25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26</v>
      </c>
      <c r="C117" s="29" t="str">
        <f>IF('01 Value Comparison'!$K$26="NULL","",IF(ISBLANK('01 Value Comparison'!$K$26),"",'01 Value Comparison'!$K$26))</f>
        <v/>
      </c>
      <c r="D117" s="25" t="s">
        <v>25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26</v>
      </c>
      <c r="C122" s="29" t="str">
        <f>IF('01 Value Comparison'!$K$27="NULL","",IF(ISBLANK('01 Value Comparison'!$K$27),"",'01 Value Comparison'!$K$27))</f>
        <v/>
      </c>
      <c r="D122" s="25" t="s">
        <v>25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26</v>
      </c>
      <c r="C127" s="29" t="str">
        <f>IF('01 Value Comparison'!$K$28="NULL","",IF(ISBLANK('01 Value Comparison'!$K$28),"",'01 Value Comparison'!$K$28))</f>
        <v/>
      </c>
      <c r="D127" s="25" t="s">
        <v>25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26</v>
      </c>
      <c r="C132" s="29" t="str">
        <f>IF('01 Value Comparison'!$K$29="NULL","",IF(ISBLANK('01 Value Comparison'!$K$29),"",'01 Value Comparison'!$K$29))</f>
        <v/>
      </c>
      <c r="D132" s="25" t="s">
        <v>25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26</v>
      </c>
      <c r="C137" s="29" t="str">
        <f>IF('01 Value Comparison'!$K$30="NULL","",IF(ISBLANK('01 Value Comparison'!$K$30),"",'01 Value Comparison'!$K$30))</f>
        <v/>
      </c>
      <c r="D137" s="25" t="s">
        <v>25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2019-11-10T23:45:38Z</dcterms:modified>
  <cp:category/>
</cp:coreProperties>
</file>