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34 - Wort Copper 2/"/>
    </mc:Choice>
  </mc:AlternateContent>
  <xr:revisionPtr revIDLastSave="0" documentId="13_ncr:1_{7689036D-E783-5E4C-8CED-7EE6F27EFB89}" xr6:coauthVersionLast="45" xr6:coauthVersionMax="45" xr10:uidLastSave="{00000000-0000-0000-0000-000000000000}"/>
  <bookViews>
    <workbookView xWindow="-9520" yWindow="-21600" windowWidth="25560" windowHeight="2160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A76" i="15" s="1"/>
  <c r="F71" i="15"/>
  <c r="A71" i="15" s="1"/>
  <c r="F66" i="15"/>
  <c r="A66" i="15" s="1"/>
  <c r="F61" i="15"/>
  <c r="A61" i="15" s="1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A137" i="15" s="1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5" i="15"/>
  <c r="A41" i="15"/>
  <c r="A35" i="15"/>
  <c r="A21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E80" i="14"/>
  <c r="E77" i="14"/>
  <c r="C77" i="14"/>
  <c r="A77" i="14" s="1"/>
  <c r="F76" i="14"/>
  <c r="A76" i="14" s="1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5" i="14"/>
  <c r="A91" i="14"/>
  <c r="A90" i="14"/>
  <c r="A85" i="14"/>
  <c r="A81" i="14"/>
  <c r="A80" i="14"/>
  <c r="A75" i="14"/>
  <c r="A71" i="14"/>
  <c r="A70" i="14"/>
  <c r="A65" i="14"/>
  <c r="A60" i="14"/>
  <c r="A55" i="14"/>
  <c r="A50" i="14"/>
  <c r="A45" i="14"/>
  <c r="A40" i="14"/>
  <c r="A36" i="14"/>
  <c r="A35" i="14"/>
  <c r="A30" i="14"/>
  <c r="A25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S3" i="10"/>
  <c r="T3" i="10"/>
  <c r="C3" i="10"/>
  <c r="F3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<sst xmlns="http://schemas.openxmlformats.org/spreadsheetml/2006/main" count="2366" uniqueCount="395">
  <si>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</si>
  <si>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</si>
  <si>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</si>
  <si>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</si>
  <si>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</si>
  <si>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</si>
  <si>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</si>
  <si>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</si>
  <si>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</si>
  <si>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</si>
  <si>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</si>
  <si>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</si>
  <si>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</si>
  <si>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</si>
  <si>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</si>
  <si>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</si>
  <si>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</si>
  <si>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</si>
  <si>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</si>
  <si>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</si>
  <si>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</si>
  <si>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</si>
  <si>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</si>
  <si>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</si>
  <si>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</si>
  <si>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</si>
  <si>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</si>
  <si>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</si>
  <si>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</si>
  <si>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</si>
  <si>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</si>
  <si>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</si>
  <si>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</si>
  <si>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</si>
  <si>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</si>
  <si>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di ritardo start pompa</t>
  </si>
  <si>
    <t>Tempo ritardo PID</t>
  </si>
  <si>
    <t>DeltaT End</t>
  </si>
  <si>
    <t>002: Volume at Start Boiling</t>
  </si>
  <si>
    <t>Volume wort in wortkettle</t>
  </si>
  <si>
    <t>Alfa</t>
  </si>
  <si>
    <t>Volume Hot  wort end Boiling</t>
  </si>
  <si>
    <t>PAAR numero canale</t>
  </si>
  <si>
    <t>PAAR channel number</t>
  </si>
  <si>
    <t>013: Extract loses</t>
  </si>
  <si>
    <t>Perdita di estratto totale  %</t>
  </si>
  <si>
    <t>Luppolo pellet - Quantità acqua iniziale</t>
  </si>
  <si>
    <t>Hop Pellets Prerun quantiy of water</t>
  </si>
  <si>
    <t>014: °P measured at Boiling start</t>
  </si>
  <si>
    <t>Plato start Boiling (°P)</t>
  </si>
  <si>
    <t>Energia termica</t>
  </si>
  <si>
    <t>Thermal energy</t>
  </si>
  <si>
    <t>019: Final extract</t>
  </si>
  <si>
    <t>Extract</t>
  </si>
  <si>
    <t>Gettata materie prime</t>
  </si>
  <si>
    <t>Raw material thrown</t>
  </si>
  <si>
    <t>020: Yield at end of Boiling</t>
  </si>
  <si>
    <t>Yield Brewhouse (%)</t>
  </si>
  <si>
    <t>038: Theoritical Energy setpoint</t>
  </si>
  <si>
    <t xml:space="preserve">Set Point Energia Calcolato </t>
  </si>
  <si>
    <t>°%V end boiling</t>
  </si>
  <si>
    <t>Malt total quantity</t>
  </si>
  <si>
    <t>047: Volume cold wort</t>
  </si>
  <si>
    <t>Volume cold wort end Boiling</t>
  </si>
  <si>
    <t>058: MES Avg temp inlet boiler</t>
  </si>
  <si>
    <t>058: MES Avg</t>
  </si>
  <si>
    <t>Temperatura SHW ingresso bollitore (media nel passo)</t>
  </si>
  <si>
    <t>059: MES Avg temp outlet boiler</t>
  </si>
  <si>
    <t>Value59</t>
  </si>
  <si>
    <t>Media Temperatura SHW uscita</t>
  </si>
  <si>
    <t>060: Man. colour wort</t>
  </si>
  <si>
    <t>Colour Wort</t>
  </si>
  <si>
    <t>061: Man. pH Wort After Boiling (pH)</t>
  </si>
  <si>
    <t>pH Wort After Boiling (pH)</t>
  </si>
  <si>
    <t>DeltaT Start</t>
  </si>
  <si>
    <t>Velocità ventilatore iniziale</t>
  </si>
  <si>
    <t>Fan Start speed</t>
  </si>
  <si>
    <t>Delta incremento/decremento velocità ventilatore</t>
  </si>
  <si>
    <t>Quantità luppolo IKE (Isomerised Kettle Extracts)</t>
  </si>
  <si>
    <t>Amount Hop IKE</t>
  </si>
  <si>
    <t>Quantità pellet luppolo Bitter</t>
  </si>
  <si>
    <t>Amount Hop Pellets Bitter</t>
  </si>
  <si>
    <t>Quantità pellet luppolo Aroma 1</t>
  </si>
  <si>
    <t>Amount Hop Pellets Aroma 1</t>
  </si>
  <si>
    <t>Quantità pellet luppolo Aroma 2</t>
  </si>
  <si>
    <t>Amount Hop Pellets Aroma 2</t>
  </si>
  <si>
    <t>Quantità luppolo estratto</t>
  </si>
  <si>
    <t>Amount Hop Extract</t>
  </si>
  <si>
    <t>Quantità dosaggio CaCl2</t>
  </si>
  <si>
    <t>Amount CaCl2</t>
  </si>
  <si>
    <t>Quantità d'acqua per Kg di pellet</t>
  </si>
  <si>
    <t>Luppolo pellet - Quantità acqua finale</t>
  </si>
  <si>
    <t>Hop Pellets Postrun quantiy of water</t>
  </si>
  <si>
    <t>Luppolo estratto - Quantità acqua preriscaldamento</t>
  </si>
  <si>
    <t>Hop Extract Preheating quantity of water</t>
  </si>
  <si>
    <t>Hop Extract Line volume</t>
  </si>
  <si>
    <t>Luppolo estratto - Quantità acqua finale</t>
  </si>
  <si>
    <t>Hop Extract Postrun quantity of water</t>
  </si>
  <si>
    <t>Initial extract</t>
  </si>
  <si>
    <t>Plato iniziale</t>
  </si>
  <si>
    <t>Initial density</t>
  </si>
  <si>
    <t>Plato finale</t>
  </si>
  <si>
    <t>Final density</t>
  </si>
  <si>
    <t>Fattore evaporazione</t>
  </si>
  <si>
    <t>Evaporation rate</t>
  </si>
  <si>
    <t>Densità finale per volume</t>
  </si>
  <si>
    <t>Final density per volume</t>
  </si>
  <si>
    <t>Volume finale a caldo</t>
  </si>
  <si>
    <t>Final volume hot</t>
  </si>
  <si>
    <t>Volume finale a freddo</t>
  </si>
  <si>
    <t>Final volume cold</t>
  </si>
  <si>
    <t>Estratto finale</t>
  </si>
  <si>
    <t>Final extract</t>
  </si>
  <si>
    <t>Resa materie prime</t>
  </si>
  <si>
    <t>Raw material yield</t>
  </si>
  <si>
    <t>Volume linea CaCl2</t>
  </si>
  <si>
    <t>Cacl2 line volume</t>
  </si>
  <si>
    <t>Final volume at emptying</t>
  </si>
  <si>
    <t>2 - Option</t>
  </si>
  <si>
    <t>009: 003: Use steam</t>
  </si>
  <si>
    <t>Cotta con vapore WK1</t>
  </si>
  <si>
    <t>001: Selezione bollitura con dT exp.</t>
  </si>
  <si>
    <t>001: Select Boiling exp. dT</t>
  </si>
  <si>
    <t>002: Selezione bollitura con dT fisso</t>
  </si>
  <si>
    <t>002: Select Boiling fixed dT</t>
  </si>
  <si>
    <t>003: Selezione controllo automatico densità</t>
  </si>
  <si>
    <t>003: Select Automatic density control</t>
  </si>
  <si>
    <t>004: Selezione controllo manuale densità</t>
  </si>
  <si>
    <t>004: Select Manual density control</t>
  </si>
  <si>
    <t>005: Densità manuale: Nessuna selezione</t>
  </si>
  <si>
    <t>005: Density manual: No selection</t>
  </si>
  <si>
    <t>006: Densità manuale: trasferimento a WHP</t>
  </si>
  <si>
    <t>006: Density manual: Transfer to WHP</t>
  </si>
  <si>
    <t>020: Less boil active</t>
  </si>
  <si>
    <t>CIP active</t>
  </si>
  <si>
    <t>01: SeqRunTime</t>
  </si>
  <si>
    <t>01: Tempo Marcia Sequenza</t>
  </si>
  <si>
    <t>Time Total Occupation - Wort copper</t>
  </si>
  <si>
    <t>Tempo ritardo dopo sonda schiuma</t>
  </si>
  <si>
    <t>Delay time after high foam</t>
  </si>
  <si>
    <t>15: MES: Time casting</t>
  </si>
  <si>
    <t>Time Casting</t>
  </si>
  <si>
    <t>22: Total SHW</t>
  </si>
  <si>
    <t>22: Totale Acqua surriscaldata</t>
  </si>
  <si>
    <t>Totalizzazione SHW</t>
  </si>
  <si>
    <t>23: Total energy</t>
  </si>
  <si>
    <t>Totalizzazione Energia</t>
  </si>
  <si>
    <t>Delay time start Pump</t>
  </si>
  <si>
    <t>Tempo ritardo controllo schiuma</t>
  </si>
  <si>
    <t>Delay time Foam dedected</t>
  </si>
  <si>
    <t>Tempo ritardo Start luppolo pellet aroma</t>
  </si>
  <si>
    <t>Delay time Start Hop Pellets Aroma</t>
  </si>
  <si>
    <t>Tempo dosatura acido</t>
  </si>
  <si>
    <t>Time dosing acid</t>
  </si>
  <si>
    <t>Livelllo vuoto</t>
  </si>
  <si>
    <t>Level empty</t>
  </si>
  <si>
    <t>Temperatura Start dosatura luppolo IKE</t>
  </si>
  <si>
    <t>Temp Start Hop Dosing IKE</t>
  </si>
  <si>
    <t>Temperatura Start preparazione luppolo pellet</t>
  </si>
  <si>
    <t>Temp Start Hop Pellets Preparation</t>
  </si>
  <si>
    <t>Temperatura Start dosatura Pellet</t>
  </si>
  <si>
    <t>Temp Start Pellets Dosing</t>
  </si>
  <si>
    <t>Temperatura Start dosatura CaCl2</t>
  </si>
  <si>
    <t>Temp Start CaCl2 Dosing</t>
  </si>
  <si>
    <t>Delay time close Dearation valve</t>
  </si>
  <si>
    <t>Flushing time density unit</t>
  </si>
  <si>
    <t>Tempo controllo flussostato tenuta pompa</t>
  </si>
  <si>
    <t>Check time Sealing flow</t>
  </si>
  <si>
    <t>5 - Runtime</t>
  </si>
  <si>
    <t>RunTime</t>
  </si>
  <si>
    <t>Aumento a Bollitura</t>
  </si>
  <si>
    <t>Heat to Boiling</t>
  </si>
  <si>
    <t>Time heating to boiling</t>
  </si>
  <si>
    <t>7 - Report</t>
  </si>
  <si>
    <t>Report value 01</t>
  </si>
  <si>
    <t>Quantity Brewing Acid WK (Kg)</t>
  </si>
  <si>
    <t>Report value 02</t>
  </si>
  <si>
    <t>HCl Material</t>
  </si>
  <si>
    <t>Report value 03</t>
  </si>
  <si>
    <t>CaCl Amount</t>
  </si>
  <si>
    <t>Report value 04</t>
  </si>
  <si>
    <t>CaCl Material</t>
  </si>
  <si>
    <t>Report value 05</t>
  </si>
  <si>
    <t>Hop extract amount</t>
  </si>
  <si>
    <t>Report value 06</t>
  </si>
  <si>
    <t>Hop extract type</t>
  </si>
  <si>
    <t>Report value 07</t>
  </si>
  <si>
    <t>Hop pellet amount 1</t>
  </si>
  <si>
    <t>Report value 08</t>
  </si>
  <si>
    <t>Hop pellet type 1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</si>
  <si>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</si>
  <si>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</si>
  <si>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</si>
  <si>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</si>
  <si>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</si>
  <si>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</si>
  <si>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</si>
  <si>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Boiling time</t>
  </si>
  <si>
    <t>Bollitura</t>
  </si>
  <si>
    <t>Boiling</t>
  </si>
  <si>
    <t>Time Boiling</t>
  </si>
  <si>
    <t>Density</t>
  </si>
  <si>
    <t>Plato end Boiling (°P)</t>
  </si>
  <si>
    <t>Evapouration Factor</t>
  </si>
  <si>
    <t>Evaporation Rate (%)</t>
  </si>
  <si>
    <t>Energy</t>
  </si>
  <si>
    <t>Energia</t>
  </si>
  <si>
    <t>01-06-WK-25</t>
  </si>
  <si>
    <t>Hop pellet amount 2</t>
  </si>
  <si>
    <t>Hop pellet type 2</t>
  </si>
  <si>
    <t>Hop pellet amount 3</t>
  </si>
  <si>
    <t>Hop pellet type 3</t>
  </si>
  <si>
    <t>Hop pellet amount 4</t>
  </si>
  <si>
    <t>Hop pellet type 4</t>
  </si>
  <si>
    <t>ReBollitura</t>
  </si>
  <si>
    <t>Reboiling</t>
  </si>
  <si>
    <t>100RP297.536871146SUPPLVA</t>
  </si>
  <si>
    <t>68RP279.536874531SUPPLVA</t>
  </si>
  <si>
    <t>100RP297.536871147SUPPLVA</t>
  </si>
  <si>
    <t>03: Volume at End casting</t>
  </si>
  <si>
    <t>68RP279.536874532SUPPLVA</t>
  </si>
  <si>
    <t>100RP297.536871424SUPPLVA</t>
  </si>
  <si>
    <t>68RP279.536874585SUPPLVA</t>
  </si>
  <si>
    <t>100RP297.536871511SUPPLVA</t>
  </si>
  <si>
    <t>68RP279.536874517SUPPLVA</t>
  </si>
  <si>
    <t>100RP297.536871516SUPPLVA</t>
  </si>
  <si>
    <t>68RP279.536874581SUPPLVA</t>
  </si>
  <si>
    <t>100RP297.536873727SUPPLVA</t>
  </si>
  <si>
    <t>68RP279.536874583SUPPLVA</t>
  </si>
  <si>
    <t>036: Max Boiling time</t>
  </si>
  <si>
    <t>036: Max tempo bollitura</t>
  </si>
  <si>
    <t>68RP279.536874511SUPPLVA</t>
  </si>
  <si>
    <t>(*VC_cffc15d4-1a1d-457b-a34f-16863dfd444f*)</t>
  </si>
  <si>
    <t>100RP297.536873952SUPPLVA</t>
  </si>
  <si>
    <t>Calculated amount</t>
  </si>
  <si>
    <t>68RP279.536874522SUPPLVA</t>
  </si>
  <si>
    <t>100RP297.536874524SUPPLVA</t>
  </si>
  <si>
    <t>40: Final orig Gravity mass per vol %</t>
  </si>
  <si>
    <t>68RP279.536874525SUPPLVA</t>
  </si>
  <si>
    <t>100RP297.536874525SUPPLVA</t>
  </si>
  <si>
    <t>41: Malt Outtake Total Amount</t>
  </si>
  <si>
    <t>68RP279.536874574SUPPLVA</t>
  </si>
  <si>
    <t>68RP279.536874942SUPPLVA</t>
  </si>
  <si>
    <t>68RP279.536875219SUPPLVA</t>
  </si>
  <si>
    <t>68RP279.536875220SUPPLVA</t>
  </si>
  <si>
    <t>68RP279.536875018SUPPLVA</t>
  </si>
  <si>
    <t>68RP279.536875020SUPPLVA</t>
  </si>
  <si>
    <t>100RP297.536871145SUPPLVA</t>
  </si>
  <si>
    <t>100RP297.536871148SUPPLVA</t>
  </si>
  <si>
    <t>100RP297.536871149SUPPLVA</t>
  </si>
  <si>
    <t>Fan delta increase/decrea</t>
  </si>
  <si>
    <t>100RP297.536871150SUPPLVA</t>
  </si>
  <si>
    <t>100RP297.536871418SUPPLVA</t>
  </si>
  <si>
    <t>100RP297.536871419SUPPLVA</t>
  </si>
  <si>
    <t>100RP297.536871420SUPPLVA</t>
  </si>
  <si>
    <t>100RP297.536871421SUPPLVA</t>
  </si>
  <si>
    <t>100RP297.536871422SUPPLVA</t>
  </si>
  <si>
    <t>100RP297.536871423SUPPLVA</t>
  </si>
  <si>
    <t>Amount Water for a every kg Pell</t>
  </si>
  <si>
    <t>100RP297.536871512SUPPLVA</t>
  </si>
  <si>
    <t>100RP297.536871513SUPPLVA</t>
  </si>
  <si>
    <t>100RP297.536871514SUPPLVA</t>
  </si>
  <si>
    <t>Luppolo estratto - Quantità linea sala 2</t>
  </si>
  <si>
    <t>100RP297.536871515SUPPLVA</t>
  </si>
  <si>
    <t>100RP297.536873728SUPPLVA</t>
  </si>
  <si>
    <t>Estratto Iniziale</t>
  </si>
  <si>
    <t>100RP297.536873729SUPPLVA</t>
  </si>
  <si>
    <t>100RP297.536873730SUPPLVA</t>
  </si>
  <si>
    <t>100RP297.536873731SUPPLVA</t>
  </si>
  <si>
    <t>100RP297.536873732SUPPLVA</t>
  </si>
  <si>
    <t>100RP297.536873733SUPPLVA</t>
  </si>
  <si>
    <t>100RP297.536873734SUPPLVA</t>
  </si>
  <si>
    <t>100RP297.536873735SUPPLVA</t>
  </si>
  <si>
    <t>100RP297.536873736SUPPLVA</t>
  </si>
  <si>
    <t>100RP297.536873737SUPPLVA</t>
  </si>
  <si>
    <t>Bilanciamento di massa cotta (perdita estratto %)</t>
  </si>
  <si>
    <t>Brew mass balance (extract losses %)</t>
  </si>
  <si>
    <t>100RP297.536873925SUPPLVA</t>
  </si>
  <si>
    <t>100RP297.536874496SUPPLVA</t>
  </si>
  <si>
    <t>100RP297.536874561SUPPLVA</t>
  </si>
  <si>
    <t>68RP279.9407SUPPLOP</t>
  </si>
  <si>
    <t>100RP297.6055SUPPLOP</t>
  </si>
  <si>
    <t>100RP297.6056SUPPLOP</t>
  </si>
  <si>
    <t>100RP297.6339SUPPLOP</t>
  </si>
  <si>
    <t>100RP297.6340SUPPLOP</t>
  </si>
  <si>
    <t>100RP297.6341SUPPLOP</t>
  </si>
  <si>
    <t>100RP297.6342SUPPLOP</t>
  </si>
  <si>
    <t>100RP297.7625SUPPLOP</t>
  </si>
  <si>
    <t>100RP297.7410SUPPLOP</t>
  </si>
  <si>
    <t>100RP297.1073741923SUPPLFX</t>
  </si>
  <si>
    <t>68RP279.1073741857SUPPLFX</t>
  </si>
  <si>
    <t>100RP297.1073742417SUPPLFX</t>
  </si>
  <si>
    <t>68RP279.1073743120SUPPLFX</t>
  </si>
  <si>
    <t>68RP279.1073743006SUPPLFX</t>
  </si>
  <si>
    <t>68RP279.1073743007SUPPLFX</t>
  </si>
  <si>
    <t>100RP297.1073741924SUPPLFX</t>
  </si>
  <si>
    <t>100RP297.1073742280SUPPLFX</t>
  </si>
  <si>
    <t>Tempo incremento /decremento ventilatore</t>
  </si>
  <si>
    <t>Fan time increase/decrease</t>
  </si>
  <si>
    <t>100RP297.1073742281SUPPLFX</t>
  </si>
  <si>
    <t>100RP297.1073742282SUPPLFX</t>
  </si>
  <si>
    <t>100RP297.1073742283SUPPLFX</t>
  </si>
  <si>
    <t>100RP297.1073742284SUPPLFX</t>
  </si>
  <si>
    <t>100RP297.1073742285SUPPLFX</t>
  </si>
  <si>
    <t>100RP297.1073742286SUPPLFX</t>
  </si>
  <si>
    <t>100RP297.1073742287SUPPLFX</t>
  </si>
  <si>
    <t>100RP297.1073742288SUPPLFX</t>
  </si>
  <si>
    <t>Temperatura Start preparazione a dosatura luppolo estratto</t>
  </si>
  <si>
    <t>Temp Start Hop Extract Preparation and dosing</t>
  </si>
  <si>
    <t>100RP297.1073742289SUPPLFX</t>
  </si>
  <si>
    <t>100RP297.1073742290SUPPLFX</t>
  </si>
  <si>
    <t>100RP297.1073742419SUPPLFX</t>
  </si>
  <si>
    <t>Tempo ritardo chiusura deaeration valve</t>
  </si>
  <si>
    <t>100RP297.1073742421SUPPLFX</t>
  </si>
  <si>
    <t>Tempo flussaggio Anton PAAR</t>
  </si>
  <si>
    <t>100RP297.1073742384SUPPLFX</t>
  </si>
  <si>
    <t>343 - Preparazione alla bollitura</t>
  </si>
  <si>
    <t>343 - Heat to boil</t>
  </si>
  <si>
    <t>100RP297.3095:625RUNT</t>
  </si>
  <si>
    <t>68RP279.5714:1800RUNT</t>
  </si>
  <si>
    <t>100RP297.3095RV01</t>
  </si>
  <si>
    <t>68RP279.5714RV01</t>
  </si>
  <si>
    <t>100RP297.3095RV02</t>
  </si>
  <si>
    <t>68RP279.5714RV02</t>
  </si>
  <si>
    <t>100RP297.3095RV03</t>
  </si>
  <si>
    <t>68RP279.5714RV03</t>
  </si>
  <si>
    <t>100RP297.3095RV04</t>
  </si>
  <si>
    <t>68RP279.5714RV04</t>
  </si>
  <si>
    <t>100RP297.3095RV05</t>
  </si>
  <si>
    <t>68RP279.5714RV05</t>
  </si>
  <si>
    <t>100RP297.3095RV06</t>
  </si>
  <si>
    <t>68RP279.5714RV06</t>
  </si>
  <si>
    <t>100RP297.3095RV07</t>
  </si>
  <si>
    <t>68RP279.5714RV07</t>
  </si>
  <si>
    <t>100RP297.3095RV08</t>
  </si>
  <si>
    <t>68RP279.5714RV08</t>
  </si>
  <si>
    <t>344 - Bollitura</t>
  </si>
  <si>
    <t>344 - Boiling</t>
  </si>
  <si>
    <t>100RP297.3096:627VCM</t>
  </si>
  <si>
    <t>Tempo di bollitura</t>
  </si>
  <si>
    <t>68RP279.5715:1804VCM</t>
  </si>
  <si>
    <t>68RP279.5715:1817VCM</t>
  </si>
  <si>
    <t>100RP297.3096:1470VCM</t>
  </si>
  <si>
    <t>68RP279.5715:1806VCM</t>
  </si>
  <si>
    <t>68RP279.5715:1810VCM</t>
  </si>
  <si>
    <t>100RP297.3096RV01</t>
  </si>
  <si>
    <t>68RP279.5715RV01</t>
  </si>
  <si>
    <t>100RP297.3096RV02</t>
  </si>
  <si>
    <t>68RP279.5715RV02</t>
  </si>
  <si>
    <t>100RP297.3096RV03</t>
  </si>
  <si>
    <t>68RP279.5715RV03</t>
  </si>
  <si>
    <t>100RP297.3096RV04</t>
  </si>
  <si>
    <t>68RP279.5715RV04</t>
  </si>
  <si>
    <t>100RP297.3096RV05</t>
  </si>
  <si>
    <t>68RP279.5715RV05</t>
  </si>
  <si>
    <t>100RP297.3096RV06</t>
  </si>
  <si>
    <t>68RP279.5715RV06</t>
  </si>
  <si>
    <t>100RP297.3096RV07</t>
  </si>
  <si>
    <t>68RP279.5715RV07</t>
  </si>
  <si>
    <t>100RP297.3096RV08</t>
  </si>
  <si>
    <t>68RP279.5715RV08</t>
  </si>
  <si>
    <t>100RP297.3096RV09</t>
  </si>
  <si>
    <t>68RP279.5715RV09</t>
  </si>
  <si>
    <t>100RP297.3096RV10</t>
  </si>
  <si>
    <t>68RP279.5715RV10</t>
  </si>
  <si>
    <t>100RP297.3096RV11</t>
  </si>
  <si>
    <t>68RP279.5715RV11</t>
  </si>
  <si>
    <t>100RP297.3096RV12</t>
  </si>
  <si>
    <t>68RP279.5715RV12</t>
  </si>
  <si>
    <t>68RP279.5718:1817VCM</t>
  </si>
  <si>
    <t>68RP279.5718:1806VCM</t>
  </si>
  <si>
    <t>20</t>
  </si>
  <si>
    <t>20: MES: Time casting</t>
  </si>
  <si>
    <t>43</t>
  </si>
  <si>
    <t>043: Volume at Start Boiling</t>
  </si>
  <si>
    <t>44</t>
  </si>
  <si>
    <t>044: Volume at End casting</t>
  </si>
  <si>
    <t>45</t>
  </si>
  <si>
    <t>045: Extract loses</t>
  </si>
  <si>
    <t>46</t>
  </si>
  <si>
    <t>046: °P measured at Boiling start</t>
  </si>
  <si>
    <t>47</t>
  </si>
  <si>
    <t>047: Final extract</t>
  </si>
  <si>
    <t>48</t>
  </si>
  <si>
    <t>048: Yield at end of Boiling</t>
  </si>
  <si>
    <t>49</t>
  </si>
  <si>
    <t>049: Theoritical Energy setpoint</t>
  </si>
  <si>
    <t>50</t>
  </si>
  <si>
    <t>050: Final orig Gravity mass per vol %</t>
  </si>
  <si>
    <t>51</t>
  </si>
  <si>
    <t>051: Malt Outtake Total Amount</t>
  </si>
  <si>
    <t>57</t>
  </si>
  <si>
    <t>057: Volume cold wort</t>
  </si>
  <si>
    <t>Need to be visible in procedure</t>
  </si>
  <si>
    <t>Thermal energy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</si>
</sst>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0" borderId="0" xfId="0" applyFill="1" applyBorder="1"/>
    <xf numFmtId="0" fontId="0" fillId="11" borderId="4" xfId="0" applyFill="1" applyBorder="1"/>
    <xf numFmtId="49" fontId="0" fillId="10" borderId="0" xfId="0" applyNumberFormat="1" applyFill="1"/>
    <xf numFmtId="0" fontId="0" fillId="2" borderId="5" xfId="0" applyFill="1" applyBorder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2"/>
  <sheetViews>
    <sheetView workbookViewId="0">
      <selection sqref="A1:P42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216</v>
      </c>
      <c r="E1" t="s">
        <v>37</v>
      </c>
      <c r="F1" t="s">
        <v>37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38</v>
      </c>
      <c r="N1" t="s">
        <v>38</v>
      </c>
      <c r="O1" t="s">
        <v>217</v>
      </c>
      <c r="P1" t="s">
        <v>39</v>
      </c>
    </row>
    <row r="2" spans="1:16" x14ac:dyDescent="0.2">
      <c r="A2" t="s">
        <v>2</v>
      </c>
      <c r="B2" t="s">
        <v>3</v>
      </c>
      <c r="C2" t="s">
        <v>3</v>
      </c>
      <c r="D2" t="s">
        <v>218</v>
      </c>
      <c r="E2" t="s">
        <v>40</v>
      </c>
      <c r="F2" t="s">
        <v>40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219</v>
      </c>
      <c r="N2" t="s">
        <v>219</v>
      </c>
      <c r="O2" t="s">
        <v>220</v>
      </c>
      <c r="P2" t="s">
        <v>41</v>
      </c>
    </row>
    <row r="3" spans="1:16" x14ac:dyDescent="0.2">
      <c r="A3" t="s">
        <v>2</v>
      </c>
      <c r="B3" t="s">
        <v>3</v>
      </c>
      <c r="C3" t="s">
        <v>3</v>
      </c>
      <c r="D3" t="s">
        <v>221</v>
      </c>
      <c r="E3" t="s">
        <v>42</v>
      </c>
      <c r="F3" t="s">
        <v>43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44</v>
      </c>
      <c r="N3" t="s">
        <v>44</v>
      </c>
      <c r="O3" t="s">
        <v>222</v>
      </c>
      <c r="P3" t="s">
        <v>45</v>
      </c>
    </row>
    <row r="4" spans="1:16" x14ac:dyDescent="0.2">
      <c r="A4" t="s">
        <v>2</v>
      </c>
      <c r="B4" t="s">
        <v>3</v>
      </c>
      <c r="C4" t="s">
        <v>3</v>
      </c>
      <c r="D4" t="s">
        <v>223</v>
      </c>
      <c r="E4" t="s">
        <v>46</v>
      </c>
      <c r="F4" t="s">
        <v>47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48</v>
      </c>
      <c r="N4" t="s">
        <v>48</v>
      </c>
      <c r="O4" t="s">
        <v>224</v>
      </c>
      <c r="P4" t="s">
        <v>49</v>
      </c>
    </row>
    <row r="5" spans="1:16" x14ac:dyDescent="0.2">
      <c r="A5" t="s">
        <v>2</v>
      </c>
      <c r="B5" t="s">
        <v>3</v>
      </c>
      <c r="C5" t="s">
        <v>3</v>
      </c>
      <c r="D5" t="s">
        <v>225</v>
      </c>
      <c r="E5" t="s">
        <v>50</v>
      </c>
      <c r="F5" t="s">
        <v>51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52</v>
      </c>
      <c r="N5" t="s">
        <v>52</v>
      </c>
      <c r="O5" t="s">
        <v>226</v>
      </c>
      <c r="P5" t="s">
        <v>53</v>
      </c>
    </row>
    <row r="6" spans="1:16" x14ac:dyDescent="0.2">
      <c r="A6" t="s">
        <v>2</v>
      </c>
      <c r="B6" t="s">
        <v>3</v>
      </c>
      <c r="C6" t="s">
        <v>3</v>
      </c>
      <c r="D6" t="s">
        <v>227</v>
      </c>
      <c r="E6" t="s">
        <v>54</v>
      </c>
      <c r="F6" t="s">
        <v>55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56</v>
      </c>
      <c r="N6" t="s">
        <v>56</v>
      </c>
      <c r="O6" t="s">
        <v>228</v>
      </c>
      <c r="P6" t="s">
        <v>57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36</v>
      </c>
      <c r="K7">
        <v>1</v>
      </c>
      <c r="L7">
        <v>82000012401</v>
      </c>
      <c r="M7" t="s">
        <v>229</v>
      </c>
      <c r="N7" t="s">
        <v>230</v>
      </c>
      <c r="O7" t="s">
        <v>231</v>
      </c>
      <c r="P7" t="s">
        <v>232</v>
      </c>
    </row>
    <row r="8" spans="1:16" x14ac:dyDescent="0.2">
      <c r="A8" t="s">
        <v>2</v>
      </c>
      <c r="B8" t="s">
        <v>3</v>
      </c>
      <c r="C8" t="s">
        <v>3</v>
      </c>
      <c r="D8" t="s">
        <v>233</v>
      </c>
      <c r="E8" t="s">
        <v>234</v>
      </c>
      <c r="F8" t="s">
        <v>234</v>
      </c>
      <c r="G8">
        <v>0</v>
      </c>
      <c r="H8">
        <v>38</v>
      </c>
      <c r="I8" t="s">
        <v>4</v>
      </c>
      <c r="J8">
        <v>38</v>
      </c>
      <c r="K8">
        <v>1</v>
      </c>
      <c r="L8">
        <v>82000000196</v>
      </c>
      <c r="M8" t="s">
        <v>58</v>
      </c>
      <c r="N8" t="s">
        <v>58</v>
      </c>
      <c r="O8" t="s">
        <v>235</v>
      </c>
      <c r="P8" t="s">
        <v>59</v>
      </c>
    </row>
    <row r="9" spans="1:16" x14ac:dyDescent="0.2">
      <c r="A9" t="s">
        <v>2</v>
      </c>
      <c r="B9" t="s">
        <v>3</v>
      </c>
      <c r="C9" t="s">
        <v>3</v>
      </c>
      <c r="D9" t="s">
        <v>236</v>
      </c>
      <c r="E9" t="s">
        <v>5</v>
      </c>
      <c r="F9" t="s">
        <v>5</v>
      </c>
      <c r="G9">
        <v>0</v>
      </c>
      <c r="H9">
        <v>40</v>
      </c>
      <c r="I9" t="s">
        <v>4</v>
      </c>
      <c r="J9">
        <v>40</v>
      </c>
      <c r="K9">
        <v>1</v>
      </c>
      <c r="L9">
        <v>82000000248</v>
      </c>
      <c r="M9" t="s">
        <v>237</v>
      </c>
      <c r="N9" t="s">
        <v>237</v>
      </c>
      <c r="O9" t="s">
        <v>238</v>
      </c>
      <c r="P9" t="s">
        <v>60</v>
      </c>
    </row>
    <row r="10" spans="1:16" x14ac:dyDescent="0.2">
      <c r="A10" t="s">
        <v>2</v>
      </c>
      <c r="B10" t="s">
        <v>3</v>
      </c>
      <c r="C10" t="s">
        <v>3</v>
      </c>
      <c r="D10" t="s">
        <v>239</v>
      </c>
      <c r="E10" t="s">
        <v>8</v>
      </c>
      <c r="F10" t="s">
        <v>8</v>
      </c>
      <c r="G10">
        <v>0</v>
      </c>
      <c r="H10">
        <v>41</v>
      </c>
      <c r="I10" t="s">
        <v>4</v>
      </c>
      <c r="J10">
        <v>41</v>
      </c>
      <c r="K10">
        <v>1</v>
      </c>
      <c r="L10">
        <v>82000000260</v>
      </c>
      <c r="M10" t="s">
        <v>240</v>
      </c>
      <c r="N10" t="s">
        <v>240</v>
      </c>
      <c r="O10" t="s">
        <v>241</v>
      </c>
      <c r="P10" t="s">
        <v>61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47</v>
      </c>
      <c r="K11">
        <v>1</v>
      </c>
      <c r="L11">
        <v>82000000191</v>
      </c>
      <c r="M11" t="s">
        <v>62</v>
      </c>
      <c r="N11" t="s">
        <v>62</v>
      </c>
      <c r="O11" t="s">
        <v>242</v>
      </c>
      <c r="P11" t="s">
        <v>63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58</v>
      </c>
      <c r="K12">
        <v>1</v>
      </c>
      <c r="L12">
        <v>82000000199</v>
      </c>
      <c r="M12" t="s">
        <v>64</v>
      </c>
      <c r="N12" t="s">
        <v>65</v>
      </c>
      <c r="O12" t="s">
        <v>243</v>
      </c>
      <c r="P12" t="s">
        <v>66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59</v>
      </c>
      <c r="K13">
        <v>1</v>
      </c>
      <c r="L13">
        <v>82000000202</v>
      </c>
      <c r="M13" t="s">
        <v>67</v>
      </c>
      <c r="N13" t="s">
        <v>68</v>
      </c>
      <c r="O13" t="s">
        <v>244</v>
      </c>
      <c r="P13" t="s">
        <v>69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60</v>
      </c>
      <c r="K14">
        <v>1</v>
      </c>
      <c r="L14">
        <v>82000000193</v>
      </c>
      <c r="M14" t="s">
        <v>70</v>
      </c>
      <c r="N14" t="s">
        <v>70</v>
      </c>
      <c r="O14" t="s">
        <v>245</v>
      </c>
      <c r="P14" t="s">
        <v>71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61</v>
      </c>
      <c r="K15">
        <v>1</v>
      </c>
      <c r="L15">
        <v>82000000195</v>
      </c>
      <c r="M15" t="s">
        <v>72</v>
      </c>
      <c r="N15" t="s">
        <v>72</v>
      </c>
      <c r="O15" t="s">
        <v>246</v>
      </c>
      <c r="P15" t="s">
        <v>73</v>
      </c>
    </row>
    <row r="16" spans="1:16" x14ac:dyDescent="0.2">
      <c r="A16" t="s">
        <v>2</v>
      </c>
      <c r="B16" t="s">
        <v>3</v>
      </c>
      <c r="C16" t="s">
        <v>3</v>
      </c>
      <c r="D16" t="s">
        <v>247</v>
      </c>
      <c r="E16" t="s">
        <v>74</v>
      </c>
      <c r="F16" t="s">
        <v>74</v>
      </c>
      <c r="G16">
        <v>0</v>
      </c>
      <c r="H16">
        <v>1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248</v>
      </c>
      <c r="E17" t="s">
        <v>75</v>
      </c>
      <c r="F17" t="s">
        <v>76</v>
      </c>
      <c r="G17">
        <v>0</v>
      </c>
      <c r="H17">
        <v>4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249</v>
      </c>
      <c r="E18" t="s">
        <v>77</v>
      </c>
      <c r="F18" t="s">
        <v>250</v>
      </c>
      <c r="G18">
        <v>0</v>
      </c>
      <c r="H18">
        <v>5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251</v>
      </c>
      <c r="E19" t="s">
        <v>78</v>
      </c>
      <c r="F19" t="s">
        <v>79</v>
      </c>
      <c r="G19">
        <v>0</v>
      </c>
      <c r="H19">
        <v>6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252</v>
      </c>
      <c r="E20" t="s">
        <v>80</v>
      </c>
      <c r="F20" t="s">
        <v>81</v>
      </c>
      <c r="G20">
        <v>0</v>
      </c>
      <c r="H20">
        <v>7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253</v>
      </c>
      <c r="E21" t="s">
        <v>82</v>
      </c>
      <c r="F21" t="s">
        <v>83</v>
      </c>
      <c r="G21">
        <v>0</v>
      </c>
      <c r="H21">
        <v>8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254</v>
      </c>
      <c r="E22" t="s">
        <v>84</v>
      </c>
      <c r="F22" t="s">
        <v>85</v>
      </c>
      <c r="G22">
        <v>0</v>
      </c>
      <c r="H22">
        <v>9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255</v>
      </c>
      <c r="E23" t="s">
        <v>86</v>
      </c>
      <c r="F23" t="s">
        <v>87</v>
      </c>
      <c r="G23">
        <v>0</v>
      </c>
      <c r="H23">
        <v>10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256</v>
      </c>
      <c r="E24" t="s">
        <v>88</v>
      </c>
      <c r="F24" t="s">
        <v>89</v>
      </c>
      <c r="G24">
        <v>0</v>
      </c>
      <c r="H24">
        <v>11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257</v>
      </c>
      <c r="E25" t="s">
        <v>90</v>
      </c>
      <c r="F25" t="s">
        <v>258</v>
      </c>
      <c r="G25">
        <v>0</v>
      </c>
      <c r="H25">
        <v>12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259</v>
      </c>
      <c r="E26" t="s">
        <v>91</v>
      </c>
      <c r="F26" t="s">
        <v>92</v>
      </c>
      <c r="G26">
        <v>0</v>
      </c>
      <c r="H26">
        <v>15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260</v>
      </c>
      <c r="E27" t="s">
        <v>93</v>
      </c>
      <c r="F27" t="s">
        <v>94</v>
      </c>
      <c r="G27">
        <v>0</v>
      </c>
      <c r="H27">
        <v>16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261</v>
      </c>
      <c r="E28" t="s">
        <v>262</v>
      </c>
      <c r="F28" t="s">
        <v>95</v>
      </c>
      <c r="G28">
        <v>0</v>
      </c>
      <c r="H28">
        <v>17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263</v>
      </c>
      <c r="E29" t="s">
        <v>96</v>
      </c>
      <c r="F29" t="s">
        <v>97</v>
      </c>
      <c r="G29">
        <v>0</v>
      </c>
      <c r="H29">
        <v>18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264</v>
      </c>
      <c r="E30" t="s">
        <v>265</v>
      </c>
      <c r="F30" t="s">
        <v>98</v>
      </c>
      <c r="G30">
        <v>0</v>
      </c>
      <c r="H30">
        <v>21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266</v>
      </c>
      <c r="E31" t="s">
        <v>99</v>
      </c>
      <c r="F31" t="s">
        <v>100</v>
      </c>
      <c r="G31">
        <v>0</v>
      </c>
      <c r="H31">
        <v>22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267</v>
      </c>
      <c r="E32" t="s">
        <v>101</v>
      </c>
      <c r="F32" t="s">
        <v>102</v>
      </c>
      <c r="G32">
        <v>0</v>
      </c>
      <c r="H32">
        <v>23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268</v>
      </c>
      <c r="E33" t="s">
        <v>103</v>
      </c>
      <c r="F33" t="s">
        <v>104</v>
      </c>
      <c r="G33">
        <v>0</v>
      </c>
      <c r="H33">
        <v>24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269</v>
      </c>
      <c r="E34" t="s">
        <v>105</v>
      </c>
      <c r="F34" t="s">
        <v>106</v>
      </c>
      <c r="G34">
        <v>0</v>
      </c>
      <c r="H34">
        <v>25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270</v>
      </c>
      <c r="E35" t="s">
        <v>107</v>
      </c>
      <c r="F35" t="s">
        <v>108</v>
      </c>
      <c r="G35">
        <v>0</v>
      </c>
      <c r="H35">
        <v>26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271</v>
      </c>
      <c r="E36" t="s">
        <v>109</v>
      </c>
      <c r="F36" t="s">
        <v>110</v>
      </c>
      <c r="G36">
        <v>0</v>
      </c>
      <c r="H36">
        <v>27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272</v>
      </c>
      <c r="E37" t="s">
        <v>111</v>
      </c>
      <c r="F37" t="s">
        <v>112</v>
      </c>
      <c r="G37">
        <v>0</v>
      </c>
      <c r="H37">
        <v>28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273</v>
      </c>
      <c r="E38" t="s">
        <v>113</v>
      </c>
      <c r="F38" t="s">
        <v>114</v>
      </c>
      <c r="G38">
        <v>0</v>
      </c>
      <c r="H38">
        <v>29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274</v>
      </c>
      <c r="E39" t="s">
        <v>275</v>
      </c>
      <c r="F39" t="s">
        <v>276</v>
      </c>
      <c r="G39">
        <v>0</v>
      </c>
      <c r="H39">
        <v>30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277</v>
      </c>
      <c r="E40" t="s">
        <v>115</v>
      </c>
      <c r="F40" t="s">
        <v>116</v>
      </c>
      <c r="G40">
        <v>0</v>
      </c>
      <c r="H40">
        <v>35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278</v>
      </c>
      <c r="E41" t="s">
        <v>6</v>
      </c>
      <c r="F41" t="s">
        <v>7</v>
      </c>
      <c r="G41">
        <v>0</v>
      </c>
      <c r="H41">
        <v>39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279</v>
      </c>
      <c r="E42" t="s">
        <v>117</v>
      </c>
      <c r="F42" t="s">
        <v>117</v>
      </c>
      <c r="G42">
        <v>0</v>
      </c>
      <c r="H42">
        <v>42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009: 003: Use steam | Bergamo - 009: 003: Use steam</v>
      </c>
      <c r="B2" s="21" t="s">
        <v>32</v>
      </c>
      <c r="C2" s="29" t="str">
        <f>IF('01 Option Comparison'!$K$3="NULL","",IF(ISBLANK('01 Option Comparison'!$K$3),"",'01 Option Comparison'!$K$3))</f>
        <v>009: 003: Use steam</v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33</v>
      </c>
      <c r="C2" s="29" t="str">
        <f>IF('01 Function Comparison'!$K$3="NULL","",IF(ISBLANK('01 Function Comparison'!$K$3),"",'01 Function Comparison'!$K$3))</f>
        <v>SeqRunTime</v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N'100RP297.1073741923SUPPLFX'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>100RP297.1073741923SUPPLFX</v>
      </c>
    </row>
    <row r="7" spans="1:6" s="22" customFormat="1" x14ac:dyDescent="0.2">
      <c r="A7" s="38" t="str">
        <f>CONCATENATE(B7,C7,D7,E7)</f>
        <v>-- Function: Massafra -  20: MES: Time casting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>20: MES: Time casting</v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22: Total SHW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>22: Total SHW</v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23: Total energy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>23: Total energy</v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- 343 - Heat to boil ( RunTime )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>343 - Heat to boil ( RunTime )</v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N'100RP297.3095:625RUNT'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>100RP297.3095:625RUNT</v>
      </c>
    </row>
    <row r="7" spans="1:6" s="22" customFormat="1" x14ac:dyDescent="0.2">
      <c r="A7" s="38" t="str">
        <f>CONCATENATE(B7,C7,D7,E7)</f>
        <v>-- Operation: Massafra - 343 - Heat to boil ( Report value 01 )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>343 - Heat to boil ( Report value 01 )</v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N'100RP297.3095RV01'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>100RP297.3095RV01</v>
      </c>
    </row>
    <row r="12" spans="1:6" s="22" customFormat="1" x14ac:dyDescent="0.2">
      <c r="A12" s="38" t="str">
        <f>CONCATENATE(B12,C12,D12,E12)</f>
        <v>-- Operation: Massafra - 343 - Heat to boil ( Report value 02 )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>343 - Heat to boil ( Report value 02 )</v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N'100RP297.3095RV02'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>100RP297.3095RV02</v>
      </c>
    </row>
    <row r="17" spans="1:6" s="22" customFormat="1" x14ac:dyDescent="0.2">
      <c r="A17" s="38" t="str">
        <f>CONCATENATE(B17,C17,D17,E17)</f>
        <v>-- Operation: Massafra - 343 - Heat to boil ( Report value 03 )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>343 - Heat to boil ( Report value 03 )</v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N'100RP297.3095RV03'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>100RP297.3095RV03</v>
      </c>
    </row>
    <row r="22" spans="1:6" s="22" customFormat="1" x14ac:dyDescent="0.2">
      <c r="A22" s="38" t="str">
        <f>CONCATENATE(B22,C22,D22,E22)</f>
        <v>-- Operation: Massafra - 343 - Heat to boil ( Report value 04 )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>343 - Heat to boil ( Report value 04 )</v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N'100RP297.3095RV04'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>100RP297.3095RV04</v>
      </c>
    </row>
    <row r="27" spans="1:6" s="22" customFormat="1" x14ac:dyDescent="0.2">
      <c r="A27" s="38" t="str">
        <f>CONCATENATE(B27,C27,D27,E27)</f>
        <v>-- Operation: Massafra - 343 - Heat to boil ( Report value 05 )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>343 - Heat to boil ( Report value 05 )</v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N'100RP297.3095RV05'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>100RP297.3095RV05</v>
      </c>
    </row>
    <row r="32" spans="1:6" s="22" customFormat="1" x14ac:dyDescent="0.2">
      <c r="A32" s="38" t="str">
        <f>CONCATENATE(B32,C32,D32,E32)</f>
        <v>-- Operation: Massafra - 343 - Heat to boil ( Report value 06 )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>343 - Heat to boil ( Report value 06 )</v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N'100RP297.3095RV06'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>100RP297.3095RV06</v>
      </c>
    </row>
    <row r="37" spans="1:6" s="22" customFormat="1" x14ac:dyDescent="0.2">
      <c r="A37" s="38" t="str">
        <f>CONCATENATE(B37,C37,D37,E37)</f>
        <v>-- Operation: Massafra - 343 - Heat to boil ( Report value 07 )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>343 - Heat to boil ( Report value 07 )</v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N'100RP297.3095RV07'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>100RP297.3095RV07</v>
      </c>
    </row>
    <row r="42" spans="1:6" s="22" customFormat="1" x14ac:dyDescent="0.2">
      <c r="A42" s="38" t="str">
        <f>CONCATENATE(B42,C42,D42,E42)</f>
        <v>-- Operation: Massafra - 343 - Heat to boil ( Report value 08 )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>343 - Heat to boil ( Report value 08 )</v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N'100RP297.3095RV08'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>100RP297.3095RV08</v>
      </c>
    </row>
    <row r="47" spans="1:6" s="22" customFormat="1" x14ac:dyDescent="0.2">
      <c r="A47" s="38" t="str">
        <f>CONCATENATE(B47,C47,D47,E47)</f>
        <v>-- Operation: Massafra - 344 - Boiling ( Boiling time )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>344 - Boiling ( Boiling time )</v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N'100RP297.3096:627VCM'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>100RP297.3096:627VCM</v>
      </c>
    </row>
    <row r="52" spans="1:6" s="22" customFormat="1" x14ac:dyDescent="0.2">
      <c r="A52" s="38" t="str">
        <f>CONCATENATE(B52,C52,D52,E52)</f>
        <v>-- Operation: Massafra - 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N'Need to be visible in procedure'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>Need to be visible in procedure</v>
      </c>
    </row>
    <row r="57" spans="1:6" s="22" customFormat="1" x14ac:dyDescent="0.2">
      <c r="A57" s="38" t="str">
        <f>CONCATENATE(B57,C57,D57,E57)</f>
        <v>-- Operation: Massafra - 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>-- Operation: Massafra - 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>-- Operation: Massafra - 344 - Boiling ( Report value 01 )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>344 - Boiling ( Report value 01 )</v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N'100RP297.3096RV01'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>100RP297.3096RV01</v>
      </c>
    </row>
    <row r="72" spans="1:6" s="22" customFormat="1" x14ac:dyDescent="0.2">
      <c r="A72" s="38" t="str">
        <f>CONCATENATE(B72,C72,D72,E72)</f>
        <v>-- Operation: Massafra - 344 - Boiling ( Report value 02 )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>344 - Boiling ( Report value 02 )</v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N'100RP297.3096RV02'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>100RP297.3096RV02</v>
      </c>
    </row>
    <row r="77" spans="1:6" s="22" customFormat="1" x14ac:dyDescent="0.2">
      <c r="A77" s="38" t="str">
        <f>CONCATENATE(B77,C77,D77,E77)</f>
        <v>-- Operation: Massafra - 344 - Boiling ( Report value 03 )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>344 - Boiling ( Report value 03 )</v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N'100RP297.3096RV03'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>100RP297.3096RV03</v>
      </c>
    </row>
    <row r="82" spans="1:6" s="22" customFormat="1" x14ac:dyDescent="0.2">
      <c r="A82" s="38" t="str">
        <f>CONCATENATE(B82,C82,D82,E82)</f>
        <v>-- Operation: Massafra - 344 - Boiling ( Report value 04 )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>344 - Boiling ( Report value 04 )</v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N'100RP297.3096RV04'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>100RP297.3096RV04</v>
      </c>
    </row>
    <row r="87" spans="1:6" s="22" customFormat="1" x14ac:dyDescent="0.2">
      <c r="A87" s="38" t="str">
        <f>CONCATENATE(B87,C87,D87,E87)</f>
        <v>-- Operation: Massafra - 344 - Boiling ( Report value 06 )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>344 - Boiling ( Report value 06 )</v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N'100RP297.3096RV05'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>100RP297.3096RV05</v>
      </c>
    </row>
    <row r="92" spans="1:6" s="22" customFormat="1" x14ac:dyDescent="0.2">
      <c r="A92" s="38" t="str">
        <f>CONCATENATE(B92,C92,D92,E92)</f>
        <v>-- Operation: Massafra - 344 - Boiling ( Report value 07 )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>344 - Boiling ( Report value 07 )</v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N'100RP297.3096RV06'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>100RP297.3096RV06</v>
      </c>
    </row>
    <row r="97" spans="1:6" s="22" customFormat="1" x14ac:dyDescent="0.2">
      <c r="A97" s="38" t="str">
        <f>CONCATENATE(B97,C97,D97,E97)</f>
        <v>-- Operation: Massafra - 344 - Boiling ( Report value 08 )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>344 - Boiling ( Report value 08 )</v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N'100RP297.3096RV07'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>100RP297.3096RV07</v>
      </c>
    </row>
    <row r="102" spans="1:6" s="22" customFormat="1" x14ac:dyDescent="0.2">
      <c r="A102" s="38" t="str">
        <f>CONCATENATE(B102,C102,D102,E102)</f>
        <v>-- Operation: Massafra - 344 - Boiling ( Report value 09 )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>344 - Boiling ( Report value 09 )</v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N'100RP297.3096RV08'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>100RP297.3096RV08</v>
      </c>
    </row>
    <row r="107" spans="1:6" s="22" customFormat="1" x14ac:dyDescent="0.2">
      <c r="A107" s="38" t="str">
        <f>CONCATENATE(B107,C107,D107,E107)</f>
        <v>-- Operation: Massafra - 344 - Boiling ( Report value 10 )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>344 - Boiling ( Report value 10 )</v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N'100RP297.3096RV09'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>100RP297.3096RV09</v>
      </c>
    </row>
    <row r="112" spans="1:6" s="22" customFormat="1" x14ac:dyDescent="0.2">
      <c r="A112" s="38" t="str">
        <f>CONCATENATE(B112,C112,D112,E112)</f>
        <v>-- Operation: Massafra - 344 - Boiling ( Report value 10 )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>344 - Boiling ( Report value 10 )</v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N'100RP297.3096RV10'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>100RP297.3096RV10</v>
      </c>
    </row>
    <row r="117" spans="1:6" s="22" customFormat="1" x14ac:dyDescent="0.2">
      <c r="A117" s="38" t="str">
        <f>CONCATENATE(B117,C117,D117,E117)</f>
        <v>-- Operation: Massafra - 344 - Boiling ( Report value 11 )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>344 - Boiling ( Report value 11 )</v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N'100RP297.3096RV11'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>100RP297.3096RV11</v>
      </c>
    </row>
    <row r="122" spans="1:6" s="22" customFormat="1" x14ac:dyDescent="0.2">
      <c r="A122" s="38" t="str">
        <f>CONCATENATE(B122,C122,D122,E122)</f>
        <v>-- Operation: Massafra - 344 - Boiling ( Report value 12 )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>344 - Boiling ( Report value 12 )</v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N'100RP297.3096RV12'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>100RP297.3096RV12</v>
      </c>
    </row>
    <row r="127" spans="1:6" s="22" customFormat="1" x14ac:dyDescent="0.2">
      <c r="A127" s="38" t="str">
        <f>CONCATENATE(B127,C127,D127,E127)</f>
        <v>-- Operation: Massafra - 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sqref="A1:P9"/>
    </sheetView>
  </sheetViews>
  <sheetFormatPr baseColWidth="10" defaultRowHeight="16" x14ac:dyDescent="0.2"/>
  <sheetData>
    <row r="1" spans="1:16" x14ac:dyDescent="0.2">
      <c r="A1" t="s">
        <v>118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119</v>
      </c>
      <c r="N1" t="s">
        <v>119</v>
      </c>
      <c r="O1" t="s">
        <v>280</v>
      </c>
      <c r="P1" t="s">
        <v>120</v>
      </c>
    </row>
    <row r="2" spans="1:16" x14ac:dyDescent="0.2">
      <c r="A2" t="s">
        <v>118</v>
      </c>
      <c r="B2" t="s">
        <v>3</v>
      </c>
      <c r="C2" t="s">
        <v>3</v>
      </c>
      <c r="D2" t="s">
        <v>281</v>
      </c>
      <c r="E2" t="s">
        <v>121</v>
      </c>
      <c r="F2" t="s">
        <v>122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118</v>
      </c>
      <c r="B3" t="s">
        <v>3</v>
      </c>
      <c r="C3" t="s">
        <v>3</v>
      </c>
      <c r="D3" t="s">
        <v>282</v>
      </c>
      <c r="E3" t="s">
        <v>123</v>
      </c>
      <c r="F3" t="s">
        <v>124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118</v>
      </c>
      <c r="B4" t="s">
        <v>3</v>
      </c>
      <c r="C4" t="s">
        <v>3</v>
      </c>
      <c r="D4" t="s">
        <v>283</v>
      </c>
      <c r="E4" t="s">
        <v>125</v>
      </c>
      <c r="F4" t="s">
        <v>126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118</v>
      </c>
      <c r="B5" t="s">
        <v>3</v>
      </c>
      <c r="C5" t="s">
        <v>3</v>
      </c>
      <c r="D5" t="s">
        <v>284</v>
      </c>
      <c r="E5" t="s">
        <v>127</v>
      </c>
      <c r="F5" t="s">
        <v>128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118</v>
      </c>
      <c r="B6" t="s">
        <v>3</v>
      </c>
      <c r="C6" t="s">
        <v>3</v>
      </c>
      <c r="D6" t="s">
        <v>285</v>
      </c>
      <c r="E6" t="s">
        <v>129</v>
      </c>
      <c r="F6" t="s">
        <v>130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118</v>
      </c>
      <c r="B7" t="s">
        <v>3</v>
      </c>
      <c r="C7" t="s">
        <v>3</v>
      </c>
      <c r="D7" t="s">
        <v>286</v>
      </c>
      <c r="E7" t="s">
        <v>131</v>
      </c>
      <c r="F7" t="s">
        <v>132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118</v>
      </c>
      <c r="B8" t="s">
        <v>3</v>
      </c>
      <c r="C8" t="s">
        <v>3</v>
      </c>
      <c r="D8" t="s">
        <v>287</v>
      </c>
      <c r="E8" t="s">
        <v>133</v>
      </c>
      <c r="F8" t="s">
        <v>133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118</v>
      </c>
      <c r="B9" t="s">
        <v>3</v>
      </c>
      <c r="C9" t="s">
        <v>3</v>
      </c>
      <c r="D9" t="s">
        <v>288</v>
      </c>
      <c r="E9" t="s">
        <v>134</v>
      </c>
      <c r="F9" t="s">
        <v>134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9"/>
  <sheetViews>
    <sheetView workbookViewId="0">
      <selection activeCell="A2" sqref="A1:P1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289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135</v>
      </c>
      <c r="N1" t="s">
        <v>136</v>
      </c>
      <c r="O1" t="s">
        <v>290</v>
      </c>
      <c r="P1" t="s">
        <v>137</v>
      </c>
    </row>
    <row r="2" spans="1:16" x14ac:dyDescent="0.2">
      <c r="A2" t="s">
        <v>17</v>
      </c>
      <c r="B2" t="s">
        <v>3</v>
      </c>
      <c r="C2" t="s">
        <v>3</v>
      </c>
      <c r="D2" t="s">
        <v>291</v>
      </c>
      <c r="E2" t="s">
        <v>138</v>
      </c>
      <c r="F2" t="s">
        <v>139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140</v>
      </c>
      <c r="N2" t="s">
        <v>140</v>
      </c>
      <c r="O2" t="s">
        <v>292</v>
      </c>
      <c r="P2" t="s">
        <v>141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142</v>
      </c>
      <c r="N3" t="s">
        <v>143</v>
      </c>
      <c r="O3" t="s">
        <v>293</v>
      </c>
      <c r="P3" t="s">
        <v>144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145</v>
      </c>
      <c r="N4" t="s">
        <v>145</v>
      </c>
      <c r="O4" t="s">
        <v>294</v>
      </c>
      <c r="P4" t="s">
        <v>146</v>
      </c>
    </row>
    <row r="5" spans="1:16" x14ac:dyDescent="0.2">
      <c r="A5" t="s">
        <v>17</v>
      </c>
      <c r="B5" t="s">
        <v>3</v>
      </c>
      <c r="C5" t="s">
        <v>3</v>
      </c>
      <c r="D5" t="s">
        <v>295</v>
      </c>
      <c r="E5" t="s">
        <v>35</v>
      </c>
      <c r="F5" t="s">
        <v>147</v>
      </c>
      <c r="G5">
        <v>0</v>
      </c>
      <c r="H5">
        <v>2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296</v>
      </c>
      <c r="E6" t="s">
        <v>297</v>
      </c>
      <c r="F6" t="s">
        <v>298</v>
      </c>
      <c r="G6">
        <v>0</v>
      </c>
      <c r="H6">
        <v>4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299</v>
      </c>
      <c r="E7" t="s">
        <v>148</v>
      </c>
      <c r="F7" t="s">
        <v>149</v>
      </c>
      <c r="G7">
        <v>0</v>
      </c>
      <c r="H7">
        <v>5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300</v>
      </c>
      <c r="E8" t="s">
        <v>150</v>
      </c>
      <c r="F8" t="s">
        <v>151</v>
      </c>
      <c r="G8">
        <v>0</v>
      </c>
      <c r="H8">
        <v>6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301</v>
      </c>
      <c r="E9" t="s">
        <v>152</v>
      </c>
      <c r="F9" t="s">
        <v>153</v>
      </c>
      <c r="G9">
        <v>0</v>
      </c>
      <c r="H9">
        <v>7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302</v>
      </c>
      <c r="E10" t="s">
        <v>154</v>
      </c>
      <c r="F10" t="s">
        <v>155</v>
      </c>
      <c r="G10">
        <v>0</v>
      </c>
      <c r="H10">
        <v>8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303</v>
      </c>
      <c r="E11" t="s">
        <v>156</v>
      </c>
      <c r="F11" t="s">
        <v>157</v>
      </c>
      <c r="G11">
        <v>0</v>
      </c>
      <c r="H11">
        <v>9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304</v>
      </c>
      <c r="E12" t="s">
        <v>158</v>
      </c>
      <c r="F12" t="s">
        <v>159</v>
      </c>
      <c r="G12">
        <v>0</v>
      </c>
      <c r="H12">
        <v>10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305</v>
      </c>
      <c r="E13" t="s">
        <v>160</v>
      </c>
      <c r="F13" t="s">
        <v>161</v>
      </c>
      <c r="G13">
        <v>0</v>
      </c>
      <c r="H13">
        <v>11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306</v>
      </c>
      <c r="E14" t="s">
        <v>307</v>
      </c>
      <c r="F14" t="s">
        <v>308</v>
      </c>
      <c r="G14">
        <v>0</v>
      </c>
      <c r="H14">
        <v>12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309</v>
      </c>
      <c r="E15" t="s">
        <v>162</v>
      </c>
      <c r="F15" t="s">
        <v>163</v>
      </c>
      <c r="G15">
        <v>0</v>
      </c>
      <c r="H15">
        <v>13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310</v>
      </c>
      <c r="E16" t="s">
        <v>36</v>
      </c>
      <c r="F16" t="s">
        <v>20</v>
      </c>
      <c r="G16">
        <v>0</v>
      </c>
      <c r="H16">
        <v>14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311</v>
      </c>
      <c r="E17" t="s">
        <v>312</v>
      </c>
      <c r="F17" t="s">
        <v>164</v>
      </c>
      <c r="G17">
        <v>0</v>
      </c>
      <c r="H17">
        <v>16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17</v>
      </c>
      <c r="B18" t="s">
        <v>3</v>
      </c>
      <c r="C18" t="s">
        <v>3</v>
      </c>
      <c r="D18" t="s">
        <v>313</v>
      </c>
      <c r="E18" t="s">
        <v>314</v>
      </c>
      <c r="F18" t="s">
        <v>165</v>
      </c>
      <c r="G18">
        <v>0</v>
      </c>
      <c r="H18">
        <v>17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17</v>
      </c>
      <c r="B19" t="s">
        <v>3</v>
      </c>
      <c r="C19" t="s">
        <v>3</v>
      </c>
      <c r="D19" t="s">
        <v>315</v>
      </c>
      <c r="E19" t="s">
        <v>166</v>
      </c>
      <c r="F19" t="s">
        <v>167</v>
      </c>
      <c r="G19">
        <v>0</v>
      </c>
      <c r="H19">
        <v>30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37"/>
  <sheetViews>
    <sheetView workbookViewId="0">
      <selection activeCell="N38" sqref="N38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316</v>
      </c>
      <c r="C1" t="s">
        <v>317</v>
      </c>
      <c r="D1" t="s">
        <v>168</v>
      </c>
      <c r="E1" t="s">
        <v>3</v>
      </c>
      <c r="F1" t="s">
        <v>3</v>
      </c>
      <c r="G1" t="s">
        <v>318</v>
      </c>
      <c r="H1" t="s">
        <v>169</v>
      </c>
      <c r="I1" t="s">
        <v>169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169</v>
      </c>
      <c r="Q1" t="s">
        <v>169</v>
      </c>
      <c r="R1" t="s">
        <v>168</v>
      </c>
      <c r="S1" t="s">
        <v>170</v>
      </c>
      <c r="T1" t="s">
        <v>171</v>
      </c>
      <c r="U1" t="s">
        <v>172</v>
      </c>
      <c r="V1" t="s">
        <v>319</v>
      </c>
      <c r="W1">
        <v>4</v>
      </c>
    </row>
    <row r="2" spans="1:23" x14ac:dyDescent="0.2">
      <c r="A2">
        <v>4</v>
      </c>
      <c r="B2" t="s">
        <v>316</v>
      </c>
      <c r="C2" t="s">
        <v>317</v>
      </c>
      <c r="D2" t="s">
        <v>173</v>
      </c>
      <c r="E2" t="s">
        <v>3</v>
      </c>
      <c r="F2" t="s">
        <v>3</v>
      </c>
      <c r="G2" t="s">
        <v>320</v>
      </c>
      <c r="H2" t="s">
        <v>174</v>
      </c>
      <c r="I2" t="s">
        <v>174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174</v>
      </c>
      <c r="Q2" t="s">
        <v>174</v>
      </c>
      <c r="R2" t="s">
        <v>173</v>
      </c>
      <c r="S2" t="s">
        <v>170</v>
      </c>
      <c r="T2" t="s">
        <v>171</v>
      </c>
      <c r="U2" t="s">
        <v>175</v>
      </c>
      <c r="V2" t="s">
        <v>321</v>
      </c>
      <c r="W2">
        <v>4</v>
      </c>
    </row>
    <row r="3" spans="1:23" x14ac:dyDescent="0.2">
      <c r="A3">
        <v>4</v>
      </c>
      <c r="B3" t="s">
        <v>316</v>
      </c>
      <c r="C3" t="s">
        <v>317</v>
      </c>
      <c r="D3" t="s">
        <v>173</v>
      </c>
      <c r="E3" t="s">
        <v>3</v>
      </c>
      <c r="F3" t="s">
        <v>3</v>
      </c>
      <c r="G3" t="s">
        <v>322</v>
      </c>
      <c r="H3" t="s">
        <v>176</v>
      </c>
      <c r="I3" t="s">
        <v>176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176</v>
      </c>
      <c r="Q3" t="s">
        <v>176</v>
      </c>
      <c r="R3" t="s">
        <v>173</v>
      </c>
      <c r="S3" t="s">
        <v>170</v>
      </c>
      <c r="T3" t="s">
        <v>171</v>
      </c>
      <c r="U3" t="s">
        <v>177</v>
      </c>
      <c r="V3" t="s">
        <v>323</v>
      </c>
      <c r="W3">
        <v>4</v>
      </c>
    </row>
    <row r="4" spans="1:23" x14ac:dyDescent="0.2">
      <c r="A4">
        <v>4</v>
      </c>
      <c r="B4" t="s">
        <v>316</v>
      </c>
      <c r="C4" t="s">
        <v>317</v>
      </c>
      <c r="D4" t="s">
        <v>173</v>
      </c>
      <c r="E4" t="s">
        <v>3</v>
      </c>
      <c r="F4" t="s">
        <v>3</v>
      </c>
      <c r="G4" t="s">
        <v>324</v>
      </c>
      <c r="H4" t="s">
        <v>178</v>
      </c>
      <c r="I4" t="s">
        <v>178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178</v>
      </c>
      <c r="Q4" t="s">
        <v>178</v>
      </c>
      <c r="R4" t="s">
        <v>173</v>
      </c>
      <c r="S4" t="s">
        <v>170</v>
      </c>
      <c r="T4" t="s">
        <v>171</v>
      </c>
      <c r="U4" t="s">
        <v>179</v>
      </c>
      <c r="V4" t="s">
        <v>325</v>
      </c>
      <c r="W4">
        <v>4</v>
      </c>
    </row>
    <row r="5" spans="1:23" x14ac:dyDescent="0.2">
      <c r="A5">
        <v>4</v>
      </c>
      <c r="B5" t="s">
        <v>316</v>
      </c>
      <c r="C5" t="s">
        <v>317</v>
      </c>
      <c r="D5" t="s">
        <v>173</v>
      </c>
      <c r="E5" t="s">
        <v>3</v>
      </c>
      <c r="F5" t="s">
        <v>3</v>
      </c>
      <c r="G5" t="s">
        <v>326</v>
      </c>
      <c r="H5" t="s">
        <v>180</v>
      </c>
      <c r="I5" t="s">
        <v>180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180</v>
      </c>
      <c r="Q5" t="s">
        <v>180</v>
      </c>
      <c r="R5" t="s">
        <v>173</v>
      </c>
      <c r="S5" t="s">
        <v>170</v>
      </c>
      <c r="T5" t="s">
        <v>171</v>
      </c>
      <c r="U5" t="s">
        <v>181</v>
      </c>
      <c r="V5" t="s">
        <v>327</v>
      </c>
      <c r="W5">
        <v>4</v>
      </c>
    </row>
    <row r="6" spans="1:23" x14ac:dyDescent="0.2">
      <c r="A6">
        <v>4</v>
      </c>
      <c r="B6" t="s">
        <v>316</v>
      </c>
      <c r="C6" t="s">
        <v>317</v>
      </c>
      <c r="D6" t="s">
        <v>173</v>
      </c>
      <c r="E6" t="s">
        <v>3</v>
      </c>
      <c r="F6" t="s">
        <v>3</v>
      </c>
      <c r="G6" t="s">
        <v>328</v>
      </c>
      <c r="H6" t="s">
        <v>182</v>
      </c>
      <c r="I6" t="s">
        <v>182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182</v>
      </c>
      <c r="Q6" t="s">
        <v>182</v>
      </c>
      <c r="R6" t="s">
        <v>173</v>
      </c>
      <c r="S6" t="s">
        <v>170</v>
      </c>
      <c r="T6" t="s">
        <v>171</v>
      </c>
      <c r="U6" t="s">
        <v>183</v>
      </c>
      <c r="V6" t="s">
        <v>329</v>
      </c>
      <c r="W6">
        <v>4</v>
      </c>
    </row>
    <row r="7" spans="1:23" x14ac:dyDescent="0.2">
      <c r="A7">
        <v>4</v>
      </c>
      <c r="B7" t="s">
        <v>316</v>
      </c>
      <c r="C7" t="s">
        <v>317</v>
      </c>
      <c r="D7" t="s">
        <v>173</v>
      </c>
      <c r="E7" t="s">
        <v>3</v>
      </c>
      <c r="F7" t="s">
        <v>3</v>
      </c>
      <c r="G7" t="s">
        <v>330</v>
      </c>
      <c r="H7" t="s">
        <v>184</v>
      </c>
      <c r="I7" t="s">
        <v>184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184</v>
      </c>
      <c r="Q7" t="s">
        <v>184</v>
      </c>
      <c r="R7" t="s">
        <v>173</v>
      </c>
      <c r="S7" t="s">
        <v>170</v>
      </c>
      <c r="T7" t="s">
        <v>171</v>
      </c>
      <c r="U7" t="s">
        <v>185</v>
      </c>
      <c r="V7" t="s">
        <v>331</v>
      </c>
      <c r="W7">
        <v>4</v>
      </c>
    </row>
    <row r="8" spans="1:23" x14ac:dyDescent="0.2">
      <c r="A8">
        <v>4</v>
      </c>
      <c r="B8" t="s">
        <v>316</v>
      </c>
      <c r="C8" t="s">
        <v>317</v>
      </c>
      <c r="D8" t="s">
        <v>173</v>
      </c>
      <c r="E8" t="s">
        <v>3</v>
      </c>
      <c r="F8" t="s">
        <v>3</v>
      </c>
      <c r="G8" t="s">
        <v>332</v>
      </c>
      <c r="H8" t="s">
        <v>186</v>
      </c>
      <c r="I8" t="s">
        <v>186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186</v>
      </c>
      <c r="Q8" t="s">
        <v>186</v>
      </c>
      <c r="R8" t="s">
        <v>173</v>
      </c>
      <c r="S8" t="s">
        <v>170</v>
      </c>
      <c r="T8" t="s">
        <v>171</v>
      </c>
      <c r="U8" t="s">
        <v>187</v>
      </c>
      <c r="V8" t="s">
        <v>333</v>
      </c>
      <c r="W8">
        <v>4</v>
      </c>
    </row>
    <row r="9" spans="1:23" x14ac:dyDescent="0.2">
      <c r="A9">
        <v>4</v>
      </c>
      <c r="B9" t="s">
        <v>316</v>
      </c>
      <c r="C9" t="s">
        <v>317</v>
      </c>
      <c r="D9" t="s">
        <v>173</v>
      </c>
      <c r="E9" t="s">
        <v>3</v>
      </c>
      <c r="F9" t="s">
        <v>3</v>
      </c>
      <c r="G9" t="s">
        <v>334</v>
      </c>
      <c r="H9" t="s">
        <v>188</v>
      </c>
      <c r="I9" t="s">
        <v>188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188</v>
      </c>
      <c r="Q9" t="s">
        <v>188</v>
      </c>
      <c r="R9" t="s">
        <v>173</v>
      </c>
      <c r="S9" t="s">
        <v>170</v>
      </c>
      <c r="T9" t="s">
        <v>171</v>
      </c>
      <c r="U9" t="s">
        <v>189</v>
      </c>
      <c r="V9" t="s">
        <v>335</v>
      </c>
      <c r="W9">
        <v>4</v>
      </c>
    </row>
    <row r="10" spans="1:23" x14ac:dyDescent="0.2">
      <c r="A10">
        <v>5</v>
      </c>
      <c r="B10" t="s">
        <v>336</v>
      </c>
      <c r="C10" t="s">
        <v>337</v>
      </c>
      <c r="D10" t="s">
        <v>190</v>
      </c>
      <c r="E10" t="s">
        <v>3</v>
      </c>
      <c r="F10" t="s">
        <v>3</v>
      </c>
      <c r="G10" t="s">
        <v>338</v>
      </c>
      <c r="H10" t="s">
        <v>339</v>
      </c>
      <c r="I10" t="s">
        <v>197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197</v>
      </c>
      <c r="Q10" t="s">
        <v>197</v>
      </c>
      <c r="R10" t="s">
        <v>190</v>
      </c>
      <c r="S10" t="s">
        <v>198</v>
      </c>
      <c r="T10" t="s">
        <v>199</v>
      </c>
      <c r="U10" t="s">
        <v>200</v>
      </c>
      <c r="V10" t="s">
        <v>340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201</v>
      </c>
      <c r="Q11" t="s">
        <v>201</v>
      </c>
      <c r="R11" t="s">
        <v>190</v>
      </c>
      <c r="S11" t="s">
        <v>198</v>
      </c>
      <c r="T11" t="s">
        <v>199</v>
      </c>
      <c r="U11" t="s">
        <v>202</v>
      </c>
      <c r="V11" t="s">
        <v>341</v>
      </c>
      <c r="W11">
        <v>5</v>
      </c>
    </row>
    <row r="12" spans="1:23" x14ac:dyDescent="0.2">
      <c r="A12">
        <v>5</v>
      </c>
      <c r="B12" t="s">
        <v>336</v>
      </c>
      <c r="C12" t="s">
        <v>337</v>
      </c>
      <c r="D12" t="s">
        <v>190</v>
      </c>
      <c r="E12" t="s">
        <v>3</v>
      </c>
      <c r="F12" t="s">
        <v>3</v>
      </c>
      <c r="G12" t="s">
        <v>342</v>
      </c>
      <c r="H12" t="s">
        <v>191</v>
      </c>
      <c r="I12" t="s">
        <v>192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203</v>
      </c>
      <c r="Q12" t="s">
        <v>203</v>
      </c>
      <c r="R12" t="s">
        <v>190</v>
      </c>
      <c r="S12" t="s">
        <v>198</v>
      </c>
      <c r="T12" t="s">
        <v>199</v>
      </c>
      <c r="U12" t="s">
        <v>204</v>
      </c>
      <c r="V12" t="s">
        <v>343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205</v>
      </c>
      <c r="Q13" t="s">
        <v>206</v>
      </c>
      <c r="R13" t="s">
        <v>190</v>
      </c>
      <c r="S13" t="s">
        <v>198</v>
      </c>
      <c r="T13" t="s">
        <v>199</v>
      </c>
      <c r="U13" t="s">
        <v>207</v>
      </c>
      <c r="V13" t="s">
        <v>344</v>
      </c>
      <c r="W13">
        <v>5</v>
      </c>
    </row>
    <row r="14" spans="1:23" x14ac:dyDescent="0.2">
      <c r="A14">
        <v>5</v>
      </c>
      <c r="B14" t="s">
        <v>336</v>
      </c>
      <c r="C14" t="s">
        <v>337</v>
      </c>
      <c r="D14" t="s">
        <v>173</v>
      </c>
      <c r="E14" t="s">
        <v>3</v>
      </c>
      <c r="F14" t="s">
        <v>3</v>
      </c>
      <c r="G14" t="s">
        <v>345</v>
      </c>
      <c r="H14" t="s">
        <v>174</v>
      </c>
      <c r="I14" t="s">
        <v>174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174</v>
      </c>
      <c r="Q14" t="s">
        <v>174</v>
      </c>
      <c r="R14" t="s">
        <v>173</v>
      </c>
      <c r="S14" t="s">
        <v>198</v>
      </c>
      <c r="T14" t="s">
        <v>199</v>
      </c>
      <c r="U14" t="s">
        <v>175</v>
      </c>
      <c r="V14" t="s">
        <v>346</v>
      </c>
      <c r="W14">
        <v>5</v>
      </c>
    </row>
    <row r="15" spans="1:23" x14ac:dyDescent="0.2">
      <c r="A15">
        <v>5</v>
      </c>
      <c r="B15" t="s">
        <v>336</v>
      </c>
      <c r="C15" t="s">
        <v>337</v>
      </c>
      <c r="D15" t="s">
        <v>173</v>
      </c>
      <c r="E15" t="s">
        <v>3</v>
      </c>
      <c r="F15" t="s">
        <v>3</v>
      </c>
      <c r="G15" t="s">
        <v>347</v>
      </c>
      <c r="H15" t="s">
        <v>176</v>
      </c>
      <c r="I15" t="s">
        <v>176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176</v>
      </c>
      <c r="Q15" t="s">
        <v>176</v>
      </c>
      <c r="R15" t="s">
        <v>173</v>
      </c>
      <c r="S15" t="s">
        <v>198</v>
      </c>
      <c r="T15" t="s">
        <v>199</v>
      </c>
      <c r="U15" t="s">
        <v>177</v>
      </c>
      <c r="V15" t="s">
        <v>348</v>
      </c>
      <c r="W15">
        <v>5</v>
      </c>
    </row>
    <row r="16" spans="1:23" x14ac:dyDescent="0.2">
      <c r="A16">
        <v>5</v>
      </c>
      <c r="B16" t="s">
        <v>336</v>
      </c>
      <c r="C16" t="s">
        <v>337</v>
      </c>
      <c r="D16" t="s">
        <v>173</v>
      </c>
      <c r="E16" t="s">
        <v>3</v>
      </c>
      <c r="F16" t="s">
        <v>3</v>
      </c>
      <c r="G16" t="s">
        <v>349</v>
      </c>
      <c r="H16" t="s">
        <v>178</v>
      </c>
      <c r="I16" t="s">
        <v>178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178</v>
      </c>
      <c r="Q16" t="s">
        <v>178</v>
      </c>
      <c r="R16" t="s">
        <v>173</v>
      </c>
      <c r="S16" t="s">
        <v>198</v>
      </c>
      <c r="T16" t="s">
        <v>199</v>
      </c>
      <c r="U16" t="s">
        <v>179</v>
      </c>
      <c r="V16" t="s">
        <v>350</v>
      </c>
      <c r="W16">
        <v>5</v>
      </c>
    </row>
    <row r="17" spans="1:23" x14ac:dyDescent="0.2">
      <c r="A17">
        <v>5</v>
      </c>
      <c r="B17" t="s">
        <v>336</v>
      </c>
      <c r="C17" t="s">
        <v>337</v>
      </c>
      <c r="D17" t="s">
        <v>173</v>
      </c>
      <c r="E17" t="s">
        <v>3</v>
      </c>
      <c r="F17" t="s">
        <v>3</v>
      </c>
      <c r="G17" t="s">
        <v>351</v>
      </c>
      <c r="H17" t="s">
        <v>180</v>
      </c>
      <c r="I17" t="s">
        <v>180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180</v>
      </c>
      <c r="Q17" t="s">
        <v>180</v>
      </c>
      <c r="R17" t="s">
        <v>173</v>
      </c>
      <c r="S17" t="s">
        <v>198</v>
      </c>
      <c r="T17" t="s">
        <v>199</v>
      </c>
      <c r="U17" t="s">
        <v>181</v>
      </c>
      <c r="V17" t="s">
        <v>352</v>
      </c>
      <c r="W17">
        <v>5</v>
      </c>
    </row>
    <row r="18" spans="1:23" x14ac:dyDescent="0.2">
      <c r="A18">
        <v>5</v>
      </c>
      <c r="B18" t="s">
        <v>336</v>
      </c>
      <c r="C18" t="s">
        <v>337</v>
      </c>
      <c r="D18" t="s">
        <v>173</v>
      </c>
      <c r="E18" t="s">
        <v>3</v>
      </c>
      <c r="F18" t="s">
        <v>3</v>
      </c>
      <c r="G18" t="s">
        <v>353</v>
      </c>
      <c r="H18" t="s">
        <v>182</v>
      </c>
      <c r="I18" t="s">
        <v>182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182</v>
      </c>
      <c r="Q18" t="s">
        <v>182</v>
      </c>
      <c r="R18" t="s">
        <v>173</v>
      </c>
      <c r="S18" t="s">
        <v>198</v>
      </c>
      <c r="T18" t="s">
        <v>199</v>
      </c>
      <c r="U18" t="s">
        <v>183</v>
      </c>
      <c r="V18" t="s">
        <v>354</v>
      </c>
      <c r="W18">
        <v>5</v>
      </c>
    </row>
    <row r="19" spans="1:23" x14ac:dyDescent="0.2">
      <c r="A19">
        <v>5</v>
      </c>
      <c r="B19" t="s">
        <v>336</v>
      </c>
      <c r="C19" t="s">
        <v>337</v>
      </c>
      <c r="D19" t="s">
        <v>173</v>
      </c>
      <c r="E19" t="s">
        <v>3</v>
      </c>
      <c r="F19" t="s">
        <v>3</v>
      </c>
      <c r="G19" t="s">
        <v>355</v>
      </c>
      <c r="H19" t="s">
        <v>184</v>
      </c>
      <c r="I19" t="s">
        <v>184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184</v>
      </c>
      <c r="Q19" t="s">
        <v>184</v>
      </c>
      <c r="R19" t="s">
        <v>173</v>
      </c>
      <c r="S19" t="s">
        <v>198</v>
      </c>
      <c r="T19" t="s">
        <v>199</v>
      </c>
      <c r="U19" t="s">
        <v>185</v>
      </c>
      <c r="V19" t="s">
        <v>356</v>
      </c>
      <c r="W19">
        <v>5</v>
      </c>
    </row>
    <row r="20" spans="1:23" x14ac:dyDescent="0.2">
      <c r="A20">
        <v>5</v>
      </c>
      <c r="B20" t="s">
        <v>336</v>
      </c>
      <c r="C20" t="s">
        <v>337</v>
      </c>
      <c r="D20" t="s">
        <v>173</v>
      </c>
      <c r="E20" t="s">
        <v>3</v>
      </c>
      <c r="F20" t="s">
        <v>3</v>
      </c>
      <c r="G20" t="s">
        <v>357</v>
      </c>
      <c r="H20" t="s">
        <v>186</v>
      </c>
      <c r="I20" t="s">
        <v>186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186</v>
      </c>
      <c r="Q20" t="s">
        <v>186</v>
      </c>
      <c r="R20" t="s">
        <v>173</v>
      </c>
      <c r="S20" t="s">
        <v>198</v>
      </c>
      <c r="T20" t="s">
        <v>199</v>
      </c>
      <c r="U20" t="s">
        <v>208</v>
      </c>
      <c r="V20" t="s">
        <v>358</v>
      </c>
      <c r="W20">
        <v>5</v>
      </c>
    </row>
    <row r="21" spans="1:23" x14ac:dyDescent="0.2">
      <c r="A21">
        <v>5</v>
      </c>
      <c r="B21" t="s">
        <v>336</v>
      </c>
      <c r="C21" t="s">
        <v>337</v>
      </c>
      <c r="D21" t="s">
        <v>173</v>
      </c>
      <c r="E21" t="s">
        <v>3</v>
      </c>
      <c r="F21" t="s">
        <v>3</v>
      </c>
      <c r="G21" t="s">
        <v>359</v>
      </c>
      <c r="H21" t="s">
        <v>188</v>
      </c>
      <c r="I21" t="s">
        <v>188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188</v>
      </c>
      <c r="Q21" t="s">
        <v>188</v>
      </c>
      <c r="R21" t="s">
        <v>173</v>
      </c>
      <c r="S21" t="s">
        <v>198</v>
      </c>
      <c r="T21" t="s">
        <v>199</v>
      </c>
      <c r="U21" t="s">
        <v>209</v>
      </c>
      <c r="V21" t="s">
        <v>360</v>
      </c>
      <c r="W21">
        <v>5</v>
      </c>
    </row>
    <row r="22" spans="1:23" x14ac:dyDescent="0.2">
      <c r="A22">
        <v>5</v>
      </c>
      <c r="B22" t="s">
        <v>336</v>
      </c>
      <c r="C22" t="s">
        <v>337</v>
      </c>
      <c r="D22" t="s">
        <v>173</v>
      </c>
      <c r="E22" t="s">
        <v>3</v>
      </c>
      <c r="F22" t="s">
        <v>3</v>
      </c>
      <c r="G22" t="s">
        <v>361</v>
      </c>
      <c r="H22" t="s">
        <v>194</v>
      </c>
      <c r="I22" t="s">
        <v>194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194</v>
      </c>
      <c r="Q22" t="s">
        <v>194</v>
      </c>
      <c r="R22" t="s">
        <v>173</v>
      </c>
      <c r="S22" t="s">
        <v>198</v>
      </c>
      <c r="T22" t="s">
        <v>199</v>
      </c>
      <c r="U22" t="s">
        <v>210</v>
      </c>
      <c r="V22" t="s">
        <v>362</v>
      </c>
      <c r="W22">
        <v>5</v>
      </c>
    </row>
    <row r="23" spans="1:23" x14ac:dyDescent="0.2">
      <c r="A23">
        <v>5</v>
      </c>
      <c r="B23" t="s">
        <v>336</v>
      </c>
      <c r="C23" t="s">
        <v>337</v>
      </c>
      <c r="D23" t="s">
        <v>173</v>
      </c>
      <c r="E23" t="s">
        <v>3</v>
      </c>
      <c r="F23" t="s">
        <v>3</v>
      </c>
      <c r="G23" t="s">
        <v>363</v>
      </c>
      <c r="H23" t="s">
        <v>195</v>
      </c>
      <c r="I23" t="s">
        <v>195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195</v>
      </c>
      <c r="Q23" t="s">
        <v>195</v>
      </c>
      <c r="R23" t="s">
        <v>173</v>
      </c>
      <c r="S23" t="s">
        <v>198</v>
      </c>
      <c r="T23" t="s">
        <v>199</v>
      </c>
      <c r="U23" t="s">
        <v>211</v>
      </c>
      <c r="V23" t="s">
        <v>364</v>
      </c>
      <c r="W23">
        <v>5</v>
      </c>
    </row>
    <row r="24" spans="1:23" x14ac:dyDescent="0.2">
      <c r="A24">
        <v>5</v>
      </c>
      <c r="B24" t="s">
        <v>336</v>
      </c>
      <c r="C24" t="s">
        <v>337</v>
      </c>
      <c r="D24" t="s">
        <v>173</v>
      </c>
      <c r="E24" t="s">
        <v>3</v>
      </c>
      <c r="F24" t="s">
        <v>3</v>
      </c>
      <c r="G24" t="s">
        <v>365</v>
      </c>
      <c r="H24" t="s">
        <v>193</v>
      </c>
      <c r="I24" t="s">
        <v>193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193</v>
      </c>
      <c r="Q24" t="s">
        <v>193</v>
      </c>
      <c r="R24" t="s">
        <v>173</v>
      </c>
      <c r="S24" t="s">
        <v>198</v>
      </c>
      <c r="T24" t="s">
        <v>199</v>
      </c>
      <c r="U24" t="s">
        <v>212</v>
      </c>
      <c r="V24" t="s">
        <v>366</v>
      </c>
      <c r="W24">
        <v>5</v>
      </c>
    </row>
    <row r="25" spans="1:23" x14ac:dyDescent="0.2">
      <c r="A25">
        <v>5</v>
      </c>
      <c r="B25" t="s">
        <v>336</v>
      </c>
      <c r="C25" t="s">
        <v>337</v>
      </c>
      <c r="D25" t="s">
        <v>173</v>
      </c>
      <c r="E25" t="s">
        <v>3</v>
      </c>
      <c r="F25" t="s">
        <v>3</v>
      </c>
      <c r="G25" t="s">
        <v>367</v>
      </c>
      <c r="H25" t="s">
        <v>196</v>
      </c>
      <c r="I25" t="s">
        <v>196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196</v>
      </c>
      <c r="Q25" t="s">
        <v>196</v>
      </c>
      <c r="R25" t="s">
        <v>173</v>
      </c>
      <c r="S25" t="s">
        <v>198</v>
      </c>
      <c r="T25" t="s">
        <v>199</v>
      </c>
      <c r="U25" t="s">
        <v>213</v>
      </c>
      <c r="V25" t="s">
        <v>368</v>
      </c>
      <c r="W25">
        <v>5</v>
      </c>
    </row>
    <row r="26" spans="1:23" ht="17" customHeight="1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201</v>
      </c>
      <c r="Q26" t="s">
        <v>201</v>
      </c>
      <c r="R26" t="s">
        <v>190</v>
      </c>
      <c r="S26" t="s">
        <v>214</v>
      </c>
      <c r="T26" t="s">
        <v>215</v>
      </c>
      <c r="U26" t="s">
        <v>202</v>
      </c>
      <c r="V26" t="s">
        <v>369</v>
      </c>
      <c r="W26">
        <v>8</v>
      </c>
    </row>
    <row r="27" spans="1:23" ht="17" customHeight="1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203</v>
      </c>
      <c r="Q27" t="s">
        <v>203</v>
      </c>
      <c r="R27" t="s">
        <v>190</v>
      </c>
      <c r="S27" t="s">
        <v>214</v>
      </c>
      <c r="T27" t="s">
        <v>215</v>
      </c>
      <c r="U27" t="s">
        <v>204</v>
      </c>
      <c r="V27" t="s">
        <v>370</v>
      </c>
      <c r="W27">
        <v>8</v>
      </c>
    </row>
    <row r="28" spans="1:23" ht="17" customHeight="1" x14ac:dyDescent="0.2"/>
    <row r="29" spans="1:23" ht="17" customHeight="1" x14ac:dyDescent="0.2"/>
    <row r="30" spans="1:23" ht="17" customHeight="1" x14ac:dyDescent="0.2"/>
    <row r="31" spans="1:23" ht="17" customHeight="1" x14ac:dyDescent="0.2"/>
    <row r="32" spans="1:23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E1" zoomScale="110" zoomScaleNormal="110" workbookViewId="0">
      <selection activeCell="I9" sqref="I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47.332031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47.332031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14</v>
      </c>
      <c r="B1" s="44"/>
      <c r="C1" s="44"/>
      <c r="D1" s="45"/>
      <c r="F1" s="46" t="s">
        <v>9</v>
      </c>
      <c r="G1" s="47"/>
      <c r="H1" s="47"/>
      <c r="I1" s="48"/>
      <c r="J1" s="49" t="s">
        <v>15</v>
      </c>
      <c r="K1" s="50"/>
      <c r="L1" s="51"/>
      <c r="N1" s="52" t="s">
        <v>15</v>
      </c>
      <c r="O1" s="53"/>
      <c r="P1" s="54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38</v>
      </c>
      <c r="H3" s="3">
        <v>82000000172</v>
      </c>
      <c r="I3" s="4" t="s">
        <v>39</v>
      </c>
      <c r="J3" s="56" t="s">
        <v>373</v>
      </c>
      <c r="K3" s="55" t="s">
        <v>374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100RP297.536871146SUPPLVA</v>
      </c>
    </row>
    <row r="4" spans="1:16" x14ac:dyDescent="0.2">
      <c r="A4" s="11">
        <f>'00 Value Source'!J2</f>
        <v>3</v>
      </c>
      <c r="B4" s="12" t="str">
        <f>'00 Value Source'!M2</f>
        <v>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219</v>
      </c>
      <c r="H4" s="3">
        <v>82000000189</v>
      </c>
      <c r="I4" s="4" t="s">
        <v>41</v>
      </c>
      <c r="J4" s="56" t="s">
        <v>375</v>
      </c>
      <c r="K4" s="55" t="s">
        <v>376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100RP297.536871147SUPPLVA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44</v>
      </c>
      <c r="H5" s="3">
        <v>82000000244</v>
      </c>
      <c r="I5" s="4" t="s">
        <v>45</v>
      </c>
      <c r="J5" s="56" t="s">
        <v>377</v>
      </c>
      <c r="K5" s="55" t="s">
        <v>378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100RP297.536871424SUPPLVA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48</v>
      </c>
      <c r="H6" s="3">
        <v>82000000185</v>
      </c>
      <c r="I6" s="4" t="s">
        <v>49</v>
      </c>
      <c r="J6" s="56" t="s">
        <v>379</v>
      </c>
      <c r="K6" s="55" t="s">
        <v>380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100RP297.536871511SUPPLVA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52</v>
      </c>
      <c r="H7" s="3">
        <v>82000000247</v>
      </c>
      <c r="I7" s="4" t="s">
        <v>53</v>
      </c>
      <c r="J7" s="56" t="s">
        <v>381</v>
      </c>
      <c r="K7" s="55" t="s">
        <v>382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100RP297.536871516SUPPLVA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56</v>
      </c>
      <c r="H8" s="3">
        <v>82000000194</v>
      </c>
      <c r="I8" s="4" t="s">
        <v>57</v>
      </c>
      <c r="J8" s="56" t="s">
        <v>383</v>
      </c>
      <c r="K8" s="55" t="s">
        <v>384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100RP297.536873727SUPPLVA</v>
      </c>
    </row>
    <row r="9" spans="1:16" x14ac:dyDescent="0.2">
      <c r="A9" s="11">
        <f>'00 Value Source'!J7</f>
        <v>36</v>
      </c>
      <c r="B9" s="12" t="str">
        <f>'00 Value Source'!M7</f>
        <v>036: Max Boiling time</v>
      </c>
      <c r="C9" s="12">
        <f>'00 Value Source'!L7</f>
        <v>82000012401</v>
      </c>
      <c r="D9" s="13" t="str">
        <f>'00 Value Source'!P7</f>
        <v>(*VC_cffc15d4-1a1d-457b-a34f-16863dfd444f*)</v>
      </c>
      <c r="F9" s="2">
        <v>36</v>
      </c>
      <c r="G9" s="3" t="s">
        <v>229</v>
      </c>
      <c r="H9" s="3">
        <v>82000012401</v>
      </c>
      <c r="I9" s="4" t="s">
        <v>232</v>
      </c>
      <c r="J9" s="56"/>
      <c r="K9" s="55"/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38</v>
      </c>
      <c r="B10" s="12" t="str">
        <f>'00 Value Source'!M8</f>
        <v>038: Theoritical Energy setpoint</v>
      </c>
      <c r="C10" s="12">
        <f>'00 Value Source'!L8</f>
        <v>82000000196</v>
      </c>
      <c r="D10" s="13" t="str">
        <f>'00 Value Source'!P8</f>
        <v xml:space="preserve">Set Point Energia Calcolato </v>
      </c>
      <c r="F10" s="2">
        <v>38</v>
      </c>
      <c r="G10" s="3" t="s">
        <v>58</v>
      </c>
      <c r="H10" s="3">
        <v>82000000196</v>
      </c>
      <c r="I10" s="4" t="s">
        <v>59</v>
      </c>
      <c r="J10" s="56" t="s">
        <v>385</v>
      </c>
      <c r="K10" s="55" t="s">
        <v>386</v>
      </c>
      <c r="N10" s="11">
        <f>'00 Value Source'!H8</f>
        <v>38</v>
      </c>
      <c r="O10" s="12" t="str">
        <f>'00 Value Source'!F8</f>
        <v>Calculated amount</v>
      </c>
      <c r="P10" s="13" t="str">
        <f>'00 Value Source'!D8</f>
        <v>100RP297.536873952SUPPLVA</v>
      </c>
    </row>
    <row r="11" spans="1:16" x14ac:dyDescent="0.2">
      <c r="A11" s="11">
        <f>'00 Value Source'!J9</f>
        <v>40</v>
      </c>
      <c r="B11" s="12" t="str">
        <f>'00 Value Source'!M9</f>
        <v>40: Final orig Gravity mass per vol %</v>
      </c>
      <c r="C11" s="12">
        <f>'00 Value Source'!L9</f>
        <v>82000000248</v>
      </c>
      <c r="D11" s="13" t="str">
        <f>'00 Value Source'!P9</f>
        <v>°%V end boiling</v>
      </c>
      <c r="F11" s="2">
        <v>40</v>
      </c>
      <c r="G11" s="3" t="s">
        <v>237</v>
      </c>
      <c r="H11" s="3">
        <v>82000000248</v>
      </c>
      <c r="I11" s="4" t="s">
        <v>60</v>
      </c>
      <c r="J11" s="56" t="s">
        <v>387</v>
      </c>
      <c r="K11" s="55" t="s">
        <v>388</v>
      </c>
      <c r="N11" s="11">
        <f>'00 Value Source'!H9</f>
        <v>40</v>
      </c>
      <c r="O11" s="12" t="str">
        <f>'00 Value Source'!F9</f>
        <v>Less boil - Initial density</v>
      </c>
      <c r="P11" s="13" t="str">
        <f>'00 Value Source'!D9</f>
        <v>100RP297.536874524SUPPLVA</v>
      </c>
    </row>
    <row r="12" spans="1:16" x14ac:dyDescent="0.2">
      <c r="A12" s="11">
        <f>'00 Value Source'!J10</f>
        <v>41</v>
      </c>
      <c r="B12" s="12" t="str">
        <f>'00 Value Source'!M10</f>
        <v>41: Malt Outtake Total Amount</v>
      </c>
      <c r="C12" s="12">
        <f>'00 Value Source'!L10</f>
        <v>82000000260</v>
      </c>
      <c r="D12" s="13" t="str">
        <f>'00 Value Source'!P10</f>
        <v>Malt total quantity</v>
      </c>
      <c r="F12" s="2">
        <v>41</v>
      </c>
      <c r="G12" s="3" t="s">
        <v>240</v>
      </c>
      <c r="H12" s="3">
        <v>82000000260</v>
      </c>
      <c r="I12" s="4" t="s">
        <v>61</v>
      </c>
      <c r="J12" s="56" t="s">
        <v>389</v>
      </c>
      <c r="K12" s="55" t="s">
        <v>390</v>
      </c>
      <c r="N12" s="11">
        <f>'00 Value Source'!H10</f>
        <v>41</v>
      </c>
      <c r="O12" s="12" t="str">
        <f>'00 Value Source'!F10</f>
        <v>MPDS5 Product</v>
      </c>
      <c r="P12" s="13" t="str">
        <f>'00 Value Source'!D10</f>
        <v>100RP297.536874525SUPPLVA</v>
      </c>
    </row>
    <row r="13" spans="1:16" x14ac:dyDescent="0.2">
      <c r="A13" s="11">
        <f>'00 Value Source'!J11</f>
        <v>47</v>
      </c>
      <c r="B13" s="12" t="str">
        <f>'00 Value Source'!M11</f>
        <v>047: Volume cold wort</v>
      </c>
      <c r="C13" s="12">
        <f>'00 Value Source'!L11</f>
        <v>82000000191</v>
      </c>
      <c r="D13" s="13" t="str">
        <f>'00 Value Source'!P11</f>
        <v>Volume cold wort end Boiling</v>
      </c>
      <c r="F13" s="2">
        <v>47</v>
      </c>
      <c r="G13" s="3" t="s">
        <v>62</v>
      </c>
      <c r="H13" s="3">
        <v>82000000191</v>
      </c>
      <c r="I13" s="4" t="s">
        <v>63</v>
      </c>
      <c r="J13" s="2" t="s">
        <v>391</v>
      </c>
      <c r="K13" s="55" t="s">
        <v>392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58</v>
      </c>
      <c r="B14" s="12" t="str">
        <f>'00 Value Source'!M12</f>
        <v>058: MES Avg temp inlet boiler</v>
      </c>
      <c r="C14" s="12">
        <f>'00 Value Source'!L12</f>
        <v>82000000199</v>
      </c>
      <c r="D14" s="13" t="str">
        <f>'00 Value Source'!P12</f>
        <v>Temperatura SHW ingresso bollitore (media nel passo)</v>
      </c>
      <c r="F14" s="2">
        <v>58</v>
      </c>
      <c r="G14" s="3" t="s">
        <v>64</v>
      </c>
      <c r="H14" s="3">
        <v>82000000199</v>
      </c>
      <c r="I14" s="4" t="s">
        <v>66</v>
      </c>
      <c r="J14" s="2">
        <v>58</v>
      </c>
      <c r="K14" s="55" t="s">
        <v>64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59</v>
      </c>
      <c r="B15" s="12" t="str">
        <f>'00 Value Source'!M13</f>
        <v>059: MES Avg temp outlet boiler</v>
      </c>
      <c r="C15" s="12">
        <f>'00 Value Source'!L13</f>
        <v>82000000202</v>
      </c>
      <c r="D15" s="13" t="str">
        <f>'00 Value Source'!P13</f>
        <v>Media Temperatura SHW uscita</v>
      </c>
      <c r="F15" s="2">
        <v>59</v>
      </c>
      <c r="G15" s="3" t="s">
        <v>67</v>
      </c>
      <c r="H15" s="3">
        <v>82000000202</v>
      </c>
      <c r="I15" s="4" t="s">
        <v>69</v>
      </c>
      <c r="J15" s="2">
        <v>59</v>
      </c>
      <c r="K15" s="55" t="s">
        <v>67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60</v>
      </c>
      <c r="B16" s="12" t="str">
        <f>'00 Value Source'!M14</f>
        <v>060: Man. colour wort</v>
      </c>
      <c r="C16" s="12">
        <f>'00 Value Source'!L14</f>
        <v>82000000193</v>
      </c>
      <c r="D16" s="13" t="str">
        <f>'00 Value Source'!P14</f>
        <v>Colour Wort</v>
      </c>
      <c r="F16" s="2">
        <v>60</v>
      </c>
      <c r="G16" s="3" t="s">
        <v>70</v>
      </c>
      <c r="H16" s="3">
        <v>82000000193</v>
      </c>
      <c r="I16" s="4" t="s">
        <v>71</v>
      </c>
      <c r="J16" s="2">
        <v>60</v>
      </c>
      <c r="K16" s="55" t="s">
        <v>70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61</v>
      </c>
      <c r="B17" s="12" t="str">
        <f>'00 Value Source'!M15</f>
        <v>061: Man. pH Wort After Boiling (pH)</v>
      </c>
      <c r="C17" s="12">
        <f>'00 Value Source'!L15</f>
        <v>82000000195</v>
      </c>
      <c r="D17" s="13" t="str">
        <f>'00 Value Source'!P15</f>
        <v>pH Wort After Boiling (pH)</v>
      </c>
      <c r="F17" s="2">
        <v>61</v>
      </c>
      <c r="G17" s="3" t="s">
        <v>72</v>
      </c>
      <c r="H17" s="3">
        <v>82000000195</v>
      </c>
      <c r="I17" s="4" t="s">
        <v>73</v>
      </c>
      <c r="J17" s="2">
        <v>61</v>
      </c>
      <c r="K17" s="3" t="s">
        <v>72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</v>
      </c>
      <c r="O18" s="12" t="str">
        <f>'00 Value Source'!F16</f>
        <v>DeltaT Start</v>
      </c>
      <c r="P18" s="13" t="str">
        <f>'00 Value Source'!D16</f>
        <v>100RP297.536871145SUPPLVA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4</v>
      </c>
      <c r="O19" s="12" t="str">
        <f>'00 Value Source'!F17</f>
        <v>Fan Start speed</v>
      </c>
      <c r="P19" s="13" t="str">
        <f>'00 Value Source'!D17</f>
        <v>100RP297.536871148SUPPLVA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5</v>
      </c>
      <c r="O20" s="12" t="str">
        <f>'00 Value Source'!F18</f>
        <v>Fan delta increase/decrea</v>
      </c>
      <c r="P20" s="13" t="str">
        <f>'00 Value Source'!D18</f>
        <v>100RP297.536871149SUPPLVA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</v>
      </c>
      <c r="O21" s="12" t="str">
        <f>'00 Value Source'!F19</f>
        <v>Amount Hop IKE</v>
      </c>
      <c r="P21" s="13" t="str">
        <f>'00 Value Source'!D19</f>
        <v>100RP297.536871150SUPPLVA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7</v>
      </c>
      <c r="O22" s="12" t="str">
        <f>'00 Value Source'!F20</f>
        <v>Amount Hop Pellets Bitter</v>
      </c>
      <c r="P22" s="13" t="str">
        <f>'00 Value Source'!D20</f>
        <v>100RP297.536871418SUPPLVA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8</v>
      </c>
      <c r="O23" s="12" t="str">
        <f>'00 Value Source'!F21</f>
        <v>Amount Hop Pellets Aroma 1</v>
      </c>
      <c r="P23" s="13" t="str">
        <f>'00 Value Source'!D21</f>
        <v>100RP297.536871419SUPPLVA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9</v>
      </c>
      <c r="O24" s="12" t="str">
        <f>'00 Value Source'!F22</f>
        <v>Amount Hop Pellets Aroma 2</v>
      </c>
      <c r="P24" s="13" t="str">
        <f>'00 Value Source'!D22</f>
        <v>100RP297.536871420SUPPLVA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10</v>
      </c>
      <c r="O25" s="12" t="str">
        <f>'00 Value Source'!F23</f>
        <v>Amount Hop Extract</v>
      </c>
      <c r="P25" s="13" t="str">
        <f>'00 Value Source'!D23</f>
        <v>100RP297.536871421SUPPLVA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11</v>
      </c>
      <c r="O26" s="12" t="str">
        <f>'00 Value Source'!F24</f>
        <v>Amount CaCl2</v>
      </c>
      <c r="P26" s="13" t="str">
        <f>'00 Value Source'!D24</f>
        <v>100RP297.536871422SUPPLVA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12</v>
      </c>
      <c r="O27" s="12" t="str">
        <f>'00 Value Source'!F25</f>
        <v>Amount Water for a every kg Pell</v>
      </c>
      <c r="P27" s="13" t="str">
        <f>'00 Value Source'!D25</f>
        <v>100RP297.536871423SUPPLVA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15</v>
      </c>
      <c r="O28" s="12" t="str">
        <f>'00 Value Source'!F26</f>
        <v>Hop Pellets Postrun quantiy of water</v>
      </c>
      <c r="P28" s="13" t="str">
        <f>'00 Value Source'!D26</f>
        <v>100RP297.536871512SUPPLVA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16</v>
      </c>
      <c r="O29" s="12" t="str">
        <f>'00 Value Source'!F27</f>
        <v>Hop Extract Preheating quantity of water</v>
      </c>
      <c r="P29" s="13" t="str">
        <f>'00 Value Source'!D27</f>
        <v>100RP297.536871513SUPPLVA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17</v>
      </c>
      <c r="O30" s="12" t="str">
        <f>'00 Value Source'!F28</f>
        <v>Hop Extract Line volume</v>
      </c>
      <c r="P30" s="13" t="str">
        <f>'00 Value Source'!D28</f>
        <v>100RP297.536871514SUPPLVA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18</v>
      </c>
      <c r="O31" s="12" t="str">
        <f>'00 Value Source'!F29</f>
        <v>Hop Extract Postrun quantity of water</v>
      </c>
      <c r="P31" s="13" t="str">
        <f>'00 Value Source'!D29</f>
        <v>100RP297.536871515SUPPLVA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21</v>
      </c>
      <c r="O32" s="12" t="str">
        <f>'00 Value Source'!F30</f>
        <v>Initial extract</v>
      </c>
      <c r="P32" s="13" t="str">
        <f>'00 Value Source'!D30</f>
        <v>100RP297.536873728SUPPLVA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22</v>
      </c>
      <c r="O33" s="12" t="str">
        <f>'00 Value Source'!F31</f>
        <v>Initial density</v>
      </c>
      <c r="P33" s="13" t="str">
        <f>'00 Value Source'!D31</f>
        <v>100RP297.536873729SUPPLVA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23</v>
      </c>
      <c r="O34" s="12" t="str">
        <f>'00 Value Source'!F32</f>
        <v>Final density</v>
      </c>
      <c r="P34" s="13" t="str">
        <f>'00 Value Source'!D32</f>
        <v>100RP297.536873730SUPPLVA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24</v>
      </c>
      <c r="O35" s="12" t="str">
        <f>'00 Value Source'!F33</f>
        <v>Evaporation rate</v>
      </c>
      <c r="P35" s="13" t="str">
        <f>'00 Value Source'!D33</f>
        <v>100RP297.536873731SUPPLVA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25</v>
      </c>
      <c r="O36" s="12" t="str">
        <f>'00 Value Source'!F34</f>
        <v>Final density per volume</v>
      </c>
      <c r="P36" s="13" t="str">
        <f>'00 Value Source'!D34</f>
        <v>100RP297.536873732SUPPLVA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26</v>
      </c>
      <c r="O37" s="12" t="str">
        <f>'00 Value Source'!F35</f>
        <v>Final volume hot</v>
      </c>
      <c r="P37" s="13" t="str">
        <f>'00 Value Source'!D35</f>
        <v>100RP297.536873733SUPPLVA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N38" s="11">
        <f>'00 Value Source'!H36</f>
        <v>27</v>
      </c>
      <c r="O38" s="12" t="str">
        <f>'00 Value Source'!F36</f>
        <v>Final volume cold</v>
      </c>
      <c r="P38" s="13" t="str">
        <f>'00 Value Source'!D36</f>
        <v>100RP297.536873734SUPPLVA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N39" s="11">
        <f>'00 Value Source'!H37</f>
        <v>28</v>
      </c>
      <c r="O39" s="12" t="str">
        <f>'00 Value Source'!F37</f>
        <v>Final extract</v>
      </c>
      <c r="P39" s="13" t="str">
        <f>'00 Value Source'!D37</f>
        <v>100RP297.536873735SUPPLVA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N40" s="11">
        <f>'00 Value Source'!H38</f>
        <v>29</v>
      </c>
      <c r="O40" s="12" t="str">
        <f>'00 Value Source'!F38</f>
        <v>Raw material yield</v>
      </c>
      <c r="P40" s="13" t="str">
        <f>'00 Value Source'!D38</f>
        <v>100RP297.536873736SUPPLVA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30</v>
      </c>
      <c r="O41" s="12" t="str">
        <f>'00 Value Source'!F39</f>
        <v>Brew mass balance (extract losses %)</v>
      </c>
      <c r="P41" s="13" t="str">
        <f>'00 Value Source'!D39</f>
        <v>100RP297.536873737SUPPLVA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35</v>
      </c>
      <c r="O42" s="12" t="str">
        <f>'00 Value Source'!F40</f>
        <v>Cacl2 line volume</v>
      </c>
      <c r="P42" s="13" t="str">
        <f>'00 Value Source'!D40</f>
        <v>100RP297.536873925SUPPLVA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39</v>
      </c>
      <c r="O43" s="12" t="str">
        <f>'00 Value Source'!F41</f>
        <v>Batchnumber repair</v>
      </c>
      <c r="P43" s="13" t="str">
        <f>'00 Value Source'!D41</f>
        <v>100RP297.536874496SUPPLVA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42</v>
      </c>
      <c r="O44" s="12" t="str">
        <f>'00 Value Source'!F42</f>
        <v>Final volume at emptying</v>
      </c>
      <c r="P44" s="13" t="str">
        <f>'00 Value Source'!D42</f>
        <v>100RP297.536874561SUPPLVA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G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14</v>
      </c>
      <c r="B1" s="44"/>
      <c r="C1" s="44"/>
      <c r="D1" s="45"/>
      <c r="F1" s="46" t="s">
        <v>9</v>
      </c>
      <c r="G1" s="47"/>
      <c r="H1" s="47"/>
      <c r="I1" s="48"/>
      <c r="J1" s="49" t="s">
        <v>15</v>
      </c>
      <c r="K1" s="50"/>
      <c r="L1" s="51"/>
      <c r="N1" s="52" t="s">
        <v>15</v>
      </c>
      <c r="O1" s="53"/>
      <c r="P1" s="54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119</v>
      </c>
      <c r="H3" s="3">
        <v>82000000184</v>
      </c>
      <c r="I3" s="4" t="s">
        <v>120</v>
      </c>
      <c r="K3" s="57" t="s">
        <v>119</v>
      </c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100RP297.6055SUPPLOP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100RP297.6056SUPPLOP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100RP297.6339SUPPLOP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100RP297.6340SUPPLOP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100RP297.6341SUPPLOP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100RP297.6342SUPPLOP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100RP297.7625SUPPLOP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100RP297.7410SUPPLOP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G1" zoomScale="110" zoomScaleNormal="110" workbookViewId="0">
      <selection activeCell="D6" sqref="A3:D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14</v>
      </c>
      <c r="B1" s="44"/>
      <c r="C1" s="44"/>
      <c r="D1" s="45"/>
      <c r="F1" s="46" t="s">
        <v>9</v>
      </c>
      <c r="G1" s="47"/>
      <c r="H1" s="47"/>
      <c r="I1" s="48"/>
      <c r="J1" s="49" t="s">
        <v>15</v>
      </c>
      <c r="K1" s="50"/>
      <c r="L1" s="51"/>
      <c r="N1" s="52" t="s">
        <v>15</v>
      </c>
      <c r="O1" s="53"/>
      <c r="P1" s="54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135</v>
      </c>
      <c r="H3" s="3">
        <v>82000000192</v>
      </c>
      <c r="I3" s="4" t="s">
        <v>137</v>
      </c>
      <c r="J3" s="2">
        <v>1</v>
      </c>
      <c r="K3" s="3" t="s">
        <v>19</v>
      </c>
      <c r="L3" s="4" t="s">
        <v>289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100RP297.1073741923SUPPLFX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140</v>
      </c>
      <c r="H4" s="3">
        <v>82000000187</v>
      </c>
      <c r="I4" s="4" t="s">
        <v>141</v>
      </c>
      <c r="J4" s="56" t="s">
        <v>371</v>
      </c>
      <c r="K4" s="55" t="s">
        <v>372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100RP297.1073742417SUPPLFX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142</v>
      </c>
      <c r="H5" s="3">
        <v>82000000198</v>
      </c>
      <c r="I5" s="4" t="s">
        <v>144</v>
      </c>
      <c r="K5" s="55" t="s">
        <v>142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145</v>
      </c>
      <c r="H6" s="3">
        <v>82000000197</v>
      </c>
      <c r="I6" s="4" t="s">
        <v>146</v>
      </c>
      <c r="K6" s="55" t="s">
        <v>145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2</v>
      </c>
      <c r="O7" s="12" t="str">
        <f>'00 Function Source'!F5</f>
        <v>Delay time start Pump</v>
      </c>
      <c r="P7" s="13" t="str">
        <f>'00 Function Source'!D5</f>
        <v>100RP297.1073741924SUPPLFX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4</v>
      </c>
      <c r="O8" s="12" t="str">
        <f>'00 Function Source'!F6</f>
        <v>Fan time increase/decrease</v>
      </c>
      <c r="P8" s="13" t="str">
        <f>'00 Function Source'!D6</f>
        <v>100RP297.1073742280SUPPLFX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5</v>
      </c>
      <c r="O9" s="12" t="str">
        <f>'00 Function Source'!F7</f>
        <v>Delay time Foam dedected</v>
      </c>
      <c r="P9" s="13" t="str">
        <f>'00 Function Source'!D7</f>
        <v>100RP297.1073742281SUPPLFX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6</v>
      </c>
      <c r="O10" s="12" t="str">
        <f>'00 Function Source'!F8</f>
        <v>Delay time Start Hop Pellets Aroma</v>
      </c>
      <c r="P10" s="13" t="str">
        <f>'00 Function Source'!D8</f>
        <v>100RP297.1073742282SUPPLFX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7</v>
      </c>
      <c r="O11" s="12" t="str">
        <f>'00 Function Source'!F9</f>
        <v>Time dosing acid</v>
      </c>
      <c r="P11" s="13" t="str">
        <f>'00 Function Source'!D9</f>
        <v>100RP297.1073742283SUPPLFX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8</v>
      </c>
      <c r="O12" s="12" t="str">
        <f>'00 Function Source'!F10</f>
        <v>Level empty</v>
      </c>
      <c r="P12" s="13" t="str">
        <f>'00 Function Source'!D10</f>
        <v>100RP297.1073742284SUPPLFX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9</v>
      </c>
      <c r="O13" s="12" t="str">
        <f>'00 Function Source'!F11</f>
        <v>Temp Start Hop Dosing IKE</v>
      </c>
      <c r="P13" s="13" t="str">
        <f>'00 Function Source'!D11</f>
        <v>100RP297.1073742285SUPPLFX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10</v>
      </c>
      <c r="O14" s="12" t="str">
        <f>'00 Function Source'!F12</f>
        <v>Temp Start Hop Pellets Preparation</v>
      </c>
      <c r="P14" s="13" t="str">
        <f>'00 Function Source'!D12</f>
        <v>100RP297.1073742286SUPPLFX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11</v>
      </c>
      <c r="O15" s="12" t="str">
        <f>'00 Function Source'!F13</f>
        <v>Temp Start Pellets Dosing</v>
      </c>
      <c r="P15" s="13" t="str">
        <f>'00 Function Source'!D13</f>
        <v>100RP297.1073742287SUPPLFX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12</v>
      </c>
      <c r="O16" s="12" t="str">
        <f>'00 Function Source'!F14</f>
        <v>Temp Start Hop Extract Preparation and dosing</v>
      </c>
      <c r="P16" s="13" t="str">
        <f>'00 Function Source'!D14</f>
        <v>100RP297.1073742288SUPPLFX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13</v>
      </c>
      <c r="O17" s="12" t="str">
        <f>'00 Function Source'!F15</f>
        <v>Temp Start CaCl2 Dosing</v>
      </c>
      <c r="P17" s="13" t="str">
        <f>'00 Function Source'!D15</f>
        <v>100RP297.1073742289SUPPLFX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14</v>
      </c>
      <c r="O18" s="12" t="str">
        <f>'00 Function Source'!F16</f>
        <v>Delay time PID</v>
      </c>
      <c r="P18" s="13" t="str">
        <f>'00 Function Source'!D16</f>
        <v>100RP297.1073742290SUPPLFX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16</v>
      </c>
      <c r="O19" s="12" t="str">
        <f>'00 Function Source'!F17</f>
        <v>Delay time close Dearation valve</v>
      </c>
      <c r="P19" s="13" t="str">
        <f>'00 Function Source'!D17</f>
        <v>100RP297.1073742419SUPPLFX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17</v>
      </c>
      <c r="O20" s="12" t="str">
        <f>'00 Function Source'!F18</f>
        <v>Flushing time density unit</v>
      </c>
      <c r="P20" s="13" t="str">
        <f>'00 Function Source'!D18</f>
        <v>100RP297.1073742421SUPPLFX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30</v>
      </c>
      <c r="O21" s="12" t="str">
        <f>'00 Function Source'!F19</f>
        <v>Check time Sealing flow</v>
      </c>
      <c r="P21" s="13" t="str">
        <f>'00 Function Source'!D19</f>
        <v>100RP297.1073742384SUPPLFX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K1" zoomScale="110" zoomScaleNormal="110" workbookViewId="0">
      <selection activeCell="O24" sqref="O2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7.66406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3" t="s">
        <v>14</v>
      </c>
      <c r="B1" s="44"/>
      <c r="C1" s="44"/>
      <c r="D1" s="44"/>
      <c r="E1" s="44"/>
      <c r="F1" s="45"/>
      <c r="H1" s="46" t="s">
        <v>9</v>
      </c>
      <c r="I1" s="47"/>
      <c r="J1" s="47"/>
      <c r="K1" s="47"/>
      <c r="L1" s="47"/>
      <c r="M1" s="48"/>
      <c r="N1" s="49" t="s">
        <v>15</v>
      </c>
      <c r="O1" s="50"/>
      <c r="P1" s="51"/>
      <c r="R1" s="52" t="s">
        <v>15</v>
      </c>
      <c r="S1" s="53"/>
      <c r="T1" s="54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171</v>
      </c>
      <c r="J3" s="3">
        <v>1</v>
      </c>
      <c r="K3" s="3" t="s">
        <v>169</v>
      </c>
      <c r="L3" s="3">
        <v>82000000177</v>
      </c>
      <c r="M3" s="4" t="s">
        <v>172</v>
      </c>
      <c r="N3" s="2" t="s">
        <v>317</v>
      </c>
      <c r="O3" s="3" t="s">
        <v>169</v>
      </c>
      <c r="P3" s="4" t="s">
        <v>318</v>
      </c>
      <c r="R3" s="11" t="str">
        <f>'00 Operation Source'!C1</f>
        <v>343 - Heat to boil</v>
      </c>
      <c r="S3" s="12" t="str">
        <f>'00 Operation Source'!I1</f>
        <v>RunTime</v>
      </c>
      <c r="T3" s="13" t="str">
        <f>'00 Operation Source'!G1</f>
        <v>100RP297.3095:625RUNT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171</v>
      </c>
      <c r="J4" s="3">
        <v>1</v>
      </c>
      <c r="K4" s="3" t="s">
        <v>174</v>
      </c>
      <c r="L4" s="3">
        <v>82000000087</v>
      </c>
      <c r="M4" s="4" t="s">
        <v>175</v>
      </c>
      <c r="N4" s="2" t="s">
        <v>317</v>
      </c>
      <c r="O4" s="3" t="s">
        <v>174</v>
      </c>
      <c r="P4" s="4" t="s">
        <v>320</v>
      </c>
      <c r="R4" s="11" t="str">
        <f>'00 Operation Source'!C2</f>
        <v>343 - Heat to boil</v>
      </c>
      <c r="S4" s="12" t="str">
        <f>'00 Operation Source'!I2</f>
        <v>Report value 01</v>
      </c>
      <c r="T4" s="13" t="str">
        <f>'00 Operation Source'!G2</f>
        <v>100RP297.3095RV01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171</v>
      </c>
      <c r="J5" s="3">
        <v>2</v>
      </c>
      <c r="K5" s="3" t="s">
        <v>176</v>
      </c>
      <c r="L5" s="3">
        <v>82000012366</v>
      </c>
      <c r="M5" s="4" t="s">
        <v>177</v>
      </c>
      <c r="N5" s="2" t="s">
        <v>317</v>
      </c>
      <c r="O5" s="3" t="s">
        <v>176</v>
      </c>
      <c r="P5" s="4" t="s">
        <v>322</v>
      </c>
      <c r="R5" s="11" t="str">
        <f>'00 Operation Source'!C3</f>
        <v>343 - Heat to boil</v>
      </c>
      <c r="S5" s="12" t="str">
        <f>'00 Operation Source'!I3</f>
        <v>Report value 02</v>
      </c>
      <c r="T5" s="13" t="str">
        <f>'00 Operation Source'!G3</f>
        <v>100RP297.3095RV02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171</v>
      </c>
      <c r="J6" s="3">
        <v>3</v>
      </c>
      <c r="K6" s="3" t="s">
        <v>178</v>
      </c>
      <c r="L6" s="3">
        <v>82000012363</v>
      </c>
      <c r="M6" s="4" t="s">
        <v>179</v>
      </c>
      <c r="N6" s="2" t="s">
        <v>317</v>
      </c>
      <c r="O6" s="3" t="s">
        <v>178</v>
      </c>
      <c r="P6" s="4" t="s">
        <v>324</v>
      </c>
      <c r="R6" s="11" t="str">
        <f>'00 Operation Source'!C4</f>
        <v>343 - Heat to boil</v>
      </c>
      <c r="S6" s="12" t="str">
        <f>'00 Operation Source'!I4</f>
        <v>Report value 03</v>
      </c>
      <c r="T6" s="13" t="str">
        <f>'00 Operation Source'!G4</f>
        <v>100RP297.3095RV03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171</v>
      </c>
      <c r="J7" s="3">
        <v>4</v>
      </c>
      <c r="K7" s="3" t="s">
        <v>180</v>
      </c>
      <c r="L7" s="3">
        <v>82000012364</v>
      </c>
      <c r="M7" s="4" t="s">
        <v>181</v>
      </c>
      <c r="N7" s="2" t="s">
        <v>317</v>
      </c>
      <c r="O7" s="3" t="s">
        <v>180</v>
      </c>
      <c r="P7" s="4" t="s">
        <v>326</v>
      </c>
      <c r="R7" s="11" t="str">
        <f>'00 Operation Source'!C5</f>
        <v>343 - Heat to boil</v>
      </c>
      <c r="S7" s="12" t="str">
        <f>'00 Operation Source'!I5</f>
        <v>Report value 04</v>
      </c>
      <c r="T7" s="13" t="str">
        <f>'00 Operation Source'!G5</f>
        <v>100RP297.3095RV04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171</v>
      </c>
      <c r="J8" s="3">
        <v>5</v>
      </c>
      <c r="K8" s="3" t="s">
        <v>182</v>
      </c>
      <c r="L8" s="3">
        <v>82000012361</v>
      </c>
      <c r="M8" s="4" t="s">
        <v>183</v>
      </c>
      <c r="N8" s="2" t="s">
        <v>317</v>
      </c>
      <c r="O8" s="3" t="s">
        <v>182</v>
      </c>
      <c r="P8" s="4" t="s">
        <v>328</v>
      </c>
      <c r="R8" s="11" t="str">
        <f>'00 Operation Source'!C6</f>
        <v>343 - Heat to boil</v>
      </c>
      <c r="S8" s="12" t="str">
        <f>'00 Operation Source'!I6</f>
        <v>Report value 05</v>
      </c>
      <c r="T8" s="13" t="str">
        <f>'00 Operation Source'!G6</f>
        <v>100RP297.3095RV05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171</v>
      </c>
      <c r="J9" s="3">
        <v>6</v>
      </c>
      <c r="K9" s="3" t="s">
        <v>184</v>
      </c>
      <c r="L9" s="3">
        <v>82000012360</v>
      </c>
      <c r="M9" s="4" t="s">
        <v>185</v>
      </c>
      <c r="N9" s="2" t="s">
        <v>317</v>
      </c>
      <c r="O9" s="3" t="s">
        <v>184</v>
      </c>
      <c r="P9" s="4" t="s">
        <v>330</v>
      </c>
      <c r="R9" s="11" t="str">
        <f>'00 Operation Source'!C7</f>
        <v>343 - Heat to boil</v>
      </c>
      <c r="S9" s="12" t="str">
        <f>'00 Operation Source'!I7</f>
        <v>Report value 06</v>
      </c>
      <c r="T9" s="13" t="str">
        <f>'00 Operation Source'!G7</f>
        <v>100RP297.3095RV06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171</v>
      </c>
      <c r="J10" s="3">
        <v>7</v>
      </c>
      <c r="K10" s="3" t="s">
        <v>186</v>
      </c>
      <c r="L10" s="3">
        <v>82000012362</v>
      </c>
      <c r="M10" s="4" t="s">
        <v>187</v>
      </c>
      <c r="N10" s="2" t="s">
        <v>317</v>
      </c>
      <c r="O10" s="3" t="s">
        <v>186</v>
      </c>
      <c r="P10" s="4" t="s">
        <v>332</v>
      </c>
      <c r="R10" s="11" t="str">
        <f>'00 Operation Source'!C8</f>
        <v>343 - Heat to boil</v>
      </c>
      <c r="S10" s="12" t="str">
        <f>'00 Operation Source'!I8</f>
        <v>Report value 07</v>
      </c>
      <c r="T10" s="13" t="str">
        <f>'00 Operation Source'!G8</f>
        <v>100RP297.3095RV07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171</v>
      </c>
      <c r="J11" s="3">
        <v>8</v>
      </c>
      <c r="K11" s="3" t="s">
        <v>188</v>
      </c>
      <c r="L11" s="3">
        <v>82000012359</v>
      </c>
      <c r="M11" s="4" t="s">
        <v>189</v>
      </c>
      <c r="N11" s="2" t="s">
        <v>317</v>
      </c>
      <c r="O11" s="3" t="s">
        <v>188</v>
      </c>
      <c r="P11" s="4" t="s">
        <v>334</v>
      </c>
      <c r="R11" s="11" t="str">
        <f>'00 Operation Source'!C9</f>
        <v>343 - Heat to boil</v>
      </c>
      <c r="S11" s="12" t="str">
        <f>'00 Operation Source'!I9</f>
        <v>Report value 08</v>
      </c>
      <c r="T11" s="13" t="str">
        <f>'00 Operation Source'!G9</f>
        <v>100RP297.3095RV08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199</v>
      </c>
      <c r="J12" s="3">
        <v>1</v>
      </c>
      <c r="K12" s="3" t="s">
        <v>197</v>
      </c>
      <c r="L12" s="3">
        <v>82000000186</v>
      </c>
      <c r="M12" s="4" t="s">
        <v>200</v>
      </c>
      <c r="N12" s="2" t="s">
        <v>337</v>
      </c>
      <c r="O12" s="3" t="s">
        <v>197</v>
      </c>
      <c r="P12" s="4" t="s">
        <v>338</v>
      </c>
      <c r="R12" s="11" t="str">
        <f>'00 Operation Source'!C10</f>
        <v>344 - Boiling</v>
      </c>
      <c r="S12" s="12" t="str">
        <f>'00 Operation Source'!I10</f>
        <v>Boiling time</v>
      </c>
      <c r="T12" s="13" t="str">
        <f>'00 Operation Source'!G10</f>
        <v>100RP297.3096:627VCM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199</v>
      </c>
      <c r="J13" s="3">
        <v>7</v>
      </c>
      <c r="K13" s="3" t="s">
        <v>201</v>
      </c>
      <c r="L13" s="3">
        <v>82000000188</v>
      </c>
      <c r="M13" s="4" t="s">
        <v>202</v>
      </c>
      <c r="O13" t="s">
        <v>201</v>
      </c>
      <c r="P13" s="58" t="s">
        <v>393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199</v>
      </c>
      <c r="J14" s="3">
        <v>11</v>
      </c>
      <c r="K14" s="3" t="s">
        <v>203</v>
      </c>
      <c r="L14" s="3">
        <v>82000000190</v>
      </c>
      <c r="M14" s="4" t="s">
        <v>204</v>
      </c>
      <c r="O14" s="57" t="s">
        <v>203</v>
      </c>
      <c r="R14" s="11" t="str">
        <f>'00 Operation Source'!C12</f>
        <v>344 - Boiling</v>
      </c>
      <c r="S14" s="12" t="str">
        <f>'00 Operation Source'!I12</f>
        <v>Minimum Temperature fan control</v>
      </c>
      <c r="T14" s="13" t="str">
        <f>'00 Operation Source'!G12</f>
        <v>100RP297.3096:1470VCM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199</v>
      </c>
      <c r="J15" s="3">
        <v>15</v>
      </c>
      <c r="K15" s="3" t="s">
        <v>205</v>
      </c>
      <c r="L15" s="3">
        <v>82000012386</v>
      </c>
      <c r="M15" s="4" t="s">
        <v>207</v>
      </c>
      <c r="O15" t="s">
        <v>394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199</v>
      </c>
      <c r="J16" s="3">
        <v>1</v>
      </c>
      <c r="K16" s="3" t="s">
        <v>174</v>
      </c>
      <c r="L16" s="3">
        <v>82000000087</v>
      </c>
      <c r="M16" s="4" t="s">
        <v>175</v>
      </c>
      <c r="N16" s="2" t="s">
        <v>337</v>
      </c>
      <c r="O16" s="3" t="s">
        <v>174</v>
      </c>
      <c r="P16" s="4" t="s">
        <v>345</v>
      </c>
      <c r="R16" s="11" t="str">
        <f>'00 Operation Source'!C14</f>
        <v>344 - Boiling</v>
      </c>
      <c r="S16" s="12" t="str">
        <f>'00 Operation Source'!I14</f>
        <v>Report value 01</v>
      </c>
      <c r="T16" s="13" t="str">
        <f>'00 Operation Source'!G14</f>
        <v>100RP297.3096RV01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199</v>
      </c>
      <c r="J17" s="3">
        <v>2</v>
      </c>
      <c r="K17" s="3" t="s">
        <v>176</v>
      </c>
      <c r="L17" s="3">
        <v>82000012366</v>
      </c>
      <c r="M17" s="4" t="s">
        <v>177</v>
      </c>
      <c r="N17" s="2" t="s">
        <v>337</v>
      </c>
      <c r="O17" s="3" t="s">
        <v>176</v>
      </c>
      <c r="P17" s="4" t="s">
        <v>347</v>
      </c>
      <c r="R17" s="11" t="str">
        <f>'00 Operation Source'!C15</f>
        <v>344 - Boiling</v>
      </c>
      <c r="S17" s="12" t="str">
        <f>'00 Operation Source'!I15</f>
        <v>Report value 02</v>
      </c>
      <c r="T17" s="13" t="str">
        <f>'00 Operation Source'!G15</f>
        <v>100RP297.3096RV02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199</v>
      </c>
      <c r="J18" s="3">
        <v>3</v>
      </c>
      <c r="K18" s="3" t="s">
        <v>178</v>
      </c>
      <c r="L18" s="3">
        <v>82000012363</v>
      </c>
      <c r="M18" s="4" t="s">
        <v>179</v>
      </c>
      <c r="N18" s="2" t="s">
        <v>337</v>
      </c>
      <c r="O18" s="3" t="s">
        <v>178</v>
      </c>
      <c r="P18" s="4" t="s">
        <v>349</v>
      </c>
      <c r="R18" s="11" t="str">
        <f>'00 Operation Source'!C16</f>
        <v>344 - Boiling</v>
      </c>
      <c r="S18" s="12" t="str">
        <f>'00 Operation Source'!I16</f>
        <v>Report value 03</v>
      </c>
      <c r="T18" s="13" t="str">
        <f>'00 Operation Source'!G16</f>
        <v>100RP297.3096RV03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199</v>
      </c>
      <c r="J19" s="3">
        <v>4</v>
      </c>
      <c r="K19" s="3" t="s">
        <v>180</v>
      </c>
      <c r="L19" s="3">
        <v>82000012364</v>
      </c>
      <c r="M19" s="4" t="s">
        <v>181</v>
      </c>
      <c r="N19" s="2" t="s">
        <v>337</v>
      </c>
      <c r="O19" s="3" t="s">
        <v>180</v>
      </c>
      <c r="P19" s="4" t="s">
        <v>351</v>
      </c>
      <c r="R19" s="11" t="str">
        <f>'00 Operation Source'!C17</f>
        <v>344 - Boiling</v>
      </c>
      <c r="S19" s="12" t="str">
        <f>'00 Operation Source'!I17</f>
        <v>Report value 04</v>
      </c>
      <c r="T19" s="13" t="str">
        <f>'00 Operation Source'!G17</f>
        <v>100RP297.3096RV04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199</v>
      </c>
      <c r="J20" s="3">
        <v>5</v>
      </c>
      <c r="K20" s="3" t="s">
        <v>182</v>
      </c>
      <c r="L20" s="3">
        <v>82000012361</v>
      </c>
      <c r="M20" s="4" t="s">
        <v>183</v>
      </c>
      <c r="N20" s="2" t="s">
        <v>337</v>
      </c>
      <c r="O20" s="3" t="s">
        <v>182</v>
      </c>
      <c r="P20" s="4" t="s">
        <v>353</v>
      </c>
      <c r="R20" s="11" t="str">
        <f>'00 Operation Source'!C18</f>
        <v>344 - Boiling</v>
      </c>
      <c r="S20" s="12" t="str">
        <f>'00 Operation Source'!I18</f>
        <v>Report value 05</v>
      </c>
      <c r="T20" s="13" t="str">
        <f>'00 Operation Source'!G18</f>
        <v>100RP297.3096RV05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199</v>
      </c>
      <c r="J21" s="3">
        <v>6</v>
      </c>
      <c r="K21" s="3" t="s">
        <v>184</v>
      </c>
      <c r="L21" s="3">
        <v>82000012360</v>
      </c>
      <c r="M21" s="4" t="s">
        <v>185</v>
      </c>
      <c r="N21" s="2" t="s">
        <v>337</v>
      </c>
      <c r="O21" s="3" t="s">
        <v>184</v>
      </c>
      <c r="P21" s="4" t="s">
        <v>355</v>
      </c>
      <c r="R21" s="11" t="str">
        <f>'00 Operation Source'!C19</f>
        <v>344 - Boiling</v>
      </c>
      <c r="S21" s="12" t="str">
        <f>'00 Operation Source'!I19</f>
        <v>Report value 06</v>
      </c>
      <c r="T21" s="13" t="str">
        <f>'00 Operation Source'!G19</f>
        <v>100RP297.3096RV06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199</v>
      </c>
      <c r="J22" s="3">
        <v>7</v>
      </c>
      <c r="K22" s="3" t="s">
        <v>186</v>
      </c>
      <c r="L22" s="3">
        <v>82000012374</v>
      </c>
      <c r="M22" s="4" t="s">
        <v>208</v>
      </c>
      <c r="N22" s="2" t="s">
        <v>337</v>
      </c>
      <c r="O22" s="3" t="s">
        <v>186</v>
      </c>
      <c r="P22" s="4" t="s">
        <v>357</v>
      </c>
      <c r="R22" s="11" t="str">
        <f>'00 Operation Source'!C20</f>
        <v>344 - Boiling</v>
      </c>
      <c r="S22" s="12" t="str">
        <f>'00 Operation Source'!I20</f>
        <v>Report value 07</v>
      </c>
      <c r="T22" s="13" t="str">
        <f>'00 Operation Source'!G20</f>
        <v>100RP297.3096RV07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199</v>
      </c>
      <c r="J23" s="3">
        <v>8</v>
      </c>
      <c r="K23" s="3" t="s">
        <v>188</v>
      </c>
      <c r="L23" s="3">
        <v>82000012375</v>
      </c>
      <c r="M23" s="4" t="s">
        <v>209</v>
      </c>
      <c r="N23" s="2" t="s">
        <v>337</v>
      </c>
      <c r="O23" s="3" t="s">
        <v>188</v>
      </c>
      <c r="P23" s="4" t="s">
        <v>359</v>
      </c>
      <c r="R23" s="11" t="str">
        <f>'00 Operation Source'!C21</f>
        <v>344 - Boiling</v>
      </c>
      <c r="S23" s="12" t="str">
        <f>'00 Operation Source'!I21</f>
        <v>Report value 08</v>
      </c>
      <c r="T23" s="13" t="str">
        <f>'00 Operation Source'!G21</f>
        <v>100RP297.3096RV08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199</v>
      </c>
      <c r="J24" s="3">
        <v>9</v>
      </c>
      <c r="K24" s="3" t="s">
        <v>194</v>
      </c>
      <c r="L24" s="3">
        <v>82000012377</v>
      </c>
      <c r="M24" s="4" t="s">
        <v>210</v>
      </c>
      <c r="N24" s="2" t="s">
        <v>337</v>
      </c>
      <c r="O24" s="3" t="s">
        <v>194</v>
      </c>
      <c r="P24" s="4" t="s">
        <v>361</v>
      </c>
      <c r="R24" s="11" t="str">
        <f>'00 Operation Source'!C22</f>
        <v>344 - Boiling</v>
      </c>
      <c r="S24" s="12" t="str">
        <f>'00 Operation Source'!I22</f>
        <v>Report value 09</v>
      </c>
      <c r="T24" s="13" t="str">
        <f>'00 Operation Source'!G22</f>
        <v>100RP297.3096RV09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199</v>
      </c>
      <c r="J25" s="3">
        <v>10</v>
      </c>
      <c r="K25" s="3" t="s">
        <v>195</v>
      </c>
      <c r="L25" s="3">
        <v>82000012376</v>
      </c>
      <c r="M25" s="4" t="s">
        <v>211</v>
      </c>
      <c r="N25" s="2" t="s">
        <v>337</v>
      </c>
      <c r="O25" s="3" t="s">
        <v>195</v>
      </c>
      <c r="P25" s="4" t="s">
        <v>363</v>
      </c>
      <c r="R25" s="11" t="str">
        <f>'00 Operation Source'!C23</f>
        <v>344 - Boiling</v>
      </c>
      <c r="S25" s="12" t="str">
        <f>'00 Operation Source'!I23</f>
        <v>Report value 10</v>
      </c>
      <c r="T25" s="13" t="str">
        <f>'00 Operation Source'!G23</f>
        <v>100RP297.3096RV10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199</v>
      </c>
      <c r="J26" s="3">
        <v>11</v>
      </c>
      <c r="K26" s="3" t="s">
        <v>193</v>
      </c>
      <c r="L26" s="3">
        <v>82000012378</v>
      </c>
      <c r="M26" s="4" t="s">
        <v>212</v>
      </c>
      <c r="N26" s="2" t="s">
        <v>337</v>
      </c>
      <c r="O26" s="3" t="s">
        <v>193</v>
      </c>
      <c r="P26" s="4" t="s">
        <v>365</v>
      </c>
      <c r="R26" s="11" t="str">
        <f>'00 Operation Source'!C24</f>
        <v>344 - Boiling</v>
      </c>
      <c r="S26" s="12" t="str">
        <f>'00 Operation Source'!I24</f>
        <v>Report value 11</v>
      </c>
      <c r="T26" s="13" t="str">
        <f>'00 Operation Source'!G24</f>
        <v>100RP297.3096RV11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199</v>
      </c>
      <c r="J27" s="3">
        <v>12</v>
      </c>
      <c r="K27" s="3" t="s">
        <v>196</v>
      </c>
      <c r="L27" s="3">
        <v>82000012379</v>
      </c>
      <c r="M27" s="4" t="s">
        <v>213</v>
      </c>
      <c r="N27" s="2" t="s">
        <v>337</v>
      </c>
      <c r="O27" s="3" t="s">
        <v>196</v>
      </c>
      <c r="P27" s="4" t="s">
        <v>367</v>
      </c>
      <c r="R27" s="11" t="str">
        <f>'00 Operation Source'!C25</f>
        <v>344 - Boiling</v>
      </c>
      <c r="S27" s="12" t="str">
        <f>'00 Operation Source'!I25</f>
        <v>Report value 12</v>
      </c>
      <c r="T27" s="13" t="str">
        <f>'00 Operation Source'!G25</f>
        <v>100RP297.3096RV12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215</v>
      </c>
      <c r="J28" s="3">
        <v>7</v>
      </c>
      <c r="K28" s="3" t="s">
        <v>201</v>
      </c>
      <c r="L28" s="3">
        <v>82000000188</v>
      </c>
      <c r="M28" s="4" t="s">
        <v>202</v>
      </c>
      <c r="O28" t="s">
        <v>201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215</v>
      </c>
      <c r="J29" s="3">
        <v>11</v>
      </c>
      <c r="K29" s="3" t="s">
        <v>203</v>
      </c>
      <c r="L29" s="3">
        <v>82000000190</v>
      </c>
      <c r="M29" s="4" t="s">
        <v>204</v>
      </c>
      <c r="O29" s="57" t="s">
        <v>203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Source'!M95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Source'!M96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Source'!M97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>
        <f>'00 Operation Source'!W98</f>
        <v>0</v>
      </c>
      <c r="B100" s="12">
        <f>'00 Operation Source'!T98</f>
        <v>0</v>
      </c>
      <c r="C100" s="12">
        <f>'00 Operation Source'!M98</f>
        <v>0</v>
      </c>
      <c r="D100" s="12">
        <f>'00 Operation Source'!P98</f>
        <v>0</v>
      </c>
      <c r="E100" s="12">
        <f>'00 Operation Source'!O98</f>
        <v>0</v>
      </c>
      <c r="F100" s="13">
        <f>'00 Operation Source'!U98</f>
        <v>0</v>
      </c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043: Volume at Start Boiling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>043: Volume at Start Boiling</v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044: Volume at End casting | Bergamo - 03: Volume at End casting</v>
      </c>
      <c r="B7" s="21" t="s">
        <v>26</v>
      </c>
      <c r="C7" s="29" t="str">
        <f>IF('01 Value Comparison'!$K$4="NULL","",IF(ISBLANK('01 Value Comparison'!$K$4),"",'01 Value Comparison'!$K$4))</f>
        <v>044: Volume at End casting</v>
      </c>
      <c r="D7" s="25" t="s">
        <v>25</v>
      </c>
      <c r="E7" s="34" t="str">
        <f>IF(ISBLANK('01 Value Comparison'!$G$4),"",'01 Value Comparison'!$G$4)</f>
        <v>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045: Extract loses | Bergamo - 013: Extract loses</v>
      </c>
      <c r="B12" s="21" t="s">
        <v>26</v>
      </c>
      <c r="C12" s="29" t="str">
        <f>IF('01 Value Comparison'!$K$5="NULL","",IF(ISBLANK('01 Value Comparison'!$K$5),"",'01 Value Comparison'!$K$5))</f>
        <v>045: Extract loses</v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046: °P measured at Boiling start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>046: °P measured at Boiling start</v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047: Final extract | Bergamo - 019: Final extract</v>
      </c>
      <c r="B22" s="21" t="s">
        <v>26</v>
      </c>
      <c r="C22" s="29" t="str">
        <f>IF('01 Value Comparison'!$K$7="NULL","",IF(ISBLANK('01 Value Comparison'!$K$7),"",'01 Value Comparison'!$K$7))</f>
        <v>047: Final extract</v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048: Yield at end of Boiling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>048: Yield at end of Boiling</v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- 036: Max Boiling time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036: Max Boiling time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82000012401</v>
      </c>
      <c r="B35" s="12"/>
      <c r="C35" s="26"/>
      <c r="D35" s="27" t="s">
        <v>23</v>
      </c>
      <c r="E35" s="35">
        <f>IF(ISBLANK('01 Value Comparison'!$H$9),"",'01 Value Comparison'!$H$9)</f>
        <v>82000012401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049: Theoritical Energy setpoint | Bergamo - 038: Theoritical Energy setpoint</v>
      </c>
      <c r="B37" s="21" t="s">
        <v>26</v>
      </c>
      <c r="C37" s="29" t="str">
        <f>IF('01 Value Comparison'!$K$10="NULL","",IF(ISBLANK('01 Value Comparison'!$K$10),"",'01 Value Comparison'!$K$10))</f>
        <v>049: Theoritical Energy setpoint</v>
      </c>
      <c r="D37" s="25" t="s">
        <v>25</v>
      </c>
      <c r="E37" s="34" t="str">
        <f>IF(ISBLANK('01 Value Comparison'!$G$10),"",'01 Value Comparison'!$G$10)</f>
        <v>038: Theoritical Energy setpoint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82000000196</v>
      </c>
      <c r="B40" s="12"/>
      <c r="C40" s="26"/>
      <c r="D40" s="27" t="s">
        <v>23</v>
      </c>
      <c r="E40" s="35">
        <f>IF(ISBLANK('01 Value Comparison'!$H$10),"",'01 Value Comparison'!$H$10)</f>
        <v>82000000196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050: Final orig Gravity mass per vol % | Bergamo - 40: Final orig Gravity mass per vol %</v>
      </c>
      <c r="B42" s="21" t="s">
        <v>26</v>
      </c>
      <c r="C42" s="29" t="str">
        <f>IF('01 Value Comparison'!$K$11="NULL","",IF(ISBLANK('01 Value Comparison'!$K$11),"",'01 Value Comparison'!$K$11))</f>
        <v>050: Final orig Gravity mass per vol %</v>
      </c>
      <c r="D42" s="25" t="s">
        <v>25</v>
      </c>
      <c r="E42" s="34" t="str">
        <f>IF(ISBLANK('01 Value Comparison'!$G$11),"",'01 Value Comparison'!$G$11)</f>
        <v>40: Final orig Gravity mass per vol %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82000000248</v>
      </c>
      <c r="B45" s="12"/>
      <c r="C45" s="26"/>
      <c r="D45" s="27" t="s">
        <v>23</v>
      </c>
      <c r="E45" s="35">
        <f>IF(ISBLANK('01 Value Comparison'!$H$11),"",'01 Value Comparison'!$H$11)</f>
        <v>82000000248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051: Malt Outtake Total Amount | Bergamo - 41: Malt Outtake Total Amount</v>
      </c>
      <c r="B47" s="21" t="s">
        <v>26</v>
      </c>
      <c r="C47" s="29" t="str">
        <f>IF('01 Value Comparison'!$K$12="NULL","",IF(ISBLANK('01 Value Comparison'!$K$12),"",'01 Value Comparison'!$K$12))</f>
        <v>051: Malt Outtake Total Amount</v>
      </c>
      <c r="D47" s="25" t="s">
        <v>25</v>
      </c>
      <c r="E47" s="34" t="str">
        <f>IF(ISBLANK('01 Value Comparison'!$G$12),"",'01 Value Comparison'!$G$12)</f>
        <v>41: Malt Outtake Total Amount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82000000260</v>
      </c>
      <c r="B50" s="12"/>
      <c r="C50" s="26"/>
      <c r="D50" s="27" t="s">
        <v>23</v>
      </c>
      <c r="E50" s="35">
        <f>IF(ISBLANK('01 Value Comparison'!$H$12),"",'01 Value Comparison'!$H$12)</f>
        <v>82000000260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057: Volume cold wort | Bergamo - 047: Volume cold wort</v>
      </c>
      <c r="B52" s="21" t="s">
        <v>26</v>
      </c>
      <c r="C52" s="29" t="str">
        <f>IF('01 Value Comparison'!$K$13="NULL","",IF(ISBLANK('01 Value Comparison'!$K$13),"",'01 Value Comparison'!$K$13))</f>
        <v>057: Volume cold wort</v>
      </c>
      <c r="D52" s="25" t="s">
        <v>25</v>
      </c>
      <c r="E52" s="34" t="str">
        <f>IF(ISBLANK('01 Value Comparison'!$G$13),"",'01 Value Comparison'!$G$13)</f>
        <v>047: Volume cold wort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82000000191</v>
      </c>
      <c r="B55" s="12"/>
      <c r="C55" s="26"/>
      <c r="D55" s="27" t="s">
        <v>23</v>
      </c>
      <c r="E55" s="35">
        <f>IF(ISBLANK('01 Value Comparison'!$H$13),"",'01 Value Comparison'!$H$13)</f>
        <v>82000000191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058: MES Avg temp inlet boiler | Bergamo - 058: MES Avg temp inlet boiler</v>
      </c>
      <c r="B57" s="21" t="s">
        <v>26</v>
      </c>
      <c r="C57" s="29" t="str">
        <f>IF('01 Value Comparison'!$K$14="NULL","",IF(ISBLANK('01 Value Comparison'!$K$14),"",'01 Value Comparison'!$K$14))</f>
        <v>058: MES Avg temp inlet boiler</v>
      </c>
      <c r="D57" s="25" t="s">
        <v>25</v>
      </c>
      <c r="E57" s="34" t="str">
        <f>IF(ISBLANK('01 Value Comparison'!$G$14),"",'01 Value Comparison'!$G$14)</f>
        <v>058: MES Avg temp inlet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82000000199</v>
      </c>
      <c r="B60" s="12"/>
      <c r="C60" s="26"/>
      <c r="D60" s="27" t="s">
        <v>23</v>
      </c>
      <c r="E60" s="35">
        <f>IF(ISBLANK('01 Value Comparison'!$H$14),"",'01 Value Comparison'!$H$14)</f>
        <v>82000000199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059: MES Avg temp outlet boiler | Bergamo - 059: MES Avg temp outlet boiler</v>
      </c>
      <c r="B62" s="21" t="s">
        <v>26</v>
      </c>
      <c r="C62" s="29" t="str">
        <f>IF('01 Value Comparison'!$K$15="NULL","",IF(ISBLANK('01 Value Comparison'!$K$15),"",'01 Value Comparison'!$K$15))</f>
        <v>059: MES Avg temp outlet boiler</v>
      </c>
      <c r="D62" s="25" t="s">
        <v>25</v>
      </c>
      <c r="E62" s="34" t="str">
        <f>IF(ISBLANK('01 Value Comparison'!$G$15),"",'01 Value Comparison'!$G$15)</f>
        <v>059: MES Avg temp outlet boiler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82000000202</v>
      </c>
      <c r="B65" s="12"/>
      <c r="C65" s="26"/>
      <c r="D65" s="27" t="s">
        <v>23</v>
      </c>
      <c r="E65" s="35">
        <f>IF(ISBLANK('01 Value Comparison'!$H$15),"",'01 Value Comparison'!$H$15)</f>
        <v>82000000202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060: Man. colour wort | Bergamo - 060: Man. colour wort</v>
      </c>
      <c r="B67" s="21" t="s">
        <v>26</v>
      </c>
      <c r="C67" s="29" t="str">
        <f>IF('01 Value Comparison'!$K$16="NULL","",IF(ISBLANK('01 Value Comparison'!$K$16),"",'01 Value Comparison'!$K$16))</f>
        <v>060: Man. colour wort</v>
      </c>
      <c r="D67" s="25" t="s">
        <v>25</v>
      </c>
      <c r="E67" s="34" t="str">
        <f>IF(ISBLANK('01 Value Comparison'!$G$16),"",'01 Value Comparison'!$G$16)</f>
        <v>060: Man. colour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82000000193</v>
      </c>
      <c r="B70" s="12"/>
      <c r="C70" s="26"/>
      <c r="D70" s="27" t="s">
        <v>23</v>
      </c>
      <c r="E70" s="35">
        <f>IF(ISBLANK('01 Value Comparison'!$H$16),"",'01 Value Comparison'!$H$16)</f>
        <v>82000000193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061: Man. pH Wort After Boiling (pH) | Bergamo - 061: Man. pH Wort After Boiling (pH)</v>
      </c>
      <c r="B72" s="21" t="s">
        <v>26</v>
      </c>
      <c r="C72" s="29" t="str">
        <f>IF('01 Value Comparison'!$K$17="NULL","",IF(ISBLANK('01 Value Comparison'!$K$17),"",'01 Value Comparison'!$K$17))</f>
        <v>061: Man. pH Wort After Boiling (pH)</v>
      </c>
      <c r="D72" s="25" t="s">
        <v>25</v>
      </c>
      <c r="E72" s="34" t="str">
        <f>IF(ISBLANK('01 Value Comparison'!$G$17),"",'01 Value Comparison'!$G$17)</f>
        <v>061: Man. pH Wort After Boiling (pH)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82000000195</v>
      </c>
      <c r="B75" s="12"/>
      <c r="C75" s="26"/>
      <c r="D75" s="27" t="s">
        <v>23</v>
      </c>
      <c r="E75" s="35">
        <f>IF(ISBLANK('01 Value Comparison'!$H$17),"",'01 Value Comparison'!$H$17)</f>
        <v>82000000195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2019-11-19T18:38:18Z</dcterms:modified>
  <cp:category/>
</cp:coreProperties>
</file>