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28 - Holding vessel 1/"/>
    </mc:Choice>
  </mc:AlternateContent>
  <xr:revisionPtr revIDLastSave="0" documentId="13_ncr:1_{5CD8A80C-F121-664C-8D0B-D644ACF84C46}" xr6:coauthVersionLast="45" xr6:coauthVersionMax="45" xr10:uidLastSave="{00000000-0000-0000-0000-000000000000}"/>
  <bookViews>
    <workbookView xWindow="-9520" yWindow="-21140" windowWidth="51200" windowHeight="21140" activeTab="5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1" i="14"/>
  <c r="A40" i="14"/>
  <c r="A36" i="14"/>
  <c r="A35" i="14"/>
  <c r="A30" i="14"/>
  <c r="A25" i="14"/>
  <c r="A20" i="14"/>
  <c r="A15" i="14"/>
  <c r="A11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<sst xmlns="http://schemas.openxmlformats.org/spreadsheetml/2006/main" count="1103" uniqueCount="90">
  <si>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</si>
  <si>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</si>
  <si>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</si>
  <si>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</si>
  <si>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</si>
  <si>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</si>
  <si>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</si>
  <si>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</si>
  <si>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</si>
  <si>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</si>
  <si>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</si>
  <si>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</si>
  <si>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</si>
  <si>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</si>
  <si>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</si>
  <si>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</si>
  <si>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</si>
  <si>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</si>
  <si>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</si>
  <si>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</si>
  <si>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</si>
  <si>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</si>
  <si>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</si>
  <si>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</si>
  <si>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</si>
  <si>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</si>
  <si>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</si>
  <si>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</si>
  <si>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</si>
  <si>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</si>
  <si>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</si>
  <si>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</si>
  <si>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</si>
  <si>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</si>
  <si>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</si>
  <si>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99RP275.536874494SUPPLVA</t>
  </si>
  <si>
    <t>11:MES:Man data - Batch Nr HCl</t>
  </si>
  <si>
    <t>9RP259.536875164SUPPLVA</t>
  </si>
  <si>
    <t>Batch Acid</t>
  </si>
  <si>
    <t>12:MES:Man data - Batch Nr CaCl2</t>
  </si>
  <si>
    <t>9RP259.536875165SUPPLVA</t>
  </si>
  <si>
    <t>Brewing Salt WK batch</t>
  </si>
  <si>
    <t>13:MES:Man data - Batch Nr Hop Extract</t>
  </si>
  <si>
    <t>9RP259.536875166SUPPLVA</t>
  </si>
  <si>
    <t>Hop extract Batch</t>
  </si>
  <si>
    <t>14:MES:Man data - Batch Nr Hop Pellets 1</t>
  </si>
  <si>
    <t>9RP259.536875167SUPPLVA</t>
  </si>
  <si>
    <t>Hop Pellets 1 Batch</t>
  </si>
  <si>
    <t>15:MES:Man data - Batch Nr Hop Pellets 2</t>
  </si>
  <si>
    <t>9RP259.536875168SUPPLVA</t>
  </si>
  <si>
    <t>Hop Pellets 2 Batch</t>
  </si>
  <si>
    <t>16:MES:Man data - Batch Nr Hop Pellets 3</t>
  </si>
  <si>
    <t>9RP259.536875169SUPPLVA</t>
  </si>
  <si>
    <t>Hop Pellets 3 Batch</t>
  </si>
  <si>
    <t>17:MES:Man data - Batch Nr Hop Pellets 4</t>
  </si>
  <si>
    <t>9RP259.536875176SUPPLVA</t>
  </si>
  <si>
    <t>Batch hop pellets 4</t>
  </si>
  <si>
    <t>018: MES: Time Transfer MF/BT - WK</t>
  </si>
  <si>
    <t>9RP259.536875209SUPPLVA</t>
  </si>
  <si>
    <t>Time Transfer MF/BT -WK</t>
  </si>
  <si>
    <t>020: MES: Man data - Alfa acids Hop Pellet 1</t>
  </si>
  <si>
    <t>9RP259.536875156SUPPLVA</t>
  </si>
  <si>
    <t>Alfa acidi per Kg - pellets 1</t>
  </si>
  <si>
    <t>021: MES: Man data - Alfa acids Hop Pellet 2</t>
  </si>
  <si>
    <t>9RP259.536875157SUPPLVA</t>
  </si>
  <si>
    <t>Alfa acidi per Kg - pellets 2</t>
  </si>
  <si>
    <t>022: MES: Man data - Alfa acids Hop Pellet 3</t>
  </si>
  <si>
    <t>9RP259.536875158SUPPLVA</t>
  </si>
  <si>
    <t>Alfa acidi per Kg - pellets 3</t>
  </si>
  <si>
    <t>023: MES: Man data - Alfa acids Hop Extract</t>
  </si>
  <si>
    <t>9RP259.536875159SUPPLVA</t>
  </si>
  <si>
    <t>Alfa acidi per Kg - extract</t>
  </si>
  <si>
    <t>99RP275.536874518SUPPLVA</t>
  </si>
  <si>
    <t>99RP275.536874519SUPPLVA</t>
  </si>
  <si>
    <t>11: Steam counter total</t>
  </si>
  <si>
    <t>11: Contatore totale vapore</t>
  </si>
  <si>
    <t>9RP259.1073742013SUPPLFX</t>
  </si>
  <si>
    <t>Steam totalized  (kg)</t>
  </si>
  <si>
    <t>99RP275.1073741917SUPPLFX</t>
  </si>
  <si>
    <t>99RP275.1073741918SUPPLFX</t>
  </si>
  <si>
    <t>Tempo di ritardo start pompa</t>
  </si>
  <si>
    <t>Delay time Start Pump</t>
  </si>
  <si>
    <t>99RP275.1073742146SUPPLFX</t>
  </si>
  <si>
    <t>Tempo ritardo PID</t>
  </si>
  <si>
    <t>99RP275.1073742147SUPPLFX</t>
  </si>
  <si>
    <t>Tempo ritardo vuoto</t>
  </si>
  <si>
    <t>Delay time Empty</t>
  </si>
  <si>
    <t>99RP275.1073742148SUPPLFX</t>
  </si>
  <si>
    <t>Tempo ritardo livello alto</t>
  </si>
  <si>
    <t>Delay high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</si>
</sst>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35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36</v>
      </c>
      <c r="N1" t="s">
        <v>36</v>
      </c>
      <c r="O1" t="s">
        <v>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39</v>
      </c>
      <c r="N2" t="s">
        <v>39</v>
      </c>
      <c r="O2" t="s">
        <v>40</v>
      </c>
      <c r="P2" t="s">
        <v>41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42</v>
      </c>
      <c r="N3" t="s">
        <v>42</v>
      </c>
      <c r="O3" t="s">
        <v>43</v>
      </c>
      <c r="P3" t="s">
        <v>44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45</v>
      </c>
      <c r="N4" t="s">
        <v>45</v>
      </c>
      <c r="O4" t="s">
        <v>46</v>
      </c>
      <c r="P4" t="s">
        <v>47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48</v>
      </c>
      <c r="N5" t="s">
        <v>48</v>
      </c>
      <c r="O5" t="s">
        <v>49</v>
      </c>
      <c r="P5" t="s">
        <v>50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51</v>
      </c>
      <c r="N6" t="s">
        <v>51</v>
      </c>
      <c r="O6" t="s">
        <v>52</v>
      </c>
      <c r="P6" t="s">
        <v>53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54</v>
      </c>
      <c r="N7" t="s">
        <v>54</v>
      </c>
      <c r="O7" t="s">
        <v>55</v>
      </c>
      <c r="P7" t="s">
        <v>56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57</v>
      </c>
      <c r="N8" t="s">
        <v>57</v>
      </c>
      <c r="O8" t="s">
        <v>58</v>
      </c>
      <c r="P8" t="s">
        <v>59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60</v>
      </c>
      <c r="N9" t="s">
        <v>60</v>
      </c>
      <c r="O9" t="s">
        <v>61</v>
      </c>
      <c r="P9" t="s">
        <v>62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63</v>
      </c>
      <c r="N10" t="s">
        <v>63</v>
      </c>
      <c r="O10" t="s">
        <v>64</v>
      </c>
      <c r="P10" t="s">
        <v>65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66</v>
      </c>
      <c r="N11" t="s">
        <v>66</v>
      </c>
      <c r="O11" t="s">
        <v>67</v>
      </c>
      <c r="P11" t="s">
        <v>68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69</v>
      </c>
      <c r="N12" t="s">
        <v>69</v>
      </c>
      <c r="O12" t="s">
        <v>70</v>
      </c>
      <c r="P12" t="s">
        <v>71</v>
      </c>
    </row>
    <row r="13" spans="1:16" x14ac:dyDescent="0.2">
      <c r="A13" t="s">
        <v>2</v>
      </c>
      <c r="B13" t="s">
        <v>3</v>
      </c>
      <c r="C13" t="s">
        <v>3</v>
      </c>
      <c r="D13" t="s">
        <v>72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73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SeqRunTime | Bergamo - </v>
      </c>
      <c r="B7" s="21" t="s">
        <v>33</v>
      </c>
      <c r="C7" s="29" t="str">
        <f>IF('01 Function Comparison'!$K$4="NULL","",IF(ISBLANK('01 Function Comparison'!$K$4),"",'01 Function Comparison'!$K$4))</f>
        <v>SeqRunTime</v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N'99RP275.1073741917SUPPLFX'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>99RP275.1073741917SUPPLFX</v>
      </c>
    </row>
    <row r="12" spans="1:6" s="22" customFormat="1" x14ac:dyDescent="0.2">
      <c r="A12" s="38" t="str">
        <f>CONCATENATE(B12,C12,D12,E12)</f>
        <v xml:space="preserve">-- Function: Massafra -  Delay time Start Pump | Bergamo - </v>
      </c>
      <c r="B12" s="21" t="s">
        <v>33</v>
      </c>
      <c r="C12" s="29" t="str">
        <f>IF('01 Function Comparison'!$K$5="NULL","",IF(ISBLANK('01 Function Comparison'!$K$5),"",'01 Function Comparison'!$K$5))</f>
        <v>Delay time Start Pump</v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N'99RP275.1073741918SUPPLFX'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>99RP275.1073741918SUPPLFX</v>
      </c>
    </row>
    <row r="17" spans="1:6" s="22" customFormat="1" x14ac:dyDescent="0.2">
      <c r="A17" s="38" t="str">
        <f>CONCATENATE(B17,C17,D17,E17)</f>
        <v xml:space="preserve">-- Function: Massafra -  Delay time PID | Bergamo - </v>
      </c>
      <c r="B17" s="21" t="s">
        <v>33</v>
      </c>
      <c r="C17" s="29" t="str">
        <f>IF('01 Function Comparison'!$K$6="NULL","",IF(ISBLANK('01 Function Comparison'!$K$6),"",'01 Function Comparison'!$K$6))</f>
        <v>Delay time PID</v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N'99RP275.1073742146SUPPLFX'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>99RP275.1073742146SUPPLFX</v>
      </c>
    </row>
    <row r="22" spans="1:6" s="22" customFormat="1" x14ac:dyDescent="0.2">
      <c r="A22" s="38" t="str">
        <f>CONCATENATE(B22,C22,D22,E22)</f>
        <v xml:space="preserve">-- Function: Massafra -  Delay time Empty | Bergamo - </v>
      </c>
      <c r="B22" s="21" t="s">
        <v>33</v>
      </c>
      <c r="C22" s="29" t="str">
        <f>IF('01 Function Comparison'!$K$7="NULL","",IF(ISBLANK('01 Function Comparison'!$K$7),"",'01 Function Comparison'!$K$7))</f>
        <v>Delay time Empty</v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N'99RP275.1073742147SUPPLFX'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>99RP275.1073742147SUPPLFX</v>
      </c>
    </row>
    <row r="27" spans="1:6" s="22" customFormat="1" x14ac:dyDescent="0.2">
      <c r="A27" s="38" t="str">
        <f>CONCATENATE(B27,C27,D27,E27)</f>
        <v xml:space="preserve">-- Function: Massafra -  Delay high level | Bergamo - </v>
      </c>
      <c r="B27" s="21" t="s">
        <v>33</v>
      </c>
      <c r="C27" s="29" t="str">
        <f>IF('01 Function Comparison'!$K$8="NULL","",IF(ISBLANK('01 Function Comparison'!$K$8),"",'01 Function Comparison'!$K$8))</f>
        <v>Delay high level</v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N'99RP275.1073742148SUPPLFX'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>99RP275.1073742148SUPPLFX</v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K39" sqref="K3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74</v>
      </c>
      <c r="N1" t="s">
        <v>75</v>
      </c>
      <c r="O1" t="s">
        <v>76</v>
      </c>
      <c r="P1" t="s">
        <v>77</v>
      </c>
    </row>
    <row r="2" spans="1:16" x14ac:dyDescent="0.2">
      <c r="A2" t="s">
        <v>17</v>
      </c>
      <c r="B2" t="s">
        <v>3</v>
      </c>
      <c r="C2" t="s">
        <v>3</v>
      </c>
      <c r="D2" t="s">
        <v>78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79</v>
      </c>
      <c r="E3" t="s">
        <v>80</v>
      </c>
      <c r="F3" t="s">
        <v>81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82</v>
      </c>
      <c r="E4" t="s">
        <v>83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84</v>
      </c>
      <c r="E5" t="s">
        <v>85</v>
      </c>
      <c r="F5" t="s">
        <v>86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87</v>
      </c>
      <c r="E6" t="s">
        <v>88</v>
      </c>
      <c r="F6" t="s">
        <v>89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I14" sqref="F3:I1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36</v>
      </c>
      <c r="H3" s="3">
        <v>82000012384</v>
      </c>
      <c r="I3" s="4" t="s">
        <v>38</v>
      </c>
      <c r="J3" s="2">
        <v>11</v>
      </c>
      <c r="K3" s="3" t="s">
        <v>7</v>
      </c>
      <c r="L3" s="4" t="s">
        <v>35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99RP275.536874494SUPPLVA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39</v>
      </c>
      <c r="H4" s="3">
        <v>82000000084</v>
      </c>
      <c r="I4" s="4" t="s">
        <v>41</v>
      </c>
      <c r="J4" s="2" t="s">
        <v>3</v>
      </c>
      <c r="K4" s="3" t="s">
        <v>3</v>
      </c>
      <c r="L4" s="4" t="s">
        <v>3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42</v>
      </c>
      <c r="H5" s="3">
        <v>82000000068</v>
      </c>
      <c r="I5" s="4" t="s">
        <v>44</v>
      </c>
      <c r="J5" s="2" t="s">
        <v>3</v>
      </c>
      <c r="K5" s="3" t="s">
        <v>3</v>
      </c>
      <c r="L5" s="4" t="s">
        <v>3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45</v>
      </c>
      <c r="H6" s="3">
        <v>82000000072</v>
      </c>
      <c r="I6" s="4" t="s">
        <v>47</v>
      </c>
      <c r="J6" s="2" t="s">
        <v>3</v>
      </c>
      <c r="K6" s="3" t="s">
        <v>3</v>
      </c>
      <c r="L6" s="4" t="s">
        <v>3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48</v>
      </c>
      <c r="H7" s="3">
        <v>82000000076</v>
      </c>
      <c r="I7" s="4" t="s">
        <v>50</v>
      </c>
      <c r="J7" s="2" t="s">
        <v>3</v>
      </c>
      <c r="K7" s="3" t="s">
        <v>3</v>
      </c>
      <c r="L7" s="4" t="s">
        <v>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51</v>
      </c>
      <c r="H8" s="3">
        <v>82000000080</v>
      </c>
      <c r="I8" s="4" t="s">
        <v>53</v>
      </c>
      <c r="J8" s="2" t="s">
        <v>3</v>
      </c>
      <c r="K8" s="3" t="s">
        <v>3</v>
      </c>
      <c r="L8" s="4" t="s">
        <v>3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54</v>
      </c>
      <c r="H9" s="3">
        <v>82000012382</v>
      </c>
      <c r="I9" s="4" t="s">
        <v>56</v>
      </c>
      <c r="J9" s="2" t="s">
        <v>3</v>
      </c>
      <c r="K9" s="3" t="s">
        <v>3</v>
      </c>
      <c r="L9" s="4" t="s">
        <v>3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57</v>
      </c>
      <c r="H10" s="3">
        <v>82000000171</v>
      </c>
      <c r="I10" s="4" t="s">
        <v>59</v>
      </c>
      <c r="J10" s="2" t="s">
        <v>3</v>
      </c>
      <c r="K10" s="3" t="s">
        <v>3</v>
      </c>
      <c r="L10" s="4" t="s">
        <v>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60</v>
      </c>
      <c r="H11" s="3">
        <v>82000000073</v>
      </c>
      <c r="I11" s="4" t="s">
        <v>62</v>
      </c>
      <c r="J11" s="2" t="s">
        <v>3</v>
      </c>
      <c r="K11" s="3" t="s">
        <v>3</v>
      </c>
      <c r="L11" s="4" t="s">
        <v>3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63</v>
      </c>
      <c r="H12" s="3">
        <v>82000000077</v>
      </c>
      <c r="I12" s="4" t="s">
        <v>65</v>
      </c>
      <c r="J12" s="2" t="s">
        <v>3</v>
      </c>
      <c r="K12" s="3" t="s">
        <v>3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66</v>
      </c>
      <c r="H13" s="3">
        <v>82000000081</v>
      </c>
      <c r="I13" s="4" t="s">
        <v>68</v>
      </c>
      <c r="J13" s="2" t="s">
        <v>3</v>
      </c>
      <c r="K13" s="3" t="s">
        <v>3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69</v>
      </c>
      <c r="H14" s="3">
        <v>82000000069</v>
      </c>
      <c r="I14" s="4" t="s">
        <v>71</v>
      </c>
      <c r="J14" s="2" t="s">
        <v>3</v>
      </c>
      <c r="K14" s="3" t="s">
        <v>3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J15" s="2">
        <v>40</v>
      </c>
      <c r="K15" s="3" t="s">
        <v>5</v>
      </c>
      <c r="L15" s="4" t="s">
        <v>72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99RP275.536874518SUPPLVA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J16" s="2">
        <v>41</v>
      </c>
      <c r="K16" s="3" t="s">
        <v>8</v>
      </c>
      <c r="L16" s="4" t="s">
        <v>73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99RP275.536874519SUPPLVA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abSelected="1"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F1" zoomScale="110" zoomScaleNormal="110" workbookViewId="0">
      <selection activeCell="K17" sqref="K1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74</v>
      </c>
      <c r="H3" s="3">
        <v>82000000175</v>
      </c>
      <c r="I3" s="4" t="s">
        <v>77</v>
      </c>
      <c r="J3" s="2" t="s">
        <v>3</v>
      </c>
      <c r="K3" s="3" t="s">
        <v>3</v>
      </c>
      <c r="L3" s="4" t="s">
        <v>3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J4" s="2">
        <v>1</v>
      </c>
      <c r="K4" s="3" t="s">
        <v>19</v>
      </c>
      <c r="L4" s="4" t="s">
        <v>78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99RP275.1073741917SUPPLFX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J5" s="2">
        <v>2</v>
      </c>
      <c r="K5" s="3" t="s">
        <v>81</v>
      </c>
      <c r="L5" s="4" t="s">
        <v>79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99RP275.1073741918SUPPLFX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J6" s="2">
        <v>3</v>
      </c>
      <c r="K6" s="3" t="s">
        <v>20</v>
      </c>
      <c r="L6" s="4" t="s">
        <v>82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99RP275.1073742146SUPPLFX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J7" s="2">
        <v>4</v>
      </c>
      <c r="K7" s="3" t="s">
        <v>86</v>
      </c>
      <c r="L7" s="4" t="s">
        <v>84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99RP275.1073742147SUPPLFX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J8" s="2">
        <v>5</v>
      </c>
      <c r="K8" s="3" t="s">
        <v>89</v>
      </c>
      <c r="L8" s="4" t="s">
        <v>87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99RP275.1073742148SUPPLFX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Batchnumber repair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>Batchnumber repair</v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N'99RP275.536874494SUPPLVA'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>99RP275.536874494SUPPLVA</v>
      </c>
    </row>
    <row r="7" spans="1:6" s="22" customFormat="1" x14ac:dyDescent="0.2">
      <c r="A7" s="38" t="str">
        <f>CONCATENATE(B7,C7,D7,E7)</f>
        <v>-- Value: Massafra -  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Less boil - Initial density | Bergamo - </v>
      </c>
      <c r="B62" s="21" t="s">
        <v>26</v>
      </c>
      <c r="C62" s="29" t="str">
        <f>IF('01 Value Comparison'!$K$15="NULL","",IF(ISBLANK('01 Value Comparison'!$K$15),"",'01 Value Comparison'!$K$15))</f>
        <v>Less boil - Initial density</v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N'99RP275.536874518SUPPLVA'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>99RP275.536874518SUPPLVA</v>
      </c>
    </row>
    <row r="67" spans="1:6" s="22" customFormat="1" x14ac:dyDescent="0.2">
      <c r="A67" s="38" t="str">
        <f>CONCATENATE(B67,C67,D67,E67)</f>
        <v xml:space="preserve">-- Value: Massafra -  MPDS5 Product | Bergamo - </v>
      </c>
      <c r="B67" s="21" t="s">
        <v>26</v>
      </c>
      <c r="C67" s="29" t="str">
        <f>IF('01 Value Comparison'!$K$16="NULL","",IF(ISBLANK('01 Value Comparison'!$K$16),"",'01 Value Comparison'!$K$16))</f>
        <v>MPDS5 Product</v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N'99RP275.536874519SUPPLVA'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>99RP275.536874519SUPPLVA</v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2019-10-28T00:17:11Z</dcterms:modified>
  <cp:category/>
</cp:coreProperties>
</file>