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Decoction Line B - 100RP/Sequence 18 - Mash Tun 2/"/>
    </mc:Choice>
  </mc:AlternateContent>
  <xr:revisionPtr revIDLastSave="0" documentId="13_ncr:1_{08DFF891-0C19-5D40-9F4D-B94129014C23}" xr6:coauthVersionLast="45" xr6:coauthVersionMax="45" xr10:uidLastSave="{00000000-0000-0000-0000-000000000000}"/>
  <bookViews>
    <workbookView xWindow="-9520" yWindow="-21140" windowWidth="51200" windowHeight="21140" activeTab="7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6" i="11" l="1"/>
  <c r="A180" i="11"/>
  <c r="A171" i="11"/>
  <c r="A167" i="11"/>
  <c r="A160" i="11"/>
  <c r="A156" i="11"/>
  <c r="E190" i="11"/>
  <c r="A190" i="11" s="1"/>
  <c r="E187" i="11"/>
  <c r="E185" i="11"/>
  <c r="A185" i="11" s="1"/>
  <c r="E182" i="11"/>
  <c r="E180" i="11"/>
  <c r="E177" i="11"/>
  <c r="E175" i="11"/>
  <c r="A175" i="11" s="1"/>
  <c r="E172" i="11"/>
  <c r="A172" i="11" s="1"/>
  <c r="E170" i="11"/>
  <c r="A170" i="11" s="1"/>
  <c r="E167" i="11"/>
  <c r="E165" i="11"/>
  <c r="A165" i="11" s="1"/>
  <c r="E162" i="11"/>
  <c r="E160" i="11"/>
  <c r="E157" i="11"/>
  <c r="E155" i="11"/>
  <c r="A155" i="11" s="1"/>
  <c r="E152" i="11"/>
  <c r="A152" i="11" s="1"/>
  <c r="E150" i="11"/>
  <c r="E147" i="11"/>
  <c r="E145" i="11"/>
  <c r="A145" i="11" s="1"/>
  <c r="E142" i="11"/>
  <c r="F146" i="11"/>
  <c r="F151" i="11"/>
  <c r="F156" i="11"/>
  <c r="F161" i="11"/>
  <c r="A161" i="11" s="1"/>
  <c r="F166" i="11"/>
  <c r="A166" i="11" s="1"/>
  <c r="F171" i="11"/>
  <c r="F176" i="11"/>
  <c r="A176" i="11" s="1"/>
  <c r="F181" i="11"/>
  <c r="A181" i="11" s="1"/>
  <c r="F186" i="11"/>
  <c r="F191" i="11"/>
  <c r="A191" i="11" s="1"/>
  <c r="C187" i="11"/>
  <c r="A187" i="11" s="1"/>
  <c r="C182" i="11"/>
  <c r="C177" i="11"/>
  <c r="C172" i="11"/>
  <c r="C167" i="11"/>
  <c r="C162" i="11"/>
  <c r="C157" i="11"/>
  <c r="C152" i="11"/>
  <c r="C147" i="11"/>
  <c r="C142" i="11"/>
  <c r="A146" i="11"/>
  <c r="A150" i="11"/>
  <c r="A151" i="11"/>
  <c r="A162" i="11" l="1"/>
  <c r="A157" i="11"/>
  <c r="A177" i="11"/>
  <c r="A182" i="11"/>
  <c r="A142" i="11"/>
  <c r="A147" i="11"/>
  <c r="E137" i="15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92" i="15" l="1"/>
  <c r="A102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A56" i="15" s="1"/>
  <c r="F51" i="15"/>
  <c r="A51" i="15" s="1"/>
  <c r="F46" i="15"/>
  <c r="A46" i="15" s="1"/>
  <c r="F41" i="15"/>
  <c r="A41" i="15" s="1"/>
  <c r="F36" i="15"/>
  <c r="A36" i="15" s="1"/>
  <c r="F31" i="15"/>
  <c r="F26" i="15"/>
  <c r="A26" i="15" s="1"/>
  <c r="F21" i="15"/>
  <c r="A21" i="15" s="1"/>
  <c r="F16" i="15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A55" i="15" s="1"/>
  <c r="E50" i="15"/>
  <c r="A50" i="15" s="1"/>
  <c r="E45" i="15"/>
  <c r="A45" i="15" s="1"/>
  <c r="E40" i="15"/>
  <c r="A40" i="15" s="1"/>
  <c r="E35" i="15"/>
  <c r="A35" i="15" s="1"/>
  <c r="E30" i="15"/>
  <c r="A30" i="15" s="1"/>
  <c r="E25" i="15"/>
  <c r="A25" i="15" s="1"/>
  <c r="E20" i="15"/>
  <c r="A20" i="15" s="1"/>
  <c r="E15" i="15"/>
  <c r="A15" i="15" s="1"/>
  <c r="E10" i="15"/>
  <c r="A10" i="15" s="1"/>
  <c r="E5" i="15"/>
  <c r="A5" i="15" s="1"/>
  <c r="C42" i="15"/>
  <c r="C47" i="15"/>
  <c r="C52" i="15"/>
  <c r="C57" i="15"/>
  <c r="C62" i="15"/>
  <c r="C67" i="15"/>
  <c r="C72" i="15"/>
  <c r="C77" i="15"/>
  <c r="A77" i="15" s="1"/>
  <c r="C82" i="15"/>
  <c r="A82" i="15" s="1"/>
  <c r="C87" i="15"/>
  <c r="C92" i="15"/>
  <c r="C97" i="15"/>
  <c r="C102" i="15"/>
  <c r="C107" i="15"/>
  <c r="C112" i="15"/>
  <c r="C117" i="15"/>
  <c r="C122" i="15"/>
  <c r="C127" i="15"/>
  <c r="C132" i="15"/>
  <c r="C137" i="15"/>
  <c r="A52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31" i="15"/>
  <c r="A16" i="15"/>
  <c r="A137" i="15"/>
  <c r="A140" i="15"/>
  <c r="A120" i="15"/>
  <c r="A111" i="15"/>
  <c r="A106" i="15"/>
  <c r="A100" i="15"/>
  <c r="A80" i="15"/>
  <c r="A66" i="15"/>
  <c r="A6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A122" i="14" s="1"/>
  <c r="F121" i="14"/>
  <c r="A121" i="14" s="1"/>
  <c r="E120" i="14"/>
  <c r="E117" i="14"/>
  <c r="C117" i="14"/>
  <c r="A117" i="14" s="1"/>
  <c r="F116" i="14"/>
  <c r="E115" i="14"/>
  <c r="E112" i="14"/>
  <c r="C112" i="14"/>
  <c r="A112" i="14" s="1"/>
  <c r="F111" i="14"/>
  <c r="A111" i="14" s="1"/>
  <c r="E110" i="14"/>
  <c r="E107" i="14"/>
  <c r="C107" i="14"/>
  <c r="A107" i="14" s="1"/>
  <c r="F106" i="14"/>
  <c r="E105" i="14"/>
  <c r="E102" i="14"/>
  <c r="C102" i="14"/>
  <c r="A102" i="14" s="1"/>
  <c r="F101" i="14"/>
  <c r="E100" i="14"/>
  <c r="E97" i="14"/>
  <c r="C97" i="14"/>
  <c r="A97" i="14" s="1"/>
  <c r="F96" i="14"/>
  <c r="E95" i="14"/>
  <c r="E92" i="14"/>
  <c r="C92" i="14"/>
  <c r="A92" i="14" s="1"/>
  <c r="F91" i="14"/>
  <c r="A91" i="14" s="1"/>
  <c r="E90" i="14"/>
  <c r="E87" i="14"/>
  <c r="C87" i="14"/>
  <c r="A87" i="14" s="1"/>
  <c r="F86" i="14"/>
  <c r="E85" i="14"/>
  <c r="E82" i="14"/>
  <c r="C82" i="14"/>
  <c r="A82" i="14" s="1"/>
  <c r="F81" i="14"/>
  <c r="A81" i="14" s="1"/>
  <c r="E80" i="14"/>
  <c r="E77" i="14"/>
  <c r="C77" i="14"/>
  <c r="A77" i="14" s="1"/>
  <c r="F76" i="14"/>
  <c r="A76" i="14" s="1"/>
  <c r="E75" i="14"/>
  <c r="E72" i="14"/>
  <c r="C72" i="14"/>
  <c r="A72" i="14" s="1"/>
  <c r="F71" i="14"/>
  <c r="A71" i="14" s="1"/>
  <c r="E70" i="14"/>
  <c r="E67" i="14"/>
  <c r="C67" i="14"/>
  <c r="A67" i="14" s="1"/>
  <c r="F66" i="14"/>
  <c r="A66" i="14" s="1"/>
  <c r="E65" i="14"/>
  <c r="E62" i="14"/>
  <c r="C62" i="14"/>
  <c r="A62" i="14" s="1"/>
  <c r="F61" i="14"/>
  <c r="A61" i="14" s="1"/>
  <c r="E60" i="14"/>
  <c r="E57" i="14"/>
  <c r="C57" i="14"/>
  <c r="A57" i="14" s="1"/>
  <c r="F56" i="14"/>
  <c r="A56" i="14" s="1"/>
  <c r="E55" i="14"/>
  <c r="E52" i="14"/>
  <c r="C52" i="14"/>
  <c r="A52" i="14" s="1"/>
  <c r="F51" i="14"/>
  <c r="A51" i="14" s="1"/>
  <c r="E50" i="14"/>
  <c r="E47" i="14"/>
  <c r="C47" i="14"/>
  <c r="A47" i="14" s="1"/>
  <c r="F46" i="14"/>
  <c r="A46" i="14" s="1"/>
  <c r="E45" i="14"/>
  <c r="E42" i="14"/>
  <c r="C42" i="14"/>
  <c r="A42" i="14" s="1"/>
  <c r="F41" i="14"/>
  <c r="A41" i="14" s="1"/>
  <c r="E40" i="14"/>
  <c r="E37" i="14"/>
  <c r="C37" i="14"/>
  <c r="F36" i="14"/>
  <c r="A36" i="14" s="1"/>
  <c r="E35" i="14"/>
  <c r="E32" i="14"/>
  <c r="C32" i="14"/>
  <c r="F31" i="14"/>
  <c r="A31" i="14" s="1"/>
  <c r="E30" i="14"/>
  <c r="A30" i="14" s="1"/>
  <c r="E27" i="14"/>
  <c r="C27" i="14"/>
  <c r="F26" i="14"/>
  <c r="A26" i="14" s="1"/>
  <c r="E25" i="14"/>
  <c r="A25" i="14" s="1"/>
  <c r="E22" i="14"/>
  <c r="C22" i="14"/>
  <c r="F21" i="14"/>
  <c r="A21" i="14" s="1"/>
  <c r="E20" i="14"/>
  <c r="E17" i="14"/>
  <c r="C17" i="14"/>
  <c r="F16" i="14"/>
  <c r="A16" i="14" s="1"/>
  <c r="E15" i="14"/>
  <c r="A15" i="14" s="1"/>
  <c r="E12" i="14"/>
  <c r="C12" i="14"/>
  <c r="F11" i="14"/>
  <c r="A11" i="14" s="1"/>
  <c r="E10" i="14"/>
  <c r="A10" i="14" s="1"/>
  <c r="E7" i="14"/>
  <c r="C7" i="14"/>
  <c r="F6" i="14"/>
  <c r="A6" i="14" s="1"/>
  <c r="E5" i="14"/>
  <c r="A5" i="14" s="1"/>
  <c r="E2" i="14"/>
  <c r="C2" i="14"/>
  <c r="A141" i="14"/>
  <c r="A140" i="14"/>
  <c r="A136" i="14"/>
  <c r="A135" i="14"/>
  <c r="A131" i="14"/>
  <c r="A130" i="14"/>
  <c r="A126" i="14"/>
  <c r="A125" i="14"/>
  <c r="A120" i="14"/>
  <c r="A116" i="14"/>
  <c r="A115" i="14"/>
  <c r="A110" i="14"/>
  <c r="A106" i="14"/>
  <c r="A105" i="14"/>
  <c r="A101" i="14"/>
  <c r="A100" i="14"/>
  <c r="A96" i="14"/>
  <c r="A95" i="14"/>
  <c r="A90" i="14"/>
  <c r="A86" i="14"/>
  <c r="A85" i="14"/>
  <c r="A80" i="14"/>
  <c r="A75" i="14"/>
  <c r="A70" i="14"/>
  <c r="A65" i="14"/>
  <c r="A60" i="14"/>
  <c r="A55" i="14"/>
  <c r="A50" i="14"/>
  <c r="A45" i="14"/>
  <c r="A40" i="14"/>
  <c r="A35" i="14"/>
  <c r="A20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2" i="14" l="1"/>
  <c r="A7" i="14"/>
  <c r="A12" i="14"/>
  <c r="A17" i="14"/>
  <c r="A22" i="14"/>
  <c r="A27" i="14"/>
  <c r="A32" i="14"/>
  <c r="A37" i="14"/>
  <c r="A12" i="15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26" i="11"/>
  <c r="A21" i="11"/>
  <c r="A16" i="11"/>
  <c r="A11" i="11"/>
  <c r="E140" i="11"/>
  <c r="A140" i="11" s="1"/>
  <c r="E135" i="11"/>
  <c r="A135" i="11" s="1"/>
  <c r="E130" i="11"/>
  <c r="A130" i="11" s="1"/>
  <c r="E125" i="11"/>
  <c r="A125" i="11" s="1"/>
  <c r="E120" i="11"/>
  <c r="A120" i="11" s="1"/>
  <c r="E115" i="11"/>
  <c r="A115" i="11" s="1"/>
  <c r="E110" i="11"/>
  <c r="A110" i="11" s="1"/>
  <c r="E105" i="11"/>
  <c r="A105" i="11" s="1"/>
  <c r="E100" i="11"/>
  <c r="A100" i="11" s="1"/>
  <c r="E95" i="11"/>
  <c r="A95" i="11" s="1"/>
  <c r="E90" i="11"/>
  <c r="A90" i="11" s="1"/>
  <c r="E85" i="11"/>
  <c r="A85" i="11" s="1"/>
  <c r="E80" i="11"/>
  <c r="A80" i="11" s="1"/>
  <c r="E75" i="11"/>
  <c r="A75" i="11" s="1"/>
  <c r="E70" i="11"/>
  <c r="A70" i="11" s="1"/>
  <c r="E65" i="11"/>
  <c r="A65" i="11" s="1"/>
  <c r="E60" i="11"/>
  <c r="A60" i="11" s="1"/>
  <c r="E55" i="11"/>
  <c r="A55" i="11" s="1"/>
  <c r="E50" i="11"/>
  <c r="A50" i="11" s="1"/>
  <c r="E45" i="11"/>
  <c r="A45" i="11" s="1"/>
  <c r="E40" i="11"/>
  <c r="A40" i="11" s="1"/>
  <c r="E35" i="11"/>
  <c r="A35" i="11" s="1"/>
  <c r="E30" i="11"/>
  <c r="A30" i="11" s="1"/>
  <c r="E25" i="11"/>
  <c r="A25" i="11" s="1"/>
  <c r="E20" i="11"/>
  <c r="A20" i="11" s="1"/>
  <c r="E15" i="11"/>
  <c r="A15" i="11" s="1"/>
  <c r="E10" i="11"/>
  <c r="E5" i="11"/>
  <c r="E137" i="11"/>
  <c r="A137" i="11" s="1"/>
  <c r="E132" i="11"/>
  <c r="A132" i="11" s="1"/>
  <c r="E127" i="11"/>
  <c r="A127" i="11" s="1"/>
  <c r="E122" i="11"/>
  <c r="A122" i="11" s="1"/>
  <c r="E117" i="11"/>
  <c r="A117" i="11" s="1"/>
  <c r="E112" i="11"/>
  <c r="A112" i="11" s="1"/>
  <c r="E107" i="11"/>
  <c r="A107" i="11" s="1"/>
  <c r="E102" i="11"/>
  <c r="A102" i="11" s="1"/>
  <c r="E97" i="11"/>
  <c r="A97" i="11" s="1"/>
  <c r="E92" i="11"/>
  <c r="A92" i="11" s="1"/>
  <c r="E87" i="11"/>
  <c r="A87" i="11" s="1"/>
  <c r="E82" i="11"/>
  <c r="A82" i="11" s="1"/>
  <c r="E77" i="11"/>
  <c r="A77" i="11" s="1"/>
  <c r="E72" i="11"/>
  <c r="A72" i="11" s="1"/>
  <c r="E67" i="11"/>
  <c r="A67" i="11" s="1"/>
  <c r="E62" i="11"/>
  <c r="A62" i="11" s="1"/>
  <c r="E57" i="11"/>
  <c r="A57" i="11" s="1"/>
  <c r="E52" i="11"/>
  <c r="A52" i="11" s="1"/>
  <c r="E47" i="11"/>
  <c r="A47" i="11" s="1"/>
  <c r="E42" i="11"/>
  <c r="A42" i="11" s="1"/>
  <c r="E37" i="11"/>
  <c r="A37" i="11" s="1"/>
  <c r="E32" i="11"/>
  <c r="A32" i="11" s="1"/>
  <c r="E27" i="11"/>
  <c r="A27" i="11" s="1"/>
  <c r="E22" i="11"/>
  <c r="A22" i="11" s="1"/>
  <c r="E17" i="11"/>
  <c r="A17" i="11" s="1"/>
  <c r="E12" i="11"/>
  <c r="A12" i="11" s="1"/>
  <c r="E7" i="11"/>
  <c r="E2" i="11"/>
  <c r="A6" i="11"/>
  <c r="A7" i="11" l="1"/>
  <c r="A10" i="11"/>
  <c r="A5" i="11"/>
  <c r="A2" i="11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R99" i="10"/>
  <c r="S99" i="10"/>
  <c r="T99" i="10"/>
  <c r="S3" i="10"/>
  <c r="T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3" i="10"/>
  <c r="A4" i="10"/>
  <c r="B4" i="10"/>
  <c r="D4" i="10"/>
  <c r="E4" i="10"/>
  <c r="A5" i="10"/>
  <c r="B5" i="10"/>
  <c r="D5" i="10"/>
  <c r="E5" i="10"/>
  <c r="A6" i="10"/>
  <c r="B6" i="10"/>
  <c r="D6" i="10"/>
  <c r="E6" i="10"/>
  <c r="A7" i="10"/>
  <c r="B7" i="10"/>
  <c r="D7" i="10"/>
  <c r="E7" i="10"/>
  <c r="A8" i="10"/>
  <c r="B8" i="10"/>
  <c r="D8" i="10"/>
  <c r="E8" i="10"/>
  <c r="A9" i="10"/>
  <c r="B9" i="10"/>
  <c r="D9" i="10"/>
  <c r="E9" i="10"/>
  <c r="A10" i="10"/>
  <c r="B10" i="10"/>
  <c r="D10" i="10"/>
  <c r="E10" i="10"/>
  <c r="A11" i="10"/>
  <c r="B11" i="10"/>
  <c r="D11" i="10"/>
  <c r="E11" i="10"/>
  <c r="A12" i="10"/>
  <c r="B12" i="10"/>
  <c r="D12" i="10"/>
  <c r="E12" i="10"/>
  <c r="A13" i="10"/>
  <c r="B13" i="10"/>
  <c r="D13" i="10"/>
  <c r="E13" i="10"/>
  <c r="A14" i="10"/>
  <c r="B14" i="10"/>
  <c r="D14" i="10"/>
  <c r="E14" i="10"/>
  <c r="A15" i="10"/>
  <c r="B15" i="10"/>
  <c r="D15" i="10"/>
  <c r="E15" i="10"/>
  <c r="A16" i="10"/>
  <c r="B16" i="10"/>
  <c r="D16" i="10"/>
  <c r="E16" i="10"/>
  <c r="A17" i="10"/>
  <c r="B17" i="10"/>
  <c r="D17" i="10"/>
  <c r="E17" i="10"/>
  <c r="A18" i="10"/>
  <c r="B18" i="10"/>
  <c r="D18" i="10"/>
  <c r="E18" i="10"/>
  <c r="A19" i="10"/>
  <c r="B19" i="10"/>
  <c r="D19" i="10"/>
  <c r="E19" i="10"/>
  <c r="A20" i="10"/>
  <c r="B20" i="10"/>
  <c r="D20" i="10"/>
  <c r="E20" i="10"/>
  <c r="A21" i="10"/>
  <c r="B21" i="10"/>
  <c r="D21" i="10"/>
  <c r="E21" i="10"/>
  <c r="A22" i="10"/>
  <c r="B22" i="10"/>
  <c r="D22" i="10"/>
  <c r="E22" i="10"/>
  <c r="A23" i="10"/>
  <c r="B23" i="10"/>
  <c r="D23" i="10"/>
  <c r="E23" i="10"/>
  <c r="A24" i="10"/>
  <c r="B24" i="10"/>
  <c r="D24" i="10"/>
  <c r="E24" i="10"/>
  <c r="A25" i="10"/>
  <c r="B25" i="10"/>
  <c r="D25" i="10"/>
  <c r="E25" i="10"/>
  <c r="A26" i="10"/>
  <c r="B26" i="10"/>
  <c r="D26" i="10"/>
  <c r="E26" i="10"/>
  <c r="A27" i="10"/>
  <c r="B27" i="10"/>
  <c r="D27" i="10"/>
  <c r="E27" i="10"/>
  <c r="A28" i="10"/>
  <c r="B28" i="10"/>
  <c r="D28" i="10"/>
  <c r="E28" i="10"/>
  <c r="A29" i="10"/>
  <c r="B29" i="10"/>
  <c r="D29" i="10"/>
  <c r="E29" i="10"/>
  <c r="A30" i="10"/>
  <c r="B30" i="10"/>
  <c r="D30" i="10"/>
  <c r="E30" i="10"/>
  <c r="A31" i="10"/>
  <c r="B31" i="10"/>
  <c r="D31" i="10"/>
  <c r="E31" i="10"/>
  <c r="A32" i="10"/>
  <c r="B32" i="10"/>
  <c r="D32" i="10"/>
  <c r="E32" i="10"/>
  <c r="A33" i="10"/>
  <c r="B33" i="10"/>
  <c r="D33" i="10"/>
  <c r="E33" i="10"/>
  <c r="A34" i="10"/>
  <c r="B34" i="10"/>
  <c r="D34" i="10"/>
  <c r="E34" i="10"/>
  <c r="A35" i="10"/>
  <c r="B35" i="10"/>
  <c r="D35" i="10"/>
  <c r="E35" i="10"/>
  <c r="A36" i="10"/>
  <c r="B36" i="10"/>
  <c r="D36" i="10"/>
  <c r="E36" i="10"/>
  <c r="A37" i="10"/>
  <c r="B37" i="10"/>
  <c r="D37" i="10"/>
  <c r="E37" i="10"/>
  <c r="A38" i="10"/>
  <c r="B38" i="10"/>
  <c r="D38" i="10"/>
  <c r="E38" i="10"/>
  <c r="A39" i="10"/>
  <c r="B39" i="10"/>
  <c r="D39" i="10"/>
  <c r="E39" i="10"/>
  <c r="A40" i="10"/>
  <c r="B40" i="10"/>
  <c r="D40" i="10"/>
  <c r="E40" i="10"/>
  <c r="A41" i="10"/>
  <c r="B41" i="10"/>
  <c r="D41" i="10"/>
  <c r="E41" i="10"/>
  <c r="A42" i="10"/>
  <c r="B42" i="10"/>
  <c r="D42" i="10"/>
  <c r="E42" i="10"/>
  <c r="A43" i="10"/>
  <c r="B43" i="10"/>
  <c r="D43" i="10"/>
  <c r="E43" i="10"/>
  <c r="A44" i="10"/>
  <c r="B44" i="10"/>
  <c r="D44" i="10"/>
  <c r="E44" i="10"/>
  <c r="A45" i="10"/>
  <c r="B45" i="10"/>
  <c r="D45" i="10"/>
  <c r="E45" i="10"/>
  <c r="A46" i="10"/>
  <c r="B46" i="10"/>
  <c r="D46" i="10"/>
  <c r="E46" i="10"/>
  <c r="A47" i="10"/>
  <c r="B47" i="10"/>
  <c r="D47" i="10"/>
  <c r="E47" i="10"/>
  <c r="A48" i="10"/>
  <c r="B48" i="10"/>
  <c r="D48" i="10"/>
  <c r="E48" i="10"/>
  <c r="A49" i="10"/>
  <c r="B49" i="10"/>
  <c r="D49" i="10"/>
  <c r="E49" i="10"/>
  <c r="A50" i="10"/>
  <c r="B50" i="10"/>
  <c r="D50" i="10"/>
  <c r="E50" i="10"/>
  <c r="A51" i="10"/>
  <c r="B51" i="10"/>
  <c r="D51" i="10"/>
  <c r="E51" i="10"/>
  <c r="A52" i="10"/>
  <c r="B52" i="10"/>
  <c r="D52" i="10"/>
  <c r="E52" i="10"/>
  <c r="A53" i="10"/>
  <c r="B53" i="10"/>
  <c r="D53" i="10"/>
  <c r="E53" i="10"/>
  <c r="A54" i="10"/>
  <c r="B54" i="10"/>
  <c r="D54" i="10"/>
  <c r="E54" i="10"/>
  <c r="A55" i="10"/>
  <c r="B55" i="10"/>
  <c r="D55" i="10"/>
  <c r="E55" i="10"/>
  <c r="A56" i="10"/>
  <c r="B56" i="10"/>
  <c r="D56" i="10"/>
  <c r="E56" i="10"/>
  <c r="A57" i="10"/>
  <c r="B57" i="10"/>
  <c r="D57" i="10"/>
  <c r="E57" i="10"/>
  <c r="A58" i="10"/>
  <c r="B58" i="10"/>
  <c r="D58" i="10"/>
  <c r="E58" i="10"/>
  <c r="A59" i="10"/>
  <c r="B59" i="10"/>
  <c r="D59" i="10"/>
  <c r="E59" i="10"/>
  <c r="A60" i="10"/>
  <c r="B60" i="10"/>
  <c r="D60" i="10"/>
  <c r="E60" i="10"/>
  <c r="A61" i="10"/>
  <c r="B61" i="10"/>
  <c r="D61" i="10"/>
  <c r="E61" i="10"/>
  <c r="A62" i="10"/>
  <c r="B62" i="10"/>
  <c r="D62" i="10"/>
  <c r="E62" i="10"/>
  <c r="A63" i="10"/>
  <c r="B63" i="10"/>
  <c r="D63" i="10"/>
  <c r="E63" i="10"/>
  <c r="A64" i="10"/>
  <c r="B64" i="10"/>
  <c r="D64" i="10"/>
  <c r="E64" i="10"/>
  <c r="A65" i="10"/>
  <c r="B65" i="10"/>
  <c r="D65" i="10"/>
  <c r="E65" i="10"/>
  <c r="A66" i="10"/>
  <c r="B66" i="10"/>
  <c r="D66" i="10"/>
  <c r="E66" i="10"/>
  <c r="A67" i="10"/>
  <c r="B67" i="10"/>
  <c r="D67" i="10"/>
  <c r="E67" i="10"/>
  <c r="A68" i="10"/>
  <c r="B68" i="10"/>
  <c r="D68" i="10"/>
  <c r="E68" i="10"/>
  <c r="A69" i="10"/>
  <c r="B69" i="10"/>
  <c r="D69" i="10"/>
  <c r="E69" i="10"/>
  <c r="A70" i="10"/>
  <c r="B70" i="10"/>
  <c r="D70" i="10"/>
  <c r="E70" i="10"/>
  <c r="A71" i="10"/>
  <c r="B71" i="10"/>
  <c r="D71" i="10"/>
  <c r="E71" i="10"/>
  <c r="A72" i="10"/>
  <c r="B72" i="10"/>
  <c r="D72" i="10"/>
  <c r="E72" i="10"/>
  <c r="A73" i="10"/>
  <c r="B73" i="10"/>
  <c r="D73" i="10"/>
  <c r="E73" i="10"/>
  <c r="A74" i="10"/>
  <c r="B74" i="10"/>
  <c r="D74" i="10"/>
  <c r="E74" i="10"/>
  <c r="A75" i="10"/>
  <c r="B75" i="10"/>
  <c r="D75" i="10"/>
  <c r="E75" i="10"/>
  <c r="A76" i="10"/>
  <c r="B76" i="10"/>
  <c r="D76" i="10"/>
  <c r="E76" i="10"/>
  <c r="A77" i="10"/>
  <c r="B77" i="10"/>
  <c r="D77" i="10"/>
  <c r="E77" i="10"/>
  <c r="A78" i="10"/>
  <c r="B78" i="10"/>
  <c r="D78" i="10"/>
  <c r="E78" i="10"/>
  <c r="A79" i="10"/>
  <c r="B79" i="10"/>
  <c r="D79" i="10"/>
  <c r="E79" i="10"/>
  <c r="A80" i="10"/>
  <c r="B80" i="10"/>
  <c r="D80" i="10"/>
  <c r="E80" i="10"/>
  <c r="A81" i="10"/>
  <c r="B81" i="10"/>
  <c r="D81" i="10"/>
  <c r="E81" i="10"/>
  <c r="A82" i="10"/>
  <c r="B82" i="10"/>
  <c r="D82" i="10"/>
  <c r="E82" i="10"/>
  <c r="A83" i="10"/>
  <c r="B83" i="10"/>
  <c r="D83" i="10"/>
  <c r="E83" i="10"/>
  <c r="A84" i="10"/>
  <c r="B84" i="10"/>
  <c r="D84" i="10"/>
  <c r="E84" i="10"/>
  <c r="A85" i="10"/>
  <c r="B85" i="10"/>
  <c r="D85" i="10"/>
  <c r="E85" i="10"/>
  <c r="A86" i="10"/>
  <c r="B86" i="10"/>
  <c r="D86" i="10"/>
  <c r="E86" i="10"/>
  <c r="A87" i="10"/>
  <c r="B87" i="10"/>
  <c r="D87" i="10"/>
  <c r="E87" i="10"/>
  <c r="A88" i="10"/>
  <c r="B88" i="10"/>
  <c r="D88" i="10"/>
  <c r="E88" i="10"/>
  <c r="A89" i="10"/>
  <c r="B89" i="10"/>
  <c r="D89" i="10"/>
  <c r="E89" i="10"/>
  <c r="A90" i="10"/>
  <c r="B90" i="10"/>
  <c r="D90" i="10"/>
  <c r="E90" i="10"/>
  <c r="A91" i="10"/>
  <c r="B91" i="10"/>
  <c r="D91" i="10"/>
  <c r="E91" i="10"/>
  <c r="A92" i="10"/>
  <c r="B92" i="10"/>
  <c r="D92" i="10"/>
  <c r="E92" i="10"/>
  <c r="A93" i="10"/>
  <c r="B93" i="10"/>
  <c r="D93" i="10"/>
  <c r="E93" i="10"/>
  <c r="A94" i="10"/>
  <c r="B94" i="10"/>
  <c r="D94" i="10"/>
  <c r="E94" i="10"/>
  <c r="A95" i="10"/>
  <c r="B95" i="10"/>
  <c r="D95" i="10"/>
  <c r="E95" i="10"/>
  <c r="A96" i="10"/>
  <c r="B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<sst xmlns="http://schemas.openxmlformats.org/spreadsheetml/2006/main" count="1291" uniqueCount="149">
  <si>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</si>
  <si>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</si>
  <si>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</si>
  <si>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</si>
  <si>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</si>
  <si>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</si>
  <si>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</si>
  <si>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</si>
  <si>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</si>
  <si>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</si>
  <si>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</si>
  <si>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</si>
  <si>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</si>
  <si>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</si>
  <si>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</si>
  <si>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</si>
  <si>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</si>
  <si>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</si>
  <si>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</si>
  <si>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</si>
  <si>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</si>
  <si>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</si>
  <si>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</si>
  <si>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</si>
  <si>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SET ExportClearance   = 2</t>
  </si>
  <si>
    <t>1 - Value</t>
  </si>
  <si>
    <t>NULL</t>
  </si>
  <si>
    <t>ERROR</t>
  </si>
  <si>
    <t>005: Act HCl material</t>
  </si>
  <si>
    <t>HCl Material</t>
  </si>
  <si>
    <t>008: Act HCl dosing</t>
  </si>
  <si>
    <t>HCl Amount</t>
  </si>
  <si>
    <t>010: MES: Mean mashing T°C</t>
  </si>
  <si>
    <t>Temper.  Mashing In MT  (average)</t>
  </si>
  <si>
    <t>014: MES: Volume Mash MT (malto)</t>
  </si>
  <si>
    <t>Volume Mash MT  (malto)</t>
  </si>
  <si>
    <t>015: MES: Time filling</t>
  </si>
  <si>
    <t>015: MES: Time total mashing</t>
  </si>
  <si>
    <t>Time Total Mashing</t>
  </si>
  <si>
    <t>020: MES: Man value - Gravity acc. at WC</t>
  </si>
  <si>
    <t>Plato manual sample</t>
  </si>
  <si>
    <t>023: MES UTIF Maize</t>
  </si>
  <si>
    <t>01-00-Gen- UTF counter Maize Outtake</t>
  </si>
  <si>
    <t>045: MES: Time Grist Bin Rest</t>
  </si>
  <si>
    <t>Time Grist Rest (End Milling/Start Mashing)</t>
  </si>
  <si>
    <t>060: Man. ph Mashing [ph]</t>
  </si>
  <si>
    <t>pH mash (ph)</t>
  </si>
  <si>
    <t>061: Man. Confirm Saccarification</t>
  </si>
  <si>
    <t>Saccharification (si / no)</t>
  </si>
  <si>
    <t>Cacl2 line volume</t>
  </si>
  <si>
    <t>MK Level</t>
  </si>
  <si>
    <t>Q.tà dosaggio CaCl2</t>
  </si>
  <si>
    <t>CaCl2 dosing</t>
  </si>
  <si>
    <t>Extract malt start</t>
  </si>
  <si>
    <t>Cambio N.ro Batch (repair)</t>
  </si>
  <si>
    <t>Batchnumber repair</t>
  </si>
  <si>
    <t>3 - Function</t>
  </si>
  <si>
    <t>Sequenza RunTime</t>
  </si>
  <si>
    <t>SeqRunTime</t>
  </si>
  <si>
    <t>Sequence run time</t>
  </si>
  <si>
    <t>Occupation Time MT</t>
  </si>
  <si>
    <t>04: Dosing time WWT</t>
  </si>
  <si>
    <t>Dosage time WWT MT</t>
  </si>
  <si>
    <t>11: MES: Time from mashing till Rest/Heat</t>
  </si>
  <si>
    <t>Time Mash MT Rest*</t>
  </si>
  <si>
    <t>5 - Runtime</t>
  </si>
  <si>
    <t>RunTime</t>
  </si>
  <si>
    <t>Impasto</t>
  </si>
  <si>
    <t>Mashing in</t>
  </si>
  <si>
    <t xml:space="preserve">Time Mashing In MT </t>
  </si>
  <si>
    <t>Mash Water Amount</t>
  </si>
  <si>
    <t>6 - VCM</t>
  </si>
  <si>
    <t>Volume Mashing water MT</t>
  </si>
  <si>
    <t>Tempo riscaldamento</t>
  </si>
  <si>
    <t>Heating time</t>
  </si>
  <si>
    <t>Rest time</t>
  </si>
  <si>
    <t>Pausa</t>
  </si>
  <si>
    <t>Rest</t>
  </si>
  <si>
    <t>Time Saccharification Rest 1</t>
  </si>
  <si>
    <t>Temp Mash tun</t>
  </si>
  <si>
    <t>Temp Mash Tun</t>
  </si>
  <si>
    <t>Temperatura tino miscela</t>
  </si>
  <si>
    <t>Temper. Saccharification 1 (average)</t>
  </si>
  <si>
    <t>Riscaldamento</t>
  </si>
  <si>
    <t>Heat up</t>
  </si>
  <si>
    <t>Time Heating Up to saccarific. Temp 2</t>
  </si>
  <si>
    <t>Time Saccharification Rest 2</t>
  </si>
  <si>
    <t>Temper. Saccharification 2 (average)</t>
  </si>
  <si>
    <t>Tempo flussaggio TM</t>
  </si>
  <si>
    <t>Rinsing time</t>
  </si>
  <si>
    <t>Time heating Up to Filtration. Temp</t>
  </si>
  <si>
    <t>Time Filtration temperature Rest</t>
  </si>
  <si>
    <t>01-03-Mash- Temperatura media pausa filtrazione</t>
  </si>
  <si>
    <t>100RP291.536873999SUPPLVA</t>
  </si>
  <si>
    <t>Raw material total</t>
  </si>
  <si>
    <t>68RP275.536875121SUPPLVA</t>
  </si>
  <si>
    <t>68RP275.536875067SUPPLVA</t>
  </si>
  <si>
    <t>68RP275.536875081SUPPLVA</t>
  </si>
  <si>
    <t>68RP275.536875189SUPPLVA</t>
  </si>
  <si>
    <t>68RP275.536875192SUPPLVA</t>
  </si>
  <si>
    <t>68RP275.536875144SUPPLVA</t>
  </si>
  <si>
    <t>68RP275.536875236SUPPLVA</t>
  </si>
  <si>
    <t>68RP275.536875028SUPPLVA</t>
  </si>
  <si>
    <t>68RP275.536874998SUPPLVA</t>
  </si>
  <si>
    <t>68RP275.536875000SUPPLVA</t>
  </si>
  <si>
    <t>100RP291.536873922SUPPLVA</t>
  </si>
  <si>
    <t>Volume Linea CaCl2</t>
  </si>
  <si>
    <t>100RP291.536871093SUPPLVA</t>
  </si>
  <si>
    <t>Livello MT</t>
  </si>
  <si>
    <t>100RP291.536871543SUPPLVA</t>
  </si>
  <si>
    <t>100RP291.536874000SUPPLVA</t>
  </si>
  <si>
    <t>100RP291.536874491SUPPLVA</t>
  </si>
  <si>
    <t>100RP291.1073741911SUPPLFX</t>
  </si>
  <si>
    <t>68RP275.1073741836SUPPLFX</t>
  </si>
  <si>
    <t>68RP275.1073741979SUPPLFX</t>
  </si>
  <si>
    <t>68RP275.1073743093SUPPLFX</t>
  </si>
  <si>
    <t>100RP291.1073742680SUPPLFX</t>
  </si>
  <si>
    <t>Tempo controllo flusso acqua  tenuta agitatore</t>
  </si>
  <si>
    <t>Function02</t>
  </si>
  <si>
    <t>181 - Impasto</t>
  </si>
  <si>
    <t>181 - Mashing in</t>
  </si>
  <si>
    <t>100RP291.3022:601RUNT</t>
  </si>
  <si>
    <t>68RP275.5812:317RUNT</t>
  </si>
  <si>
    <t>68RP275.5812:937VCM</t>
  </si>
  <si>
    <t>185 - Riscaldamento</t>
  </si>
  <si>
    <t>185 - Heat Up</t>
  </si>
  <si>
    <t>100RP291.3026:603VCM</t>
  </si>
  <si>
    <t>68RP275.5816:319VCM</t>
  </si>
  <si>
    <t>100RP291.3026:1431VCM</t>
  </si>
  <si>
    <t>SP Temper. TM2</t>
  </si>
  <si>
    <t>68RP275.5816:902VCM</t>
  </si>
  <si>
    <t>184 - Pausa</t>
  </si>
  <si>
    <t>184 - Rest</t>
  </si>
  <si>
    <t>100RP291.3027:603VCM</t>
  </si>
  <si>
    <t>Tempo di passo</t>
  </si>
  <si>
    <t>68RP275.5817:319VCM</t>
  </si>
  <si>
    <t>100RP291.3028:603VCM</t>
  </si>
  <si>
    <t>68RP275.5818:319VCM</t>
  </si>
  <si>
    <t>100RP291.3028:1431VCM</t>
  </si>
  <si>
    <t>68RP275.5818:902VCM</t>
  </si>
  <si>
    <t>186 - Transferimento TM2 al MF</t>
  </si>
  <si>
    <t>186 - Transfer MT II -&gt; MF</t>
  </si>
  <si>
    <t>100RP291.3031:603VCM</t>
  </si>
  <si>
    <t>68RP275.5821:319VCM</t>
  </si>
  <si>
    <t>68RP275.5822:319VCM</t>
  </si>
  <si>
    <t>188 - Svuotamento</t>
  </si>
  <si>
    <t>188 - Emptying</t>
  </si>
  <si>
    <t>100RP291.3032:1431VCM</t>
  </si>
  <si>
    <t>68RP275.5822:902VCM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</si>
</sst>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20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15"/>
  <sheetViews>
    <sheetView workbookViewId="0">
      <selection sqref="A1:P15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25</v>
      </c>
      <c r="B1" t="s">
        <v>26</v>
      </c>
      <c r="C1" t="s">
        <v>26</v>
      </c>
      <c r="D1" t="s">
        <v>93</v>
      </c>
      <c r="E1" t="s">
        <v>94</v>
      </c>
      <c r="F1" t="s">
        <v>94</v>
      </c>
      <c r="G1">
        <v>0</v>
      </c>
      <c r="H1">
        <v>5</v>
      </c>
      <c r="I1" t="s">
        <v>27</v>
      </c>
      <c r="J1">
        <v>5</v>
      </c>
      <c r="K1">
        <v>1</v>
      </c>
      <c r="L1">
        <v>82000012366</v>
      </c>
      <c r="M1" t="s">
        <v>28</v>
      </c>
      <c r="N1" t="s">
        <v>28</v>
      </c>
      <c r="O1" t="s">
        <v>95</v>
      </c>
      <c r="P1" t="s">
        <v>29</v>
      </c>
    </row>
    <row r="2" spans="1:16" x14ac:dyDescent="0.2">
      <c r="A2" t="s">
        <v>25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>
        <v>8</v>
      </c>
      <c r="K2">
        <v>1</v>
      </c>
      <c r="L2">
        <v>82000012365</v>
      </c>
      <c r="M2" t="s">
        <v>30</v>
      </c>
      <c r="N2" t="s">
        <v>30</v>
      </c>
      <c r="O2" t="s">
        <v>96</v>
      </c>
      <c r="P2" t="s">
        <v>31</v>
      </c>
    </row>
    <row r="3" spans="1:16" x14ac:dyDescent="0.2">
      <c r="A3" t="s">
        <v>25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27</v>
      </c>
      <c r="J3">
        <v>10</v>
      </c>
      <c r="K3">
        <v>1</v>
      </c>
      <c r="L3">
        <v>82000000103</v>
      </c>
      <c r="M3" t="s">
        <v>32</v>
      </c>
      <c r="N3" t="s">
        <v>32</v>
      </c>
      <c r="O3" t="s">
        <v>97</v>
      </c>
      <c r="P3" t="s">
        <v>33</v>
      </c>
    </row>
    <row r="4" spans="1:16" x14ac:dyDescent="0.2">
      <c r="A4" t="s">
        <v>25</v>
      </c>
      <c r="B4" t="s">
        <v>26</v>
      </c>
      <c r="C4" t="s">
        <v>26</v>
      </c>
      <c r="D4" t="s">
        <v>26</v>
      </c>
      <c r="E4" t="s">
        <v>26</v>
      </c>
      <c r="F4" t="s">
        <v>26</v>
      </c>
      <c r="G4" t="s">
        <v>26</v>
      </c>
      <c r="H4" t="s">
        <v>26</v>
      </c>
      <c r="I4" t="s">
        <v>27</v>
      </c>
      <c r="J4">
        <v>14</v>
      </c>
      <c r="K4">
        <v>1</v>
      </c>
      <c r="L4">
        <v>82000000105</v>
      </c>
      <c r="M4" t="s">
        <v>34</v>
      </c>
      <c r="N4" t="s">
        <v>34</v>
      </c>
      <c r="O4" t="s">
        <v>98</v>
      </c>
      <c r="P4" t="s">
        <v>35</v>
      </c>
    </row>
    <row r="5" spans="1:16" x14ac:dyDescent="0.2">
      <c r="A5" t="s">
        <v>25</v>
      </c>
      <c r="B5" t="s">
        <v>26</v>
      </c>
      <c r="C5" t="s">
        <v>26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t="s">
        <v>27</v>
      </c>
      <c r="J5">
        <v>15</v>
      </c>
      <c r="K5">
        <v>1</v>
      </c>
      <c r="L5">
        <v>82000000130</v>
      </c>
      <c r="M5" t="s">
        <v>36</v>
      </c>
      <c r="N5" t="s">
        <v>37</v>
      </c>
      <c r="O5" t="s">
        <v>99</v>
      </c>
      <c r="P5" t="s">
        <v>38</v>
      </c>
    </row>
    <row r="6" spans="1:16" x14ac:dyDescent="0.2">
      <c r="A6" t="s">
        <v>25</v>
      </c>
      <c r="B6" t="s">
        <v>26</v>
      </c>
      <c r="C6" t="s">
        <v>26</v>
      </c>
      <c r="D6" t="s">
        <v>26</v>
      </c>
      <c r="E6" t="s">
        <v>26</v>
      </c>
      <c r="F6" t="s">
        <v>26</v>
      </c>
      <c r="G6" t="s">
        <v>26</v>
      </c>
      <c r="H6" t="s">
        <v>26</v>
      </c>
      <c r="I6" t="s">
        <v>27</v>
      </c>
      <c r="J6">
        <v>20</v>
      </c>
      <c r="K6">
        <v>1</v>
      </c>
      <c r="L6">
        <v>82000000279</v>
      </c>
      <c r="M6" t="s">
        <v>39</v>
      </c>
      <c r="N6" t="s">
        <v>39</v>
      </c>
      <c r="O6" t="s">
        <v>100</v>
      </c>
      <c r="P6" t="s">
        <v>40</v>
      </c>
    </row>
    <row r="7" spans="1:16" x14ac:dyDescent="0.2">
      <c r="A7" t="s">
        <v>25</v>
      </c>
      <c r="B7" t="s">
        <v>26</v>
      </c>
      <c r="C7" t="s">
        <v>26</v>
      </c>
      <c r="D7" t="s">
        <v>26</v>
      </c>
      <c r="E7" t="s">
        <v>26</v>
      </c>
      <c r="F7" t="s">
        <v>26</v>
      </c>
      <c r="G7" t="s">
        <v>26</v>
      </c>
      <c r="H7" t="s">
        <v>26</v>
      </c>
      <c r="I7" t="s">
        <v>27</v>
      </c>
      <c r="J7">
        <v>23</v>
      </c>
      <c r="K7">
        <v>1</v>
      </c>
      <c r="L7">
        <v>82000012396</v>
      </c>
      <c r="M7" t="s">
        <v>41</v>
      </c>
      <c r="N7" t="s">
        <v>41</v>
      </c>
      <c r="O7" t="s">
        <v>101</v>
      </c>
      <c r="P7" t="s">
        <v>42</v>
      </c>
    </row>
    <row r="8" spans="1:16" x14ac:dyDescent="0.2">
      <c r="A8" t="s">
        <v>25</v>
      </c>
      <c r="B8" t="s">
        <v>26</v>
      </c>
      <c r="C8" t="s">
        <v>26</v>
      </c>
      <c r="D8" t="s">
        <v>26</v>
      </c>
      <c r="E8" t="s">
        <v>26</v>
      </c>
      <c r="F8" t="s">
        <v>26</v>
      </c>
      <c r="G8" t="s">
        <v>26</v>
      </c>
      <c r="H8" t="s">
        <v>26</v>
      </c>
      <c r="I8" t="s">
        <v>27</v>
      </c>
      <c r="J8">
        <v>45</v>
      </c>
      <c r="K8">
        <v>1</v>
      </c>
      <c r="L8">
        <v>82000000092</v>
      </c>
      <c r="M8" t="s">
        <v>43</v>
      </c>
      <c r="N8" t="s">
        <v>43</v>
      </c>
      <c r="O8" t="s">
        <v>102</v>
      </c>
      <c r="P8" t="s">
        <v>44</v>
      </c>
    </row>
    <row r="9" spans="1:16" x14ac:dyDescent="0.2">
      <c r="A9" t="s">
        <v>25</v>
      </c>
      <c r="B9" t="s">
        <v>26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26</v>
      </c>
      <c r="I9" t="s">
        <v>27</v>
      </c>
      <c r="J9">
        <v>60</v>
      </c>
      <c r="K9">
        <v>1</v>
      </c>
      <c r="L9">
        <v>82000000126</v>
      </c>
      <c r="M9" t="s">
        <v>45</v>
      </c>
      <c r="N9" t="s">
        <v>45</v>
      </c>
      <c r="O9" t="s">
        <v>103</v>
      </c>
      <c r="P9" t="s">
        <v>46</v>
      </c>
    </row>
    <row r="10" spans="1:16" x14ac:dyDescent="0.2">
      <c r="A10" t="s">
        <v>25</v>
      </c>
      <c r="B10" t="s">
        <v>26</v>
      </c>
      <c r="C10" t="s">
        <v>26</v>
      </c>
      <c r="D10" t="s">
        <v>26</v>
      </c>
      <c r="E10" t="s">
        <v>26</v>
      </c>
      <c r="F10" t="s">
        <v>26</v>
      </c>
      <c r="G10" t="s">
        <v>26</v>
      </c>
      <c r="H10" t="s">
        <v>26</v>
      </c>
      <c r="I10" t="s">
        <v>27</v>
      </c>
      <c r="J10">
        <v>61</v>
      </c>
      <c r="K10">
        <v>1</v>
      </c>
      <c r="L10">
        <v>82000000127</v>
      </c>
      <c r="M10" t="s">
        <v>47</v>
      </c>
      <c r="N10" t="s">
        <v>47</v>
      </c>
      <c r="O10" t="s">
        <v>104</v>
      </c>
      <c r="P10" t="s">
        <v>48</v>
      </c>
    </row>
    <row r="11" spans="1:16" x14ac:dyDescent="0.2">
      <c r="A11" t="s">
        <v>25</v>
      </c>
      <c r="B11" t="s">
        <v>26</v>
      </c>
      <c r="C11" t="s">
        <v>26</v>
      </c>
      <c r="D11" t="s">
        <v>105</v>
      </c>
      <c r="E11" t="s">
        <v>106</v>
      </c>
      <c r="F11" t="s">
        <v>49</v>
      </c>
      <c r="G11">
        <v>0</v>
      </c>
      <c r="H11">
        <v>1</v>
      </c>
      <c r="I11" t="s">
        <v>27</v>
      </c>
      <c r="J11" t="s">
        <v>26</v>
      </c>
      <c r="K11" t="s">
        <v>26</v>
      </c>
      <c r="L11" t="s">
        <v>26</v>
      </c>
      <c r="M11" t="s">
        <v>26</v>
      </c>
      <c r="N11" t="s">
        <v>26</v>
      </c>
      <c r="O11" t="s">
        <v>26</v>
      </c>
      <c r="P11" t="s">
        <v>26</v>
      </c>
    </row>
    <row r="12" spans="1:16" x14ac:dyDescent="0.2">
      <c r="A12" t="s">
        <v>25</v>
      </c>
      <c r="B12" t="s">
        <v>26</v>
      </c>
      <c r="C12" t="s">
        <v>26</v>
      </c>
      <c r="D12" t="s">
        <v>107</v>
      </c>
      <c r="E12" t="s">
        <v>108</v>
      </c>
      <c r="F12" t="s">
        <v>50</v>
      </c>
      <c r="G12">
        <v>0</v>
      </c>
      <c r="H12">
        <v>2</v>
      </c>
      <c r="I12" t="s">
        <v>27</v>
      </c>
      <c r="J12" t="s">
        <v>26</v>
      </c>
      <c r="K12" t="s">
        <v>26</v>
      </c>
      <c r="L12" t="s">
        <v>26</v>
      </c>
      <c r="M12" t="s">
        <v>26</v>
      </c>
      <c r="N12" t="s">
        <v>26</v>
      </c>
      <c r="O12" t="s">
        <v>26</v>
      </c>
      <c r="P12" t="s">
        <v>26</v>
      </c>
    </row>
    <row r="13" spans="1:16" x14ac:dyDescent="0.2">
      <c r="A13" t="s">
        <v>25</v>
      </c>
      <c r="B13" t="s">
        <v>26</v>
      </c>
      <c r="C13" t="s">
        <v>26</v>
      </c>
      <c r="D13" t="s">
        <v>109</v>
      </c>
      <c r="E13" t="s">
        <v>51</v>
      </c>
      <c r="F13" t="s">
        <v>52</v>
      </c>
      <c r="G13">
        <v>0</v>
      </c>
      <c r="H13">
        <v>3</v>
      </c>
      <c r="I13" t="s">
        <v>27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</row>
    <row r="14" spans="1:16" x14ac:dyDescent="0.2">
      <c r="A14" t="s">
        <v>25</v>
      </c>
      <c r="B14" t="s">
        <v>26</v>
      </c>
      <c r="C14" t="s">
        <v>26</v>
      </c>
      <c r="D14" t="s">
        <v>110</v>
      </c>
      <c r="E14" t="s">
        <v>53</v>
      </c>
      <c r="F14" t="s">
        <v>53</v>
      </c>
      <c r="G14">
        <v>0</v>
      </c>
      <c r="H14">
        <v>6</v>
      </c>
      <c r="I14" t="s">
        <v>27</v>
      </c>
      <c r="J14" t="s">
        <v>26</v>
      </c>
      <c r="K14" t="s">
        <v>26</v>
      </c>
      <c r="L14" t="s">
        <v>26</v>
      </c>
      <c r="M14" t="s">
        <v>26</v>
      </c>
      <c r="N14" t="s">
        <v>26</v>
      </c>
      <c r="O14" t="s">
        <v>26</v>
      </c>
      <c r="P14" t="s">
        <v>26</v>
      </c>
    </row>
    <row r="15" spans="1:16" x14ac:dyDescent="0.2">
      <c r="A15" t="s">
        <v>25</v>
      </c>
      <c r="B15" t="s">
        <v>26</v>
      </c>
      <c r="C15" t="s">
        <v>26</v>
      </c>
      <c r="D15" t="s">
        <v>111</v>
      </c>
      <c r="E15" t="s">
        <v>54</v>
      </c>
      <c r="F15" t="s">
        <v>55</v>
      </c>
      <c r="G15">
        <v>0</v>
      </c>
      <c r="H15">
        <v>11</v>
      </c>
      <c r="I15" t="s">
        <v>27</v>
      </c>
      <c r="J15" t="s">
        <v>26</v>
      </c>
      <c r="K15" t="s">
        <v>26</v>
      </c>
      <c r="L15" t="s">
        <v>26</v>
      </c>
      <c r="M15" t="s">
        <v>26</v>
      </c>
      <c r="N15" t="s">
        <v>26</v>
      </c>
      <c r="O15" t="s">
        <v>26</v>
      </c>
      <c r="P15" t="s">
        <v>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E137" sqref="E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21</v>
      </c>
      <c r="C2" s="29" t="str">
        <f>IF('01 Option Comparison'!$K$3="NULL","",IF(ISBLANK('01 Option Comparison'!$K$3),"",'01 Option Comparison'!$K$3))</f>
        <v/>
      </c>
      <c r="D2" s="25" t="s">
        <v>14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12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21</v>
      </c>
      <c r="C7" s="29" t="str">
        <f>IF('01 Option Comparison'!$K$4="NULL","",IF(ISBLANK('01 Option Comparison'!$K$4),"",'01 Option Comparison'!$K$4))</f>
        <v/>
      </c>
      <c r="D7" s="25" t="s">
        <v>14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12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21</v>
      </c>
      <c r="C12" s="29" t="str">
        <f>IF('01 Option Comparison'!$K$5="NULL","",IF(ISBLANK('01 Option Comparison'!$K$5),"",'01 Option Comparison'!$K$5))</f>
        <v/>
      </c>
      <c r="D12" s="25" t="s">
        <v>14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12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21</v>
      </c>
      <c r="C17" s="29" t="str">
        <f>IF('01 Option Comparison'!$K$6="NULL","",IF(ISBLANK('01 Option Comparison'!$K$6),"",'01 Option Comparison'!$K$6))</f>
        <v/>
      </c>
      <c r="D17" s="25" t="s">
        <v>14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21</v>
      </c>
      <c r="C22" s="29" t="str">
        <f>IF('01 Option Comparison'!$K$7="NULL","",IF(ISBLANK('01 Option Comparison'!$K$7),"",'01 Option Comparison'!$K$7))</f>
        <v/>
      </c>
      <c r="D22" s="25" t="s">
        <v>14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21</v>
      </c>
      <c r="C27" s="29" t="str">
        <f>IF('01 Option Comparison'!$K$8="NULL","",IF(ISBLANK('01 Option Comparison'!$K$8),"",'01 Option Comparison'!$K$8))</f>
        <v/>
      </c>
      <c r="D27" s="25" t="s">
        <v>14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21</v>
      </c>
      <c r="C32" s="29" t="str">
        <f>IF('01 Option Comparison'!$K$9="NULL","",IF(ISBLANK('01 Option Comparison'!$K$9),"",'01 Option Comparison'!$K$9))</f>
        <v/>
      </c>
      <c r="D32" s="25" t="s">
        <v>14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21</v>
      </c>
      <c r="C37" s="29" t="str">
        <f>IF('01 Option Comparison'!$K$10="NULL","",IF(ISBLANK('01 Option Comparison'!$K$10),"",'01 Option Comparison'!$K$10))</f>
        <v/>
      </c>
      <c r="D37" s="25" t="s">
        <v>14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21</v>
      </c>
      <c r="C42" s="29" t="str">
        <f>IF('01 Option Comparison'!$K$11="NULL","",IF(ISBLANK('01 Option Comparison'!$K$11),"",'01 Option Comparison'!$K$11))</f>
        <v/>
      </c>
      <c r="D42" s="25" t="s">
        <v>14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21</v>
      </c>
      <c r="C47" s="29" t="str">
        <f>IF('01 Option Comparison'!$K$12="NULL","",IF(ISBLANK('01 Option Comparison'!$K$12),"",'01 Option Comparison'!$K$12))</f>
        <v/>
      </c>
      <c r="D47" s="25" t="s">
        <v>14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21</v>
      </c>
      <c r="C52" s="29" t="str">
        <f>IF('01 Option Comparison'!$K$13="NULL","",IF(ISBLANK('01 Option Comparison'!$K$13),"",'01 Option Comparison'!$K$13))</f>
        <v/>
      </c>
      <c r="D52" s="25" t="s">
        <v>14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21</v>
      </c>
      <c r="C57" s="29" t="str">
        <f>IF('01 Option Comparison'!$K$14="NULL","",IF(ISBLANK('01 Option Comparison'!$K$14),"",'01 Option Comparison'!$K$14))</f>
        <v/>
      </c>
      <c r="D57" s="25" t="s">
        <v>14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21</v>
      </c>
      <c r="C62" s="29" t="str">
        <f>IF('01 Option Comparison'!$K$15="NULL","",IF(ISBLANK('01 Option Comparison'!$K$15),"",'01 Option Comparison'!$K$15))</f>
        <v/>
      </c>
      <c r="D62" s="25" t="s">
        <v>14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21</v>
      </c>
      <c r="C67" s="29" t="str">
        <f>IF('01 Option Comparison'!$K$16="NULL","",IF(ISBLANK('01 Option Comparison'!$K$16),"",'01 Option Comparison'!$K$16))</f>
        <v/>
      </c>
      <c r="D67" s="25" t="s">
        <v>14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21</v>
      </c>
      <c r="C72" s="29" t="str">
        <f>IF('01 Option Comparison'!$K$17="NULL","",IF(ISBLANK('01 Option Comparison'!$K$17),"",'01 Option Comparison'!$K$17))</f>
        <v/>
      </c>
      <c r="D72" s="25" t="s">
        <v>14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21</v>
      </c>
      <c r="C77" s="29" t="str">
        <f>IF('01 Option Comparison'!$K$18="NULL","",IF(ISBLANK('01 Option Comparison'!$K$18),"",'01 Option Comparison'!$K$18))</f>
        <v/>
      </c>
      <c r="D77" s="25" t="s">
        <v>14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21</v>
      </c>
      <c r="C82" s="29" t="str">
        <f>IF('01 Option Comparison'!$K$19="NULL","",IF(ISBLANK('01 Option Comparison'!$K$19),"",'01 Option Comparison'!$K$19))</f>
        <v/>
      </c>
      <c r="D82" s="25" t="s">
        <v>14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21</v>
      </c>
      <c r="C87" s="29" t="str">
        <f>IF('01 Option Comparison'!$K$20="NULL","",IF(ISBLANK('01 Option Comparison'!$K$20),"",'01 Option Comparison'!$K$20))</f>
        <v/>
      </c>
      <c r="D87" s="25" t="s">
        <v>14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21</v>
      </c>
      <c r="C92" s="29" t="str">
        <f>IF('01 Option Comparison'!$K$21="NULL","",IF(ISBLANK('01 Option Comparison'!$K$21),"",'01 Option Comparison'!$K$21))</f>
        <v/>
      </c>
      <c r="D92" s="25" t="s">
        <v>14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21</v>
      </c>
      <c r="C97" s="29" t="str">
        <f>IF('01 Option Comparison'!$K$22="NULL","",IF(ISBLANK('01 Option Comparison'!$K$22),"",'01 Option Comparison'!$K$22))</f>
        <v/>
      </c>
      <c r="D97" s="25" t="s">
        <v>14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21</v>
      </c>
      <c r="C102" s="29" t="str">
        <f>IF('01 Option Comparison'!$K$23="NULL","",IF(ISBLANK('01 Option Comparison'!$K$23),"",'01 Option Comparison'!$K$23))</f>
        <v/>
      </c>
      <c r="D102" s="25" t="s">
        <v>14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21</v>
      </c>
      <c r="C107" s="29" t="str">
        <f>IF('01 Option Comparison'!$K$24="NULL","",IF(ISBLANK('01 Option Comparison'!$K$24),"",'01 Option Comparison'!$K$24))</f>
        <v/>
      </c>
      <c r="D107" s="25" t="s">
        <v>14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21</v>
      </c>
      <c r="C112" s="29" t="str">
        <f>IF('01 Option Comparison'!$K$25="NULL","",IF(ISBLANK('01 Option Comparison'!$K$25),"",'01 Option Comparison'!$K$25))</f>
        <v/>
      </c>
      <c r="D112" s="25" t="s">
        <v>14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21</v>
      </c>
      <c r="C117" s="29" t="str">
        <f>IF('01 Option Comparison'!$K$26="NULL","",IF(ISBLANK('01 Option Comparison'!$K$26),"",'01 Option Comparison'!$K$26))</f>
        <v/>
      </c>
      <c r="D117" s="25" t="s">
        <v>14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21</v>
      </c>
      <c r="C122" s="29" t="str">
        <f>IF('01 Option Comparison'!$K$27="NULL","",IF(ISBLANK('01 Option Comparison'!$K$27),"",'01 Option Comparison'!$K$27))</f>
        <v/>
      </c>
      <c r="D122" s="25" t="s">
        <v>14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21</v>
      </c>
      <c r="C127" s="29" t="str">
        <f>IF('01 Option Comparison'!$K$28="NULL","",IF(ISBLANK('01 Option Comparison'!$K$28),"",'01 Option Comparison'!$K$28))</f>
        <v/>
      </c>
      <c r="D127" s="25" t="s">
        <v>14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21</v>
      </c>
      <c r="C132" s="29" t="str">
        <f>IF('01 Option Comparison'!$K$29="NULL","",IF(ISBLANK('01 Option Comparison'!$K$29),"",'01 Option Comparison'!$K$29))</f>
        <v/>
      </c>
      <c r="D132" s="25" t="s">
        <v>14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21</v>
      </c>
      <c r="C137" s="29" t="str">
        <f>IF('01 Option Comparison'!$K$30="NULL","",IF(ISBLANK('01 Option Comparison'!$K$30),"",'01 Option Comparison'!$K$30))</f>
        <v/>
      </c>
      <c r="D137" s="25" t="s">
        <v>14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Function: Massafra -   | Bergamo - Sequence run time</v>
      </c>
      <c r="B2" s="21" t="s">
        <v>22</v>
      </c>
      <c r="C2" s="29" t="str">
        <f>IF('01 Function Comparison'!$K$3="NULL","",IF(ISBLANK('01 Function Comparison'!$K$3),"",'01 Function Comparison'!$K$3))</f>
        <v/>
      </c>
      <c r="D2" s="25" t="s">
        <v>14</v>
      </c>
      <c r="E2" s="34" t="str">
        <f>IF(ISBLANK('01 Function Comparison'!$G$3),"",'01 Function Comparison'!$G$3)</f>
        <v>Sequence run 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82000000132</v>
      </c>
      <c r="B5" s="12"/>
      <c r="C5" s="26"/>
      <c r="D5" s="27" t="s">
        <v>12</v>
      </c>
      <c r="E5" s="35">
        <f>IF(ISBLANK('01 Function Comparison'!$H$3),"",'01 Function Comparison'!$H$3)</f>
        <v>82000000132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>-- Function: Massafra -   | Bergamo - 04: Dosing time WWT</v>
      </c>
      <c r="B7" s="21" t="s">
        <v>22</v>
      </c>
      <c r="C7" s="29" t="str">
        <f>IF('01 Function Comparison'!$K$4="NULL","",IF(ISBLANK('01 Function Comparison'!$K$4),"",'01 Function Comparison'!$K$4))</f>
        <v/>
      </c>
      <c r="D7" s="25" t="s">
        <v>14</v>
      </c>
      <c r="E7" s="34" t="str">
        <f>IF(ISBLANK('01 Function Comparison'!$G$4),"",'01 Function Comparison'!$G$4)</f>
        <v>04: Dosing time WWT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82000012380</v>
      </c>
      <c r="B10" s="12"/>
      <c r="C10" s="26"/>
      <c r="D10" s="27" t="s">
        <v>12</v>
      </c>
      <c r="E10" s="35">
        <f>IF(ISBLANK('01 Function Comparison'!$H$4),"",'01 Function Comparison'!$H$4)</f>
        <v>82000012380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>-- Function: Massafra -   | Bergamo - 11: MES: Time from mashing till Rest/Heat</v>
      </c>
      <c r="B12" s="21" t="s">
        <v>22</v>
      </c>
      <c r="C12" s="29" t="str">
        <f>IF('01 Function Comparison'!$K$5="NULL","",IF(ISBLANK('01 Function Comparison'!$K$5),"",'01 Function Comparison'!$K$5))</f>
        <v/>
      </c>
      <c r="D12" s="25" t="s">
        <v>14</v>
      </c>
      <c r="E12" s="34" t="str">
        <f>IF(ISBLANK('01 Function Comparison'!$G$5),"",'01 Function Comparison'!$G$5)</f>
        <v>11: MES: Time from mashing till Rest/Heat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82000000106</v>
      </c>
      <c r="B15" s="12"/>
      <c r="C15" s="26"/>
      <c r="D15" s="27" t="s">
        <v>12</v>
      </c>
      <c r="E15" s="35">
        <f>IF(ISBLANK('01 Function Comparison'!$H$5),"",'01 Function Comparison'!$H$5)</f>
        <v>82000000106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 xml:space="preserve">-- Function: Massafra -   | Bergamo - </v>
      </c>
      <c r="B17" s="21" t="s">
        <v>22</v>
      </c>
      <c r="C17" s="29" t="str">
        <f>IF('01 Function Comparison'!$K$6="NULL","",IF(ISBLANK('01 Function Comparison'!$K$6),"",'01 Function Comparison'!$K$6))</f>
        <v/>
      </c>
      <c r="D17" s="25" t="s">
        <v>14</v>
      </c>
      <c r="E17" s="34" t="str">
        <f>IF(ISBLANK('01 Function Comparison'!$G$6),"",'01 Function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12</v>
      </c>
      <c r="E20" s="35" t="str">
        <f>IF(ISBLANK('01 Function Comparison'!$H$6),"",'01 Function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 xml:space="preserve">-- Function: Massafra -   | Bergamo - </v>
      </c>
      <c r="B22" s="21" t="s">
        <v>22</v>
      </c>
      <c r="C22" s="29" t="str">
        <f>IF('01 Function Comparison'!$K$7="NULL","",IF(ISBLANK('01 Function Comparison'!$K$7),"",'01 Function Comparison'!$K$7))</f>
        <v/>
      </c>
      <c r="D22" s="25" t="s">
        <v>14</v>
      </c>
      <c r="E22" s="34" t="str">
        <f>IF(ISBLANK('01 Function Comparison'!$G$7),"",'01 Function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12</v>
      </c>
      <c r="E25" s="35" t="str">
        <f>IF(ISBLANK('01 Function Comparison'!$H$7),"",'01 Function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22</v>
      </c>
      <c r="C27" s="29" t="str">
        <f>IF('01 Function Comparison'!$K$8="NULL","",IF(ISBLANK('01 Function Comparison'!$K$8),"",'01 Function Comparison'!$K$8))</f>
        <v/>
      </c>
      <c r="D27" s="25" t="s">
        <v>14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12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22</v>
      </c>
      <c r="C32" s="29" t="str">
        <f>IF('01 Function Comparison'!$K$9="NULL","",IF(ISBLANK('01 Function Comparison'!$K$9),"",'01 Function Comparison'!$K$9))</f>
        <v/>
      </c>
      <c r="D32" s="25" t="s">
        <v>14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12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22</v>
      </c>
      <c r="C37" s="29" t="str">
        <f>IF('01 Function Comparison'!$K$10="NULL","",IF(ISBLANK('01 Function Comparison'!$K$10),"",'01 Function Comparison'!$K$10))</f>
        <v/>
      </c>
      <c r="D37" s="25" t="s">
        <v>14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12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22</v>
      </c>
      <c r="C42" s="29" t="str">
        <f>IF('01 Function Comparison'!$K$11="NULL","",IF(ISBLANK('01 Function Comparison'!$K$11),"",'01 Function Comparison'!$K$11))</f>
        <v/>
      </c>
      <c r="D42" s="25" t="s">
        <v>14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12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22</v>
      </c>
      <c r="C47" s="29" t="str">
        <f>IF('01 Function Comparison'!$K$12="NULL","",IF(ISBLANK('01 Function Comparison'!$K$12),"",'01 Function Comparison'!$K$12))</f>
        <v/>
      </c>
      <c r="D47" s="25" t="s">
        <v>14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12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22</v>
      </c>
      <c r="C52" s="29" t="str">
        <f>IF('01 Function Comparison'!$K$13="NULL","",IF(ISBLANK('01 Function Comparison'!$K$13),"",'01 Function Comparison'!$K$13))</f>
        <v/>
      </c>
      <c r="D52" s="25" t="s">
        <v>14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22</v>
      </c>
      <c r="C57" s="29" t="str">
        <f>IF('01 Function Comparison'!$K$14="NULL","",IF(ISBLANK('01 Function Comparison'!$K$14),"",'01 Function Comparison'!$K$14))</f>
        <v/>
      </c>
      <c r="D57" s="25" t="s">
        <v>14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22</v>
      </c>
      <c r="C62" s="29" t="str">
        <f>IF('01 Function Comparison'!$K$15="NULL","",IF(ISBLANK('01 Function Comparison'!$K$15),"",'01 Function Comparison'!$K$15))</f>
        <v/>
      </c>
      <c r="D62" s="25" t="s">
        <v>14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22</v>
      </c>
      <c r="C67" s="29" t="str">
        <f>IF('01 Function Comparison'!$K$16="NULL","",IF(ISBLANK('01 Function Comparison'!$K$16),"",'01 Function Comparison'!$K$16))</f>
        <v/>
      </c>
      <c r="D67" s="25" t="s">
        <v>14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22</v>
      </c>
      <c r="C72" s="29" t="str">
        <f>IF('01 Function Comparison'!$K$17="NULL","",IF(ISBLANK('01 Function Comparison'!$K$17),"",'01 Function Comparison'!$K$17))</f>
        <v/>
      </c>
      <c r="D72" s="25" t="s">
        <v>14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22</v>
      </c>
      <c r="C77" s="29" t="str">
        <f>IF('01 Function Comparison'!$K$18="NULL","",IF(ISBLANK('01 Function Comparison'!$K$18),"",'01 Function Comparison'!$K$18))</f>
        <v/>
      </c>
      <c r="D77" s="25" t="s">
        <v>14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22</v>
      </c>
      <c r="C82" s="29" t="str">
        <f>IF('01 Function Comparison'!$K$19="NULL","",IF(ISBLANK('01 Function Comparison'!$K$19),"",'01 Function Comparison'!$K$19))</f>
        <v/>
      </c>
      <c r="D82" s="25" t="s">
        <v>14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22</v>
      </c>
      <c r="C87" s="29" t="str">
        <f>IF('01 Function Comparison'!$K$20="NULL","",IF(ISBLANK('01 Function Comparison'!$K$20),"",'01 Function Comparison'!$K$20))</f>
        <v/>
      </c>
      <c r="D87" s="25" t="s">
        <v>14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22</v>
      </c>
      <c r="C92" s="29" t="str">
        <f>IF('01 Function Comparison'!$K$21="NULL","",IF(ISBLANK('01 Function Comparison'!$K$21),"",'01 Function Comparison'!$K$21))</f>
        <v/>
      </c>
      <c r="D92" s="25" t="s">
        <v>14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22</v>
      </c>
      <c r="C97" s="29" t="str">
        <f>IF('01 Function Comparison'!$K$22="NULL","",IF(ISBLANK('01 Function Comparison'!$K$22),"",'01 Function Comparison'!$K$22))</f>
        <v/>
      </c>
      <c r="D97" s="25" t="s">
        <v>14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22</v>
      </c>
      <c r="C102" s="29" t="str">
        <f>IF('01 Function Comparison'!$K$23="NULL","",IF(ISBLANK('01 Function Comparison'!$K$23),"",'01 Function Comparison'!$K$23))</f>
        <v/>
      </c>
      <c r="D102" s="25" t="s">
        <v>14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22</v>
      </c>
      <c r="C107" s="29" t="str">
        <f>IF('01 Function Comparison'!$K$24="NULL","",IF(ISBLANK('01 Function Comparison'!$K$24),"",'01 Function Comparison'!$K$24))</f>
        <v/>
      </c>
      <c r="D107" s="25" t="s">
        <v>14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22</v>
      </c>
      <c r="C112" s="29" t="str">
        <f>IF('01 Function Comparison'!$K$25="NULL","",IF(ISBLANK('01 Function Comparison'!$K$25),"",'01 Function Comparison'!$K$25))</f>
        <v/>
      </c>
      <c r="D112" s="25" t="s">
        <v>14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22</v>
      </c>
      <c r="C117" s="29" t="str">
        <f>IF('01 Function Comparison'!$K$26="NULL","",IF(ISBLANK('01 Function Comparison'!$K$26),"",'01 Function Comparison'!$K$26))</f>
        <v/>
      </c>
      <c r="D117" s="25" t="s">
        <v>14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22</v>
      </c>
      <c r="C122" s="29" t="str">
        <f>IF('01 Function Comparison'!$K$27="NULL","",IF(ISBLANK('01 Function Comparison'!$K$27),"",'01 Function Comparison'!$K$27))</f>
        <v/>
      </c>
      <c r="D122" s="25" t="s">
        <v>14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22</v>
      </c>
      <c r="C127" s="29" t="str">
        <f>IF('01 Function Comparison'!$K$28="NULL","",IF(ISBLANK('01 Function Comparison'!$K$28),"",'01 Function Comparison'!$K$28))</f>
        <v/>
      </c>
      <c r="D127" s="25" t="s">
        <v>14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22</v>
      </c>
      <c r="C132" s="29" t="str">
        <f>IF('01 Function Comparison'!$K$29="NULL","",IF(ISBLANK('01 Function Comparison'!$K$29),"",'01 Function Comparison'!$K$29))</f>
        <v/>
      </c>
      <c r="D132" s="25" t="s">
        <v>14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22</v>
      </c>
      <c r="C137" s="29" t="str">
        <f>IF('01 Function Comparison'!$K$30="NULL","",IF(ISBLANK('01 Function Comparison'!$K$30),"",'01 Function Comparison'!$K$30))</f>
        <v/>
      </c>
      <c r="D137" s="25" t="s">
        <v>14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topLeftCell="A17"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Operation: Massafra -  | Bergamo - Mashing in ( RunTime )</v>
      </c>
      <c r="B2" s="21" t="s">
        <v>23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14</v>
      </c>
      <c r="E2" s="34" t="str">
        <f>IF(ISBLANK('01 Operation Comparison'!$I$3),"",CONCATENATE('01 Operation Comparison'!$I$3," ( ",'01 Operation Comparison'!$K$3," )"))</f>
        <v>Mashing in ( RunTime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82000000102</v>
      </c>
      <c r="B5" s="12"/>
      <c r="C5" s="26"/>
      <c r="D5" s="27" t="s">
        <v>12</v>
      </c>
      <c r="E5" s="35">
        <f>IF(ISBLANK('01 Operation Comparison'!$L$3),"",'01 Operation Comparison'!$L$3)</f>
        <v>82000000102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>-- Operation: Massafra -  | Bergamo - Mashing in ( Mash Water Amount )</v>
      </c>
      <c r="B7" s="21" t="s">
        <v>23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14</v>
      </c>
      <c r="E7" s="34" t="str">
        <f>IF(ISBLANK('01 Operation Comparison'!$I$4),"",CONCATENATE('01 Operation Comparison'!$I$4," ( ",'01 Operation Comparison'!$K$4," )"))</f>
        <v>Mashing in ( Mash Water Amount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82000000104</v>
      </c>
      <c r="B10" s="12"/>
      <c r="C10" s="26"/>
      <c r="D10" s="27" t="s">
        <v>12</v>
      </c>
      <c r="E10" s="35">
        <f>IF(ISBLANK('01 Operation Comparison'!$L$4),"",'01 Operation Comparison'!$L$4)</f>
        <v>82000000104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>-- Operation: Massafra -  | Bergamo - Rest ( Rest time )</v>
      </c>
      <c r="B12" s="21" t="s">
        <v>23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14</v>
      </c>
      <c r="E12" s="34" t="str">
        <f>IF(ISBLANK('01 Operation Comparison'!$I$5),"",CONCATENATE('01 Operation Comparison'!$I$5," ( ",'01 Operation Comparison'!$K$5," )"))</f>
        <v>Rest ( Rest time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82000000122</v>
      </c>
      <c r="B15" s="12"/>
      <c r="C15" s="26"/>
      <c r="D15" s="27" t="s">
        <v>12</v>
      </c>
      <c r="E15" s="35">
        <f>IF(ISBLANK('01 Operation Comparison'!$L$5),"",'01 Operation Comparison'!$L$5)</f>
        <v>82000000122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>-- Operation: Massafra -  | Bergamo - Rest ( Temp Mash Tun )</v>
      </c>
      <c r="B17" s="21" t="s">
        <v>23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14</v>
      </c>
      <c r="E17" s="34" t="str">
        <f>IF(ISBLANK('01 Operation Comparison'!$I$6),"",CONCATENATE('01 Operation Comparison'!$I$6," ( ",'01 Operation Comparison'!$K$6," )"))</f>
        <v>Rest ( Temp Mash Tun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82000000121</v>
      </c>
      <c r="B20" s="12"/>
      <c r="C20" s="26"/>
      <c r="D20" s="27" t="s">
        <v>12</v>
      </c>
      <c r="E20" s="35">
        <f>IF(ISBLANK('01 Operation Comparison'!$L$6),"",'01 Operation Comparison'!$L$6)</f>
        <v>82000000121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>-- Operation: Massafra -  | Bergamo - Heat up ( Heating time )</v>
      </c>
      <c r="B22" s="21" t="s">
        <v>23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14</v>
      </c>
      <c r="E22" s="34" t="str">
        <f>IF(ISBLANK('01 Operation Comparison'!$I$7),"",CONCATENATE('01 Operation Comparison'!$I$7," ( ",'01 Operation Comparison'!$K$7," )"))</f>
        <v>Heat up ( Heating time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82000000123</v>
      </c>
      <c r="B25" s="12"/>
      <c r="C25" s="26"/>
      <c r="D25" s="27" t="s">
        <v>12</v>
      </c>
      <c r="E25" s="35">
        <f>IF(ISBLANK('01 Operation Comparison'!$L$7),"",'01 Operation Comparison'!$L$7)</f>
        <v>82000000123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>-- Operation: Massafra -  | Bergamo - Rest ( Rest time )</v>
      </c>
      <c r="B27" s="21" t="s">
        <v>23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14</v>
      </c>
      <c r="E27" s="34" t="str">
        <f>IF(ISBLANK('01 Operation Comparison'!$I$8),"",CONCATENATE('01 Operation Comparison'!$I$8," ( ",'01 Operation Comparison'!$K$8," )"))</f>
        <v>Rest ( Rest time )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82000000125</v>
      </c>
      <c r="B30" s="12"/>
      <c r="C30" s="26"/>
      <c r="D30" s="27" t="s">
        <v>12</v>
      </c>
      <c r="E30" s="35">
        <f>IF(ISBLANK('01 Operation Comparison'!$L$8),"",'01 Operation Comparison'!$L$8)</f>
        <v>82000000125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>-- Operation: Massafra -  | Bergamo - Rest ( Temp Mash Tun )</v>
      </c>
      <c r="B32" s="21" t="s">
        <v>23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14</v>
      </c>
      <c r="E32" s="34" t="str">
        <f>IF(ISBLANK('01 Operation Comparison'!$I$9),"",CONCATENATE('01 Operation Comparison'!$I$9," ( ",'01 Operation Comparison'!$K$9," )"))</f>
        <v>Rest ( Temp Mash Tun )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82000000124</v>
      </c>
      <c r="B35" s="12"/>
      <c r="C35" s="26"/>
      <c r="D35" s="27" t="s">
        <v>12</v>
      </c>
      <c r="E35" s="35">
        <f>IF(ISBLANK('01 Operation Comparison'!$L$9),"",'01 Operation Comparison'!$L$9)</f>
        <v>82000000124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>-- Operation: Massafra -  | Bergamo - Heat up ( Heating time )</v>
      </c>
      <c r="B37" s="21" t="s">
        <v>23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14</v>
      </c>
      <c r="E37" s="34" t="str">
        <f>IF(ISBLANK('01 Operation Comparison'!$I$10),"",CONCATENATE('01 Operation Comparison'!$I$10," ( ",'01 Operation Comparison'!$K$10," )"))</f>
        <v>Heat up ( Heating time )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82000000128</v>
      </c>
      <c r="B40" s="12"/>
      <c r="C40" s="26"/>
      <c r="D40" s="27" t="s">
        <v>12</v>
      </c>
      <c r="E40" s="35">
        <f>IF(ISBLANK('01 Operation Comparison'!$L$10),"",'01 Operation Comparison'!$L$10)</f>
        <v>82000000128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>-- Operation: Massafra -  | Bergamo - Rest ( Rest time )</v>
      </c>
      <c r="B42" s="21" t="s">
        <v>23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14</v>
      </c>
      <c r="E42" s="34" t="str">
        <f>IF(ISBLANK('01 Operation Comparison'!$I$11),"",CONCATENATE('01 Operation Comparison'!$I$11," ( ",'01 Operation Comparison'!$K$11," )"))</f>
        <v>Rest ( Rest time )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82000000129</v>
      </c>
      <c r="B45" s="12"/>
      <c r="C45" s="26"/>
      <c r="D45" s="27" t="s">
        <v>12</v>
      </c>
      <c r="E45" s="35">
        <f>IF(ISBLANK('01 Operation Comparison'!$L$11),"",'01 Operation Comparison'!$L$11)</f>
        <v>82000000129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>-- Operation: Massafra -  | Bergamo - Rest ( Temp Mash Tun )</v>
      </c>
      <c r="B47" s="21" t="s">
        <v>23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14</v>
      </c>
      <c r="E47" s="34" t="str">
        <f>IF(ISBLANK('01 Operation Comparison'!$I$12),"",CONCATENATE('01 Operation Comparison'!$I$12," ( ",'01 Operation Comparison'!$K$12," )"))</f>
        <v>Rest ( Temp Mash Tun )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82000012416</v>
      </c>
      <c r="B50" s="12"/>
      <c r="C50" s="26"/>
      <c r="D50" s="27" t="s">
        <v>12</v>
      </c>
      <c r="E50" s="35">
        <f>IF(ISBLANK('01 Operation Comparison'!$L$12),"",'01 Operation Comparison'!$L$12)</f>
        <v>82000012416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23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14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23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14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23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14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23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14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23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14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23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14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23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14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23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14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23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14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23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14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23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14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23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14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23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14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23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14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23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14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23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14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23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14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23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14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activeCell="I37" sqref="I37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4"/>
  <sheetViews>
    <sheetView workbookViewId="0">
      <selection sqref="A1:P4"/>
    </sheetView>
  </sheetViews>
  <sheetFormatPr baseColWidth="10" defaultRowHeight="16" x14ac:dyDescent="0.2"/>
  <sheetData>
    <row r="1" spans="1:16" x14ac:dyDescent="0.2">
      <c r="A1" t="s">
        <v>56</v>
      </c>
      <c r="B1" t="s">
        <v>26</v>
      </c>
      <c r="C1" t="s">
        <v>26</v>
      </c>
      <c r="D1" t="s">
        <v>112</v>
      </c>
      <c r="E1" t="s">
        <v>57</v>
      </c>
      <c r="F1" t="s">
        <v>58</v>
      </c>
      <c r="G1">
        <v>0</v>
      </c>
      <c r="H1">
        <v>1</v>
      </c>
      <c r="I1" t="s">
        <v>27</v>
      </c>
      <c r="J1">
        <v>1</v>
      </c>
      <c r="K1">
        <v>1</v>
      </c>
      <c r="L1">
        <v>82000000132</v>
      </c>
      <c r="M1" t="s">
        <v>59</v>
      </c>
      <c r="N1" t="s">
        <v>59</v>
      </c>
      <c r="O1" t="s">
        <v>113</v>
      </c>
      <c r="P1" t="s">
        <v>60</v>
      </c>
    </row>
    <row r="2" spans="1:16" x14ac:dyDescent="0.2">
      <c r="A2" t="s">
        <v>56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27</v>
      </c>
      <c r="J2">
        <v>4</v>
      </c>
      <c r="K2">
        <v>1</v>
      </c>
      <c r="L2">
        <v>82000012380</v>
      </c>
      <c r="M2" t="s">
        <v>61</v>
      </c>
      <c r="N2" t="s">
        <v>61</v>
      </c>
      <c r="O2" t="s">
        <v>114</v>
      </c>
      <c r="P2" t="s">
        <v>62</v>
      </c>
    </row>
    <row r="3" spans="1:16" x14ac:dyDescent="0.2">
      <c r="A3" t="s">
        <v>56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27</v>
      </c>
      <c r="J3">
        <v>11</v>
      </c>
      <c r="K3">
        <v>1</v>
      </c>
      <c r="L3">
        <v>82000000106</v>
      </c>
      <c r="M3" t="s">
        <v>63</v>
      </c>
      <c r="N3" t="s">
        <v>63</v>
      </c>
      <c r="O3" t="s">
        <v>115</v>
      </c>
      <c r="P3" t="s">
        <v>64</v>
      </c>
    </row>
    <row r="4" spans="1:16" x14ac:dyDescent="0.2">
      <c r="A4" t="s">
        <v>56</v>
      </c>
      <c r="B4" t="s">
        <v>26</v>
      </c>
      <c r="C4" t="s">
        <v>26</v>
      </c>
      <c r="D4" t="s">
        <v>116</v>
      </c>
      <c r="E4" t="s">
        <v>117</v>
      </c>
      <c r="F4" t="s">
        <v>118</v>
      </c>
      <c r="G4">
        <v>0</v>
      </c>
      <c r="H4">
        <v>31</v>
      </c>
      <c r="I4" t="s">
        <v>27</v>
      </c>
      <c r="J4" t="s">
        <v>26</v>
      </c>
      <c r="K4" t="s">
        <v>26</v>
      </c>
      <c r="L4" t="s">
        <v>26</v>
      </c>
      <c r="M4" t="s">
        <v>26</v>
      </c>
      <c r="N4" t="s">
        <v>26</v>
      </c>
      <c r="O4" t="s">
        <v>26</v>
      </c>
      <c r="P4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A1:W10"/>
  <sheetViews>
    <sheetView workbookViewId="0">
      <selection activeCell="A9" sqref="A9:W10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:23" ht="17" customHeight="1" x14ac:dyDescent="0.2">
      <c r="A1">
        <v>2</v>
      </c>
      <c r="B1" t="s">
        <v>119</v>
      </c>
      <c r="C1" t="s">
        <v>120</v>
      </c>
      <c r="D1" t="s">
        <v>65</v>
      </c>
      <c r="E1" t="s">
        <v>26</v>
      </c>
      <c r="F1" t="s">
        <v>26</v>
      </c>
      <c r="G1" t="s">
        <v>121</v>
      </c>
      <c r="H1" t="s">
        <v>66</v>
      </c>
      <c r="I1" t="s">
        <v>66</v>
      </c>
      <c r="J1">
        <v>0</v>
      </c>
      <c r="K1">
        <v>1</v>
      </c>
      <c r="L1" t="s">
        <v>27</v>
      </c>
      <c r="M1">
        <v>1</v>
      </c>
      <c r="N1">
        <v>1</v>
      </c>
      <c r="O1">
        <v>82000000102</v>
      </c>
      <c r="P1" t="s">
        <v>66</v>
      </c>
      <c r="Q1" t="s">
        <v>66</v>
      </c>
      <c r="R1" t="s">
        <v>65</v>
      </c>
      <c r="S1" t="s">
        <v>67</v>
      </c>
      <c r="T1" t="s">
        <v>68</v>
      </c>
      <c r="U1" t="s">
        <v>69</v>
      </c>
      <c r="V1" t="s">
        <v>122</v>
      </c>
      <c r="W1">
        <v>2</v>
      </c>
    </row>
    <row r="2" spans="1:23" x14ac:dyDescent="0.2">
      <c r="A2" t="s">
        <v>26</v>
      </c>
      <c r="B2" t="s">
        <v>26</v>
      </c>
      <c r="C2" t="s">
        <v>26</v>
      </c>
      <c r="D2" t="s">
        <v>26</v>
      </c>
      <c r="E2" t="s">
        <v>26</v>
      </c>
      <c r="F2" t="s">
        <v>26</v>
      </c>
      <c r="G2" t="s">
        <v>26</v>
      </c>
      <c r="H2" t="s">
        <v>26</v>
      </c>
      <c r="I2" t="s">
        <v>26</v>
      </c>
      <c r="J2" t="s">
        <v>26</v>
      </c>
      <c r="K2" t="s">
        <v>26</v>
      </c>
      <c r="L2" t="s">
        <v>27</v>
      </c>
      <c r="M2">
        <v>8</v>
      </c>
      <c r="N2">
        <v>1</v>
      </c>
      <c r="O2">
        <v>82000000104</v>
      </c>
      <c r="P2" t="s">
        <v>70</v>
      </c>
      <c r="Q2" t="s">
        <v>70</v>
      </c>
      <c r="R2" t="s">
        <v>71</v>
      </c>
      <c r="S2" t="s">
        <v>67</v>
      </c>
      <c r="T2" t="s">
        <v>68</v>
      </c>
      <c r="U2" t="s">
        <v>72</v>
      </c>
      <c r="V2" t="s">
        <v>123</v>
      </c>
      <c r="W2">
        <v>2</v>
      </c>
    </row>
    <row r="3" spans="1:23" x14ac:dyDescent="0.2">
      <c r="A3">
        <v>6</v>
      </c>
      <c r="B3" t="s">
        <v>124</v>
      </c>
      <c r="C3" t="s">
        <v>125</v>
      </c>
      <c r="D3" t="s">
        <v>71</v>
      </c>
      <c r="E3" t="s">
        <v>26</v>
      </c>
      <c r="F3" t="s">
        <v>26</v>
      </c>
      <c r="G3" t="s">
        <v>126</v>
      </c>
      <c r="H3" t="s">
        <v>73</v>
      </c>
      <c r="I3" t="s">
        <v>74</v>
      </c>
      <c r="J3">
        <v>0</v>
      </c>
      <c r="K3">
        <v>1</v>
      </c>
      <c r="L3" t="s">
        <v>27</v>
      </c>
      <c r="M3">
        <v>1</v>
      </c>
      <c r="N3">
        <v>1</v>
      </c>
      <c r="O3">
        <v>82000000122</v>
      </c>
      <c r="P3" t="s">
        <v>75</v>
      </c>
      <c r="Q3" t="s">
        <v>75</v>
      </c>
      <c r="R3" t="s">
        <v>71</v>
      </c>
      <c r="S3" t="s">
        <v>76</v>
      </c>
      <c r="T3" t="s">
        <v>77</v>
      </c>
      <c r="U3" t="s">
        <v>78</v>
      </c>
      <c r="V3" t="s">
        <v>127</v>
      </c>
      <c r="W3">
        <v>6</v>
      </c>
    </row>
    <row r="4" spans="1:23" x14ac:dyDescent="0.2">
      <c r="A4">
        <v>6</v>
      </c>
      <c r="B4" t="s">
        <v>124</v>
      </c>
      <c r="C4" t="s">
        <v>125</v>
      </c>
      <c r="D4" t="s">
        <v>71</v>
      </c>
      <c r="E4" t="s">
        <v>26</v>
      </c>
      <c r="F4" t="s">
        <v>26</v>
      </c>
      <c r="G4" t="s">
        <v>128</v>
      </c>
      <c r="H4" t="s">
        <v>129</v>
      </c>
      <c r="I4" t="s">
        <v>79</v>
      </c>
      <c r="J4">
        <v>0</v>
      </c>
      <c r="K4">
        <v>5</v>
      </c>
      <c r="L4" t="s">
        <v>27</v>
      </c>
      <c r="M4">
        <v>5</v>
      </c>
      <c r="N4">
        <v>1</v>
      </c>
      <c r="O4">
        <v>82000000121</v>
      </c>
      <c r="P4" t="s">
        <v>80</v>
      </c>
      <c r="Q4" t="s">
        <v>81</v>
      </c>
      <c r="R4" t="s">
        <v>71</v>
      </c>
      <c r="S4" t="s">
        <v>76</v>
      </c>
      <c r="T4" t="s">
        <v>77</v>
      </c>
      <c r="U4" t="s">
        <v>82</v>
      </c>
      <c r="V4" t="s">
        <v>130</v>
      </c>
      <c r="W4">
        <v>6</v>
      </c>
    </row>
    <row r="5" spans="1:23" ht="18" customHeight="1" x14ac:dyDescent="0.2">
      <c r="A5">
        <v>7</v>
      </c>
      <c r="B5" t="s">
        <v>131</v>
      </c>
      <c r="C5" t="s">
        <v>132</v>
      </c>
      <c r="D5" t="s">
        <v>71</v>
      </c>
      <c r="E5" t="s">
        <v>26</v>
      </c>
      <c r="F5" t="s">
        <v>26</v>
      </c>
      <c r="G5" t="s">
        <v>133</v>
      </c>
      <c r="H5" t="s">
        <v>134</v>
      </c>
      <c r="I5" t="s">
        <v>75</v>
      </c>
      <c r="J5">
        <v>0</v>
      </c>
      <c r="K5">
        <v>1</v>
      </c>
      <c r="L5" t="s">
        <v>27</v>
      </c>
      <c r="M5">
        <v>1</v>
      </c>
      <c r="N5">
        <v>1</v>
      </c>
      <c r="O5">
        <v>82000000123</v>
      </c>
      <c r="P5" t="s">
        <v>74</v>
      </c>
      <c r="Q5" t="s">
        <v>74</v>
      </c>
      <c r="R5" t="s">
        <v>71</v>
      </c>
      <c r="S5" t="s">
        <v>83</v>
      </c>
      <c r="T5" t="s">
        <v>84</v>
      </c>
      <c r="U5" t="s">
        <v>85</v>
      </c>
      <c r="V5" t="s">
        <v>135</v>
      </c>
      <c r="W5">
        <v>7</v>
      </c>
    </row>
    <row r="6" spans="1:23" x14ac:dyDescent="0.2">
      <c r="A6">
        <v>8</v>
      </c>
      <c r="B6" t="s">
        <v>124</v>
      </c>
      <c r="C6" t="s">
        <v>125</v>
      </c>
      <c r="D6" t="s">
        <v>71</v>
      </c>
      <c r="E6" t="s">
        <v>26</v>
      </c>
      <c r="F6" t="s">
        <v>26</v>
      </c>
      <c r="G6" t="s">
        <v>136</v>
      </c>
      <c r="H6" t="s">
        <v>73</v>
      </c>
      <c r="I6" t="s">
        <v>74</v>
      </c>
      <c r="J6">
        <v>0</v>
      </c>
      <c r="K6">
        <v>1</v>
      </c>
      <c r="L6" t="s">
        <v>27</v>
      </c>
      <c r="M6">
        <v>1</v>
      </c>
      <c r="N6">
        <v>1</v>
      </c>
      <c r="O6">
        <v>82000000125</v>
      </c>
      <c r="P6" t="s">
        <v>75</v>
      </c>
      <c r="Q6" t="s">
        <v>75</v>
      </c>
      <c r="R6" t="s">
        <v>71</v>
      </c>
      <c r="S6" t="s">
        <v>76</v>
      </c>
      <c r="T6" t="s">
        <v>77</v>
      </c>
      <c r="U6" t="s">
        <v>86</v>
      </c>
      <c r="V6" t="s">
        <v>137</v>
      </c>
      <c r="W6">
        <v>8</v>
      </c>
    </row>
    <row r="7" spans="1:23" ht="17" customHeight="1" x14ac:dyDescent="0.2">
      <c r="A7">
        <v>8</v>
      </c>
      <c r="B7" t="s">
        <v>124</v>
      </c>
      <c r="C7" t="s">
        <v>125</v>
      </c>
      <c r="D7" t="s">
        <v>71</v>
      </c>
      <c r="E7" t="s">
        <v>26</v>
      </c>
      <c r="F7" t="s">
        <v>26</v>
      </c>
      <c r="G7" t="s">
        <v>138</v>
      </c>
      <c r="H7" t="s">
        <v>129</v>
      </c>
      <c r="I7" t="s">
        <v>79</v>
      </c>
      <c r="J7">
        <v>0</v>
      </c>
      <c r="K7">
        <v>5</v>
      </c>
      <c r="L7" t="s">
        <v>27</v>
      </c>
      <c r="M7">
        <v>5</v>
      </c>
      <c r="N7">
        <v>1</v>
      </c>
      <c r="O7">
        <v>82000000124</v>
      </c>
      <c r="P7" t="s">
        <v>80</v>
      </c>
      <c r="Q7" t="s">
        <v>81</v>
      </c>
      <c r="R7" t="s">
        <v>71</v>
      </c>
      <c r="S7" t="s">
        <v>76</v>
      </c>
      <c r="T7" t="s">
        <v>77</v>
      </c>
      <c r="U7" t="s">
        <v>87</v>
      </c>
      <c r="V7" t="s">
        <v>139</v>
      </c>
      <c r="W7">
        <v>8</v>
      </c>
    </row>
    <row r="8" spans="1:23" x14ac:dyDescent="0.2">
      <c r="A8">
        <v>11</v>
      </c>
      <c r="B8" t="s">
        <v>140</v>
      </c>
      <c r="C8" t="s">
        <v>141</v>
      </c>
      <c r="D8" t="s">
        <v>71</v>
      </c>
      <c r="E8" t="s">
        <v>26</v>
      </c>
      <c r="F8" t="s">
        <v>26</v>
      </c>
      <c r="G8" t="s">
        <v>142</v>
      </c>
      <c r="H8" t="s">
        <v>88</v>
      </c>
      <c r="I8" t="s">
        <v>89</v>
      </c>
      <c r="J8">
        <v>0</v>
      </c>
      <c r="K8">
        <v>1</v>
      </c>
      <c r="L8" t="s">
        <v>27</v>
      </c>
      <c r="M8">
        <v>1</v>
      </c>
      <c r="N8">
        <v>1</v>
      </c>
      <c r="O8">
        <v>82000000128</v>
      </c>
      <c r="P8" t="s">
        <v>74</v>
      </c>
      <c r="Q8" t="s">
        <v>74</v>
      </c>
      <c r="R8" t="s">
        <v>71</v>
      </c>
      <c r="S8" t="s">
        <v>83</v>
      </c>
      <c r="T8" t="s">
        <v>84</v>
      </c>
      <c r="U8" t="s">
        <v>90</v>
      </c>
      <c r="V8" t="s">
        <v>143</v>
      </c>
      <c r="W8">
        <v>11</v>
      </c>
    </row>
    <row r="9" spans="1:23" x14ac:dyDescent="0.2">
      <c r="A9" t="s">
        <v>26</v>
      </c>
      <c r="B9" t="s">
        <v>26</v>
      </c>
      <c r="C9" t="s">
        <v>26</v>
      </c>
      <c r="D9" t="s">
        <v>26</v>
      </c>
      <c r="E9" t="s">
        <v>26</v>
      </c>
      <c r="F9" t="s">
        <v>26</v>
      </c>
      <c r="G9" t="s">
        <v>26</v>
      </c>
      <c r="H9" t="s">
        <v>26</v>
      </c>
      <c r="I9" t="s">
        <v>26</v>
      </c>
      <c r="J9" t="s">
        <v>26</v>
      </c>
      <c r="K9" t="s">
        <v>26</v>
      </c>
      <c r="L9" t="s">
        <v>27</v>
      </c>
      <c r="M9">
        <v>1</v>
      </c>
      <c r="N9">
        <v>1</v>
      </c>
      <c r="O9">
        <v>82000000129</v>
      </c>
      <c r="P9" t="s">
        <v>75</v>
      </c>
      <c r="Q9" t="s">
        <v>75</v>
      </c>
      <c r="R9" t="s">
        <v>71</v>
      </c>
      <c r="S9" t="s">
        <v>76</v>
      </c>
      <c r="T9" t="s">
        <v>77</v>
      </c>
      <c r="U9" t="s">
        <v>91</v>
      </c>
      <c r="V9" t="s">
        <v>144</v>
      </c>
      <c r="W9">
        <v>12</v>
      </c>
    </row>
    <row r="10" spans="1:23" x14ac:dyDescent="0.2">
      <c r="A10">
        <v>12</v>
      </c>
      <c r="B10" t="s">
        <v>145</v>
      </c>
      <c r="C10" t="s">
        <v>146</v>
      </c>
      <c r="D10" t="s">
        <v>71</v>
      </c>
      <c r="E10" t="s">
        <v>26</v>
      </c>
      <c r="F10" t="s">
        <v>26</v>
      </c>
      <c r="G10" t="s">
        <v>147</v>
      </c>
      <c r="H10" t="s">
        <v>129</v>
      </c>
      <c r="I10" t="s">
        <v>79</v>
      </c>
      <c r="J10">
        <v>0</v>
      </c>
      <c r="K10">
        <v>5</v>
      </c>
      <c r="L10" t="s">
        <v>27</v>
      </c>
      <c r="M10">
        <v>5</v>
      </c>
      <c r="N10">
        <v>1</v>
      </c>
      <c r="O10">
        <v>82000012416</v>
      </c>
      <c r="P10" t="s">
        <v>80</v>
      </c>
      <c r="Q10" t="s">
        <v>81</v>
      </c>
      <c r="R10" t="s">
        <v>71</v>
      </c>
      <c r="S10" t="s">
        <v>76</v>
      </c>
      <c r="T10" t="s">
        <v>77</v>
      </c>
      <c r="U10" t="s">
        <v>92</v>
      </c>
      <c r="V10" t="s">
        <v>148</v>
      </c>
      <c r="W10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B1" zoomScale="110" zoomScaleNormal="110" workbookViewId="0">
      <selection activeCell="K20" sqref="K20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s="1" customFormat="1" ht="17" thickBot="1" x14ac:dyDescent="0.25">
      <c r="A2" s="17" t="s">
        <v>4</v>
      </c>
      <c r="B2" s="18" t="s">
        <v>5</v>
      </c>
      <c r="C2" s="18" t="s">
        <v>3</v>
      </c>
      <c r="D2" s="19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Value Source'!J1</f>
        <v>5</v>
      </c>
      <c r="B3" s="12" t="str">
        <f>'00 Value Source'!M1</f>
        <v>005: Act HCl material</v>
      </c>
      <c r="C3" s="12">
        <f>'00 Value Source'!L1</f>
        <v>82000012366</v>
      </c>
      <c r="D3" s="13" t="str">
        <f>'00 Value Source'!P1</f>
        <v>HCl Material</v>
      </c>
      <c r="F3" s="2">
        <v>5</v>
      </c>
      <c r="G3" s="3" t="s">
        <v>28</v>
      </c>
      <c r="H3" s="3">
        <v>82000012366</v>
      </c>
      <c r="I3" s="4" t="s">
        <v>29</v>
      </c>
      <c r="N3" s="11">
        <f>'00 Value Source'!H1</f>
        <v>5</v>
      </c>
      <c r="O3" s="12" t="str">
        <f>'00 Value Source'!F1</f>
        <v>Raw material total</v>
      </c>
      <c r="P3" s="13" t="str">
        <f>'00 Value Source'!D1</f>
        <v>100RP291.536873999SUPPLVA</v>
      </c>
    </row>
    <row r="4" spans="1:16" x14ac:dyDescent="0.2">
      <c r="A4" s="11">
        <f>'00 Value Source'!J2</f>
        <v>8</v>
      </c>
      <c r="B4" s="12" t="str">
        <f>'00 Value Source'!M2</f>
        <v>008: Act HCl dosing</v>
      </c>
      <c r="C4" s="12">
        <f>'00 Value Source'!L2</f>
        <v>82000012365</v>
      </c>
      <c r="D4" s="13" t="str">
        <f>'00 Value Source'!P2</f>
        <v>HCl Amount</v>
      </c>
      <c r="F4" s="2">
        <v>8</v>
      </c>
      <c r="G4" s="3" t="s">
        <v>30</v>
      </c>
      <c r="H4" s="3">
        <v>82000012365</v>
      </c>
      <c r="I4" s="4" t="s">
        <v>31</v>
      </c>
      <c r="N4" s="11" t="str">
        <f>'00 Value Source'!H2</f>
        <v>NULL</v>
      </c>
      <c r="O4" s="12" t="str">
        <f>'00 Value Source'!F2</f>
        <v>NULL</v>
      </c>
      <c r="P4" s="13" t="str">
        <f>'00 Value Source'!D2</f>
        <v>NULL</v>
      </c>
    </row>
    <row r="5" spans="1:16" x14ac:dyDescent="0.2">
      <c r="A5" s="11">
        <f>'00 Value Source'!J3</f>
        <v>10</v>
      </c>
      <c r="B5" s="12" t="str">
        <f>'00 Value Source'!M3</f>
        <v>010: MES: Mean mashing T°C</v>
      </c>
      <c r="C5" s="12">
        <f>'00 Value Source'!L3</f>
        <v>82000000103</v>
      </c>
      <c r="D5" s="13" t="str">
        <f>'00 Value Source'!P3</f>
        <v>Temper.  Mashing In MT  (average)</v>
      </c>
      <c r="F5" s="2">
        <v>10</v>
      </c>
      <c r="G5" s="3" t="s">
        <v>32</v>
      </c>
      <c r="H5" s="3">
        <v>82000000103</v>
      </c>
      <c r="I5" s="4" t="s">
        <v>33</v>
      </c>
      <c r="N5" s="11" t="str">
        <f>'00 Value Source'!H3</f>
        <v>NULL</v>
      </c>
      <c r="O5" s="12" t="str">
        <f>'00 Value Source'!F3</f>
        <v>NULL</v>
      </c>
      <c r="P5" s="13" t="str">
        <f>'00 Value Source'!D3</f>
        <v>NULL</v>
      </c>
    </row>
    <row r="6" spans="1:16" x14ac:dyDescent="0.2">
      <c r="A6" s="11">
        <f>'00 Value Source'!J4</f>
        <v>14</v>
      </c>
      <c r="B6" s="12" t="str">
        <f>'00 Value Source'!M4</f>
        <v>014: MES: Volume Mash MT (malto)</v>
      </c>
      <c r="C6" s="12">
        <f>'00 Value Source'!L4</f>
        <v>82000000105</v>
      </c>
      <c r="D6" s="13" t="str">
        <f>'00 Value Source'!P4</f>
        <v>Volume Mash MT  (malto)</v>
      </c>
      <c r="F6" s="2">
        <v>14</v>
      </c>
      <c r="G6" s="3" t="s">
        <v>34</v>
      </c>
      <c r="H6" s="3">
        <v>82000000105</v>
      </c>
      <c r="I6" s="4" t="s">
        <v>35</v>
      </c>
      <c r="N6" s="11" t="str">
        <f>'00 Value Source'!H4</f>
        <v>NULL</v>
      </c>
      <c r="O6" s="12" t="str">
        <f>'00 Value Source'!F4</f>
        <v>NULL</v>
      </c>
      <c r="P6" s="13" t="str">
        <f>'00 Value Source'!D4</f>
        <v>NULL</v>
      </c>
    </row>
    <row r="7" spans="1:16" x14ac:dyDescent="0.2">
      <c r="A7" s="11">
        <f>'00 Value Source'!J5</f>
        <v>15</v>
      </c>
      <c r="B7" s="12" t="str">
        <f>'00 Value Source'!M5</f>
        <v>015: MES: Time filling</v>
      </c>
      <c r="C7" s="12">
        <f>'00 Value Source'!L5</f>
        <v>82000000130</v>
      </c>
      <c r="D7" s="13" t="str">
        <f>'00 Value Source'!P5</f>
        <v>Time Total Mashing</v>
      </c>
      <c r="F7" s="2">
        <v>15</v>
      </c>
      <c r="G7" s="3" t="s">
        <v>36</v>
      </c>
      <c r="H7" s="3">
        <v>82000000130</v>
      </c>
      <c r="I7" s="4" t="s">
        <v>38</v>
      </c>
      <c r="N7" s="11" t="str">
        <f>'00 Value Source'!H5</f>
        <v>NULL</v>
      </c>
      <c r="O7" s="12" t="str">
        <f>'00 Value Source'!F5</f>
        <v>NULL</v>
      </c>
      <c r="P7" s="13" t="str">
        <f>'00 Value Source'!D5</f>
        <v>NULL</v>
      </c>
    </row>
    <row r="8" spans="1:16" x14ac:dyDescent="0.2">
      <c r="A8" s="11">
        <f>'00 Value Source'!J6</f>
        <v>20</v>
      </c>
      <c r="B8" s="12" t="str">
        <f>'00 Value Source'!M6</f>
        <v>020: MES: Man value - Gravity acc. at WC</v>
      </c>
      <c r="C8" s="12">
        <f>'00 Value Source'!L6</f>
        <v>82000000279</v>
      </c>
      <c r="D8" s="13" t="str">
        <f>'00 Value Source'!P6</f>
        <v>Plato manual sample</v>
      </c>
      <c r="F8" s="2">
        <v>20</v>
      </c>
      <c r="G8" s="3" t="s">
        <v>39</v>
      </c>
      <c r="H8" s="3">
        <v>82000000279</v>
      </c>
      <c r="I8" s="4" t="s">
        <v>40</v>
      </c>
      <c r="N8" s="11" t="str">
        <f>'00 Value Source'!H6</f>
        <v>NULL</v>
      </c>
      <c r="O8" s="12" t="str">
        <f>'00 Value Source'!F6</f>
        <v>NULL</v>
      </c>
      <c r="P8" s="13" t="str">
        <f>'00 Value Source'!D6</f>
        <v>NULL</v>
      </c>
    </row>
    <row r="9" spans="1:16" x14ac:dyDescent="0.2">
      <c r="A9" s="11">
        <f>'00 Value Source'!J7</f>
        <v>23</v>
      </c>
      <c r="B9" s="12" t="str">
        <f>'00 Value Source'!M7</f>
        <v>023: MES UTIF Maize</v>
      </c>
      <c r="C9" s="12">
        <f>'00 Value Source'!L7</f>
        <v>82000012396</v>
      </c>
      <c r="D9" s="13" t="str">
        <f>'00 Value Source'!P7</f>
        <v>01-00-Gen- UTF counter Maize Outtake</v>
      </c>
      <c r="F9" s="2">
        <v>23</v>
      </c>
      <c r="G9" s="3" t="s">
        <v>41</v>
      </c>
      <c r="H9" s="3">
        <v>82000012396</v>
      </c>
      <c r="I9" s="4" t="s">
        <v>42</v>
      </c>
      <c r="N9" s="11" t="str">
        <f>'00 Value Source'!H7</f>
        <v>NULL</v>
      </c>
      <c r="O9" s="12" t="str">
        <f>'00 Value Source'!F7</f>
        <v>NULL</v>
      </c>
      <c r="P9" s="13" t="str">
        <f>'00 Value Source'!D7</f>
        <v>NULL</v>
      </c>
    </row>
    <row r="10" spans="1:16" x14ac:dyDescent="0.2">
      <c r="A10" s="11">
        <f>'00 Value Source'!J8</f>
        <v>45</v>
      </c>
      <c r="B10" s="12" t="str">
        <f>'00 Value Source'!M8</f>
        <v>045: MES: Time Grist Bin Rest</v>
      </c>
      <c r="C10" s="12">
        <f>'00 Value Source'!L8</f>
        <v>82000000092</v>
      </c>
      <c r="D10" s="13" t="str">
        <f>'00 Value Source'!P8</f>
        <v>Time Grist Rest (End Milling/Start Mashing)</v>
      </c>
      <c r="F10" s="2">
        <v>45</v>
      </c>
      <c r="G10" s="3" t="s">
        <v>43</v>
      </c>
      <c r="H10" s="3">
        <v>82000000092</v>
      </c>
      <c r="I10" s="4" t="s">
        <v>44</v>
      </c>
      <c r="N10" s="11" t="str">
        <f>'00 Value Source'!H8</f>
        <v>NULL</v>
      </c>
      <c r="O10" s="12" t="str">
        <f>'00 Value Source'!F8</f>
        <v>NULL</v>
      </c>
      <c r="P10" s="13" t="str">
        <f>'00 Value Source'!D8</f>
        <v>NULL</v>
      </c>
    </row>
    <row r="11" spans="1:16" x14ac:dyDescent="0.2">
      <c r="A11" s="11">
        <f>'00 Value Source'!J9</f>
        <v>60</v>
      </c>
      <c r="B11" s="12" t="str">
        <f>'00 Value Source'!M9</f>
        <v>060: Man. ph Mashing [ph]</v>
      </c>
      <c r="C11" s="12">
        <f>'00 Value Source'!L9</f>
        <v>82000000126</v>
      </c>
      <c r="D11" s="13" t="str">
        <f>'00 Value Source'!P9</f>
        <v>pH mash (ph)</v>
      </c>
      <c r="F11" s="2">
        <v>60</v>
      </c>
      <c r="G11" s="3" t="s">
        <v>45</v>
      </c>
      <c r="H11" s="3">
        <v>82000000126</v>
      </c>
      <c r="I11" s="4" t="s">
        <v>46</v>
      </c>
      <c r="N11" s="11" t="str">
        <f>'00 Value Source'!H9</f>
        <v>NULL</v>
      </c>
      <c r="O11" s="12" t="str">
        <f>'00 Value Source'!F9</f>
        <v>NULL</v>
      </c>
      <c r="P11" s="13" t="str">
        <f>'00 Value Source'!D9</f>
        <v>NULL</v>
      </c>
    </row>
    <row r="12" spans="1:16" x14ac:dyDescent="0.2">
      <c r="A12" s="11">
        <f>'00 Value Source'!J10</f>
        <v>61</v>
      </c>
      <c r="B12" s="12" t="str">
        <f>'00 Value Source'!M10</f>
        <v>061: Man. Confirm Saccarification</v>
      </c>
      <c r="C12" s="12">
        <f>'00 Value Source'!L10</f>
        <v>82000000127</v>
      </c>
      <c r="D12" s="13" t="str">
        <f>'00 Value Source'!P10</f>
        <v>Saccharification (si / no)</v>
      </c>
      <c r="F12" s="2">
        <v>61</v>
      </c>
      <c r="G12" s="3" t="s">
        <v>47</v>
      </c>
      <c r="H12" s="3">
        <v>82000000127</v>
      </c>
      <c r="I12" s="4" t="s">
        <v>48</v>
      </c>
      <c r="N12" s="11" t="str">
        <f>'00 Value Source'!H10</f>
        <v>NULL</v>
      </c>
      <c r="O12" s="12" t="str">
        <f>'00 Value Source'!F10</f>
        <v>NULL</v>
      </c>
      <c r="P12" s="13" t="str">
        <f>'00 Value Source'!D10</f>
        <v>NULL</v>
      </c>
    </row>
    <row r="13" spans="1:16" x14ac:dyDescent="0.2">
      <c r="A13" s="11" t="str">
        <f>'00 Value Source'!J11</f>
        <v>NULL</v>
      </c>
      <c r="B13" s="12" t="str">
        <f>'00 Value Source'!M11</f>
        <v>NULL</v>
      </c>
      <c r="C13" s="12" t="str">
        <f>'00 Value Source'!L11</f>
        <v>NULL</v>
      </c>
      <c r="D13" s="13" t="str">
        <f>'00 Value Source'!P11</f>
        <v>NULL</v>
      </c>
      <c r="N13" s="11">
        <f>'00 Value Source'!H11</f>
        <v>1</v>
      </c>
      <c r="O13" s="12" t="str">
        <f>'00 Value Source'!F11</f>
        <v>Cacl2 line volume</v>
      </c>
      <c r="P13" s="13" t="str">
        <f>'00 Value Source'!D11</f>
        <v>100RP291.536873922SUPPLVA</v>
      </c>
    </row>
    <row r="14" spans="1:16" x14ac:dyDescent="0.2">
      <c r="A14" s="11" t="str">
        <f>'00 Value Source'!J12</f>
        <v>NULL</v>
      </c>
      <c r="B14" s="12" t="str">
        <f>'00 Value Source'!M12</f>
        <v>NULL</v>
      </c>
      <c r="C14" s="12" t="str">
        <f>'00 Value Source'!L12</f>
        <v>NULL</v>
      </c>
      <c r="D14" s="13" t="str">
        <f>'00 Value Source'!P12</f>
        <v>NULL</v>
      </c>
      <c r="N14" s="11">
        <f>'00 Value Source'!H12</f>
        <v>2</v>
      </c>
      <c r="O14" s="12" t="str">
        <f>'00 Value Source'!F12</f>
        <v>MK Level</v>
      </c>
      <c r="P14" s="13" t="str">
        <f>'00 Value Source'!D12</f>
        <v>100RP291.536871093SUPPLVA</v>
      </c>
    </row>
    <row r="15" spans="1:16" x14ac:dyDescent="0.2">
      <c r="A15" s="11" t="str">
        <f>'00 Value Source'!J13</f>
        <v>NULL</v>
      </c>
      <c r="B15" s="12" t="str">
        <f>'00 Value Source'!M13</f>
        <v>NULL</v>
      </c>
      <c r="C15" s="12" t="str">
        <f>'00 Value Source'!L13</f>
        <v>NULL</v>
      </c>
      <c r="D15" s="13" t="str">
        <f>'00 Value Source'!P13</f>
        <v>NULL</v>
      </c>
      <c r="N15" s="11">
        <f>'00 Value Source'!H13</f>
        <v>3</v>
      </c>
      <c r="O15" s="12" t="str">
        <f>'00 Value Source'!F13</f>
        <v>CaCl2 dosing</v>
      </c>
      <c r="P15" s="13" t="str">
        <f>'00 Value Source'!D13</f>
        <v>100RP291.536871543SUPPLVA</v>
      </c>
    </row>
    <row r="16" spans="1:16" x14ac:dyDescent="0.2">
      <c r="A16" s="11" t="str">
        <f>'00 Value Source'!J14</f>
        <v>NULL</v>
      </c>
      <c r="B16" s="12" t="str">
        <f>'00 Value Source'!M14</f>
        <v>NULL</v>
      </c>
      <c r="C16" s="12" t="str">
        <f>'00 Value Source'!L14</f>
        <v>NULL</v>
      </c>
      <c r="D16" s="13" t="str">
        <f>'00 Value Source'!P14</f>
        <v>NULL</v>
      </c>
      <c r="N16" s="11">
        <f>'00 Value Source'!H14</f>
        <v>6</v>
      </c>
      <c r="O16" s="12" t="str">
        <f>'00 Value Source'!F14</f>
        <v>Extract malt start</v>
      </c>
      <c r="P16" s="13" t="str">
        <f>'00 Value Source'!D14</f>
        <v>100RP291.536874000SUPPLVA</v>
      </c>
    </row>
    <row r="17" spans="1:16" x14ac:dyDescent="0.2">
      <c r="A17" s="11" t="str">
        <f>'00 Value Source'!J15</f>
        <v>NULL</v>
      </c>
      <c r="B17" s="12" t="str">
        <f>'00 Value Source'!M15</f>
        <v>NULL</v>
      </c>
      <c r="C17" s="12" t="str">
        <f>'00 Value Source'!L15</f>
        <v>NULL</v>
      </c>
      <c r="D17" s="13" t="str">
        <f>'00 Value Source'!P15</f>
        <v>NULL</v>
      </c>
      <c r="N17" s="11">
        <f>'00 Value Source'!H15</f>
        <v>11</v>
      </c>
      <c r="O17" s="12" t="str">
        <f>'00 Value Source'!F15</f>
        <v>Batchnumber repair</v>
      </c>
      <c r="P17" s="13" t="str">
        <f>'00 Value Source'!D15</f>
        <v>100RP291.536874491SUPPLVA</v>
      </c>
    </row>
    <row r="18" spans="1:16" x14ac:dyDescent="0.2">
      <c r="A18" s="11">
        <f>'00 Value Source'!J16</f>
        <v>0</v>
      </c>
      <c r="B18" s="12">
        <f>'00 Value Source'!M16</f>
        <v>0</v>
      </c>
      <c r="C18" s="12">
        <f>'00 Value Source'!L16</f>
        <v>0</v>
      </c>
      <c r="D18" s="13">
        <f>'00 Value Source'!P16</f>
        <v>0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0</v>
      </c>
      <c r="B19" s="12">
        <f>'00 Value Source'!M17</f>
        <v>0</v>
      </c>
      <c r="C19" s="12">
        <f>'00 Value Source'!L17</f>
        <v>0</v>
      </c>
      <c r="D19" s="13">
        <f>'00 Value Source'!P17</f>
        <v>0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0</v>
      </c>
      <c r="B20" s="12">
        <f>'00 Value Source'!M18</f>
        <v>0</v>
      </c>
      <c r="C20" s="12">
        <f>'00 Value Source'!L18</f>
        <v>0</v>
      </c>
      <c r="D20" s="13">
        <f>'00 Value Source'!P18</f>
        <v>0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0</v>
      </c>
      <c r="B21" s="12">
        <f>'00 Value Source'!M19</f>
        <v>0</v>
      </c>
      <c r="C21" s="12">
        <f>'00 Value Source'!L19</f>
        <v>0</v>
      </c>
      <c r="D21" s="13">
        <f>'00 Value Source'!P19</f>
        <v>0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0</v>
      </c>
      <c r="B22" s="12">
        <f>'00 Value Source'!M20</f>
        <v>0</v>
      </c>
      <c r="C22" s="12">
        <f>'00 Value Source'!L20</f>
        <v>0</v>
      </c>
      <c r="D22" s="13">
        <f>'00 Value Source'!P20</f>
        <v>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0</v>
      </c>
      <c r="B23" s="12">
        <f>'00 Value Source'!M21</f>
        <v>0</v>
      </c>
      <c r="C23" s="12">
        <f>'00 Value Source'!L21</f>
        <v>0</v>
      </c>
      <c r="D23" s="13">
        <f>'00 Value Source'!P21</f>
        <v>0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>
        <f>'00 Value Source'!J22</f>
        <v>0</v>
      </c>
      <c r="B24" s="12">
        <f>'00 Value Source'!M22</f>
        <v>0</v>
      </c>
      <c r="C24" s="12">
        <f>'00 Value Source'!L22</f>
        <v>0</v>
      </c>
      <c r="D24" s="13">
        <f>'00 Value Source'!P22</f>
        <v>0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>
        <f>'00 Value Source'!J23</f>
        <v>0</v>
      </c>
      <c r="B25" s="12">
        <f>'00 Value Source'!M23</f>
        <v>0</v>
      </c>
      <c r="C25" s="12">
        <f>'00 Value Source'!L23</f>
        <v>0</v>
      </c>
      <c r="D25" s="13">
        <f>'00 Value Source'!P23</f>
        <v>0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>
        <f>'00 Value Source'!J24</f>
        <v>0</v>
      </c>
      <c r="B26" s="12">
        <f>'00 Value Source'!M24</f>
        <v>0</v>
      </c>
      <c r="C26" s="12">
        <f>'00 Value Source'!L24</f>
        <v>0</v>
      </c>
      <c r="D26" s="13">
        <f>'00 Value Source'!P24</f>
        <v>0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>
        <f>'00 Value Source'!J25</f>
        <v>0</v>
      </c>
      <c r="B27" s="12">
        <f>'00 Value Source'!M25</f>
        <v>0</v>
      </c>
      <c r="C27" s="12">
        <f>'00 Value Source'!L25</f>
        <v>0</v>
      </c>
      <c r="D27" s="13">
        <f>'00 Value Source'!P25</f>
        <v>0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>
        <f>'00 Value Source'!J26</f>
        <v>0</v>
      </c>
      <c r="B28" s="12">
        <f>'00 Value Source'!M26</f>
        <v>0</v>
      </c>
      <c r="C28" s="12">
        <f>'00 Value Source'!L26</f>
        <v>0</v>
      </c>
      <c r="D28" s="13">
        <f>'00 Value Source'!P26</f>
        <v>0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>
        <f>'00 Value Source'!J27</f>
        <v>0</v>
      </c>
      <c r="B29" s="12">
        <f>'00 Value Source'!M27</f>
        <v>0</v>
      </c>
      <c r="C29" s="12">
        <f>'00 Value Source'!L27</f>
        <v>0</v>
      </c>
      <c r="D29" s="13">
        <f>'00 Value Source'!P27</f>
        <v>0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>
        <f>'00 Value Source'!J28</f>
        <v>0</v>
      </c>
      <c r="B30" s="12">
        <f>'00 Value Source'!M28</f>
        <v>0</v>
      </c>
      <c r="C30" s="12">
        <f>'00 Value Source'!L28</f>
        <v>0</v>
      </c>
      <c r="D30" s="13">
        <f>'00 Value Source'!P28</f>
        <v>0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>
        <f>'00 Value Source'!J29</f>
        <v>0</v>
      </c>
      <c r="B31" s="12">
        <f>'00 Value Source'!M29</f>
        <v>0</v>
      </c>
      <c r="C31" s="12">
        <f>'00 Value Source'!L29</f>
        <v>0</v>
      </c>
      <c r="D31" s="13">
        <f>'00 Value Source'!P29</f>
        <v>0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>
        <f>'00 Value Source'!J30</f>
        <v>0</v>
      </c>
      <c r="B32" s="12">
        <f>'00 Value Source'!M30</f>
        <v>0</v>
      </c>
      <c r="C32" s="12">
        <f>'00 Value Source'!L30</f>
        <v>0</v>
      </c>
      <c r="D32" s="13">
        <f>'00 Value Source'!P30</f>
        <v>0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>
        <f>'00 Value Source'!J31</f>
        <v>0</v>
      </c>
      <c r="B33" s="12">
        <f>'00 Value Source'!M31</f>
        <v>0</v>
      </c>
      <c r="C33" s="12">
        <f>'00 Value Source'!L31</f>
        <v>0</v>
      </c>
      <c r="D33" s="13">
        <f>'00 Value Source'!P31</f>
        <v>0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K34" sqref="K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D1" zoomScale="110" zoomScaleNormal="110" workbookViewId="0">
      <selection activeCell="K15" sqref="K15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</v>
      </c>
      <c r="B1" s="45"/>
      <c r="C1" s="45"/>
      <c r="D1" s="46"/>
      <c r="F1" s="47" t="s">
        <v>2</v>
      </c>
      <c r="G1" s="48"/>
      <c r="H1" s="48"/>
      <c r="I1" s="49"/>
      <c r="J1" s="50" t="s">
        <v>8</v>
      </c>
      <c r="K1" s="51"/>
      <c r="L1" s="52"/>
      <c r="N1" s="53" t="s">
        <v>8</v>
      </c>
      <c r="O1" s="54"/>
      <c r="P1" s="55"/>
    </row>
    <row r="2" spans="1:16" ht="17" thickBot="1" x14ac:dyDescent="0.25">
      <c r="A2" s="8" t="s">
        <v>4</v>
      </c>
      <c r="B2" s="9" t="s">
        <v>5</v>
      </c>
      <c r="C2" s="9" t="s">
        <v>3</v>
      </c>
      <c r="D2" s="10" t="s">
        <v>6</v>
      </c>
      <c r="F2" s="14" t="s">
        <v>4</v>
      </c>
      <c r="G2" s="15" t="s">
        <v>5</v>
      </c>
      <c r="H2" s="15" t="s">
        <v>3</v>
      </c>
      <c r="I2" s="16" t="s">
        <v>6</v>
      </c>
      <c r="J2" s="14" t="s">
        <v>4</v>
      </c>
      <c r="K2" s="15" t="s">
        <v>5</v>
      </c>
      <c r="L2" s="16" t="s">
        <v>9</v>
      </c>
      <c r="N2" s="17" t="s">
        <v>4</v>
      </c>
      <c r="O2" s="18" t="s">
        <v>5</v>
      </c>
      <c r="P2" s="19" t="s">
        <v>9</v>
      </c>
    </row>
    <row r="3" spans="1:16" x14ac:dyDescent="0.2">
      <c r="A3" s="11">
        <f>'00 Function Source'!J1</f>
        <v>1</v>
      </c>
      <c r="B3" s="12" t="str">
        <f>'00 Function Source'!M1</f>
        <v>Sequence run time</v>
      </c>
      <c r="C3" s="12">
        <f>'00 Function Source'!L1</f>
        <v>82000000132</v>
      </c>
      <c r="D3" s="13" t="str">
        <f>'00 Function Source'!P1</f>
        <v>Occupation Time MT</v>
      </c>
      <c r="F3" s="2">
        <v>1</v>
      </c>
      <c r="G3" s="3" t="s">
        <v>59</v>
      </c>
      <c r="H3" s="3">
        <v>82000000132</v>
      </c>
      <c r="I3" s="4" t="s">
        <v>60</v>
      </c>
      <c r="N3" s="11">
        <f>'00 Function Source'!H1</f>
        <v>1</v>
      </c>
      <c r="O3" s="12" t="str">
        <f>'00 Function Source'!F1</f>
        <v>SeqRunTime</v>
      </c>
      <c r="P3" s="13" t="str">
        <f>'00 Function Source'!D1</f>
        <v>100RP291.1073741911SUPPLFX</v>
      </c>
    </row>
    <row r="4" spans="1:16" x14ac:dyDescent="0.2">
      <c r="A4" s="11">
        <f>'00 Function Source'!J2</f>
        <v>4</v>
      </c>
      <c r="B4" s="12" t="str">
        <f>'00 Function Source'!M2</f>
        <v>04: Dosing time WWT</v>
      </c>
      <c r="C4" s="12">
        <f>'00 Function Source'!L2</f>
        <v>82000012380</v>
      </c>
      <c r="D4" s="13" t="str">
        <f>'00 Function Source'!P2</f>
        <v>Dosage time WWT MT</v>
      </c>
      <c r="F4" s="2">
        <v>4</v>
      </c>
      <c r="G4" s="3" t="s">
        <v>61</v>
      </c>
      <c r="H4" s="3">
        <v>82000012380</v>
      </c>
      <c r="I4" s="4" t="s">
        <v>62</v>
      </c>
      <c r="N4" s="11" t="str">
        <f>'00 Function Source'!H2</f>
        <v>NULL</v>
      </c>
      <c r="O4" s="12" t="str">
        <f>'00 Function Source'!F2</f>
        <v>NULL</v>
      </c>
      <c r="P4" s="13" t="str">
        <f>'00 Function Source'!D2</f>
        <v>NULL</v>
      </c>
    </row>
    <row r="5" spans="1:16" x14ac:dyDescent="0.2">
      <c r="A5" s="11">
        <f>'00 Function Source'!J3</f>
        <v>11</v>
      </c>
      <c r="B5" s="12" t="str">
        <f>'00 Function Source'!M3</f>
        <v>11: MES: Time from mashing till Rest/Heat</v>
      </c>
      <c r="C5" s="12">
        <f>'00 Function Source'!L3</f>
        <v>82000000106</v>
      </c>
      <c r="D5" s="13" t="str">
        <f>'00 Function Source'!P3</f>
        <v>Time Mash MT Rest*</v>
      </c>
      <c r="F5" s="2">
        <v>11</v>
      </c>
      <c r="G5" s="3" t="s">
        <v>63</v>
      </c>
      <c r="H5" s="3">
        <v>82000000106</v>
      </c>
      <c r="I5" s="4" t="s">
        <v>64</v>
      </c>
      <c r="N5" s="11" t="str">
        <f>'00 Function Source'!H3</f>
        <v>NULL</v>
      </c>
      <c r="O5" s="12" t="str">
        <f>'00 Function Source'!F3</f>
        <v>NULL</v>
      </c>
      <c r="P5" s="13" t="str">
        <f>'00 Function Source'!D3</f>
        <v>NULL</v>
      </c>
    </row>
    <row r="6" spans="1:16" x14ac:dyDescent="0.2">
      <c r="A6" s="11" t="str">
        <f>'00 Function Source'!J4</f>
        <v>NULL</v>
      </c>
      <c r="B6" s="12" t="str">
        <f>'00 Function Source'!M4</f>
        <v>NULL</v>
      </c>
      <c r="C6" s="12" t="str">
        <f>'00 Function Source'!L4</f>
        <v>NULL</v>
      </c>
      <c r="D6" s="13" t="str">
        <f>'00 Function Source'!P4</f>
        <v>NULL</v>
      </c>
      <c r="N6" s="11">
        <f>'00 Function Source'!H4</f>
        <v>31</v>
      </c>
      <c r="O6" s="12" t="str">
        <f>'00 Function Source'!F4</f>
        <v>Function02</v>
      </c>
      <c r="P6" s="13" t="str">
        <f>'00 Function Source'!D4</f>
        <v>100RP291.1073742680SUPPLFX</v>
      </c>
    </row>
    <row r="7" spans="1:16" x14ac:dyDescent="0.2">
      <c r="A7" s="11">
        <f>'00 Function Source'!J5</f>
        <v>0</v>
      </c>
      <c r="B7" s="12">
        <f>'00 Function Source'!M5</f>
        <v>0</v>
      </c>
      <c r="C7" s="12">
        <f>'00 Function Source'!L5</f>
        <v>0</v>
      </c>
      <c r="D7" s="13">
        <f>'00 Function Source'!P5</f>
        <v>0</v>
      </c>
      <c r="N7" s="11">
        <f>'00 Function Source'!H5</f>
        <v>0</v>
      </c>
      <c r="O7" s="12">
        <f>'00 Function Source'!F5</f>
        <v>0</v>
      </c>
      <c r="P7" s="13">
        <f>'00 Function Source'!D5</f>
        <v>0</v>
      </c>
    </row>
    <row r="8" spans="1:16" x14ac:dyDescent="0.2">
      <c r="A8" s="11">
        <f>'00 Function Source'!J6</f>
        <v>0</v>
      </c>
      <c r="B8" s="12">
        <f>'00 Function Source'!M6</f>
        <v>0</v>
      </c>
      <c r="C8" s="12">
        <f>'00 Function Source'!L6</f>
        <v>0</v>
      </c>
      <c r="D8" s="13">
        <f>'00 Function Source'!P6</f>
        <v>0</v>
      </c>
      <c r="N8" s="11">
        <f>'00 Function Source'!H6</f>
        <v>0</v>
      </c>
      <c r="O8" s="12">
        <f>'00 Function Source'!F6</f>
        <v>0</v>
      </c>
      <c r="P8" s="13">
        <f>'00 Function Source'!D6</f>
        <v>0</v>
      </c>
    </row>
    <row r="9" spans="1:16" x14ac:dyDescent="0.2">
      <c r="A9" s="11">
        <f>'00 Function Source'!J7</f>
        <v>0</v>
      </c>
      <c r="B9" s="12">
        <f>'00 Function Source'!M7</f>
        <v>0</v>
      </c>
      <c r="C9" s="12">
        <f>'00 Function Source'!L7</f>
        <v>0</v>
      </c>
      <c r="D9" s="13">
        <f>'00 Function Source'!P7</f>
        <v>0</v>
      </c>
      <c r="N9" s="11">
        <f>'00 Function Source'!H7</f>
        <v>0</v>
      </c>
      <c r="O9" s="12">
        <f>'00 Function Source'!F7</f>
        <v>0</v>
      </c>
      <c r="P9" s="13">
        <f>'00 Function Source'!D7</f>
        <v>0</v>
      </c>
    </row>
    <row r="10" spans="1:16" x14ac:dyDescent="0.2">
      <c r="A10" s="11">
        <f>'00 Function Source'!J8</f>
        <v>0</v>
      </c>
      <c r="B10" s="12">
        <f>'00 Function Source'!M8</f>
        <v>0</v>
      </c>
      <c r="C10" s="12">
        <f>'00 Function Source'!L8</f>
        <v>0</v>
      </c>
      <c r="D10" s="13">
        <f>'00 Function Source'!P8</f>
        <v>0</v>
      </c>
      <c r="N10" s="11">
        <f>'00 Function Source'!H8</f>
        <v>0</v>
      </c>
      <c r="O10" s="12">
        <f>'00 Function Source'!F8</f>
        <v>0</v>
      </c>
      <c r="P10" s="13">
        <f>'00 Function Source'!D8</f>
        <v>0</v>
      </c>
    </row>
    <row r="11" spans="1:16" x14ac:dyDescent="0.2">
      <c r="A11" s="11">
        <f>'00 Function Source'!J9</f>
        <v>0</v>
      </c>
      <c r="B11" s="12">
        <f>'00 Function Source'!M9</f>
        <v>0</v>
      </c>
      <c r="C11" s="12">
        <f>'00 Function Source'!L9</f>
        <v>0</v>
      </c>
      <c r="D11" s="13">
        <f>'00 Function Source'!P9</f>
        <v>0</v>
      </c>
      <c r="N11" s="11">
        <f>'00 Function Source'!H9</f>
        <v>0</v>
      </c>
      <c r="O11" s="12">
        <f>'00 Function Source'!F9</f>
        <v>0</v>
      </c>
      <c r="P11" s="13">
        <f>'00 Function Source'!D9</f>
        <v>0</v>
      </c>
    </row>
    <row r="12" spans="1:16" x14ac:dyDescent="0.2">
      <c r="A12" s="11">
        <f>'00 Function Source'!J10</f>
        <v>0</v>
      </c>
      <c r="B12" s="12">
        <f>'00 Function Source'!M10</f>
        <v>0</v>
      </c>
      <c r="C12" s="12">
        <f>'00 Function Source'!L10</f>
        <v>0</v>
      </c>
      <c r="D12" s="13">
        <f>'00 Function Source'!P10</f>
        <v>0</v>
      </c>
      <c r="N12" s="11">
        <f>'00 Function Source'!H10</f>
        <v>0</v>
      </c>
      <c r="O12" s="12">
        <f>'00 Function Source'!F10</f>
        <v>0</v>
      </c>
      <c r="P12" s="13">
        <f>'00 Function Source'!D10</f>
        <v>0</v>
      </c>
    </row>
    <row r="13" spans="1:16" x14ac:dyDescent="0.2">
      <c r="A13" s="11">
        <f>'00 Function Source'!J11</f>
        <v>0</v>
      </c>
      <c r="B13" s="12">
        <f>'00 Function Source'!M11</f>
        <v>0</v>
      </c>
      <c r="C13" s="12">
        <f>'00 Function Source'!L11</f>
        <v>0</v>
      </c>
      <c r="D13" s="13">
        <f>'00 Function Source'!P11</f>
        <v>0</v>
      </c>
      <c r="N13" s="11">
        <f>'00 Function Source'!H11</f>
        <v>0</v>
      </c>
      <c r="O13" s="12">
        <f>'00 Function Source'!F11</f>
        <v>0</v>
      </c>
      <c r="P13" s="13">
        <f>'00 Function Source'!D11</f>
        <v>0</v>
      </c>
    </row>
    <row r="14" spans="1:16" x14ac:dyDescent="0.2">
      <c r="A14" s="11">
        <f>'00 Function Source'!J12</f>
        <v>0</v>
      </c>
      <c r="B14" s="12">
        <f>'00 Function Source'!M12</f>
        <v>0</v>
      </c>
      <c r="C14" s="12">
        <f>'00 Function Source'!L12</f>
        <v>0</v>
      </c>
      <c r="D14" s="13">
        <f>'00 Function Source'!P12</f>
        <v>0</v>
      </c>
      <c r="N14" s="11">
        <f>'00 Function Source'!H12</f>
        <v>0</v>
      </c>
      <c r="O14" s="12">
        <f>'00 Function Source'!F12</f>
        <v>0</v>
      </c>
      <c r="P14" s="13">
        <f>'00 Function Source'!D12</f>
        <v>0</v>
      </c>
    </row>
    <row r="15" spans="1:16" x14ac:dyDescent="0.2">
      <c r="A15" s="11">
        <f>'00 Function Source'!J13</f>
        <v>0</v>
      </c>
      <c r="B15" s="12">
        <f>'00 Function Source'!M13</f>
        <v>0</v>
      </c>
      <c r="C15" s="12">
        <f>'00 Function Source'!L13</f>
        <v>0</v>
      </c>
      <c r="D15" s="13">
        <f>'00 Function Source'!P13</f>
        <v>0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>
        <f>'00 Function Source'!J14</f>
        <v>0</v>
      </c>
      <c r="B16" s="12">
        <f>'00 Function Source'!M14</f>
        <v>0</v>
      </c>
      <c r="C16" s="12">
        <f>'00 Function Source'!L14</f>
        <v>0</v>
      </c>
      <c r="D16" s="13">
        <f>'00 Function Source'!P14</f>
        <v>0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>
        <f>'00 Function Source'!J15</f>
        <v>0</v>
      </c>
      <c r="B17" s="12">
        <f>'00 Function Source'!M15</f>
        <v>0</v>
      </c>
      <c r="C17" s="12">
        <f>'00 Function Source'!L15</f>
        <v>0</v>
      </c>
      <c r="D17" s="13">
        <f>'00 Function Source'!P15</f>
        <v>0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>
        <f>'00 Function Source'!J16</f>
        <v>0</v>
      </c>
      <c r="B18" s="12">
        <f>'00 Function Source'!M16</f>
        <v>0</v>
      </c>
      <c r="C18" s="12">
        <f>'00 Function Source'!L16</f>
        <v>0</v>
      </c>
      <c r="D18" s="13">
        <f>'00 Function Source'!P16</f>
        <v>0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>
        <f>'00 Function Source'!J17</f>
        <v>0</v>
      </c>
      <c r="B19" s="12">
        <f>'00 Function Source'!M17</f>
        <v>0</v>
      </c>
      <c r="C19" s="12">
        <f>'00 Function Source'!L17</f>
        <v>0</v>
      </c>
      <c r="D19" s="13">
        <f>'00 Function Source'!P17</f>
        <v>0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>
        <f>'00 Function Source'!J18</f>
        <v>0</v>
      </c>
      <c r="B20" s="12">
        <f>'00 Function Source'!M18</f>
        <v>0</v>
      </c>
      <c r="C20" s="12">
        <f>'00 Function Source'!L18</f>
        <v>0</v>
      </c>
      <c r="D20" s="13">
        <f>'00 Function Source'!P18</f>
        <v>0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>
        <f>'00 Function Source'!J19</f>
        <v>0</v>
      </c>
      <c r="B21" s="12">
        <f>'00 Function Source'!M19</f>
        <v>0</v>
      </c>
      <c r="C21" s="12">
        <f>'00 Function Source'!L19</f>
        <v>0</v>
      </c>
      <c r="D21" s="13">
        <f>'00 Function Source'!P19</f>
        <v>0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>
        <f>'00 Function Source'!J20</f>
        <v>0</v>
      </c>
      <c r="B22" s="12">
        <f>'00 Function Source'!M20</f>
        <v>0</v>
      </c>
      <c r="C22" s="12">
        <f>'00 Function Source'!L20</f>
        <v>0</v>
      </c>
      <c r="D22" s="13">
        <f>'00 Function Source'!P20</f>
        <v>0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>
        <f>'00 Function Source'!J21</f>
        <v>0</v>
      </c>
      <c r="B23" s="12">
        <f>'00 Function Source'!M21</f>
        <v>0</v>
      </c>
      <c r="C23" s="12">
        <f>'00 Function Source'!L21</f>
        <v>0</v>
      </c>
      <c r="D23" s="13">
        <f>'00 Function Source'!P21</f>
        <v>0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>
        <f>'00 Function Source'!J22</f>
        <v>0</v>
      </c>
      <c r="B24" s="12">
        <f>'00 Function Source'!M22</f>
        <v>0</v>
      </c>
      <c r="C24" s="12">
        <f>'00 Function Source'!L22</f>
        <v>0</v>
      </c>
      <c r="D24" s="13">
        <f>'00 Function Source'!P22</f>
        <v>0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>
        <f>'00 Function Source'!J23</f>
        <v>0</v>
      </c>
      <c r="B25" s="12">
        <f>'00 Function Source'!M23</f>
        <v>0</v>
      </c>
      <c r="C25" s="12">
        <f>'00 Function Source'!L23</f>
        <v>0</v>
      </c>
      <c r="D25" s="13">
        <f>'00 Function Source'!P23</f>
        <v>0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>
        <f>'00 Function Source'!J24</f>
        <v>0</v>
      </c>
      <c r="B26" s="12">
        <f>'00 Function Source'!M24</f>
        <v>0</v>
      </c>
      <c r="C26" s="12">
        <f>'00 Function Source'!L24</f>
        <v>0</v>
      </c>
      <c r="D26" s="13">
        <f>'00 Function Source'!P24</f>
        <v>0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>
        <f>'00 Function Source'!J25</f>
        <v>0</v>
      </c>
      <c r="B27" s="12">
        <f>'00 Function Source'!M25</f>
        <v>0</v>
      </c>
      <c r="C27" s="12">
        <f>'00 Function Source'!L25</f>
        <v>0</v>
      </c>
      <c r="D27" s="13">
        <f>'00 Function Source'!P25</f>
        <v>0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>
        <f>'00 Function Source'!J26</f>
        <v>0</v>
      </c>
      <c r="B28" s="12">
        <f>'00 Function Source'!M26</f>
        <v>0</v>
      </c>
      <c r="C28" s="12">
        <f>'00 Function Source'!L26</f>
        <v>0</v>
      </c>
      <c r="D28" s="13">
        <f>'00 Function Source'!P26</f>
        <v>0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>
        <f>'00 Function Source'!J27</f>
        <v>0</v>
      </c>
      <c r="B29" s="12">
        <f>'00 Function Source'!M27</f>
        <v>0</v>
      </c>
      <c r="C29" s="12">
        <f>'00 Function Source'!L27</f>
        <v>0</v>
      </c>
      <c r="D29" s="13">
        <f>'00 Function Source'!P27</f>
        <v>0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>
        <f>'00 Function Source'!J28</f>
        <v>0</v>
      </c>
      <c r="B30" s="12">
        <f>'00 Function Source'!M28</f>
        <v>0</v>
      </c>
      <c r="C30" s="12">
        <f>'00 Function Source'!L28</f>
        <v>0</v>
      </c>
      <c r="D30" s="13">
        <f>'00 Function Source'!P28</f>
        <v>0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>
        <f>'00 Function Source'!J29</f>
        <v>0</v>
      </c>
      <c r="B31" s="12">
        <f>'00 Function Source'!M29</f>
        <v>0</v>
      </c>
      <c r="C31" s="12">
        <f>'00 Function Source'!L29</f>
        <v>0</v>
      </c>
      <c r="D31" s="13">
        <f>'00 Function Source'!P29</f>
        <v>0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tabSelected="1" zoomScale="110" zoomScaleNormal="110" workbookViewId="0">
      <selection activeCell="J20" sqref="J20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43.6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43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</v>
      </c>
      <c r="B1" s="45"/>
      <c r="C1" s="45"/>
      <c r="D1" s="45"/>
      <c r="E1" s="45"/>
      <c r="F1" s="46"/>
      <c r="H1" s="47" t="s">
        <v>2</v>
      </c>
      <c r="I1" s="48"/>
      <c r="J1" s="48"/>
      <c r="K1" s="48"/>
      <c r="L1" s="48"/>
      <c r="M1" s="49"/>
      <c r="N1" s="50" t="s">
        <v>8</v>
      </c>
      <c r="O1" s="51"/>
      <c r="P1" s="52"/>
      <c r="R1" s="53" t="s">
        <v>8</v>
      </c>
      <c r="S1" s="54"/>
      <c r="T1" s="55"/>
    </row>
    <row r="2" spans="1:20" ht="17" thickBot="1" x14ac:dyDescent="0.25">
      <c r="A2" s="8" t="s">
        <v>10</v>
      </c>
      <c r="B2" s="9" t="s">
        <v>11</v>
      </c>
      <c r="C2" s="9" t="s">
        <v>4</v>
      </c>
      <c r="D2" s="9" t="s">
        <v>5</v>
      </c>
      <c r="E2" s="9" t="s">
        <v>3</v>
      </c>
      <c r="F2" s="10" t="s">
        <v>6</v>
      </c>
      <c r="H2" s="14" t="s">
        <v>10</v>
      </c>
      <c r="I2" s="15" t="s">
        <v>11</v>
      </c>
      <c r="J2" s="15" t="s">
        <v>4</v>
      </c>
      <c r="K2" s="15" t="s">
        <v>5</v>
      </c>
      <c r="L2" s="15" t="s">
        <v>3</v>
      </c>
      <c r="M2" s="16" t="s">
        <v>6</v>
      </c>
      <c r="N2" s="14" t="s">
        <v>11</v>
      </c>
      <c r="O2" s="15" t="s">
        <v>5</v>
      </c>
      <c r="P2" s="16" t="s">
        <v>9</v>
      </c>
      <c r="R2" s="17" t="s">
        <v>11</v>
      </c>
      <c r="S2" s="18" t="s">
        <v>5</v>
      </c>
      <c r="T2" s="19" t="s">
        <v>9</v>
      </c>
    </row>
    <row r="3" spans="1:20" x14ac:dyDescent="0.2">
      <c r="A3" s="11">
        <f>'00 Operation Source'!W1</f>
        <v>2</v>
      </c>
      <c r="B3" s="12" t="str">
        <f>'00 Operation Source'!T1</f>
        <v>Mashing in</v>
      </c>
      <c r="C3" s="12">
        <f>'00 Operation Source'!M1</f>
        <v>1</v>
      </c>
      <c r="D3" s="12" t="str">
        <f>'00 Operation Source'!P1</f>
        <v>RunTime</v>
      </c>
      <c r="E3" s="12">
        <f>'00 Operation Source'!O1</f>
        <v>82000000102</v>
      </c>
      <c r="F3" s="13" t="str">
        <f>'00 Operation Source'!U1</f>
        <v xml:space="preserve">Time Mashing In MT </v>
      </c>
      <c r="H3" s="2">
        <v>2</v>
      </c>
      <c r="I3" s="3" t="s">
        <v>68</v>
      </c>
      <c r="J3" s="3">
        <v>1</v>
      </c>
      <c r="K3" s="3" t="s">
        <v>66</v>
      </c>
      <c r="L3" s="3">
        <v>82000000102</v>
      </c>
      <c r="M3" s="4" t="s">
        <v>69</v>
      </c>
      <c r="R3" s="11" t="str">
        <f>'00 Operation Source'!C1</f>
        <v>181 - Mashing in</v>
      </c>
      <c r="S3" s="12" t="str">
        <f>'00 Operation Source'!I1</f>
        <v>RunTime</v>
      </c>
      <c r="T3" s="13" t="str">
        <f>'00 Operation Source'!G1</f>
        <v>100RP291.3022:601RUNT</v>
      </c>
    </row>
    <row r="4" spans="1:20" x14ac:dyDescent="0.2">
      <c r="A4" s="11">
        <f>'00 Operation Source'!W2</f>
        <v>2</v>
      </c>
      <c r="B4" s="12" t="str">
        <f>'00 Operation Source'!T2</f>
        <v>Mashing in</v>
      </c>
      <c r="C4" s="12">
        <f>'00 Operation Source'!M2</f>
        <v>8</v>
      </c>
      <c r="D4" s="12" t="str">
        <f>'00 Operation Source'!P2</f>
        <v>Mash Water Amount</v>
      </c>
      <c r="E4" s="12">
        <f>'00 Operation Source'!O2</f>
        <v>82000000104</v>
      </c>
      <c r="F4" s="13" t="str">
        <f>'00 Operation Source'!U2</f>
        <v>Volume Mashing water MT</v>
      </c>
      <c r="H4" s="2">
        <v>2</v>
      </c>
      <c r="I4" s="3" t="s">
        <v>68</v>
      </c>
      <c r="J4" s="3">
        <v>8</v>
      </c>
      <c r="K4" s="3" t="s">
        <v>70</v>
      </c>
      <c r="L4" s="3">
        <v>82000000104</v>
      </c>
      <c r="M4" s="4" t="s">
        <v>72</v>
      </c>
      <c r="R4" s="11" t="str">
        <f>'00 Operation Source'!C2</f>
        <v>NULL</v>
      </c>
      <c r="S4" s="12" t="str">
        <f>'00 Operation Source'!I2</f>
        <v>NULL</v>
      </c>
      <c r="T4" s="13" t="str">
        <f>'00 Operation Source'!G2</f>
        <v>NULL</v>
      </c>
    </row>
    <row r="5" spans="1:20" x14ac:dyDescent="0.2">
      <c r="A5" s="11">
        <f>'00 Operation Source'!W3</f>
        <v>6</v>
      </c>
      <c r="B5" s="12" t="str">
        <f>'00 Operation Source'!T3</f>
        <v>Rest</v>
      </c>
      <c r="C5" s="12">
        <f>'00 Operation Source'!M3</f>
        <v>1</v>
      </c>
      <c r="D5" s="12" t="str">
        <f>'00 Operation Source'!P3</f>
        <v>Rest time</v>
      </c>
      <c r="E5" s="12">
        <f>'00 Operation Source'!O3</f>
        <v>82000000122</v>
      </c>
      <c r="F5" s="13" t="str">
        <f>'00 Operation Source'!U3</f>
        <v>Time Saccharification Rest 1</v>
      </c>
      <c r="H5" s="2">
        <v>6</v>
      </c>
      <c r="I5" s="3" t="s">
        <v>77</v>
      </c>
      <c r="J5" s="3">
        <v>1</v>
      </c>
      <c r="K5" s="3" t="s">
        <v>75</v>
      </c>
      <c r="L5" s="3">
        <v>82000000122</v>
      </c>
      <c r="M5" s="4" t="s">
        <v>78</v>
      </c>
      <c r="R5" s="11" t="str">
        <f>'00 Operation Source'!C3</f>
        <v>185 - Heat Up</v>
      </c>
      <c r="S5" s="12" t="str">
        <f>'00 Operation Source'!I3</f>
        <v>Heating time</v>
      </c>
      <c r="T5" s="13" t="str">
        <f>'00 Operation Source'!G3</f>
        <v>100RP291.3026:603VCM</v>
      </c>
    </row>
    <row r="6" spans="1:20" x14ac:dyDescent="0.2">
      <c r="A6" s="11">
        <f>'00 Operation Source'!W4</f>
        <v>6</v>
      </c>
      <c r="B6" s="12" t="str">
        <f>'00 Operation Source'!T4</f>
        <v>Rest</v>
      </c>
      <c r="C6" s="12">
        <f>'00 Operation Source'!M4</f>
        <v>5</v>
      </c>
      <c r="D6" s="12" t="str">
        <f>'00 Operation Source'!P4</f>
        <v>Temp Mash Tun</v>
      </c>
      <c r="E6" s="12">
        <f>'00 Operation Source'!O4</f>
        <v>82000000121</v>
      </c>
      <c r="F6" s="13" t="str">
        <f>'00 Operation Source'!U4</f>
        <v>Temper. Saccharification 1 (average)</v>
      </c>
      <c r="H6" s="2">
        <v>6</v>
      </c>
      <c r="I6" s="3" t="s">
        <v>77</v>
      </c>
      <c r="J6" s="3">
        <v>5</v>
      </c>
      <c r="K6" s="3" t="s">
        <v>80</v>
      </c>
      <c r="L6" s="3">
        <v>82000000121</v>
      </c>
      <c r="M6" s="4" t="s">
        <v>82</v>
      </c>
      <c r="R6" s="11" t="str">
        <f>'00 Operation Source'!C4</f>
        <v>185 - Heat Up</v>
      </c>
      <c r="S6" s="12" t="str">
        <f>'00 Operation Source'!I4</f>
        <v>Temp Mash tun</v>
      </c>
      <c r="T6" s="13" t="str">
        <f>'00 Operation Source'!G4</f>
        <v>100RP291.3026:1431VCM</v>
      </c>
    </row>
    <row r="7" spans="1:20" x14ac:dyDescent="0.2">
      <c r="A7" s="11">
        <f>'00 Operation Source'!W5</f>
        <v>7</v>
      </c>
      <c r="B7" s="12" t="str">
        <f>'00 Operation Source'!T5</f>
        <v>Heat up</v>
      </c>
      <c r="C7" s="12">
        <f>'00 Operation Source'!M5</f>
        <v>1</v>
      </c>
      <c r="D7" s="12" t="str">
        <f>'00 Operation Source'!P5</f>
        <v>Heating time</v>
      </c>
      <c r="E7" s="12">
        <f>'00 Operation Source'!O5</f>
        <v>82000000123</v>
      </c>
      <c r="F7" s="13" t="str">
        <f>'00 Operation Source'!U5</f>
        <v>Time Heating Up to saccarific. Temp 2</v>
      </c>
      <c r="H7" s="2">
        <v>7</v>
      </c>
      <c r="I7" s="3" t="s">
        <v>84</v>
      </c>
      <c r="J7" s="3">
        <v>1</v>
      </c>
      <c r="K7" s="3" t="s">
        <v>74</v>
      </c>
      <c r="L7" s="3">
        <v>82000000123</v>
      </c>
      <c r="M7" s="4" t="s">
        <v>85</v>
      </c>
      <c r="R7" s="11" t="str">
        <f>'00 Operation Source'!C5</f>
        <v>184 - Rest</v>
      </c>
      <c r="S7" s="12" t="str">
        <f>'00 Operation Source'!I5</f>
        <v>Rest time</v>
      </c>
      <c r="T7" s="13" t="str">
        <f>'00 Operation Source'!G5</f>
        <v>100RP291.3027:603VCM</v>
      </c>
    </row>
    <row r="8" spans="1:20" x14ac:dyDescent="0.2">
      <c r="A8" s="11">
        <f>'00 Operation Source'!W6</f>
        <v>8</v>
      </c>
      <c r="B8" s="12" t="str">
        <f>'00 Operation Source'!T6</f>
        <v>Rest</v>
      </c>
      <c r="C8" s="12">
        <f>'00 Operation Source'!M6</f>
        <v>1</v>
      </c>
      <c r="D8" s="12" t="str">
        <f>'00 Operation Source'!P6</f>
        <v>Rest time</v>
      </c>
      <c r="E8" s="12">
        <f>'00 Operation Source'!O6</f>
        <v>82000000125</v>
      </c>
      <c r="F8" s="13" t="str">
        <f>'00 Operation Source'!U6</f>
        <v>Time Saccharification Rest 2</v>
      </c>
      <c r="H8" s="2">
        <v>8</v>
      </c>
      <c r="I8" s="3" t="s">
        <v>77</v>
      </c>
      <c r="J8" s="3">
        <v>1</v>
      </c>
      <c r="K8" s="3" t="s">
        <v>75</v>
      </c>
      <c r="L8" s="3">
        <v>82000000125</v>
      </c>
      <c r="M8" s="4" t="s">
        <v>86</v>
      </c>
      <c r="R8" s="11" t="str">
        <f>'00 Operation Source'!C6</f>
        <v>185 - Heat Up</v>
      </c>
      <c r="S8" s="12" t="str">
        <f>'00 Operation Source'!I6</f>
        <v>Heating time</v>
      </c>
      <c r="T8" s="13" t="str">
        <f>'00 Operation Source'!G6</f>
        <v>100RP291.3028:603VCM</v>
      </c>
    </row>
    <row r="9" spans="1:20" x14ac:dyDescent="0.2">
      <c r="A9" s="11">
        <f>'00 Operation Source'!W7</f>
        <v>8</v>
      </c>
      <c r="B9" s="12" t="str">
        <f>'00 Operation Source'!T7</f>
        <v>Rest</v>
      </c>
      <c r="C9" s="12">
        <f>'00 Operation Source'!M7</f>
        <v>5</v>
      </c>
      <c r="D9" s="12" t="str">
        <f>'00 Operation Source'!P7</f>
        <v>Temp Mash Tun</v>
      </c>
      <c r="E9" s="12">
        <f>'00 Operation Source'!O7</f>
        <v>82000000124</v>
      </c>
      <c r="F9" s="13" t="str">
        <f>'00 Operation Source'!U7</f>
        <v>Temper. Saccharification 2 (average)</v>
      </c>
      <c r="H9" s="2">
        <v>8</v>
      </c>
      <c r="I9" s="3" t="s">
        <v>77</v>
      </c>
      <c r="J9" s="3">
        <v>5</v>
      </c>
      <c r="K9" s="3" t="s">
        <v>80</v>
      </c>
      <c r="L9" s="3">
        <v>82000000124</v>
      </c>
      <c r="M9" s="4" t="s">
        <v>87</v>
      </c>
      <c r="R9" s="11" t="str">
        <f>'00 Operation Source'!C7</f>
        <v>185 - Heat Up</v>
      </c>
      <c r="S9" s="12" t="str">
        <f>'00 Operation Source'!I7</f>
        <v>Temp Mash tun</v>
      </c>
      <c r="T9" s="13" t="str">
        <f>'00 Operation Source'!G7</f>
        <v>100RP291.3028:1431VCM</v>
      </c>
    </row>
    <row r="10" spans="1:20" x14ac:dyDescent="0.2">
      <c r="A10" s="11">
        <f>'00 Operation Source'!W8</f>
        <v>11</v>
      </c>
      <c r="B10" s="12" t="str">
        <f>'00 Operation Source'!T8</f>
        <v>Heat up</v>
      </c>
      <c r="C10" s="12">
        <f>'00 Operation Source'!M8</f>
        <v>1</v>
      </c>
      <c r="D10" s="12" t="str">
        <f>'00 Operation Source'!P8</f>
        <v>Heating time</v>
      </c>
      <c r="E10" s="12">
        <f>'00 Operation Source'!O8</f>
        <v>82000000128</v>
      </c>
      <c r="F10" s="13" t="str">
        <f>'00 Operation Source'!U8</f>
        <v>Time heating Up to Filtration. Temp</v>
      </c>
      <c r="H10" s="2">
        <v>11</v>
      </c>
      <c r="I10" s="3" t="s">
        <v>84</v>
      </c>
      <c r="J10" s="3">
        <v>1</v>
      </c>
      <c r="K10" s="3" t="s">
        <v>74</v>
      </c>
      <c r="L10" s="3">
        <v>82000000128</v>
      </c>
      <c r="M10" s="4" t="s">
        <v>90</v>
      </c>
      <c r="R10" s="11" t="str">
        <f>'00 Operation Source'!C8</f>
        <v>186 - Transfer MT II -&gt; MF</v>
      </c>
      <c r="S10" s="12" t="str">
        <f>'00 Operation Source'!I8</f>
        <v>Rinsing time</v>
      </c>
      <c r="T10" s="13" t="str">
        <f>'00 Operation Source'!G8</f>
        <v>100RP291.3031:603VCM</v>
      </c>
    </row>
    <row r="11" spans="1:20" x14ac:dyDescent="0.2">
      <c r="A11" s="11">
        <f>'00 Operation Source'!W9</f>
        <v>12</v>
      </c>
      <c r="B11" s="12" t="str">
        <f>'00 Operation Source'!T9</f>
        <v>Rest</v>
      </c>
      <c r="C11" s="12">
        <f>'00 Operation Source'!M9</f>
        <v>1</v>
      </c>
      <c r="D11" s="12" t="str">
        <f>'00 Operation Source'!P9</f>
        <v>Rest time</v>
      </c>
      <c r="E11" s="12">
        <f>'00 Operation Source'!O9</f>
        <v>82000000129</v>
      </c>
      <c r="F11" s="13" t="str">
        <f>'00 Operation Source'!U9</f>
        <v>Time Filtration temperature Rest</v>
      </c>
      <c r="H11" s="2">
        <v>12</v>
      </c>
      <c r="I11" s="3" t="s">
        <v>77</v>
      </c>
      <c r="J11" s="3">
        <v>1</v>
      </c>
      <c r="K11" s="3" t="s">
        <v>75</v>
      </c>
      <c r="L11" s="3">
        <v>82000000129</v>
      </c>
      <c r="M11" s="4" t="s">
        <v>91</v>
      </c>
      <c r="R11" s="11" t="str">
        <f>'00 Operation Source'!C9</f>
        <v>NULL</v>
      </c>
      <c r="S11" s="12" t="str">
        <f>'00 Operation Source'!I9</f>
        <v>NULL</v>
      </c>
      <c r="T11" s="13" t="str">
        <f>'00 Operation Source'!G9</f>
        <v>NULL</v>
      </c>
    </row>
    <row r="12" spans="1:20" x14ac:dyDescent="0.2">
      <c r="A12" s="11">
        <f>'00 Operation Source'!W10</f>
        <v>12</v>
      </c>
      <c r="B12" s="12" t="str">
        <f>'00 Operation Source'!T10</f>
        <v>Rest</v>
      </c>
      <c r="C12" s="12">
        <f>'00 Operation Source'!M10</f>
        <v>5</v>
      </c>
      <c r="D12" s="12" t="str">
        <f>'00 Operation Source'!P10</f>
        <v>Temp Mash Tun</v>
      </c>
      <c r="E12" s="12">
        <f>'00 Operation Source'!O10</f>
        <v>82000012416</v>
      </c>
      <c r="F12" s="13" t="str">
        <f>'00 Operation Source'!U10</f>
        <v>01-03-Mash- Temperatura media pausa filtrazione</v>
      </c>
      <c r="H12" s="2">
        <v>12</v>
      </c>
      <c r="I12" s="3" t="s">
        <v>77</v>
      </c>
      <c r="J12" s="3">
        <v>5</v>
      </c>
      <c r="K12" s="3" t="s">
        <v>80</v>
      </c>
      <c r="L12" s="3">
        <v>82000012416</v>
      </c>
      <c r="M12" s="4" t="s">
        <v>92</v>
      </c>
      <c r="R12" s="11" t="str">
        <f>'00 Operation Source'!C10</f>
        <v>188 - Emptying</v>
      </c>
      <c r="S12" s="12" t="str">
        <f>'00 Operation Source'!I10</f>
        <v>Temp Mash tun</v>
      </c>
      <c r="T12" s="13" t="str">
        <f>'00 Operation Source'!G10</f>
        <v>100RP291.3032:1431VCM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Source'!W95</f>
        <v>0</v>
      </c>
      <c r="B97" s="12">
        <f>'00 Operation Source'!T95</f>
        <v>0</v>
      </c>
      <c r="C97" s="12">
        <f>'00 Operation Source'!K95</f>
        <v>0</v>
      </c>
      <c r="D97" s="12">
        <f>'00 Operation Source'!P95</f>
        <v>0</v>
      </c>
      <c r="E97" s="12">
        <f>'00 Operation Source'!O95</f>
        <v>0</v>
      </c>
      <c r="F97" s="13">
        <f>'00 Operation Source'!U95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Source'!W96</f>
        <v>0</v>
      </c>
      <c r="B98" s="12">
        <f>'00 Operation Source'!T96</f>
        <v>0</v>
      </c>
      <c r="C98" s="12">
        <f>'00 Operation Source'!K96</f>
        <v>0</v>
      </c>
      <c r="D98" s="12">
        <f>'00 Operation Source'!P96</f>
        <v>0</v>
      </c>
      <c r="E98" s="12">
        <f>'00 Operation Source'!O96</f>
        <v>0</v>
      </c>
      <c r="F98" s="13">
        <f>'00 Operation Source'!U96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Source'!W97</f>
        <v>0</v>
      </c>
      <c r="B99" s="12">
        <f>'00 Operation Source'!T97</f>
        <v>0</v>
      </c>
      <c r="C99" s="12">
        <f>'00 Operation Source'!K97</f>
        <v>0</v>
      </c>
      <c r="D99" s="12">
        <f>'00 Operation Source'!P97</f>
        <v>0</v>
      </c>
      <c r="E99" s="12">
        <f>'00 Operation Source'!O97</f>
        <v>0</v>
      </c>
      <c r="F99" s="13">
        <f>'00 Operation Source'!U97</f>
        <v>0</v>
      </c>
      <c r="R99" s="11">
        <f>'00 Operation Source'!C97</f>
        <v>0</v>
      </c>
      <c r="S99" s="12">
        <f>'00 Operation Source'!I97</f>
        <v>0</v>
      </c>
      <c r="T99" s="13">
        <f>'00 Operation Source'!G97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91"/>
  <sheetViews>
    <sheetView zoomScale="120" zoomScaleNormal="120" workbookViewId="0">
      <selection activeCell="H25" sqref="H25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18</v>
      </c>
      <c r="D1" s="32"/>
      <c r="E1" s="33" t="s">
        <v>20</v>
      </c>
      <c r="F1" s="33" t="s">
        <v>19</v>
      </c>
    </row>
    <row r="2" spans="1:6" s="22" customFormat="1" x14ac:dyDescent="0.2">
      <c r="A2" s="38" t="str">
        <f>CONCATENATE(B2,C2,D2,E2)</f>
        <v>-- Value: Massafra -   | Bergamo - 005: Act HCl material</v>
      </c>
      <c r="B2" s="21" t="s">
        <v>15</v>
      </c>
      <c r="C2" s="29" t="str">
        <f>IF('01 Value Comparison'!$K$3="NULL","",IF(ISBLANK('01 Value Comparison'!$K$3),"",'01 Value Comparison'!$K$3))</f>
        <v/>
      </c>
      <c r="D2" s="25" t="s">
        <v>14</v>
      </c>
      <c r="E2" s="34" t="str">
        <f>IF(ISBLANK('01 Value Comparison'!$G$3),"",'01 Value Comparison'!$G$3)</f>
        <v>005: Act HCl material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82000012366</v>
      </c>
      <c r="B5" s="12"/>
      <c r="C5" s="26"/>
      <c r="D5" s="27" t="s">
        <v>12</v>
      </c>
      <c r="E5" s="35">
        <f>IF(ISBLANK('01 Value Comparison'!$H$3),"",'01 Value Comparison'!$H$3)</f>
        <v>82000012366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13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- 008: Act HCl dosing</v>
      </c>
      <c r="B7" s="21" t="s">
        <v>15</v>
      </c>
      <c r="C7" s="29" t="str">
        <f>IF('01 Value Comparison'!$K$4="NULL","",IF(ISBLANK('01 Value Comparison'!$K$4),"",'01 Value Comparison'!$K$4))</f>
        <v/>
      </c>
      <c r="D7" s="25" t="s">
        <v>14</v>
      </c>
      <c r="E7" s="34" t="str">
        <f>IF(ISBLANK('01 Value Comparison'!$G$4),"",'01 Value Comparison'!$G$4)</f>
        <v>008: Act HCl dosing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16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82000012365</v>
      </c>
      <c r="B10" s="12"/>
      <c r="C10" s="26"/>
      <c r="D10" s="27" t="s">
        <v>12</v>
      </c>
      <c r="E10" s="35">
        <f>IF(ISBLANK('01 Value Comparison'!$H$4),"",'01 Value Comparison'!$H$4)</f>
        <v>82000012365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13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- 010: MES: Mean mashing T°C</v>
      </c>
      <c r="B12" s="21" t="s">
        <v>15</v>
      </c>
      <c r="C12" s="29" t="str">
        <f>IF('01 Value Comparison'!$K$5="NULL","",IF(ISBLANK('01 Value Comparison'!$K$5),"",'01 Value Comparison'!$K$5))</f>
        <v/>
      </c>
      <c r="D12" s="25" t="s">
        <v>14</v>
      </c>
      <c r="E12" s="34" t="str">
        <f>IF(ISBLANK('01 Value Comparison'!$G$5),"",'01 Value Comparison'!$G$5)</f>
        <v>010: MES: Mean mashing T°C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16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82000000103</v>
      </c>
      <c r="B15" s="12"/>
      <c r="C15" s="26"/>
      <c r="D15" s="27" t="s">
        <v>12</v>
      </c>
      <c r="E15" s="35">
        <f>IF(ISBLANK('01 Value Comparison'!$H$5),"",'01 Value Comparison'!$H$5)</f>
        <v>82000000103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13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 | Bergamo - 014: MES: Volume Mash MT (malto)</v>
      </c>
      <c r="B17" s="21" t="s">
        <v>15</v>
      </c>
      <c r="C17" s="29" t="str">
        <f>IF('01 Value Comparison'!$K$6="NULL","",IF(ISBLANK('01 Value Comparison'!$K$6),"",'01 Value Comparison'!$K$6))</f>
        <v/>
      </c>
      <c r="D17" s="25" t="s">
        <v>14</v>
      </c>
      <c r="E17" s="34" t="str">
        <f>IF(ISBLANK('01 Value Comparison'!$G$6),"",'01 Value Comparison'!$G$6)</f>
        <v>014: MES: Volume Mash MT (malto)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16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82000000105</v>
      </c>
      <c r="B20" s="12"/>
      <c r="C20" s="26"/>
      <c r="D20" s="27" t="s">
        <v>12</v>
      </c>
      <c r="E20" s="35">
        <f>IF(ISBLANK('01 Value Comparison'!$H$6),"",'01 Value Comparison'!$H$6)</f>
        <v>82000000105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13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 | Bergamo - 015: MES: Time filling</v>
      </c>
      <c r="B22" s="21" t="s">
        <v>15</v>
      </c>
      <c r="C22" s="29" t="str">
        <f>IF('01 Value Comparison'!$K$7="NULL","",IF(ISBLANK('01 Value Comparison'!$K$7),"",'01 Value Comparison'!$K$7))</f>
        <v/>
      </c>
      <c r="D22" s="25" t="s">
        <v>14</v>
      </c>
      <c r="E22" s="34" t="str">
        <f>IF(ISBLANK('01 Value Comparison'!$G$7),"",'01 Value Comparison'!$G$7)</f>
        <v>015: MES: Time filling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82000000130</v>
      </c>
      <c r="B25" s="12"/>
      <c r="C25" s="26"/>
      <c r="D25" s="27" t="s">
        <v>12</v>
      </c>
      <c r="E25" s="35">
        <f>IF(ISBLANK('01 Value Comparison'!$H$7),"",'01 Value Comparison'!$H$7)</f>
        <v>82000000130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13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- 020: MES: Man value - Gravity acc. at WC</v>
      </c>
      <c r="B27" s="21" t="s">
        <v>15</v>
      </c>
      <c r="C27" s="29" t="str">
        <f>IF('01 Value Comparison'!$K$8="NULL","",IF(ISBLANK('01 Value Comparison'!$K$8),"",'01 Value Comparison'!$K$8))</f>
        <v/>
      </c>
      <c r="D27" s="25" t="s">
        <v>14</v>
      </c>
      <c r="E27" s="34" t="str">
        <f>IF(ISBLANK('01 Value Comparison'!$G$8),"",'01 Value Comparison'!$G$8)</f>
        <v>020: MES: Man value - Gravity acc. at WC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17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82000000279</v>
      </c>
      <c r="B30" s="12"/>
      <c r="C30" s="26"/>
      <c r="D30" s="27" t="s">
        <v>12</v>
      </c>
      <c r="E30" s="35">
        <f>IF(ISBLANK('01 Value Comparison'!$H$8),"",'01 Value Comparison'!$H$8)</f>
        <v>82000000279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13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- 023: MES UTIF Maize</v>
      </c>
      <c r="B32" s="21" t="s">
        <v>15</v>
      </c>
      <c r="C32" s="29" t="str">
        <f>IF('01 Value Comparison'!$K$9="NULL","",IF(ISBLANK('01 Value Comparison'!$K$9),"",'01 Value Comparison'!$K$9))</f>
        <v/>
      </c>
      <c r="D32" s="25" t="s">
        <v>14</v>
      </c>
      <c r="E32" s="34" t="str">
        <f>IF(ISBLANK('01 Value Comparison'!$G$9),"",'01 Value Comparison'!$G$9)</f>
        <v>023: MES UTIF Maize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17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82000012396</v>
      </c>
      <c r="B35" s="12"/>
      <c r="C35" s="26"/>
      <c r="D35" s="27" t="s">
        <v>12</v>
      </c>
      <c r="E35" s="35">
        <f>IF(ISBLANK('01 Value Comparison'!$H$9),"",'01 Value Comparison'!$H$9)</f>
        <v>82000012396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13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- 045: MES: Time Grist Bin Rest</v>
      </c>
      <c r="B37" s="21" t="s">
        <v>15</v>
      </c>
      <c r="C37" s="29" t="str">
        <f>IF('01 Value Comparison'!$K$10="NULL","",IF(ISBLANK('01 Value Comparison'!$K$10),"",'01 Value Comparison'!$K$10))</f>
        <v/>
      </c>
      <c r="D37" s="25" t="s">
        <v>14</v>
      </c>
      <c r="E37" s="34" t="str">
        <f>IF(ISBLANK('01 Value Comparison'!$G$10),"",'01 Value Comparison'!$G$10)</f>
        <v>045: MES: Time Grist Bin Rest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17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82000000092</v>
      </c>
      <c r="B40" s="12"/>
      <c r="C40" s="26"/>
      <c r="D40" s="27" t="s">
        <v>12</v>
      </c>
      <c r="E40" s="35">
        <f>IF(ISBLANK('01 Value Comparison'!$H$10),"",'01 Value Comparison'!$H$10)</f>
        <v>82000000092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13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- 060: Man. ph Mashing [ph]</v>
      </c>
      <c r="B42" s="21" t="s">
        <v>15</v>
      </c>
      <c r="C42" s="29" t="str">
        <f>IF('01 Value Comparison'!$K$11="NULL","",IF(ISBLANK('01 Value Comparison'!$K$11),"",'01 Value Comparison'!$K$11))</f>
        <v/>
      </c>
      <c r="D42" s="25" t="s">
        <v>14</v>
      </c>
      <c r="E42" s="34" t="str">
        <f>IF(ISBLANK('01 Value Comparison'!$G$11),"",'01 Value Comparison'!$G$11)</f>
        <v>060: Man. ph Mashing [ph]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17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82000000126</v>
      </c>
      <c r="B45" s="12"/>
      <c r="C45" s="26"/>
      <c r="D45" s="27" t="s">
        <v>12</v>
      </c>
      <c r="E45" s="35">
        <f>IF(ISBLANK('01 Value Comparison'!$H$11),"",'01 Value Comparison'!$H$11)</f>
        <v>82000000126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13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- 061: Man. Confirm Saccarification</v>
      </c>
      <c r="B47" s="21" t="s">
        <v>15</v>
      </c>
      <c r="C47" s="29" t="str">
        <f>IF('01 Value Comparison'!$K$12="NULL","",IF(ISBLANK('01 Value Comparison'!$K$12),"",'01 Value Comparison'!$K$12))</f>
        <v/>
      </c>
      <c r="D47" s="25" t="s">
        <v>14</v>
      </c>
      <c r="E47" s="34" t="str">
        <f>IF(ISBLANK('01 Value Comparison'!$G$12),"",'01 Value Comparison'!$G$12)</f>
        <v>061: Man. Confirm Saccarification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17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82000000127</v>
      </c>
      <c r="B50" s="12"/>
      <c r="C50" s="26"/>
      <c r="D50" s="27" t="s">
        <v>12</v>
      </c>
      <c r="E50" s="35">
        <f>IF(ISBLANK('01 Value Comparison'!$H$12),"",'01 Value Comparison'!$H$12)</f>
        <v>82000000127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13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 xml:space="preserve">-- Value: Massafra -   | Bergamo - </v>
      </c>
      <c r="B52" s="21" t="s">
        <v>15</v>
      </c>
      <c r="C52" s="29" t="str">
        <f>IF('01 Value Comparison'!$K$13="NULL","",IF(ISBLANK('01 Value Comparison'!$K$13),"",'01 Value Comparison'!$K$13))</f>
        <v/>
      </c>
      <c r="D52" s="25" t="s">
        <v>14</v>
      </c>
      <c r="E52" s="34" t="str">
        <f>IF(ISBLANK('01 Value Comparison'!$G$13),"",'01 Value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17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12</v>
      </c>
      <c r="E55" s="35" t="str">
        <f>IF(ISBLANK('01 Value Comparison'!$H$13),"",'01 Value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13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 xml:space="preserve">-- Value: Massafra -   | Bergamo - </v>
      </c>
      <c r="B57" s="21" t="s">
        <v>15</v>
      </c>
      <c r="C57" s="29" t="str">
        <f>IF('01 Value Comparison'!$K$14="NULL","",IF(ISBLANK('01 Value Comparison'!$K$14),"",'01 Value Comparison'!$K$14))</f>
        <v/>
      </c>
      <c r="D57" s="25" t="s">
        <v>14</v>
      </c>
      <c r="E57" s="34" t="str">
        <f>IF(ISBLANK('01 Value Comparison'!$G$14),"",'01 Value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17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12</v>
      </c>
      <c r="E60" s="35" t="str">
        <f>IF(ISBLANK('01 Value Comparison'!$H$14),"",'01 Value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13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 xml:space="preserve">-- Value: Massafra -   | Bergamo - </v>
      </c>
      <c r="B62" s="21" t="s">
        <v>15</v>
      </c>
      <c r="C62" s="29" t="str">
        <f>IF('01 Value Comparison'!$K$15="NULL","",IF(ISBLANK('01 Value Comparison'!$K$15),"",'01 Value Comparison'!$K$15))</f>
        <v/>
      </c>
      <c r="D62" s="25" t="s">
        <v>14</v>
      </c>
      <c r="E62" s="34" t="str">
        <f>IF(ISBLANK('01 Value Comparison'!$G$15),"",'01 Value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17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12</v>
      </c>
      <c r="E65" s="35" t="str">
        <f>IF(ISBLANK('01 Value Comparison'!$H$15),"",'01 Value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13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 xml:space="preserve">-- Value: Massafra -   | Bergamo - </v>
      </c>
      <c r="B67" s="21" t="s">
        <v>15</v>
      </c>
      <c r="C67" s="29" t="str">
        <f>IF('01 Value Comparison'!$K$16="NULL","",IF(ISBLANK('01 Value Comparison'!$K$16),"",'01 Value Comparison'!$K$16))</f>
        <v/>
      </c>
      <c r="D67" s="25" t="s">
        <v>14</v>
      </c>
      <c r="E67" s="34" t="str">
        <f>IF(ISBLANK('01 Value Comparison'!$G$16),"",'01 Value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17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12</v>
      </c>
      <c r="E70" s="35" t="str">
        <f>IF(ISBLANK('01 Value Comparison'!$H$16),"",'01 Value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13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 xml:space="preserve">-- Value: Massafra -   | Bergamo - </v>
      </c>
      <c r="B72" s="21" t="s">
        <v>15</v>
      </c>
      <c r="C72" s="29" t="str">
        <f>IF('01 Value Comparison'!$K$17="NULL","",IF(ISBLANK('01 Value Comparison'!$K$17),"",'01 Value Comparison'!$K$17))</f>
        <v/>
      </c>
      <c r="D72" s="25" t="s">
        <v>14</v>
      </c>
      <c r="E72" s="34" t="str">
        <f>IF(ISBLANK('01 Value Comparison'!$G$17),"",'01 Value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17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12</v>
      </c>
      <c r="E75" s="35" t="str">
        <f>IF(ISBLANK('01 Value Comparison'!$H$17),"",'01 Value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13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 xml:space="preserve">-- Value: Massafra -   | Bergamo - </v>
      </c>
      <c r="B77" s="21" t="s">
        <v>15</v>
      </c>
      <c r="C77" s="29" t="str">
        <f>IF('01 Value Comparison'!$K$18="NULL","",IF(ISBLANK('01 Value Comparison'!$K$18),"",'01 Value Comparison'!$K$18))</f>
        <v/>
      </c>
      <c r="D77" s="25" t="s">
        <v>14</v>
      </c>
      <c r="E77" s="34" t="str">
        <f>IF(ISBLANK('01 Value Comparison'!$G$18),"",'01 Value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17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12</v>
      </c>
      <c r="E80" s="35" t="str">
        <f>IF(ISBLANK('01 Value Comparison'!$H$18),"",'01 Value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13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 xml:space="preserve">-- Value: Massafra -   | Bergamo - </v>
      </c>
      <c r="B82" s="21" t="s">
        <v>15</v>
      </c>
      <c r="C82" s="29" t="str">
        <f>IF('01 Value Comparison'!$K$19="NULL","",IF(ISBLANK('01 Value Comparison'!$K$19),"",'01 Value Comparison'!$K$19))</f>
        <v/>
      </c>
      <c r="D82" s="25" t="s">
        <v>14</v>
      </c>
      <c r="E82" s="34" t="str">
        <f>IF(ISBLANK('01 Value Comparison'!$G$19),"",'01 Value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17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12</v>
      </c>
      <c r="E85" s="35" t="str">
        <f>IF(ISBLANK('01 Value Comparison'!$H$19),"",'01 Value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13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 xml:space="preserve">-- Value: Massafra -   | Bergamo - </v>
      </c>
      <c r="B87" s="21" t="s">
        <v>15</v>
      </c>
      <c r="C87" s="29" t="str">
        <f>IF('01 Value Comparison'!$K$20="NULL","",IF(ISBLANK('01 Value Comparison'!$K$20),"",'01 Value Comparison'!$K$20))</f>
        <v/>
      </c>
      <c r="D87" s="25" t="s">
        <v>14</v>
      </c>
      <c r="E87" s="34" t="str">
        <f>IF(ISBLANK('01 Value Comparison'!$G$20),"",'01 Value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17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12</v>
      </c>
      <c r="E90" s="35" t="str">
        <f>IF(ISBLANK('01 Value Comparison'!$H$20),"",'01 Value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13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 xml:space="preserve">-- Value: Massafra -   | Bergamo - </v>
      </c>
      <c r="B92" s="21" t="s">
        <v>15</v>
      </c>
      <c r="C92" s="29" t="str">
        <f>IF('01 Value Comparison'!$K$21="NULL","",IF(ISBLANK('01 Value Comparison'!$K$21),"",'01 Value Comparison'!$K$21))</f>
        <v/>
      </c>
      <c r="D92" s="25" t="s">
        <v>14</v>
      </c>
      <c r="E92" s="34" t="str">
        <f>IF(ISBLANK('01 Value Comparison'!$G$21),"",'01 Value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17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12</v>
      </c>
      <c r="E95" s="35" t="str">
        <f>IF(ISBLANK('01 Value Comparison'!$H$21),"",'01 Value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13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 xml:space="preserve">-- Value: Massafra -   | Bergamo - </v>
      </c>
      <c r="B97" s="21" t="s">
        <v>15</v>
      </c>
      <c r="C97" s="29" t="str">
        <f>IF('01 Value Comparison'!$K$22="NULL","",IF(ISBLANK('01 Value Comparison'!$K$22),"",'01 Value Comparison'!$K$22))</f>
        <v/>
      </c>
      <c r="D97" s="25" t="s">
        <v>14</v>
      </c>
      <c r="E97" s="34" t="str">
        <f>IF(ISBLANK('01 Value Comparison'!$G$22),"",'01 Value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17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12</v>
      </c>
      <c r="E100" s="35" t="str">
        <f>IF(ISBLANK('01 Value Comparison'!$H$22),"",'01 Value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13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 xml:space="preserve">-- Value: Massafra -   | Bergamo - </v>
      </c>
      <c r="B102" s="21" t="s">
        <v>15</v>
      </c>
      <c r="C102" s="29" t="str">
        <f>IF('01 Value Comparison'!$K$23="NULL","",IF(ISBLANK('01 Value Comparison'!$K$23),"",'01 Value Comparison'!$K$23))</f>
        <v/>
      </c>
      <c r="D102" s="25" t="s">
        <v>14</v>
      </c>
      <c r="E102" s="34" t="str">
        <f>IF(ISBLANK('01 Value Comparison'!$G$23),"",'01 Value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17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12</v>
      </c>
      <c r="E105" s="35" t="str">
        <f>IF(ISBLANK('01 Value Comparison'!$H$23),"",'01 Value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13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15</v>
      </c>
      <c r="C107" s="29" t="str">
        <f>IF('01 Value Comparison'!$K$24="NULL","",IF(ISBLANK('01 Value Comparison'!$K$24),"",'01 Value Comparison'!$K$24))</f>
        <v/>
      </c>
      <c r="D107" s="25" t="s">
        <v>14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17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12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13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15</v>
      </c>
      <c r="C112" s="29" t="str">
        <f>IF('01 Value Comparison'!$K$25="NULL","",IF(ISBLANK('01 Value Comparison'!$K$25),"",'01 Value Comparison'!$K$25))</f>
        <v/>
      </c>
      <c r="D112" s="25" t="s">
        <v>14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17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12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13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15</v>
      </c>
      <c r="C117" s="29" t="str">
        <f>IF('01 Value Comparison'!$K$26="NULL","",IF(ISBLANK('01 Value Comparison'!$K$26),"",'01 Value Comparison'!$K$26))</f>
        <v/>
      </c>
      <c r="D117" s="25" t="s">
        <v>14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17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12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13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15</v>
      </c>
      <c r="C122" s="29" t="str">
        <f>IF('01 Value Comparison'!$K$27="NULL","",IF(ISBLANK('01 Value Comparison'!$K$27),"",'01 Value Comparison'!$K$27))</f>
        <v/>
      </c>
      <c r="D122" s="25" t="s">
        <v>14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17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12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13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15</v>
      </c>
      <c r="C127" s="29" t="str">
        <f>IF('01 Value Comparison'!$K$28="NULL","",IF(ISBLANK('01 Value Comparison'!$K$28),"",'01 Value Comparison'!$K$28))</f>
        <v/>
      </c>
      <c r="D127" s="25" t="s">
        <v>14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17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12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13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15</v>
      </c>
      <c r="C132" s="29" t="str">
        <f>IF('01 Value Comparison'!$K$29="NULL","",IF(ISBLANK('01 Value Comparison'!$K$29),"",'01 Value Comparison'!$K$29))</f>
        <v/>
      </c>
      <c r="D132" s="25" t="s">
        <v>14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17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12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13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15</v>
      </c>
      <c r="C137" s="29" t="str">
        <f>IF('01 Value Comparison'!$K$30="NULL","",IF(ISBLANK('01 Value Comparison'!$K$30),"",'01 Value Comparison'!$K$30))</f>
        <v/>
      </c>
      <c r="D137" s="25" t="s">
        <v>14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17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12</v>
      </c>
      <c r="E140" s="35" t="str">
        <f>IF(ISBLANK('01 Value Comparison'!$H$30),"",'01 Value Comparison'!$H$30)</f>
        <v/>
      </c>
      <c r="F140" s="35"/>
    </row>
    <row r="141" spans="1:6" s="24" customFormat="1" ht="18" customHeight="1" thickBot="1" x14ac:dyDescent="0.25">
      <c r="A141" s="41" t="str">
        <f>CONCATENATE(D141,"N'",F141,"'")</f>
        <v>WHERE _Name = N''</v>
      </c>
      <c r="B141" s="23"/>
      <c r="C141" s="30"/>
      <c r="D141" s="28" t="s">
        <v>13</v>
      </c>
      <c r="E141" s="36"/>
      <c r="F141" s="36" t="str">
        <f>IF('01 Value Comparison'!$L$30="NULL","",IF(ISBLANK('01 Value Comparison'!$L$30),"",'01 Value Comparison'!$L$30))</f>
        <v/>
      </c>
    </row>
    <row r="142" spans="1:6" s="22" customFormat="1" x14ac:dyDescent="0.2">
      <c r="A142" s="38" t="str">
        <f t="shared" ref="A142" si="4">CONCATENATE(B142,C142,D142,E142)</f>
        <v xml:space="preserve">-- Value: Massafra -   | Bergamo - </v>
      </c>
      <c r="B142" s="21" t="s">
        <v>15</v>
      </c>
      <c r="C142" s="29" t="str">
        <f>IF('01 Value Comparison'!$K$31="NULL","",IF(ISBLANK('01 Value Comparison'!$K$31),"",'01 Value Comparison'!$K$31))</f>
        <v/>
      </c>
      <c r="D142" s="25" t="s">
        <v>14</v>
      </c>
      <c r="E142" s="34" t="str">
        <f>IF(ISBLANK('01 Value Comparison'!$G$31),"",'01 Value Comparison'!$G$31)</f>
        <v/>
      </c>
      <c r="F142" s="42"/>
    </row>
    <row r="143" spans="1:6" s="3" customFormat="1" x14ac:dyDescent="0.2">
      <c r="A143" s="39" t="s">
        <v>0</v>
      </c>
      <c r="B143" s="12"/>
      <c r="C143" s="26"/>
      <c r="D143" s="26"/>
      <c r="E143" s="35"/>
      <c r="F143" s="35"/>
    </row>
    <row r="144" spans="1:6" s="3" customFormat="1" x14ac:dyDescent="0.2">
      <c r="A144" s="39" t="s">
        <v>24</v>
      </c>
      <c r="B144" s="12"/>
      <c r="C144" s="26"/>
      <c r="D144" s="26"/>
      <c r="E144" s="35"/>
      <c r="F144" s="35"/>
    </row>
    <row r="145" spans="1:6" s="3" customFormat="1" x14ac:dyDescent="0.2">
      <c r="A145" s="40" t="str">
        <f t="shared" ref="A145" si="5">CONCATENATE(D145,E145)</f>
        <v xml:space="preserve">  , _ValueCategoryKey = </v>
      </c>
      <c r="B145" s="12"/>
      <c r="C145" s="26"/>
      <c r="D145" s="27" t="s">
        <v>12</v>
      </c>
      <c r="E145" s="35" t="str">
        <f>IF(ISBLANK('01 Value Comparison'!$H$31),"",'01 Value Comparison'!$H$31)</f>
        <v/>
      </c>
      <c r="F145" s="35"/>
    </row>
    <row r="146" spans="1:6" s="24" customFormat="1" ht="17" thickBot="1" x14ac:dyDescent="0.25">
      <c r="A146" s="41" t="str">
        <f t="shared" ref="A146" si="6">CONCATENATE(D146,"N'",F146,"'")</f>
        <v>WHERE _Name = N''</v>
      </c>
      <c r="B146" s="23"/>
      <c r="C146" s="30"/>
      <c r="D146" s="28" t="s">
        <v>13</v>
      </c>
      <c r="E146" s="36"/>
      <c r="F146" s="36" t="str">
        <f>IF('01 Value Comparison'!$L$31="NULL","",IF(ISBLANK('01 Value Comparison'!$L$31),"",'01 Value Comparison'!$L$31))</f>
        <v/>
      </c>
    </row>
    <row r="147" spans="1:6" s="22" customFormat="1" x14ac:dyDescent="0.2">
      <c r="A147" s="38" t="str">
        <f t="shared" ref="A147" si="7">CONCATENATE(B147,C147,D147,E147)</f>
        <v xml:space="preserve">-- Value: Massafra -   | Bergamo - </v>
      </c>
      <c r="B147" s="21" t="s">
        <v>15</v>
      </c>
      <c r="C147" s="29" t="str">
        <f>IF('01 Value Comparison'!$K$32="NULL","",IF(ISBLANK('01 Value Comparison'!$K$32),"",'01 Value Comparison'!$K$32))</f>
        <v/>
      </c>
      <c r="D147" s="25" t="s">
        <v>14</v>
      </c>
      <c r="E147" s="34" t="str">
        <f>IF(ISBLANK('01 Value Comparison'!$G$32),"",'01 Value Comparison'!$G$32)</f>
        <v/>
      </c>
      <c r="F147" s="42"/>
    </row>
    <row r="148" spans="1:6" s="3" customFormat="1" x14ac:dyDescent="0.2">
      <c r="A148" s="39" t="s">
        <v>0</v>
      </c>
      <c r="B148" s="12"/>
      <c r="C148" s="26"/>
      <c r="D148" s="26"/>
      <c r="E148" s="35"/>
      <c r="F148" s="35"/>
    </row>
    <row r="149" spans="1:6" s="3" customFormat="1" x14ac:dyDescent="0.2">
      <c r="A149" s="39" t="s">
        <v>24</v>
      </c>
      <c r="B149" s="12"/>
      <c r="C149" s="26"/>
      <c r="D149" s="26"/>
      <c r="E149" s="35"/>
      <c r="F149" s="35"/>
    </row>
    <row r="150" spans="1:6" s="3" customFormat="1" x14ac:dyDescent="0.2">
      <c r="A150" s="40" t="str">
        <f t="shared" ref="A150" si="8">CONCATENATE(D150,E150)</f>
        <v xml:space="preserve">  , _ValueCategoryKey = </v>
      </c>
      <c r="B150" s="12"/>
      <c r="C150" s="26"/>
      <c r="D150" s="27" t="s">
        <v>12</v>
      </c>
      <c r="E150" s="35" t="str">
        <f>IF(ISBLANK('01 Value Comparison'!$H$32),"",'01 Value Comparison'!$H$32)</f>
        <v/>
      </c>
      <c r="F150" s="35"/>
    </row>
    <row r="151" spans="1:6" s="24" customFormat="1" ht="17" thickBot="1" x14ac:dyDescent="0.25">
      <c r="A151" s="41" t="str">
        <f t="shared" ref="A151" si="9">CONCATENATE(D151,"N'",F151,"'")</f>
        <v>WHERE _Name = N''</v>
      </c>
      <c r="B151" s="23"/>
      <c r="C151" s="30"/>
      <c r="D151" s="28" t="s">
        <v>13</v>
      </c>
      <c r="E151" s="36"/>
      <c r="F151" s="36" t="str">
        <f>IF('01 Value Comparison'!$L$32="NULL","",IF(ISBLANK('01 Value Comparison'!$L$32),"",'01 Value Comparison'!$L$32))</f>
        <v/>
      </c>
    </row>
    <row r="152" spans="1:6" s="22" customFormat="1" x14ac:dyDescent="0.2">
      <c r="A152" s="38" t="str">
        <f t="shared" ref="A152" si="10">CONCATENATE(B152,C152,D152,E152)</f>
        <v xml:space="preserve">-- Value: Massafra -   | Bergamo - </v>
      </c>
      <c r="B152" s="21" t="s">
        <v>15</v>
      </c>
      <c r="C152" s="29" t="str">
        <f>IF('01 Value Comparison'!$K$33="NULL","",IF(ISBLANK('01 Value Comparison'!$K$33),"",'01 Value Comparison'!$K$33))</f>
        <v/>
      </c>
      <c r="D152" s="25" t="s">
        <v>14</v>
      </c>
      <c r="E152" s="34" t="str">
        <f>IF(ISBLANK('01 Value Comparison'!$G$33),"",'01 Value Comparison'!$G$33)</f>
        <v/>
      </c>
      <c r="F152" s="42"/>
    </row>
    <row r="153" spans="1:6" s="3" customFormat="1" x14ac:dyDescent="0.2">
      <c r="A153" s="39" t="s">
        <v>0</v>
      </c>
      <c r="B153" s="12"/>
      <c r="C153" s="26"/>
      <c r="D153" s="26"/>
      <c r="E153" s="35"/>
      <c r="F153" s="35"/>
    </row>
    <row r="154" spans="1:6" s="3" customFormat="1" x14ac:dyDescent="0.2">
      <c r="A154" s="39" t="s">
        <v>24</v>
      </c>
      <c r="B154" s="12"/>
      <c r="C154" s="26"/>
      <c r="D154" s="26"/>
      <c r="E154" s="35"/>
      <c r="F154" s="35"/>
    </row>
    <row r="155" spans="1:6" s="3" customFormat="1" x14ac:dyDescent="0.2">
      <c r="A155" s="40" t="str">
        <f t="shared" ref="A155" si="11">CONCATENATE(D155,E155)</f>
        <v xml:space="preserve">  , _ValueCategoryKey = </v>
      </c>
      <c r="B155" s="12"/>
      <c r="C155" s="26"/>
      <c r="D155" s="27" t="s">
        <v>12</v>
      </c>
      <c r="E155" s="35" t="str">
        <f>IF(ISBLANK('01 Value Comparison'!$H$33),"",'01 Value Comparison'!$H$33)</f>
        <v/>
      </c>
      <c r="F155" s="35"/>
    </row>
    <row r="156" spans="1:6" s="24" customFormat="1" ht="17" thickBot="1" x14ac:dyDescent="0.25">
      <c r="A156" s="41" t="str">
        <f t="shared" ref="A156" si="12">CONCATENATE(D156,"N'",F156,"'")</f>
        <v>WHERE _Name = N''</v>
      </c>
      <c r="B156" s="23"/>
      <c r="C156" s="30"/>
      <c r="D156" s="28" t="s">
        <v>13</v>
      </c>
      <c r="E156" s="36"/>
      <c r="F156" s="36" t="str">
        <f>IF('01 Value Comparison'!$L$33="NULL","",IF(ISBLANK('01 Value Comparison'!$L$33),"",'01 Value Comparison'!$L$33))</f>
        <v/>
      </c>
    </row>
    <row r="157" spans="1:6" s="22" customFormat="1" x14ac:dyDescent="0.2">
      <c r="A157" s="38" t="str">
        <f t="shared" ref="A157" si="13">CONCATENATE(B157,C157,D157,E157)</f>
        <v xml:space="preserve">-- Value: Massafra -   | Bergamo - </v>
      </c>
      <c r="B157" s="21" t="s">
        <v>15</v>
      </c>
      <c r="C157" s="29" t="str">
        <f>IF('01 Value Comparison'!$K$34="NULL","",IF(ISBLANK('01 Value Comparison'!$K$34),"",'01 Value Comparison'!$K$34))</f>
        <v/>
      </c>
      <c r="D157" s="25" t="s">
        <v>14</v>
      </c>
      <c r="E157" s="34" t="str">
        <f>IF(ISBLANK('01 Value Comparison'!$G$34),"",'01 Value Comparison'!$G$34)</f>
        <v/>
      </c>
      <c r="F157" s="42"/>
    </row>
    <row r="158" spans="1:6" s="3" customFormat="1" x14ac:dyDescent="0.2">
      <c r="A158" s="39" t="s">
        <v>0</v>
      </c>
      <c r="B158" s="12"/>
      <c r="C158" s="26"/>
      <c r="D158" s="26"/>
      <c r="E158" s="35"/>
      <c r="F158" s="35"/>
    </row>
    <row r="159" spans="1:6" s="3" customFormat="1" x14ac:dyDescent="0.2">
      <c r="A159" s="39" t="s">
        <v>24</v>
      </c>
      <c r="B159" s="12"/>
      <c r="C159" s="26"/>
      <c r="D159" s="26"/>
      <c r="E159" s="35"/>
      <c r="F159" s="35"/>
    </row>
    <row r="160" spans="1:6" s="3" customFormat="1" x14ac:dyDescent="0.2">
      <c r="A160" s="40" t="str">
        <f t="shared" ref="A160" si="14">CONCATENATE(D160,E160)</f>
        <v xml:space="preserve">  , _ValueCategoryKey = </v>
      </c>
      <c r="B160" s="12"/>
      <c r="C160" s="26"/>
      <c r="D160" s="27" t="s">
        <v>12</v>
      </c>
      <c r="E160" s="35" t="str">
        <f>IF(ISBLANK('01 Value Comparison'!$H$34),"",'01 Value Comparison'!$H$34)</f>
        <v/>
      </c>
      <c r="F160" s="35"/>
    </row>
    <row r="161" spans="1:6" s="24" customFormat="1" ht="17" thickBot="1" x14ac:dyDescent="0.25">
      <c r="A161" s="41" t="str">
        <f t="shared" ref="A161" si="15">CONCATENATE(D161,"N'",F161,"'")</f>
        <v>WHERE _Name = N''</v>
      </c>
      <c r="B161" s="23"/>
      <c r="C161" s="30"/>
      <c r="D161" s="28" t="s">
        <v>13</v>
      </c>
      <c r="E161" s="36"/>
      <c r="F161" s="36" t="str">
        <f>IF('01 Value Comparison'!$L$34="NULL","",IF(ISBLANK('01 Value Comparison'!$L$34),"",'01 Value Comparison'!$L$34))</f>
        <v/>
      </c>
    </row>
    <row r="162" spans="1:6" s="22" customFormat="1" x14ac:dyDescent="0.2">
      <c r="A162" s="38" t="str">
        <f t="shared" ref="A162" si="16">CONCATENATE(B162,C162,D162,E162)</f>
        <v xml:space="preserve">-- Value: Massafra -   | Bergamo - </v>
      </c>
      <c r="B162" s="21" t="s">
        <v>15</v>
      </c>
      <c r="C162" s="29" t="str">
        <f>IF('01 Value Comparison'!$K$35="NULL","",IF(ISBLANK('01 Value Comparison'!$K$35),"",'01 Value Comparison'!$K$35))</f>
        <v/>
      </c>
      <c r="D162" s="25" t="s">
        <v>14</v>
      </c>
      <c r="E162" s="34" t="str">
        <f>IF(ISBLANK('01 Value Comparison'!$G$35),"",'01 Value Comparison'!$G$35)</f>
        <v/>
      </c>
      <c r="F162" s="42"/>
    </row>
    <row r="163" spans="1:6" s="3" customFormat="1" x14ac:dyDescent="0.2">
      <c r="A163" s="39" t="s">
        <v>0</v>
      </c>
      <c r="B163" s="12"/>
      <c r="C163" s="26"/>
      <c r="D163" s="26"/>
      <c r="E163" s="35"/>
      <c r="F163" s="35"/>
    </row>
    <row r="164" spans="1:6" s="3" customFormat="1" x14ac:dyDescent="0.2">
      <c r="A164" s="39" t="s">
        <v>24</v>
      </c>
      <c r="B164" s="12"/>
      <c r="C164" s="26"/>
      <c r="D164" s="26"/>
      <c r="E164" s="35"/>
      <c r="F164" s="35"/>
    </row>
    <row r="165" spans="1:6" s="3" customFormat="1" x14ac:dyDescent="0.2">
      <c r="A165" s="40" t="str">
        <f t="shared" ref="A165" si="17">CONCATENATE(D165,E165)</f>
        <v xml:space="preserve">  , _ValueCategoryKey = </v>
      </c>
      <c r="B165" s="12"/>
      <c r="C165" s="26"/>
      <c r="D165" s="27" t="s">
        <v>12</v>
      </c>
      <c r="E165" s="35" t="str">
        <f>IF(ISBLANK('01 Value Comparison'!$H$35),"",'01 Value Comparison'!$H$35)</f>
        <v/>
      </c>
      <c r="F165" s="35"/>
    </row>
    <row r="166" spans="1:6" s="24" customFormat="1" ht="17" thickBot="1" x14ac:dyDescent="0.25">
      <c r="A166" s="41" t="str">
        <f t="shared" ref="A166" si="18">CONCATENATE(D166,"N'",F166,"'")</f>
        <v>WHERE _Name = N''</v>
      </c>
      <c r="B166" s="23"/>
      <c r="C166" s="30"/>
      <c r="D166" s="28" t="s">
        <v>13</v>
      </c>
      <c r="E166" s="36"/>
      <c r="F166" s="36" t="str">
        <f>IF('01 Value Comparison'!$L$35="NULL","",IF(ISBLANK('01 Value Comparison'!$L$35),"",'01 Value Comparison'!$L$35))</f>
        <v/>
      </c>
    </row>
    <row r="167" spans="1:6" s="22" customFormat="1" x14ac:dyDescent="0.2">
      <c r="A167" s="38" t="str">
        <f t="shared" ref="A167" si="19">CONCATENATE(B167,C167,D167,E167)</f>
        <v xml:space="preserve">-- Value: Massafra -   | Bergamo - </v>
      </c>
      <c r="B167" s="21" t="s">
        <v>15</v>
      </c>
      <c r="C167" s="29" t="str">
        <f>IF('01 Value Comparison'!$K$36="NULL","",IF(ISBLANK('01 Value Comparison'!$K$36),"",'01 Value Comparison'!$K$36))</f>
        <v/>
      </c>
      <c r="D167" s="25" t="s">
        <v>14</v>
      </c>
      <c r="E167" s="34" t="str">
        <f>IF(ISBLANK('01 Value Comparison'!$G$36),"",'01 Value Comparison'!$G$36)</f>
        <v/>
      </c>
      <c r="F167" s="42"/>
    </row>
    <row r="168" spans="1:6" s="3" customFormat="1" x14ac:dyDescent="0.2">
      <c r="A168" s="39" t="s">
        <v>0</v>
      </c>
      <c r="B168" s="12"/>
      <c r="C168" s="26"/>
      <c r="D168" s="26"/>
      <c r="E168" s="35"/>
      <c r="F168" s="35"/>
    </row>
    <row r="169" spans="1:6" s="3" customFormat="1" x14ac:dyDescent="0.2">
      <c r="A169" s="39" t="s">
        <v>24</v>
      </c>
      <c r="B169" s="12"/>
      <c r="C169" s="26"/>
      <c r="D169" s="26"/>
      <c r="E169" s="35"/>
      <c r="F169" s="35"/>
    </row>
    <row r="170" spans="1:6" s="3" customFormat="1" x14ac:dyDescent="0.2">
      <c r="A170" s="40" t="str">
        <f t="shared" ref="A170" si="20">CONCATENATE(D170,E170)</f>
        <v xml:space="preserve">  , _ValueCategoryKey = </v>
      </c>
      <c r="B170" s="12"/>
      <c r="C170" s="26"/>
      <c r="D170" s="27" t="s">
        <v>12</v>
      </c>
      <c r="E170" s="35" t="str">
        <f>IF(ISBLANK('01 Value Comparison'!$H$36),"",'01 Value Comparison'!$H$36)</f>
        <v/>
      </c>
      <c r="F170" s="35"/>
    </row>
    <row r="171" spans="1:6" s="24" customFormat="1" ht="17" thickBot="1" x14ac:dyDescent="0.25">
      <c r="A171" s="41" t="str">
        <f t="shared" ref="A171" si="21">CONCATENATE(D171,"N'",F171,"'")</f>
        <v>WHERE _Name = N''</v>
      </c>
      <c r="B171" s="23"/>
      <c r="C171" s="30"/>
      <c r="D171" s="28" t="s">
        <v>13</v>
      </c>
      <c r="E171" s="36"/>
      <c r="F171" s="36" t="str">
        <f>IF('01 Value Comparison'!$L$36="NULL","",IF(ISBLANK('01 Value Comparison'!$L$36),"",'01 Value Comparison'!$L$36))</f>
        <v/>
      </c>
    </row>
    <row r="172" spans="1:6" s="22" customFormat="1" x14ac:dyDescent="0.2">
      <c r="A172" s="38" t="str">
        <f t="shared" ref="A172" si="22">CONCATENATE(B172,C172,D172,E172)</f>
        <v xml:space="preserve">-- Value: Massafra -   | Bergamo - </v>
      </c>
      <c r="B172" s="21" t="s">
        <v>15</v>
      </c>
      <c r="C172" s="29" t="str">
        <f>IF('01 Value Comparison'!$K$37="NULL","",IF(ISBLANK('01 Value Comparison'!$K$37),"",'01 Value Comparison'!$K$47))</f>
        <v/>
      </c>
      <c r="D172" s="25" t="s">
        <v>14</v>
      </c>
      <c r="E172" s="34" t="str">
        <f>IF(ISBLANK('01 Value Comparison'!$G$37),"",'01 Value Comparison'!$G$37)</f>
        <v/>
      </c>
      <c r="F172" s="42"/>
    </row>
    <row r="173" spans="1:6" s="3" customFormat="1" x14ac:dyDescent="0.2">
      <c r="A173" s="39" t="s">
        <v>0</v>
      </c>
      <c r="B173" s="12"/>
      <c r="C173" s="26"/>
      <c r="D173" s="26"/>
      <c r="E173" s="35"/>
      <c r="F173" s="35"/>
    </row>
    <row r="174" spans="1:6" s="3" customFormat="1" x14ac:dyDescent="0.2">
      <c r="A174" s="39" t="s">
        <v>24</v>
      </c>
      <c r="B174" s="12"/>
      <c r="C174" s="26"/>
      <c r="D174" s="26"/>
      <c r="E174" s="35"/>
      <c r="F174" s="35"/>
    </row>
    <row r="175" spans="1:6" s="3" customFormat="1" x14ac:dyDescent="0.2">
      <c r="A175" s="40" t="str">
        <f t="shared" ref="A175" si="23">CONCATENATE(D175,E175)</f>
        <v xml:space="preserve">  , _ValueCategoryKey = </v>
      </c>
      <c r="B175" s="12"/>
      <c r="C175" s="26"/>
      <c r="D175" s="27" t="s">
        <v>12</v>
      </c>
      <c r="E175" s="35" t="str">
        <f>IF(ISBLANK('01 Value Comparison'!$H$37),"",'01 Value Comparison'!$H$37)</f>
        <v/>
      </c>
      <c r="F175" s="35"/>
    </row>
    <row r="176" spans="1:6" s="24" customFormat="1" ht="17" thickBot="1" x14ac:dyDescent="0.25">
      <c r="A176" s="41" t="str">
        <f t="shared" ref="A176" si="24">CONCATENATE(D176,"N'",F176,"'")</f>
        <v>WHERE _Name = N''</v>
      </c>
      <c r="B176" s="23"/>
      <c r="C176" s="30"/>
      <c r="D176" s="28" t="s">
        <v>13</v>
      </c>
      <c r="E176" s="36"/>
      <c r="F176" s="36" t="str">
        <f>IF('01 Value Comparison'!$L$37="NULL","",IF(ISBLANK('01 Value Comparison'!$L$37),"",'01 Value Comparison'!$L$37))</f>
        <v/>
      </c>
    </row>
    <row r="177" spans="1:6" s="22" customFormat="1" x14ac:dyDescent="0.2">
      <c r="A177" s="38" t="str">
        <f t="shared" ref="A177" si="25">CONCATENATE(B177,C177,D177,E177)</f>
        <v xml:space="preserve">-- Value: Massafra -   | Bergamo - </v>
      </c>
      <c r="B177" s="21" t="s">
        <v>15</v>
      </c>
      <c r="C177" s="29" t="str">
        <f>IF('01 Value Comparison'!$K$38="NULL","",IF(ISBLANK('01 Value Comparison'!$K$38),"",'01 Value Comparison'!$K$38))</f>
        <v/>
      </c>
      <c r="D177" s="25" t="s">
        <v>14</v>
      </c>
      <c r="E177" s="34" t="str">
        <f>IF(ISBLANK('01 Value Comparison'!$G$38),"",'01 Value Comparison'!$G$38)</f>
        <v/>
      </c>
      <c r="F177" s="42"/>
    </row>
    <row r="178" spans="1:6" s="3" customFormat="1" x14ac:dyDescent="0.2">
      <c r="A178" s="39" t="s">
        <v>0</v>
      </c>
      <c r="B178" s="12"/>
      <c r="C178" s="26"/>
      <c r="D178" s="26"/>
      <c r="E178" s="35"/>
      <c r="F178" s="35"/>
    </row>
    <row r="179" spans="1:6" s="3" customFormat="1" x14ac:dyDescent="0.2">
      <c r="A179" s="39" t="s">
        <v>24</v>
      </c>
      <c r="B179" s="12"/>
      <c r="C179" s="26"/>
      <c r="D179" s="26"/>
      <c r="E179" s="35"/>
      <c r="F179" s="35"/>
    </row>
    <row r="180" spans="1:6" s="3" customFormat="1" x14ac:dyDescent="0.2">
      <c r="A180" s="40" t="str">
        <f t="shared" ref="A180" si="26">CONCATENATE(D180,E180)</f>
        <v xml:space="preserve">  , _ValueCategoryKey = </v>
      </c>
      <c r="B180" s="12"/>
      <c r="C180" s="26"/>
      <c r="D180" s="27" t="s">
        <v>12</v>
      </c>
      <c r="E180" s="35" t="str">
        <f>IF(ISBLANK('01 Value Comparison'!$H$38),"",'01 Value Comparison'!$H$38)</f>
        <v/>
      </c>
      <c r="F180" s="35"/>
    </row>
    <row r="181" spans="1:6" s="24" customFormat="1" ht="17" thickBot="1" x14ac:dyDescent="0.25">
      <c r="A181" s="41" t="str">
        <f t="shared" ref="A181" si="27">CONCATENATE(D181,"N'",F181,"'")</f>
        <v>WHERE _Name = N''</v>
      </c>
      <c r="B181" s="23"/>
      <c r="C181" s="30"/>
      <c r="D181" s="28" t="s">
        <v>13</v>
      </c>
      <c r="E181" s="36"/>
      <c r="F181" s="36" t="str">
        <f>IF('01 Value Comparison'!$L$38="NULL","",IF(ISBLANK('01 Value Comparison'!$L$38),"",'01 Value Comparison'!$L$38))</f>
        <v/>
      </c>
    </row>
    <row r="182" spans="1:6" s="22" customFormat="1" x14ac:dyDescent="0.2">
      <c r="A182" s="38" t="str">
        <f t="shared" ref="A182" si="28">CONCATENATE(B182,C182,D182,E182)</f>
        <v xml:space="preserve">-- Value: Massafra -   | Bergamo - </v>
      </c>
      <c r="B182" s="21" t="s">
        <v>15</v>
      </c>
      <c r="C182" s="29" t="str">
        <f>IF('01 Value Comparison'!$K$39="NULL","",IF(ISBLANK('01 Value Comparison'!$K$39),"",'01 Value Comparison'!$K$39))</f>
        <v/>
      </c>
      <c r="D182" s="25" t="s">
        <v>14</v>
      </c>
      <c r="E182" s="34" t="str">
        <f>IF(ISBLANK('01 Value Comparison'!$G$39),"",'01 Value Comparison'!$G$39)</f>
        <v/>
      </c>
      <c r="F182" s="42"/>
    </row>
    <row r="183" spans="1:6" s="3" customFormat="1" x14ac:dyDescent="0.2">
      <c r="A183" s="39" t="s">
        <v>0</v>
      </c>
      <c r="B183" s="12"/>
      <c r="C183" s="26"/>
      <c r="D183" s="26"/>
      <c r="E183" s="35"/>
      <c r="F183" s="35"/>
    </row>
    <row r="184" spans="1:6" s="3" customFormat="1" x14ac:dyDescent="0.2">
      <c r="A184" s="39" t="s">
        <v>24</v>
      </c>
      <c r="B184" s="12"/>
      <c r="C184" s="26"/>
      <c r="D184" s="26"/>
      <c r="E184" s="35"/>
      <c r="F184" s="35"/>
    </row>
    <row r="185" spans="1:6" s="3" customFormat="1" ht="17" customHeight="1" x14ac:dyDescent="0.2">
      <c r="A185" s="40" t="str">
        <f t="shared" ref="A185" si="29">CONCATENATE(D185,E185)</f>
        <v xml:space="preserve">  , _ValueCategoryKey = </v>
      </c>
      <c r="B185" s="12"/>
      <c r="C185" s="26"/>
      <c r="D185" s="27" t="s">
        <v>12</v>
      </c>
      <c r="E185" s="35" t="str">
        <f>IF(ISBLANK('01 Value Comparison'!$H$39),"",'01 Value Comparison'!$H$39)</f>
        <v/>
      </c>
      <c r="F185" s="35"/>
    </row>
    <row r="186" spans="1:6" s="24" customFormat="1" ht="17" thickBot="1" x14ac:dyDescent="0.25">
      <c r="A186" s="41" t="str">
        <f t="shared" ref="A186" si="30">CONCATENATE(D186,"N'",F186,"'")</f>
        <v>WHERE _Name = N''</v>
      </c>
      <c r="B186" s="23"/>
      <c r="C186" s="30"/>
      <c r="D186" s="28" t="s">
        <v>13</v>
      </c>
      <c r="E186" s="36"/>
      <c r="F186" s="36" t="str">
        <f>IF('01 Value Comparison'!$L$39="NULL","",IF(ISBLANK('01 Value Comparison'!$L$39),"",'01 Value Comparison'!$L$39))</f>
        <v/>
      </c>
    </row>
    <row r="187" spans="1:6" s="22" customFormat="1" x14ac:dyDescent="0.2">
      <c r="A187" s="38" t="str">
        <f t="shared" ref="A187" si="31">CONCATENATE(B187,C187,D187,E187)</f>
        <v xml:space="preserve">-- Value: Massafra -   | Bergamo - </v>
      </c>
      <c r="B187" s="21" t="s">
        <v>15</v>
      </c>
      <c r="C187" s="29" t="str">
        <f>IF('01 Value Comparison'!$K$40="NULL","",IF(ISBLANK('01 Value Comparison'!$K$40),"",'01 Value Comparison'!$K$40))</f>
        <v/>
      </c>
      <c r="D187" s="25" t="s">
        <v>14</v>
      </c>
      <c r="E187" s="34" t="str">
        <f>IF(ISBLANK('01 Value Comparison'!$G$40),"",'01 Value Comparison'!$G$40)</f>
        <v/>
      </c>
      <c r="F187" s="42"/>
    </row>
    <row r="188" spans="1:6" s="3" customFormat="1" x14ac:dyDescent="0.2">
      <c r="A188" s="39" t="s">
        <v>0</v>
      </c>
      <c r="B188" s="12"/>
      <c r="C188" s="26"/>
      <c r="D188" s="26"/>
      <c r="E188" s="35"/>
      <c r="F188" s="35"/>
    </row>
    <row r="189" spans="1:6" s="3" customFormat="1" x14ac:dyDescent="0.2">
      <c r="A189" s="39" t="s">
        <v>24</v>
      </c>
      <c r="B189" s="12"/>
      <c r="C189" s="26"/>
      <c r="D189" s="26"/>
      <c r="E189" s="35"/>
      <c r="F189" s="35"/>
    </row>
    <row r="190" spans="1:6" s="3" customFormat="1" x14ac:dyDescent="0.2">
      <c r="A190" s="40" t="str">
        <f t="shared" ref="A190" si="32">CONCATENATE(D190,E190)</f>
        <v xml:space="preserve">  , _ValueCategoryKey = </v>
      </c>
      <c r="B190" s="12"/>
      <c r="C190" s="26"/>
      <c r="D190" s="27" t="s">
        <v>12</v>
      </c>
      <c r="E190" s="35" t="str">
        <f>IF(ISBLANK('01 Value Comparison'!$H$40),"",'01 Value Comparison'!$H$40)</f>
        <v/>
      </c>
      <c r="F190" s="35"/>
    </row>
    <row r="191" spans="1:6" s="24" customFormat="1" ht="17" thickBot="1" x14ac:dyDescent="0.25">
      <c r="A191" s="41" t="str">
        <f t="shared" ref="A191" si="33">CONCATENATE(D191,"N'",F191,"'")</f>
        <v>WHERE _Name = N''</v>
      </c>
      <c r="B191" s="23"/>
      <c r="C191" s="30"/>
      <c r="D191" s="28" t="s">
        <v>13</v>
      </c>
      <c r="E191" s="36"/>
      <c r="F191" s="36" t="str">
        <f>IF('01 Value Comparison'!$L$40="NULL","",IF(ISBLANK('01 Value Comparison'!$L$40),"",'01 Value Comparison'!$L$40))</f>
        <v/>
      </c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2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61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60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9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8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57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56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55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54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53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52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51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50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9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8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47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46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45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44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43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42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41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40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8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9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7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36" id="{B32EA976-E9B8-974A-800D-9A99BC30E226}">
            <xm:f>ISBLANK('01 Value Comparison'!$F$31)</xm:f>
            <x14:dxf>
              <fill>
                <patternFill>
                  <bgColor theme="1" tint="0.34998626667073579"/>
                </patternFill>
              </fill>
            </x14:dxf>
          </x14:cfRule>
          <xm:sqref>A142:A146</xm:sqref>
        </x14:conditionalFormatting>
        <x14:conditionalFormatting xmlns:xm="http://schemas.microsoft.com/office/excel/2006/main">
          <x14:cfRule type="expression" priority="35" id="{B27D4A16-DCE7-DD48-959B-A8E6AC576EC6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A147:A151</xm:sqref>
        </x14:conditionalFormatting>
        <x14:conditionalFormatting xmlns:xm="http://schemas.microsoft.com/office/excel/2006/main">
          <x14:cfRule type="expression" priority="8" id="{38E5F62C-0842-254C-9109-67ABDF62C794}">
            <xm:f>ISBLANK('01 Value Comparison'!$F$32)</xm:f>
            <x14:dxf>
              <fill>
                <patternFill>
                  <bgColor theme="1" tint="0.34998626667073579"/>
                </patternFill>
              </fill>
            </x14:dxf>
          </x14:cfRule>
          <xm:sqref>A152:A156</xm:sqref>
        </x14:conditionalFormatting>
        <x14:conditionalFormatting xmlns:xm="http://schemas.microsoft.com/office/excel/2006/main">
          <x14:cfRule type="expression" priority="7" id="{CBCEE062-5B72-4C43-990A-2597D686F21D}">
            <xm:f>ISBLANK('01 Value Comparison'!$F$33)</xm:f>
            <x14:dxf>
              <fill>
                <patternFill>
                  <bgColor theme="1" tint="0.34998626667073579"/>
                </patternFill>
              </fill>
            </x14:dxf>
          </x14:cfRule>
          <xm:sqref>A157:A161</xm:sqref>
        </x14:conditionalFormatting>
        <x14:conditionalFormatting xmlns:xm="http://schemas.microsoft.com/office/excel/2006/main">
          <x14:cfRule type="expression" priority="6" id="{A7E0CF07-F863-DF44-A23A-2DD0588AF565}">
            <xm:f>ISBLANK('01 Value Comparison'!$F$34)</xm:f>
            <x14:dxf>
              <fill>
                <patternFill>
                  <bgColor theme="1" tint="0.34998626667073579"/>
                </patternFill>
              </fill>
            </x14:dxf>
          </x14:cfRule>
          <xm:sqref>A162:A166</xm:sqref>
        </x14:conditionalFormatting>
        <x14:conditionalFormatting xmlns:xm="http://schemas.microsoft.com/office/excel/2006/main">
          <x14:cfRule type="expression" priority="5" id="{B4F76D58-44AF-E64D-A618-9E7BF7AB9EF3}">
            <xm:f>ISBLANK('01 Value Comparison'!$F$35)</xm:f>
            <x14:dxf>
              <fill>
                <patternFill>
                  <bgColor theme="1" tint="0.34998626667073579"/>
                </patternFill>
              </fill>
            </x14:dxf>
          </x14:cfRule>
          <xm:sqref>A167:A171</xm:sqref>
        </x14:conditionalFormatting>
        <x14:conditionalFormatting xmlns:xm="http://schemas.microsoft.com/office/excel/2006/main">
          <x14:cfRule type="expression" priority="4" id="{07BA6CCE-4AAF-2548-B074-4FB309162CE4}">
            <xm:f>ISBLANK('01 Value Comparison'!$F$36)</xm:f>
            <x14:dxf>
              <fill>
                <patternFill>
                  <bgColor theme="1" tint="0.34998626667073579"/>
                </patternFill>
              </fill>
            </x14:dxf>
          </x14:cfRule>
          <xm:sqref>A172:A176</xm:sqref>
        </x14:conditionalFormatting>
        <x14:conditionalFormatting xmlns:xm="http://schemas.microsoft.com/office/excel/2006/main">
          <x14:cfRule type="expression" priority="3" id="{A173D35A-3616-F447-8183-05C990530C0E}">
            <xm:f>ISBLANK('01 Value Comparison'!$F$37)</xm:f>
            <x14:dxf>
              <fill>
                <patternFill>
                  <bgColor theme="1" tint="0.34998626667073579"/>
                </patternFill>
              </fill>
            </x14:dxf>
          </x14:cfRule>
          <xm:sqref>A177:A181</xm:sqref>
        </x14:conditionalFormatting>
        <x14:conditionalFormatting xmlns:xm="http://schemas.microsoft.com/office/excel/2006/main">
          <x14:cfRule type="expression" priority="2" id="{57DB4C31-14D1-D646-9DDE-8B3EDFCA6F24}">
            <xm:f>ISBLANK('01 Value Comparison'!$F$39)</xm:f>
            <x14:dxf>
              <fill>
                <patternFill>
                  <bgColor theme="1" tint="0.34998626667073579"/>
                </patternFill>
              </fill>
            </x14:dxf>
          </x14:cfRule>
          <xm:sqref>A182:A186</xm:sqref>
        </x14:conditionalFormatting>
        <x14:conditionalFormatting xmlns:xm="http://schemas.microsoft.com/office/excel/2006/main">
          <x14:cfRule type="expression" priority="1" id="{81A05459-07B9-B04C-9FB3-7CD390800EFA}">
            <xm:f>ISBLANK('01 Value Comparison'!$F$40)</xm:f>
            <x14:dxf>
              <fill>
                <patternFill>
                  <bgColor theme="1" tint="0.34998626667073579"/>
                </patternFill>
              </fill>
            </x14:dxf>
          </x14:cfRule>
          <xm:sqref>A187:A191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2019-10-28T01:38:20Z</dcterms:modified>
  <cp:category/>
</cp:coreProperties>
</file>