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32 - Holding vessel 2/"/>
    </mc:Choice>
  </mc:AlternateContent>
  <xr:revisionPtr revIDLastSave="0" documentId="13_ncr:1_{C30B33B3-135A-A245-B7AB-CE31E15007DE}" xr6:coauthVersionLast="45" xr6:coauthVersionMax="45" xr10:uidLastSave="{00000000-0000-0000-0000-000000000000}"/>
  <bookViews>
    <workbookView xWindow="-9520" yWindow="-21140" windowWidth="51200" windowHeight="21140" activeTab="6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102" i="15" l="1"/>
  <c r="F141" i="15"/>
  <c r="F136" i="15"/>
  <c r="F131" i="15"/>
  <c r="A131" i="15" s="1"/>
  <c r="F126" i="15"/>
  <c r="A126" i="15" s="1"/>
  <c r="F121" i="15"/>
  <c r="F116" i="15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F61" i="15"/>
  <c r="F56" i="15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16" i="15"/>
  <c r="A101" i="15"/>
  <c r="A96" i="15"/>
  <c r="A95" i="15"/>
  <c r="A81" i="15"/>
  <c r="A76" i="15"/>
  <c r="A75" i="15"/>
  <c r="A61" i="15"/>
  <c r="A56" i="15"/>
  <c r="A41" i="15"/>
  <c r="A36" i="15"/>
  <c r="A35" i="15"/>
  <c r="A21" i="15"/>
  <c r="A15" i="15"/>
  <c r="A137" i="15"/>
  <c r="A140" i="15"/>
  <c r="A120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A82" i="14" s="1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A42" i="14" s="1"/>
  <c r="F41" i="14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E17" i="14"/>
  <c r="C17" i="14"/>
  <c r="A17" i="14" s="1"/>
  <c r="F16" i="14"/>
  <c r="A16" i="14" s="1"/>
  <c r="E15" i="14"/>
  <c r="E12" i="14"/>
  <c r="C12" i="14"/>
  <c r="A12" i="14" s="1"/>
  <c r="F11" i="14"/>
  <c r="A11" i="14" s="1"/>
  <c r="E10" i="14"/>
  <c r="E7" i="14"/>
  <c r="C7" i="14"/>
  <c r="A7" i="14" s="1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6" i="14"/>
  <c r="A95" i="14"/>
  <c r="A91" i="14"/>
  <c r="A90" i="14"/>
  <c r="A86" i="14"/>
  <c r="A85" i="14"/>
  <c r="A81" i="14"/>
  <c r="A80" i="14"/>
  <c r="A76" i="14"/>
  <c r="A75" i="14"/>
  <c r="A71" i="14"/>
  <c r="A70" i="14"/>
  <c r="A65" i="14"/>
  <c r="A61" i="14"/>
  <c r="A60" i="14"/>
  <c r="A56" i="14"/>
  <c r="A55" i="14"/>
  <c r="A51" i="14"/>
  <c r="A50" i="14"/>
  <c r="A45" i="14"/>
  <c r="A41" i="14"/>
  <c r="A40" i="14"/>
  <c r="A36" i="14"/>
  <c r="A35" i="14"/>
  <c r="A30" i="14"/>
  <c r="A25" i="14"/>
  <c r="A20" i="14"/>
  <c r="A15" i="14"/>
  <c r="A1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25" i="11"/>
  <c r="A62" i="11"/>
  <c r="A65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<sst xmlns="http://schemas.openxmlformats.org/spreadsheetml/2006/main" count="1051" uniqueCount="90">
  <si>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</si>
  <si>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</si>
  <si>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</si>
  <si>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</si>
  <si>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</si>
  <si>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</si>
  <si>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</si>
  <si>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</si>
  <si>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</si>
  <si>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</si>
  <si>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</si>
  <si>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</si>
  <si>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</si>
  <si>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</si>
  <si>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</si>
  <si>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</si>
  <si>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</si>
  <si>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</si>
  <si>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</si>
  <si>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</si>
  <si>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</si>
  <si>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</si>
  <si>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</si>
  <si>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</si>
  <si>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</si>
  <si>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</si>
  <si>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</si>
  <si>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</si>
  <si>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</si>
  <si>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</si>
  <si>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</si>
  <si>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</si>
  <si>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</si>
  <si>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</si>
  <si>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</si>
  <si>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11:MES:Man data - Batch Nr HCl</t>
  </si>
  <si>
    <t>Batch Acid</t>
  </si>
  <si>
    <t>12:MES:Man data - Batch Nr CaCl2</t>
  </si>
  <si>
    <t>Brewing Salt WK batch</t>
  </si>
  <si>
    <t>13:MES:Man data - Batch Nr Hop Extract</t>
  </si>
  <si>
    <t>Hop extract Batch</t>
  </si>
  <si>
    <t>14:MES:Man data - Batch Nr Hop Pellets 1</t>
  </si>
  <si>
    <t>Hop Pellets 1 Batch</t>
  </si>
  <si>
    <t>15:MES:Man data - Batch Nr Hop Pellets 2</t>
  </si>
  <si>
    <t>Hop Pellets 2 Batch</t>
  </si>
  <si>
    <t>16:MES:Man data - Batch Nr Hop Pellets 3</t>
  </si>
  <si>
    <t>Hop Pellets 3 Batch</t>
  </si>
  <si>
    <t>17:MES:Man data - Batch Nr Hop Pellets 4</t>
  </si>
  <si>
    <t>Batch hop pellets 4</t>
  </si>
  <si>
    <t>018: MES: Time Transfer MF/BT - WK</t>
  </si>
  <si>
    <t>Time Transfer MF/BT -WK</t>
  </si>
  <si>
    <t>020: MES: Man data - Alfa acids Hop Pellet 1</t>
  </si>
  <si>
    <t>Alfa acidi per Kg - pellets 1</t>
  </si>
  <si>
    <t>021: MES: Man data - Alfa acids Hop Pellet 2</t>
  </si>
  <si>
    <t>Alfa acidi per Kg - pellets 2</t>
  </si>
  <si>
    <t>022: MES: Man data - Alfa acids Hop Pellet 3</t>
  </si>
  <si>
    <t>Alfa acidi per Kg - pellets 3</t>
  </si>
  <si>
    <t>023: MES: Man data - Alfa acids Hop Extract</t>
  </si>
  <si>
    <t>Alfa acidi per Kg - extract</t>
  </si>
  <si>
    <t>11: Steam counter total</t>
  </si>
  <si>
    <t>11: Contatore totale vapore</t>
  </si>
  <si>
    <t>Steam totalized  (kg)</t>
  </si>
  <si>
    <t>Delay time Start Pump</t>
  </si>
  <si>
    <t>Tempo ritardo PID</t>
  </si>
  <si>
    <t>Tempo ritardo vuoto</t>
  </si>
  <si>
    <t>Delay time Empty</t>
  </si>
  <si>
    <t>Tempo ritardo livello alto</t>
  </si>
  <si>
    <t>Delay high level</t>
  </si>
  <si>
    <t>100RP296.536874495SUPPLVA</t>
  </si>
  <si>
    <t>68RP278.536875170SUPPLVA</t>
  </si>
  <si>
    <t>68RP278.536875171SUPPLVA</t>
  </si>
  <si>
    <t>68RP278.536875172SUPPLVA</t>
  </si>
  <si>
    <t>68RP278.536875173SUPPLVA</t>
  </si>
  <si>
    <t>68RP278.536875174SUPPLVA</t>
  </si>
  <si>
    <t>68RP278.536875175SUPPLVA</t>
  </si>
  <si>
    <t>68RP278.536875177SUPPLVA</t>
  </si>
  <si>
    <t>68RP278.536875210SUPPLVA</t>
  </si>
  <si>
    <t>68RP278.536875160SUPPLVA</t>
  </si>
  <si>
    <t>68RP278.536875161SUPPLVA</t>
  </si>
  <si>
    <t>68RP278.536875162SUPPLVA</t>
  </si>
  <si>
    <t>68RP278.536875163SUPPLVA</t>
  </si>
  <si>
    <t>100RP296.536874522SUPPLVA</t>
  </si>
  <si>
    <t>100RP296.536874523SUPPLVA</t>
  </si>
  <si>
    <t>68RP278.1073742014SUPPLFX</t>
  </si>
  <si>
    <t>100RP296.1073741921SUPPLFX</t>
  </si>
  <si>
    <t>100RP296.1073741922SUPPLFX</t>
  </si>
  <si>
    <t>Tempo di ritardo avvio pompa</t>
  </si>
  <si>
    <t>100RP296.1073742149SUPPLFX</t>
  </si>
  <si>
    <t>100RP296.1073742150SUPPLFX</t>
  </si>
  <si>
    <t>100RP296.1073742151SUPPLFX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</si>
</sst>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4"/>
  <sheetViews>
    <sheetView workbookViewId="0">
      <selection sqref="A1:P14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68</v>
      </c>
      <c r="E1" t="s">
        <v>6</v>
      </c>
      <c r="F1" t="s">
        <v>7</v>
      </c>
      <c r="G1">
        <v>0</v>
      </c>
      <c r="H1">
        <v>11</v>
      </c>
      <c r="I1" t="s">
        <v>4</v>
      </c>
      <c r="J1">
        <v>11</v>
      </c>
      <c r="K1">
        <v>1</v>
      </c>
      <c r="L1">
        <v>82000012384</v>
      </c>
      <c r="M1" t="s">
        <v>35</v>
      </c>
      <c r="N1" t="s">
        <v>35</v>
      </c>
      <c r="O1" t="s">
        <v>69</v>
      </c>
      <c r="P1" t="s">
        <v>36</v>
      </c>
    </row>
    <row r="2" spans="1:16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12</v>
      </c>
      <c r="K2">
        <v>1</v>
      </c>
      <c r="L2">
        <v>82000000084</v>
      </c>
      <c r="M2" t="s">
        <v>37</v>
      </c>
      <c r="N2" t="s">
        <v>37</v>
      </c>
      <c r="O2" t="s">
        <v>70</v>
      </c>
      <c r="P2" t="s">
        <v>38</v>
      </c>
    </row>
    <row r="3" spans="1:16" x14ac:dyDescent="0.2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13</v>
      </c>
      <c r="K3">
        <v>1</v>
      </c>
      <c r="L3">
        <v>82000000068</v>
      </c>
      <c r="M3" t="s">
        <v>39</v>
      </c>
      <c r="N3" t="s">
        <v>39</v>
      </c>
      <c r="O3" t="s">
        <v>71</v>
      </c>
      <c r="P3" t="s">
        <v>40</v>
      </c>
    </row>
    <row r="4" spans="1:16" x14ac:dyDescent="0.2">
      <c r="A4" t="s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14</v>
      </c>
      <c r="K4">
        <v>1</v>
      </c>
      <c r="L4">
        <v>82000000072</v>
      </c>
      <c r="M4" t="s">
        <v>41</v>
      </c>
      <c r="N4" t="s">
        <v>41</v>
      </c>
      <c r="O4" t="s">
        <v>72</v>
      </c>
      <c r="P4" t="s">
        <v>42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15</v>
      </c>
      <c r="K5">
        <v>1</v>
      </c>
      <c r="L5">
        <v>82000000076</v>
      </c>
      <c r="M5" t="s">
        <v>43</v>
      </c>
      <c r="N5" t="s">
        <v>43</v>
      </c>
      <c r="O5" t="s">
        <v>73</v>
      </c>
      <c r="P5" t="s">
        <v>44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82000000080</v>
      </c>
      <c r="M6" t="s">
        <v>45</v>
      </c>
      <c r="N6" t="s">
        <v>45</v>
      </c>
      <c r="O6" t="s">
        <v>74</v>
      </c>
      <c r="P6" t="s">
        <v>46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4</v>
      </c>
      <c r="J7">
        <v>17</v>
      </c>
      <c r="K7">
        <v>1</v>
      </c>
      <c r="L7">
        <v>82000012382</v>
      </c>
      <c r="M7" t="s">
        <v>47</v>
      </c>
      <c r="N7" t="s">
        <v>47</v>
      </c>
      <c r="O7" t="s">
        <v>75</v>
      </c>
      <c r="P7" t="s">
        <v>48</v>
      </c>
    </row>
    <row r="8" spans="1:16" x14ac:dyDescent="0.2">
      <c r="A8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4</v>
      </c>
      <c r="J8">
        <v>18</v>
      </c>
      <c r="K8">
        <v>1</v>
      </c>
      <c r="L8">
        <v>82000000171</v>
      </c>
      <c r="M8" t="s">
        <v>49</v>
      </c>
      <c r="N8" t="s">
        <v>49</v>
      </c>
      <c r="O8" t="s">
        <v>76</v>
      </c>
      <c r="P8" t="s">
        <v>50</v>
      </c>
    </row>
    <row r="9" spans="1:16" x14ac:dyDescent="0.2">
      <c r="A9" t="s">
        <v>2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4</v>
      </c>
      <c r="J9">
        <v>20</v>
      </c>
      <c r="K9">
        <v>1</v>
      </c>
      <c r="L9">
        <v>82000000073</v>
      </c>
      <c r="M9" t="s">
        <v>51</v>
      </c>
      <c r="N9" t="s">
        <v>51</v>
      </c>
      <c r="O9" t="s">
        <v>77</v>
      </c>
      <c r="P9" t="s">
        <v>52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21</v>
      </c>
      <c r="K10">
        <v>1</v>
      </c>
      <c r="L10">
        <v>82000000077</v>
      </c>
      <c r="M10" t="s">
        <v>53</v>
      </c>
      <c r="N10" t="s">
        <v>53</v>
      </c>
      <c r="O10" t="s">
        <v>78</v>
      </c>
      <c r="P10" t="s">
        <v>54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22</v>
      </c>
      <c r="K11">
        <v>1</v>
      </c>
      <c r="L11">
        <v>82000000081</v>
      </c>
      <c r="M11" t="s">
        <v>55</v>
      </c>
      <c r="N11" t="s">
        <v>55</v>
      </c>
      <c r="O11" t="s">
        <v>79</v>
      </c>
      <c r="P11" t="s">
        <v>56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23</v>
      </c>
      <c r="K12">
        <v>1</v>
      </c>
      <c r="L12">
        <v>82000000069</v>
      </c>
      <c r="M12" t="s">
        <v>57</v>
      </c>
      <c r="N12" t="s">
        <v>57</v>
      </c>
      <c r="O12" t="s">
        <v>80</v>
      </c>
      <c r="P12" t="s">
        <v>58</v>
      </c>
    </row>
    <row r="13" spans="1:16" x14ac:dyDescent="0.2">
      <c r="A13" t="s">
        <v>2</v>
      </c>
      <c r="B13" t="s">
        <v>3</v>
      </c>
      <c r="C13" t="s">
        <v>3</v>
      </c>
      <c r="D13" t="s">
        <v>81</v>
      </c>
      <c r="E13" t="s">
        <v>5</v>
      </c>
      <c r="F13" t="s">
        <v>5</v>
      </c>
      <c r="G13">
        <v>0</v>
      </c>
      <c r="H13">
        <v>40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82</v>
      </c>
      <c r="E14" t="s">
        <v>8</v>
      </c>
      <c r="F14" t="s">
        <v>8</v>
      </c>
      <c r="G14">
        <v>0</v>
      </c>
      <c r="H14">
        <v>41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 | Bergamo - 11: Steam counter total</v>
      </c>
      <c r="B2" s="21" t="s">
        <v>33</v>
      </c>
      <c r="C2" s="29" t="str">
        <f>IF('01 Function Comparison'!$K$3="NULL","",IF(ISBLANK('01 Function Comparison'!$K$3),"",'01 Function Comparison'!$K$3))</f>
        <v/>
      </c>
      <c r="D2" s="25" t="s">
        <v>25</v>
      </c>
      <c r="E2" s="34" t="str">
        <f>IF(ISBLANK('01 Function Comparison'!$G$3),"",'01 Function Comparison'!$G$3)</f>
        <v>11: Steam counter total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82000000175</v>
      </c>
      <c r="B5" s="12"/>
      <c r="C5" s="26"/>
      <c r="D5" s="27" t="s">
        <v>23</v>
      </c>
      <c r="E5" s="35">
        <f>IF(ISBLANK('01 Function Comparison'!$H$3),"",'01 Function Comparison'!$H$3)</f>
        <v>82000000175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33</v>
      </c>
      <c r="C7" s="29" t="str">
        <f>IF('01 Function Comparison'!$K$4="NULL","",IF(ISBLANK('01 Function Comparison'!$K$4),"",'01 Function Comparison'!$K$4))</f>
        <v/>
      </c>
      <c r="D7" s="25" t="s">
        <v>25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33</v>
      </c>
      <c r="C12" s="29" t="str">
        <f>IF('01 Function Comparison'!$K$5="NULL","",IF(ISBLANK('01 Function Comparison'!$K$5),"",'01 Function Comparison'!$K$5))</f>
        <v/>
      </c>
      <c r="D12" s="25" t="s">
        <v>25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33</v>
      </c>
      <c r="C17" s="29" t="str">
        <f>IF('01 Function Comparison'!$K$6="NULL","",IF(ISBLANK('01 Function Comparison'!$K$6),"",'01 Function Comparison'!$K$6))</f>
        <v/>
      </c>
      <c r="D17" s="25" t="s">
        <v>25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25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25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25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25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25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25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25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25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25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25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25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25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25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25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25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25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25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25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25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25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25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25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25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6"/>
  <sheetViews>
    <sheetView workbookViewId="0">
      <selection sqref="A1:P6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11</v>
      </c>
      <c r="K1">
        <v>1</v>
      </c>
      <c r="L1">
        <v>82000000175</v>
      </c>
      <c r="M1" t="s">
        <v>59</v>
      </c>
      <c r="N1" t="s">
        <v>60</v>
      </c>
      <c r="O1" t="s">
        <v>83</v>
      </c>
      <c r="P1" t="s">
        <v>61</v>
      </c>
    </row>
    <row r="2" spans="1:16" x14ac:dyDescent="0.2">
      <c r="A2" t="s">
        <v>17</v>
      </c>
      <c r="B2" t="s">
        <v>3</v>
      </c>
      <c r="C2" t="s">
        <v>3</v>
      </c>
      <c r="D2" t="s">
        <v>84</v>
      </c>
      <c r="E2" t="s">
        <v>18</v>
      </c>
      <c r="F2" t="s">
        <v>19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17</v>
      </c>
      <c r="B3" t="s">
        <v>3</v>
      </c>
      <c r="C3" t="s">
        <v>3</v>
      </c>
      <c r="D3" t="s">
        <v>85</v>
      </c>
      <c r="E3" t="s">
        <v>86</v>
      </c>
      <c r="F3" t="s">
        <v>62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17</v>
      </c>
      <c r="B4" t="s">
        <v>3</v>
      </c>
      <c r="C4" t="s">
        <v>3</v>
      </c>
      <c r="D4" t="s">
        <v>87</v>
      </c>
      <c r="E4" t="s">
        <v>63</v>
      </c>
      <c r="F4" t="s">
        <v>20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17</v>
      </c>
      <c r="B5" t="s">
        <v>3</v>
      </c>
      <c r="C5" t="s">
        <v>3</v>
      </c>
      <c r="D5" t="s">
        <v>88</v>
      </c>
      <c r="E5" t="s">
        <v>64</v>
      </c>
      <c r="F5" t="s">
        <v>65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89</v>
      </c>
      <c r="E6" t="s">
        <v>66</v>
      </c>
      <c r="F6" t="s">
        <v>67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K18" sqref="K18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11</v>
      </c>
      <c r="B3" s="12" t="str">
        <f>'00 Value Source'!M1</f>
        <v>11:MES:Man data - Batch Nr HCl</v>
      </c>
      <c r="C3" s="12">
        <f>'00 Value Source'!L1</f>
        <v>82000012384</v>
      </c>
      <c r="D3" s="13" t="str">
        <f>'00 Value Source'!P1</f>
        <v>Batch Acid</v>
      </c>
      <c r="F3" s="2">
        <v>11</v>
      </c>
      <c r="G3" s="3" t="s">
        <v>35</v>
      </c>
      <c r="H3" s="3">
        <v>82000012384</v>
      </c>
      <c r="I3" s="4" t="s">
        <v>36</v>
      </c>
      <c r="N3" s="11">
        <f>'00 Value Source'!H1</f>
        <v>11</v>
      </c>
      <c r="O3" s="12" t="str">
        <f>'00 Value Source'!F1</f>
        <v>Batchnumber repair</v>
      </c>
      <c r="P3" s="13" t="str">
        <f>'00 Value Source'!D1</f>
        <v>100RP296.536874495SUPPLVA</v>
      </c>
    </row>
    <row r="4" spans="1:16" x14ac:dyDescent="0.2">
      <c r="A4" s="11">
        <f>'00 Value Source'!J2</f>
        <v>12</v>
      </c>
      <c r="B4" s="12" t="str">
        <f>'00 Value Source'!M2</f>
        <v>12:MES:Man data - Batch Nr CaCl2</v>
      </c>
      <c r="C4" s="12">
        <f>'00 Value Source'!L2</f>
        <v>82000000084</v>
      </c>
      <c r="D4" s="13" t="str">
        <f>'00 Value Source'!P2</f>
        <v>Brewing Salt WK batch</v>
      </c>
      <c r="F4" s="2">
        <v>12</v>
      </c>
      <c r="G4" s="3" t="s">
        <v>37</v>
      </c>
      <c r="H4" s="3">
        <v>82000000084</v>
      </c>
      <c r="I4" s="4" t="s">
        <v>38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13</v>
      </c>
      <c r="B5" s="12" t="str">
        <f>'00 Value Source'!M3</f>
        <v>13:MES:Man data - Batch Nr Hop Extract</v>
      </c>
      <c r="C5" s="12">
        <f>'00 Value Source'!L3</f>
        <v>82000000068</v>
      </c>
      <c r="D5" s="13" t="str">
        <f>'00 Value Source'!P3</f>
        <v>Hop extract Batch</v>
      </c>
      <c r="F5" s="2">
        <v>13</v>
      </c>
      <c r="G5" s="3" t="s">
        <v>39</v>
      </c>
      <c r="H5" s="3">
        <v>82000000068</v>
      </c>
      <c r="I5" s="4" t="s">
        <v>40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14:MES:Man data - Batch Nr Hop Pellets 1</v>
      </c>
      <c r="C6" s="12">
        <f>'00 Value Source'!L4</f>
        <v>82000000072</v>
      </c>
      <c r="D6" s="13" t="str">
        <f>'00 Value Source'!P4</f>
        <v>Hop Pellets 1 Batch</v>
      </c>
      <c r="F6" s="2">
        <v>14</v>
      </c>
      <c r="G6" s="3" t="s">
        <v>41</v>
      </c>
      <c r="H6" s="3">
        <v>82000000072</v>
      </c>
      <c r="I6" s="4" t="s">
        <v>42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15:MES:Man data - Batch Nr Hop Pellets 2</v>
      </c>
      <c r="C7" s="12">
        <f>'00 Value Source'!L5</f>
        <v>82000000076</v>
      </c>
      <c r="D7" s="13" t="str">
        <f>'00 Value Source'!P5</f>
        <v>Hop Pellets 2 Batch</v>
      </c>
      <c r="F7" s="2">
        <v>15</v>
      </c>
      <c r="G7" s="3" t="s">
        <v>43</v>
      </c>
      <c r="H7" s="3">
        <v>82000000076</v>
      </c>
      <c r="I7" s="4" t="s">
        <v>44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16:MES:Man data - Batch Nr Hop Pellets 3</v>
      </c>
      <c r="C8" s="12">
        <f>'00 Value Source'!L6</f>
        <v>82000000080</v>
      </c>
      <c r="D8" s="13" t="str">
        <f>'00 Value Source'!P6</f>
        <v>Hop Pellets 3 Batch</v>
      </c>
      <c r="F8" s="2">
        <v>16</v>
      </c>
      <c r="G8" s="3" t="s">
        <v>45</v>
      </c>
      <c r="H8" s="3">
        <v>82000000080</v>
      </c>
      <c r="I8" s="4" t="s">
        <v>46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17</v>
      </c>
      <c r="B9" s="12" t="str">
        <f>'00 Value Source'!M7</f>
        <v>17:MES:Man data - Batch Nr Hop Pellets 4</v>
      </c>
      <c r="C9" s="12">
        <f>'00 Value Source'!L7</f>
        <v>82000012382</v>
      </c>
      <c r="D9" s="13" t="str">
        <f>'00 Value Source'!P7</f>
        <v>Batch hop pellets 4</v>
      </c>
      <c r="F9" s="2">
        <v>17</v>
      </c>
      <c r="G9" s="3" t="s">
        <v>47</v>
      </c>
      <c r="H9" s="3">
        <v>82000012382</v>
      </c>
      <c r="I9" s="4" t="s">
        <v>48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18</v>
      </c>
      <c r="B10" s="12" t="str">
        <f>'00 Value Source'!M8</f>
        <v>018: MES: Time Transfer MF/BT - WK</v>
      </c>
      <c r="C10" s="12">
        <f>'00 Value Source'!L8</f>
        <v>82000000171</v>
      </c>
      <c r="D10" s="13" t="str">
        <f>'00 Value Source'!P8</f>
        <v>Time Transfer MF/BT -WK</v>
      </c>
      <c r="F10" s="2">
        <v>18</v>
      </c>
      <c r="G10" s="3" t="s">
        <v>49</v>
      </c>
      <c r="H10" s="3">
        <v>82000000171</v>
      </c>
      <c r="I10" s="4" t="s">
        <v>50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20</v>
      </c>
      <c r="B11" s="12" t="str">
        <f>'00 Value Source'!M9</f>
        <v>020: MES: Man data - Alfa acids Hop Pellet 1</v>
      </c>
      <c r="C11" s="12">
        <f>'00 Value Source'!L9</f>
        <v>82000000073</v>
      </c>
      <c r="D11" s="13" t="str">
        <f>'00 Value Source'!P9</f>
        <v>Alfa acidi per Kg - pellets 1</v>
      </c>
      <c r="F11" s="2">
        <v>20</v>
      </c>
      <c r="G11" s="3" t="s">
        <v>51</v>
      </c>
      <c r="H11" s="3">
        <v>82000000073</v>
      </c>
      <c r="I11" s="4" t="s">
        <v>52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21</v>
      </c>
      <c r="B12" s="12" t="str">
        <f>'00 Value Source'!M10</f>
        <v>021: MES: Man data - Alfa acids Hop Pellet 2</v>
      </c>
      <c r="C12" s="12">
        <f>'00 Value Source'!L10</f>
        <v>82000000077</v>
      </c>
      <c r="D12" s="13" t="str">
        <f>'00 Value Source'!P10</f>
        <v>Alfa acidi per Kg - pellets 2</v>
      </c>
      <c r="F12" s="2">
        <v>21</v>
      </c>
      <c r="G12" s="3" t="s">
        <v>53</v>
      </c>
      <c r="H12" s="3">
        <v>82000000077</v>
      </c>
      <c r="I12" s="4" t="s">
        <v>54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22</v>
      </c>
      <c r="B13" s="12" t="str">
        <f>'00 Value Source'!M11</f>
        <v>022: MES: Man data - Alfa acids Hop Pellet 3</v>
      </c>
      <c r="C13" s="12">
        <f>'00 Value Source'!L11</f>
        <v>82000000081</v>
      </c>
      <c r="D13" s="13" t="str">
        <f>'00 Value Source'!P11</f>
        <v>Alfa acidi per Kg - pellets 3</v>
      </c>
      <c r="F13" s="2">
        <v>22</v>
      </c>
      <c r="G13" s="3" t="s">
        <v>55</v>
      </c>
      <c r="H13" s="3">
        <v>82000000081</v>
      </c>
      <c r="I13" s="4" t="s">
        <v>56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23</v>
      </c>
      <c r="B14" s="12" t="str">
        <f>'00 Value Source'!M12</f>
        <v>023: MES: Man data - Alfa acids Hop Extract</v>
      </c>
      <c r="C14" s="12">
        <f>'00 Value Source'!L12</f>
        <v>82000000069</v>
      </c>
      <c r="D14" s="13" t="str">
        <f>'00 Value Source'!P12</f>
        <v>Alfa acidi per Kg - extract</v>
      </c>
      <c r="F14" s="2">
        <v>23</v>
      </c>
      <c r="G14" s="3" t="s">
        <v>57</v>
      </c>
      <c r="H14" s="3">
        <v>82000000069</v>
      </c>
      <c r="I14" s="4" t="s">
        <v>58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40</v>
      </c>
      <c r="O15" s="12" t="str">
        <f>'00 Value Source'!F13</f>
        <v>Less boil - Initial density</v>
      </c>
      <c r="P15" s="13" t="str">
        <f>'00 Value Source'!D13</f>
        <v>100RP296.536874522SUPPLVA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41</v>
      </c>
      <c r="O16" s="12" t="str">
        <f>'00 Value Source'!F14</f>
        <v>MPDS5 Product</v>
      </c>
      <c r="P16" s="13" t="str">
        <f>'00 Value Source'!D14</f>
        <v>100RP296.536874523SUPPLVA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H34" sqref="H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abSelected="1" topLeftCell="B1" zoomScale="110" zoomScaleNormal="110" workbookViewId="0">
      <selection activeCell="H15" sqref="H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11</v>
      </c>
      <c r="B3" s="12" t="str">
        <f>'00 Function Source'!M1</f>
        <v>11: Steam counter total</v>
      </c>
      <c r="C3" s="12">
        <f>'00 Function Source'!L1</f>
        <v>82000000175</v>
      </c>
      <c r="D3" s="13" t="str">
        <f>'00 Function Source'!P1</f>
        <v>Steam totalized  (kg)</v>
      </c>
      <c r="F3" s="2">
        <v>11</v>
      </c>
      <c r="G3" s="3" t="s">
        <v>59</v>
      </c>
      <c r="H3" s="3">
        <v>82000000175</v>
      </c>
      <c r="I3" s="4" t="s">
        <v>61</v>
      </c>
      <c r="N3" s="11" t="str">
        <f>'00 Function Source'!H1</f>
        <v>NULL</v>
      </c>
      <c r="O3" s="12" t="str">
        <f>'00 Function Source'!F1</f>
        <v>NULL</v>
      </c>
      <c r="P3" s="13" t="str">
        <f>'00 Function Source'!D1</f>
        <v>NULL</v>
      </c>
    </row>
    <row r="4" spans="1:16" x14ac:dyDescent="0.2">
      <c r="A4" s="11" t="str">
        <f>'00 Function Source'!J2</f>
        <v>NULL</v>
      </c>
      <c r="B4" s="12" t="str">
        <f>'00 Function Source'!M2</f>
        <v>NULL</v>
      </c>
      <c r="C4" s="12" t="str">
        <f>'00 Function Source'!L2</f>
        <v>NULL</v>
      </c>
      <c r="D4" s="13" t="str">
        <f>'00 Function Source'!P2</f>
        <v>NULL</v>
      </c>
      <c r="N4" s="11">
        <f>'00 Function Source'!H2</f>
        <v>1</v>
      </c>
      <c r="O4" s="12" t="str">
        <f>'00 Function Source'!F2</f>
        <v>SeqRunTime</v>
      </c>
      <c r="P4" s="13" t="str">
        <f>'00 Function Source'!D2</f>
        <v>100RP296.1073741921SUPPLFX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2</v>
      </c>
      <c r="O5" s="12" t="str">
        <f>'00 Function Source'!F3</f>
        <v>Delay time Start Pump</v>
      </c>
      <c r="P5" s="13" t="str">
        <f>'00 Function Source'!D3</f>
        <v>100RP296.1073741922SUPPLFX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Delay time PID</v>
      </c>
      <c r="P6" s="13" t="str">
        <f>'00 Function Source'!D4</f>
        <v>100RP296.1073742149SUPPLFX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Delay time Empty</v>
      </c>
      <c r="P7" s="13" t="str">
        <f>'00 Function Source'!D5</f>
        <v>100RP296.1073742150SUPPLFX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high level</v>
      </c>
      <c r="P8" s="13" t="str">
        <f>'00 Function Source'!D6</f>
        <v>100RP296.1073742151SUPPLFX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H3" sqref="H3:P32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 | Bergamo - 11:MES:Man data - Batch Nr HCl</v>
      </c>
      <c r="B2" s="21" t="s">
        <v>26</v>
      </c>
      <c r="C2" s="29" t="str">
        <f>IF('01 Value Comparison'!$K$3="NULL","",IF(ISBLANK('01 Value Comparison'!$K$3),"",'01 Value Comparison'!$K$3))</f>
        <v/>
      </c>
      <c r="D2" s="25" t="s">
        <v>25</v>
      </c>
      <c r="E2" s="34" t="str">
        <f>IF(ISBLANK('01 Value Comparison'!$G$3),"",'01 Value Comparison'!$G$3)</f>
        <v>11:MES:Man data - Batch Nr HCl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82000012384</v>
      </c>
      <c r="B5" s="12"/>
      <c r="C5" s="26"/>
      <c r="D5" s="27" t="s">
        <v>23</v>
      </c>
      <c r="E5" s="35">
        <f>IF(ISBLANK('01 Value Comparison'!$H$3),"",'01 Value Comparison'!$H$3)</f>
        <v>82000012384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- 12:MES:Man data - Batch Nr CaCl2</v>
      </c>
      <c r="B7" s="21" t="s">
        <v>26</v>
      </c>
      <c r="C7" s="29" t="str">
        <f>IF('01 Value Comparison'!$K$4="NULL","",IF(ISBLANK('01 Value Comparison'!$K$4),"",'01 Value Comparison'!$K$4))</f>
        <v/>
      </c>
      <c r="D7" s="25" t="s">
        <v>25</v>
      </c>
      <c r="E7" s="34" t="str">
        <f>IF(ISBLANK('01 Value Comparison'!$G$4),"",'01 Value Comparison'!$G$4)</f>
        <v>12:MES:Man data - Batch Nr CaCl2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82000000084</v>
      </c>
      <c r="B10" s="12"/>
      <c r="C10" s="26"/>
      <c r="D10" s="27" t="s">
        <v>23</v>
      </c>
      <c r="E10" s="35">
        <f>IF(ISBLANK('01 Value Comparison'!$H$4),"",'01 Value Comparison'!$H$4)</f>
        <v>82000000084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- 13:MES:Man data - Batch Nr Hop Extract</v>
      </c>
      <c r="B12" s="21" t="s">
        <v>26</v>
      </c>
      <c r="C12" s="29" t="str">
        <f>IF('01 Value Comparison'!$K$5="NULL","",IF(ISBLANK('01 Value Comparison'!$K$5),"",'01 Value Comparison'!$K$5))</f>
        <v/>
      </c>
      <c r="D12" s="25" t="s">
        <v>25</v>
      </c>
      <c r="E12" s="34" t="str">
        <f>IF(ISBLANK('01 Value Comparison'!$G$5),"",'01 Value Comparison'!$G$5)</f>
        <v>13:MES:Man data - Batch Nr Hop Extract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82000000068</v>
      </c>
      <c r="B15" s="12"/>
      <c r="C15" s="26"/>
      <c r="D15" s="27" t="s">
        <v>23</v>
      </c>
      <c r="E15" s="35">
        <f>IF(ISBLANK('01 Value Comparison'!$H$5),"",'01 Value Comparison'!$H$5)</f>
        <v>82000000068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- 14:MES:Man data - Batch Nr Hop Pellets 1</v>
      </c>
      <c r="B17" s="21" t="s">
        <v>26</v>
      </c>
      <c r="C17" s="29" t="str">
        <f>IF('01 Value Comparison'!$K$6="NULL","",IF(ISBLANK('01 Value Comparison'!$K$6),"",'01 Value Comparison'!$K$6))</f>
        <v/>
      </c>
      <c r="D17" s="25" t="s">
        <v>25</v>
      </c>
      <c r="E17" s="34" t="str">
        <f>IF(ISBLANK('01 Value Comparison'!$G$6),"",'01 Value Comparison'!$G$6)</f>
        <v>14:MES:Man data - Batch Nr Hop Pellets 1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82000000072</v>
      </c>
      <c r="B20" s="12"/>
      <c r="C20" s="26"/>
      <c r="D20" s="27" t="s">
        <v>23</v>
      </c>
      <c r="E20" s="35">
        <f>IF(ISBLANK('01 Value Comparison'!$H$6),"",'01 Value Comparison'!$H$6)</f>
        <v>82000000072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- 15:MES:Man data - Batch Nr Hop Pellets 2</v>
      </c>
      <c r="B22" s="21" t="s">
        <v>26</v>
      </c>
      <c r="C22" s="29" t="str">
        <f>IF('01 Value Comparison'!$K$7="NULL","",IF(ISBLANK('01 Value Comparison'!$K$7),"",'01 Value Comparison'!$K$7))</f>
        <v/>
      </c>
      <c r="D22" s="25" t="s">
        <v>25</v>
      </c>
      <c r="E22" s="34" t="str">
        <f>IF(ISBLANK('01 Value Comparison'!$G$7),"",'01 Value Comparison'!$G$7)</f>
        <v>15:MES:Man data - Batch Nr Hop Pellets 2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82000000076</v>
      </c>
      <c r="B25" s="12"/>
      <c r="C25" s="26"/>
      <c r="D25" s="27" t="s">
        <v>23</v>
      </c>
      <c r="E25" s="35">
        <f>IF(ISBLANK('01 Value Comparison'!$H$7),"",'01 Value Comparison'!$H$7)</f>
        <v>82000000076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- 16:MES:Man data - Batch Nr Hop Pellets 3</v>
      </c>
      <c r="B27" s="21" t="s">
        <v>26</v>
      </c>
      <c r="C27" s="29" t="str">
        <f>IF('01 Value Comparison'!$K$8="NULL","",IF(ISBLANK('01 Value Comparison'!$K$8),"",'01 Value Comparison'!$K$8))</f>
        <v/>
      </c>
      <c r="D27" s="25" t="s">
        <v>25</v>
      </c>
      <c r="E27" s="34" t="str">
        <f>IF(ISBLANK('01 Value Comparison'!$G$8),"",'01 Value Comparison'!$G$8)</f>
        <v>16:MES:Man data - Batch Nr Hop Pellets 3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82000000080</v>
      </c>
      <c r="B30" s="12"/>
      <c r="C30" s="26"/>
      <c r="D30" s="27" t="s">
        <v>23</v>
      </c>
      <c r="E30" s="35">
        <f>IF(ISBLANK('01 Value Comparison'!$H$8),"",'01 Value Comparison'!$H$8)</f>
        <v>82000000080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- 17:MES:Man data - Batch Nr Hop Pellets 4</v>
      </c>
      <c r="B32" s="21" t="s">
        <v>26</v>
      </c>
      <c r="C32" s="29" t="str">
        <f>IF('01 Value Comparison'!$K$9="NULL","",IF(ISBLANK('01 Value Comparison'!$K$9),"",'01 Value Comparison'!$K$9))</f>
        <v/>
      </c>
      <c r="D32" s="25" t="s">
        <v>25</v>
      </c>
      <c r="E32" s="34" t="str">
        <f>IF(ISBLANK('01 Value Comparison'!$G$9),"",'01 Value Comparison'!$G$9)</f>
        <v>17:MES:Man data - Batch Nr Hop Pellets 4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82000012382</v>
      </c>
      <c r="B35" s="12"/>
      <c r="C35" s="26"/>
      <c r="D35" s="27" t="s">
        <v>23</v>
      </c>
      <c r="E35" s="35">
        <f>IF(ISBLANK('01 Value Comparison'!$H$9),"",'01 Value Comparison'!$H$9)</f>
        <v>82000012382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- 018: MES: Time Transfer MF/BT - WK</v>
      </c>
      <c r="B37" s="21" t="s">
        <v>26</v>
      </c>
      <c r="C37" s="29" t="str">
        <f>IF('01 Value Comparison'!$K$10="NULL","",IF(ISBLANK('01 Value Comparison'!$K$10),"",'01 Value Comparison'!$K$10))</f>
        <v/>
      </c>
      <c r="D37" s="25" t="s">
        <v>25</v>
      </c>
      <c r="E37" s="34" t="str">
        <f>IF(ISBLANK('01 Value Comparison'!$G$10),"",'01 Value Comparison'!$G$10)</f>
        <v>018: MES: Time Transfer MF/BT - WK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82000000171</v>
      </c>
      <c r="B40" s="12"/>
      <c r="C40" s="26"/>
      <c r="D40" s="27" t="s">
        <v>23</v>
      </c>
      <c r="E40" s="35">
        <f>IF(ISBLANK('01 Value Comparison'!$H$10),"",'01 Value Comparison'!$H$10)</f>
        <v>82000000171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- 020: MES: Man data - Alfa acids Hop Pellet 1</v>
      </c>
      <c r="B42" s="21" t="s">
        <v>26</v>
      </c>
      <c r="C42" s="29" t="str">
        <f>IF('01 Value Comparison'!$K$11="NULL","",IF(ISBLANK('01 Value Comparison'!$K$11),"",'01 Value Comparison'!$K$11))</f>
        <v/>
      </c>
      <c r="D42" s="25" t="s">
        <v>25</v>
      </c>
      <c r="E42" s="34" t="str">
        <f>IF(ISBLANK('01 Value Comparison'!$G$11),"",'01 Value Comparison'!$G$11)</f>
        <v>020: MES: Man data - Alfa acids Hop Pellet 1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82000000073</v>
      </c>
      <c r="B45" s="12"/>
      <c r="C45" s="26"/>
      <c r="D45" s="27" t="s">
        <v>23</v>
      </c>
      <c r="E45" s="35">
        <f>IF(ISBLANK('01 Value Comparison'!$H$11),"",'01 Value Comparison'!$H$11)</f>
        <v>82000000073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- 021: MES: Man data - Alfa acids Hop Pellet 2</v>
      </c>
      <c r="B47" s="21" t="s">
        <v>26</v>
      </c>
      <c r="C47" s="29" t="str">
        <f>IF('01 Value Comparison'!$K$12="NULL","",IF(ISBLANK('01 Value Comparison'!$K$12),"",'01 Value Comparison'!$K$12))</f>
        <v/>
      </c>
      <c r="D47" s="25" t="s">
        <v>25</v>
      </c>
      <c r="E47" s="34" t="str">
        <f>IF(ISBLANK('01 Value Comparison'!$G$12),"",'01 Value Comparison'!$G$12)</f>
        <v>021: MES: Man data - Alfa acids Hop Pellet 2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82000000077</v>
      </c>
      <c r="B50" s="12"/>
      <c r="C50" s="26"/>
      <c r="D50" s="27" t="s">
        <v>23</v>
      </c>
      <c r="E50" s="35">
        <f>IF(ISBLANK('01 Value Comparison'!$H$12),"",'01 Value Comparison'!$H$12)</f>
        <v>82000000077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- 022: MES: Man data - Alfa acids Hop Pellet 3</v>
      </c>
      <c r="B52" s="21" t="s">
        <v>26</v>
      </c>
      <c r="C52" s="29" t="str">
        <f>IF('01 Value Comparison'!$K$13="NULL","",IF(ISBLANK('01 Value Comparison'!$K$13),"",'01 Value Comparison'!$K$13))</f>
        <v/>
      </c>
      <c r="D52" s="25" t="s">
        <v>25</v>
      </c>
      <c r="E52" s="34" t="str">
        <f>IF(ISBLANK('01 Value Comparison'!$G$13),"",'01 Value Comparison'!$G$13)</f>
        <v>022: MES: Man data - Alfa acids Hop Pellet 3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82000000081</v>
      </c>
      <c r="B55" s="12"/>
      <c r="C55" s="26"/>
      <c r="D55" s="27" t="s">
        <v>23</v>
      </c>
      <c r="E55" s="35">
        <f>IF(ISBLANK('01 Value Comparison'!$H$13),"",'01 Value Comparison'!$H$13)</f>
        <v>82000000081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- 023: MES: Man data - Alfa acids Hop Extract</v>
      </c>
      <c r="B57" s="21" t="s">
        <v>26</v>
      </c>
      <c r="C57" s="29" t="str">
        <f>IF('01 Value Comparison'!$K$14="NULL","",IF(ISBLANK('01 Value Comparison'!$K$14),"",'01 Value Comparison'!$K$14))</f>
        <v/>
      </c>
      <c r="D57" s="25" t="s">
        <v>25</v>
      </c>
      <c r="E57" s="34" t="str">
        <f>IF(ISBLANK('01 Value Comparison'!$G$14),"",'01 Value Comparison'!$G$14)</f>
        <v>023: MES: Man data - Alfa acids Hop Extract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82000000069</v>
      </c>
      <c r="B60" s="12"/>
      <c r="C60" s="26"/>
      <c r="D60" s="27" t="s">
        <v>23</v>
      </c>
      <c r="E60" s="35">
        <f>IF(ISBLANK('01 Value Comparison'!$H$14),"",'01 Value Comparison'!$H$14)</f>
        <v>82000000069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26</v>
      </c>
      <c r="C62" s="29" t="str">
        <f>IF('01 Value Comparison'!$K$15="NULL","",IF(ISBLANK('01 Value Comparison'!$K$15),"",'01 Value Comparison'!$K$15))</f>
        <v/>
      </c>
      <c r="D62" s="25" t="s">
        <v>25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26</v>
      </c>
      <c r="C67" s="29" t="str">
        <f>IF('01 Value Comparison'!$K$16="NULL","",IF(ISBLANK('01 Value Comparison'!$K$16),"",'01 Value Comparison'!$K$16))</f>
        <v/>
      </c>
      <c r="D67" s="25" t="s">
        <v>25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2019-10-28T01:46:24Z</dcterms:modified>
  <cp:category/>
</cp:coreProperties>
</file>