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B - 100RP/Sequence 38 - Whirlpool/"/>
    </mc:Choice>
  </mc:AlternateContent>
  <xr:revisionPtr revIDLastSave="0" documentId="13_ncr:1_{4B606CCF-ADF9-5F40-B08D-3CE099CD074C}" xr6:coauthVersionLast="45" xr6:coauthVersionMax="45" xr10:uidLastSave="{00000000-0000-0000-0000-000000000000}"/>
  <bookViews>
    <workbookView xWindow="-9520" yWindow="-21140" windowWidth="51200" windowHeight="21140" activeTab="3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F141" i="15" l="1"/>
  <c r="F136" i="15"/>
  <c r="F131" i="15"/>
  <c r="A131" i="15" s="1"/>
  <c r="F126" i="15"/>
  <c r="A126" i="15" s="1"/>
  <c r="F121" i="15"/>
  <c r="F116" i="15"/>
  <c r="A116" i="15" s="1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A66" i="15" s="1"/>
  <c r="F61" i="15"/>
  <c r="F56" i="15"/>
  <c r="A56" i="15" s="1"/>
  <c r="F51" i="15"/>
  <c r="A51" i="15" s="1"/>
  <c r="F46" i="15"/>
  <c r="A46" i="15" s="1"/>
  <c r="F41" i="15"/>
  <c r="F36" i="15"/>
  <c r="F31" i="15"/>
  <c r="A31" i="15" s="1"/>
  <c r="F26" i="15"/>
  <c r="A26" i="15" s="1"/>
  <c r="F21" i="15"/>
  <c r="F16" i="15"/>
  <c r="A16" i="15" s="1"/>
  <c r="F11" i="15"/>
  <c r="A11" i="15" s="1"/>
  <c r="F6" i="15"/>
  <c r="A6" i="15" s="1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A102" i="15" s="1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01" i="15"/>
  <c r="A96" i="15"/>
  <c r="A95" i="15"/>
  <c r="A81" i="15"/>
  <c r="A76" i="15"/>
  <c r="A75" i="15"/>
  <c r="A61" i="15"/>
  <c r="A41" i="15"/>
  <c r="A36" i="15"/>
  <c r="A35" i="15"/>
  <c r="A21" i="15"/>
  <c r="A137" i="15"/>
  <c r="A140" i="15"/>
  <c r="A120" i="15"/>
  <c r="A106" i="15"/>
  <c r="A100" i="15"/>
  <c r="A80" i="15"/>
  <c r="A60" i="15"/>
  <c r="A40" i="15"/>
  <c r="A20" i="15"/>
  <c r="F141" i="14"/>
  <c r="E140" i="14"/>
  <c r="E137" i="14"/>
  <c r="C137" i="14"/>
  <c r="A137" i="14" s="1"/>
  <c r="F136" i="14"/>
  <c r="E135" i="14"/>
  <c r="A135" i="14" s="1"/>
  <c r="E132" i="14"/>
  <c r="C132" i="14"/>
  <c r="A132" i="14" s="1"/>
  <c r="F131" i="14"/>
  <c r="E130" i="14"/>
  <c r="E127" i="14"/>
  <c r="C127" i="14"/>
  <c r="A127" i="14" s="1"/>
  <c r="F126" i="14"/>
  <c r="E125" i="14"/>
  <c r="A125" i="14" s="1"/>
  <c r="E122" i="14"/>
  <c r="C122" i="14"/>
  <c r="A122" i="14" s="1"/>
  <c r="F121" i="14"/>
  <c r="E120" i="14"/>
  <c r="E117" i="14"/>
  <c r="C117" i="14"/>
  <c r="A117" i="14" s="1"/>
  <c r="F116" i="14"/>
  <c r="E115" i="14"/>
  <c r="A115" i="14" s="1"/>
  <c r="E112" i="14"/>
  <c r="C112" i="14"/>
  <c r="A112" i="14" s="1"/>
  <c r="F111" i="14"/>
  <c r="E110" i="14"/>
  <c r="E107" i="14"/>
  <c r="C107" i="14"/>
  <c r="A107" i="14" s="1"/>
  <c r="F106" i="14"/>
  <c r="E105" i="14"/>
  <c r="A105" i="14" s="1"/>
  <c r="E102" i="14"/>
  <c r="C102" i="14"/>
  <c r="A102" i="14" s="1"/>
  <c r="F101" i="14"/>
  <c r="E100" i="14"/>
  <c r="E97" i="14"/>
  <c r="C97" i="14"/>
  <c r="A97" i="14" s="1"/>
  <c r="F96" i="14"/>
  <c r="A96" i="14" s="1"/>
  <c r="E95" i="14"/>
  <c r="A95" i="14" s="1"/>
  <c r="E92" i="14"/>
  <c r="C92" i="14"/>
  <c r="A92" i="14" s="1"/>
  <c r="F91" i="14"/>
  <c r="E90" i="14"/>
  <c r="A90" i="14" s="1"/>
  <c r="E87" i="14"/>
  <c r="C87" i="14"/>
  <c r="A87" i="14" s="1"/>
  <c r="F86" i="14"/>
  <c r="A86" i="14" s="1"/>
  <c r="E85" i="14"/>
  <c r="E82" i="14"/>
  <c r="C82" i="14"/>
  <c r="A82" i="14" s="1"/>
  <c r="F81" i="14"/>
  <c r="E80" i="14"/>
  <c r="A80" i="14" s="1"/>
  <c r="E77" i="14"/>
  <c r="C77" i="14"/>
  <c r="A77" i="14" s="1"/>
  <c r="F76" i="14"/>
  <c r="A76" i="14" s="1"/>
  <c r="E75" i="14"/>
  <c r="A75" i="14" s="1"/>
  <c r="E72" i="14"/>
  <c r="C72" i="14"/>
  <c r="A72" i="14" s="1"/>
  <c r="F71" i="14"/>
  <c r="E70" i="14"/>
  <c r="A70" i="14" s="1"/>
  <c r="E67" i="14"/>
  <c r="C67" i="14"/>
  <c r="A67" i="14" s="1"/>
  <c r="F66" i="14"/>
  <c r="A66" i="14" s="1"/>
  <c r="E65" i="14"/>
  <c r="A65" i="14" s="1"/>
  <c r="E62" i="14"/>
  <c r="C62" i="14"/>
  <c r="A62" i="14" s="1"/>
  <c r="F61" i="14"/>
  <c r="A61" i="14" s="1"/>
  <c r="E60" i="14"/>
  <c r="A60" i="14" s="1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A50" i="14" s="1"/>
  <c r="E47" i="14"/>
  <c r="C47" i="14"/>
  <c r="A47" i="14" s="1"/>
  <c r="F46" i="14"/>
  <c r="A46" i="14" s="1"/>
  <c r="E45" i="14"/>
  <c r="A45" i="14" s="1"/>
  <c r="E42" i="14"/>
  <c r="C42" i="14"/>
  <c r="A42" i="14" s="1"/>
  <c r="F41" i="14"/>
  <c r="A41" i="14" s="1"/>
  <c r="E40" i="14"/>
  <c r="A40" i="14" s="1"/>
  <c r="E37" i="14"/>
  <c r="C37" i="14"/>
  <c r="A37" i="14" s="1"/>
  <c r="F36" i="14"/>
  <c r="E35" i="14"/>
  <c r="A35" i="14" s="1"/>
  <c r="E32" i="14"/>
  <c r="C32" i="14"/>
  <c r="A32" i="14" s="1"/>
  <c r="F31" i="14"/>
  <c r="A31" i="14" s="1"/>
  <c r="E30" i="14"/>
  <c r="A30" i="14" s="1"/>
  <c r="E27" i="14"/>
  <c r="C27" i="14"/>
  <c r="A27" i="14" s="1"/>
  <c r="F26" i="14"/>
  <c r="A26" i="14" s="1"/>
  <c r="E25" i="14"/>
  <c r="A25" i="14" s="1"/>
  <c r="E22" i="14"/>
  <c r="C22" i="14"/>
  <c r="A22" i="14" s="1"/>
  <c r="F21" i="14"/>
  <c r="A21" i="14" s="1"/>
  <c r="E20" i="14"/>
  <c r="A20" i="14" s="1"/>
  <c r="E17" i="14"/>
  <c r="C17" i="14"/>
  <c r="F16" i="14"/>
  <c r="A16" i="14" s="1"/>
  <c r="E15" i="14"/>
  <c r="A15" i="14" s="1"/>
  <c r="E12" i="14"/>
  <c r="C12" i="14"/>
  <c r="F11" i="14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1" i="14"/>
  <c r="A130" i="14"/>
  <c r="A126" i="14"/>
  <c r="A121" i="14"/>
  <c r="A120" i="14"/>
  <c r="A116" i="14"/>
  <c r="A111" i="14"/>
  <c r="A110" i="14"/>
  <c r="A106" i="14"/>
  <c r="A101" i="14"/>
  <c r="A100" i="14"/>
  <c r="A91" i="14"/>
  <c r="A85" i="14"/>
  <c r="A81" i="14"/>
  <c r="A71" i="14"/>
  <c r="A55" i="14"/>
  <c r="A36" i="14"/>
  <c r="A11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A102" i="13" s="1"/>
  <c r="C102" i="13"/>
  <c r="F101" i="13"/>
  <c r="E100" i="13"/>
  <c r="E97" i="13"/>
  <c r="C97" i="13"/>
  <c r="A97" i="13" s="1"/>
  <c r="F96" i="13"/>
  <c r="E95" i="13"/>
  <c r="A95" i="13" s="1"/>
  <c r="E92" i="13"/>
  <c r="C92" i="13"/>
  <c r="A92" i="13" s="1"/>
  <c r="F91" i="13"/>
  <c r="E90" i="13"/>
  <c r="E87" i="13"/>
  <c r="C87" i="13"/>
  <c r="A87" i="13" s="1"/>
  <c r="F86" i="13"/>
  <c r="E85" i="13"/>
  <c r="A85" i="13" s="1"/>
  <c r="E82" i="13"/>
  <c r="A82" i="13" s="1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A60" i="13" s="1"/>
  <c r="E57" i="13"/>
  <c r="C57" i="13"/>
  <c r="A57" i="13" s="1"/>
  <c r="F56" i="13"/>
  <c r="E55" i="13"/>
  <c r="E52" i="13"/>
  <c r="C52" i="13"/>
  <c r="A52" i="13" s="1"/>
  <c r="F51" i="13"/>
  <c r="A51" i="13" s="1"/>
  <c r="E50" i="13"/>
  <c r="E47" i="13"/>
  <c r="C47" i="13"/>
  <c r="A47" i="13" s="1"/>
  <c r="F46" i="13"/>
  <c r="E45" i="13"/>
  <c r="E42" i="13"/>
  <c r="C42" i="13"/>
  <c r="F41" i="13"/>
  <c r="A41" i="13" s="1"/>
  <c r="E40" i="13"/>
  <c r="E37" i="13"/>
  <c r="C37" i="13"/>
  <c r="A37" i="13" s="1"/>
  <c r="F36" i="13"/>
  <c r="A36" i="13" s="1"/>
  <c r="E35" i="13"/>
  <c r="A35" i="13" s="1"/>
  <c r="E32" i="13"/>
  <c r="C32" i="13"/>
  <c r="A32" i="13" s="1"/>
  <c r="F31" i="13"/>
  <c r="A31" i="13" s="1"/>
  <c r="E30" i="13"/>
  <c r="E27" i="13"/>
  <c r="C27" i="13"/>
  <c r="A27" i="13" s="1"/>
  <c r="F26" i="13"/>
  <c r="A26" i="13" s="1"/>
  <c r="E25" i="13"/>
  <c r="E22" i="13"/>
  <c r="C22" i="13"/>
  <c r="A22" i="13" s="1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1" i="13"/>
  <c r="A100" i="13"/>
  <c r="A96" i="13"/>
  <c r="A91" i="13"/>
  <c r="A90" i="13"/>
  <c r="A86" i="13"/>
  <c r="A81" i="13"/>
  <c r="A80" i="13"/>
  <c r="A76" i="13"/>
  <c r="A75" i="13"/>
  <c r="A71" i="13"/>
  <c r="A70" i="13"/>
  <c r="A66" i="13"/>
  <c r="A65" i="13"/>
  <c r="A62" i="13"/>
  <c r="A61" i="13"/>
  <c r="A56" i="13"/>
  <c r="A55" i="13"/>
  <c r="A50" i="13"/>
  <c r="A46" i="13"/>
  <c r="A45" i="13"/>
  <c r="A42" i="13"/>
  <c r="A40" i="13"/>
  <c r="A30" i="13"/>
  <c r="A25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7" i="14" l="1"/>
  <c r="A12" i="14"/>
  <c r="A17" i="14"/>
  <c r="A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80" i="11"/>
  <c r="A132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<sst xmlns="http://schemas.openxmlformats.org/spreadsheetml/2006/main" count="1037" uniqueCount="98">
  <si>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</si>
  <si>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</si>
  <si>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</si>
  <si>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</si>
  <si>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</si>
  <si>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Cambio N.ro Batch (repair)</t>
  </si>
  <si>
    <t>Batchnumber repair</t>
  </si>
  <si>
    <t>MPDS5 Product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</si>
  <si>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</si>
  <si>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</si>
  <si>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</si>
  <si>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</si>
  <si>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</si>
  <si>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</si>
  <si>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</si>
  <si>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</si>
  <si>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</si>
  <si>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</si>
  <si>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</si>
  <si>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</si>
  <si>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</si>
  <si>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</si>
  <si>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</si>
  <si>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</si>
  <si>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</si>
  <si>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</si>
  <si>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</si>
  <si>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</si>
  <si>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</si>
  <si>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</si>
  <si>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Raw material thrown</t>
  </si>
  <si>
    <t>09 - Colore raffreddamento</t>
  </si>
  <si>
    <t>09 - WT - Colour</t>
  </si>
  <si>
    <t>010: MES: RBT actual value dosing amount</t>
  </si>
  <si>
    <t>9RP261.536875083SUPPLVA</t>
  </si>
  <si>
    <t>Rest Beer Volume</t>
  </si>
  <si>
    <t>10 - °P raffreddamento</t>
  </si>
  <si>
    <t>10 - WT - OG</t>
  </si>
  <si>
    <t>003: MES: RBT active tank</t>
  </si>
  <si>
    <t>9RP261.536875084SUPPLVA</t>
  </si>
  <si>
    <t>Rest Beer Tank</t>
  </si>
  <si>
    <t>012: MES Tempo sosta a caldo al whirlpool</t>
  </si>
  <si>
    <t>9RP261.536875233SUPPLVA</t>
  </si>
  <si>
    <t>Time Hot Rest</t>
  </si>
  <si>
    <t>Offset tempo per avviare pre-raffreddamento</t>
  </si>
  <si>
    <t>Time offset start pre cooling</t>
  </si>
  <si>
    <t>01 - pH miscela</t>
  </si>
  <si>
    <t>01 - MT - pH</t>
  </si>
  <si>
    <t>02 - °P primo mosto</t>
  </si>
  <si>
    <t>02 - MF - °P Filtration</t>
  </si>
  <si>
    <t>03 - pH acqua lavaggi</t>
  </si>
  <si>
    <t>03 - MF - °P Compression</t>
  </si>
  <si>
    <t>04 - °P ultima acqua</t>
  </si>
  <si>
    <t>04 - MF - pH</t>
  </si>
  <si>
    <t>05 - pH accertamento</t>
  </si>
  <si>
    <t>05 - WC - pH</t>
  </si>
  <si>
    <t>06 - Colore accertamento</t>
  </si>
  <si>
    <t>06 - WC - Colour</t>
  </si>
  <si>
    <t>07 - °P accertamento</t>
  </si>
  <si>
    <t>07 - WC - OG</t>
  </si>
  <si>
    <t>08 - pH raffreddamento</t>
  </si>
  <si>
    <t>08 - WT - pH</t>
  </si>
  <si>
    <t>Final hot volume</t>
  </si>
  <si>
    <t>Volume Rest beer</t>
  </si>
  <si>
    <t>OG Rest beer manual value</t>
  </si>
  <si>
    <t>Rest beer OG %V</t>
  </si>
  <si>
    <t>381 - Filling</t>
  </si>
  <si>
    <t>4 - Monitoring</t>
  </si>
  <si>
    <t>99RP279.2902:997MONT</t>
  </si>
  <si>
    <t>MonTime</t>
  </si>
  <si>
    <t>Riempimennto</t>
  </si>
  <si>
    <t>Filling</t>
  </si>
  <si>
    <t>Time Filling - Whirlpool</t>
  </si>
  <si>
    <t>9RP261.2356:354MONT</t>
  </si>
  <si>
    <t>382 - Rest</t>
  </si>
  <si>
    <t>99RP279.2903:997MONT</t>
  </si>
  <si>
    <t>Pausa in WHP</t>
  </si>
  <si>
    <t>Rest</t>
  </si>
  <si>
    <t xml:space="preserve">Time Rest </t>
  </si>
  <si>
    <t>9RP261.2357:354MONT</t>
  </si>
  <si>
    <t>100RP298.536871089SUPPLVA</t>
  </si>
  <si>
    <t>100RP298.536873983SUPPLVA</t>
  </si>
  <si>
    <t>100RP298.536873984SUPPLVA</t>
  </si>
  <si>
    <t>100RP298.536873985SUPPLVA</t>
  </si>
  <si>
    <t>100RP298.536873986SUPPLVA</t>
  </si>
  <si>
    <t>100RP298.536873987SUPPLVA</t>
  </si>
  <si>
    <t>100RP298.536873988SUPPLVA</t>
  </si>
  <si>
    <t>100RP298.536873989SUPPLVA</t>
  </si>
  <si>
    <t>100RP298.536873990SUPPLVA</t>
  </si>
  <si>
    <t>100RP298.536873991SUPPLVA</t>
  </si>
  <si>
    <t>100RP298.536873992SUPPLVA</t>
  </si>
  <si>
    <t>100RP298.536874499SUPPLVA</t>
  </si>
  <si>
    <t>100RP298.536874526SUPPLVA</t>
  </si>
  <si>
    <t>100RP298.536874528SUPPLVA</t>
  </si>
  <si>
    <t>100RP298.536874543SUPPLVA</t>
  </si>
  <si>
    <t>100RP298.536874562SUPPLVA</t>
  </si>
  <si>
    <t>100RP298.536875733SUPPLVA</t>
  </si>
  <si>
    <t>100RP298.536874530SUPPLVA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</si>
</sst>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18"/>
  <sheetViews>
    <sheetView workbookViewId="0">
      <selection activeCell="M29" sqref="M29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80</v>
      </c>
      <c r="E1" t="s">
        <v>44</v>
      </c>
      <c r="F1" t="s">
        <v>45</v>
      </c>
      <c r="G1">
        <v>0</v>
      </c>
      <c r="H1">
        <v>1</v>
      </c>
      <c r="I1" t="s">
        <v>4</v>
      </c>
      <c r="J1">
        <v>10</v>
      </c>
      <c r="K1">
        <v>1</v>
      </c>
      <c r="L1">
        <v>82000000207</v>
      </c>
      <c r="M1" t="s">
        <v>33</v>
      </c>
      <c r="N1" t="s">
        <v>33</v>
      </c>
      <c r="O1" t="s">
        <v>34</v>
      </c>
      <c r="P1" t="s">
        <v>35</v>
      </c>
    </row>
    <row r="2" spans="1:16" x14ac:dyDescent="0.2">
      <c r="A2" t="s">
        <v>2</v>
      </c>
      <c r="B2" t="s">
        <v>3</v>
      </c>
      <c r="C2" t="s">
        <v>3</v>
      </c>
      <c r="D2" t="s">
        <v>81</v>
      </c>
      <c r="E2" t="s">
        <v>46</v>
      </c>
      <c r="F2" t="s">
        <v>47</v>
      </c>
      <c r="G2">
        <v>0</v>
      </c>
      <c r="H2">
        <v>2</v>
      </c>
      <c r="I2" t="s">
        <v>4</v>
      </c>
      <c r="J2">
        <v>11</v>
      </c>
      <c r="K2">
        <v>1</v>
      </c>
      <c r="L2">
        <v>82000000208</v>
      </c>
      <c r="M2" t="s">
        <v>38</v>
      </c>
      <c r="N2" t="s">
        <v>38</v>
      </c>
      <c r="O2" t="s">
        <v>39</v>
      </c>
      <c r="P2" t="s">
        <v>40</v>
      </c>
    </row>
    <row r="3" spans="1:16" x14ac:dyDescent="0.2">
      <c r="A3" t="s">
        <v>2</v>
      </c>
      <c r="B3" t="s">
        <v>3</v>
      </c>
      <c r="C3" t="s">
        <v>3</v>
      </c>
      <c r="D3" t="s">
        <v>82</v>
      </c>
      <c r="E3" t="s">
        <v>48</v>
      </c>
      <c r="F3" t="s">
        <v>49</v>
      </c>
      <c r="G3">
        <v>0</v>
      </c>
      <c r="H3">
        <v>3</v>
      </c>
      <c r="I3" t="s">
        <v>4</v>
      </c>
      <c r="J3">
        <v>12</v>
      </c>
      <c r="K3">
        <v>1</v>
      </c>
      <c r="L3">
        <v>82000000220</v>
      </c>
      <c r="M3" t="s">
        <v>41</v>
      </c>
      <c r="N3" t="s">
        <v>41</v>
      </c>
      <c r="O3" t="s">
        <v>42</v>
      </c>
      <c r="P3" t="s">
        <v>43</v>
      </c>
    </row>
    <row r="4" spans="1:16" x14ac:dyDescent="0.2">
      <c r="A4" t="s">
        <v>2</v>
      </c>
      <c r="B4" t="s">
        <v>3</v>
      </c>
      <c r="C4" t="s">
        <v>3</v>
      </c>
      <c r="D4" t="s">
        <v>83</v>
      </c>
      <c r="E4" t="s">
        <v>50</v>
      </c>
      <c r="F4" t="s">
        <v>51</v>
      </c>
      <c r="G4">
        <v>0</v>
      </c>
      <c r="H4">
        <v>4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2</v>
      </c>
      <c r="B5" t="s">
        <v>3</v>
      </c>
      <c r="C5" t="s">
        <v>3</v>
      </c>
      <c r="D5" t="s">
        <v>84</v>
      </c>
      <c r="E5" t="s">
        <v>52</v>
      </c>
      <c r="F5" t="s">
        <v>53</v>
      </c>
      <c r="G5">
        <v>0</v>
      </c>
      <c r="H5">
        <v>5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2</v>
      </c>
      <c r="B6" t="s">
        <v>3</v>
      </c>
      <c r="C6" t="s">
        <v>3</v>
      </c>
      <c r="D6" t="s">
        <v>85</v>
      </c>
      <c r="E6" t="s">
        <v>54</v>
      </c>
      <c r="F6" t="s">
        <v>55</v>
      </c>
      <c r="G6">
        <v>0</v>
      </c>
      <c r="H6">
        <v>6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2</v>
      </c>
      <c r="B7" t="s">
        <v>3</v>
      </c>
      <c r="C7" t="s">
        <v>3</v>
      </c>
      <c r="D7" t="s">
        <v>86</v>
      </c>
      <c r="E7" t="s">
        <v>56</v>
      </c>
      <c r="F7" t="s">
        <v>57</v>
      </c>
      <c r="G7">
        <v>0</v>
      </c>
      <c r="H7">
        <v>7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2</v>
      </c>
      <c r="B8" t="s">
        <v>3</v>
      </c>
      <c r="C8" t="s">
        <v>3</v>
      </c>
      <c r="D8" t="s">
        <v>87</v>
      </c>
      <c r="E8" t="s">
        <v>58</v>
      </c>
      <c r="F8" t="s">
        <v>59</v>
      </c>
      <c r="G8">
        <v>0</v>
      </c>
      <c r="H8">
        <v>8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2</v>
      </c>
      <c r="B9" t="s">
        <v>3</v>
      </c>
      <c r="C9" t="s">
        <v>3</v>
      </c>
      <c r="D9" t="s">
        <v>88</v>
      </c>
      <c r="E9" t="s">
        <v>60</v>
      </c>
      <c r="F9" t="s">
        <v>61</v>
      </c>
      <c r="G9">
        <v>0</v>
      </c>
      <c r="H9">
        <v>9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2</v>
      </c>
      <c r="B10" t="s">
        <v>3</v>
      </c>
      <c r="C10" t="s">
        <v>3</v>
      </c>
      <c r="D10" t="s">
        <v>89</v>
      </c>
      <c r="E10" t="s">
        <v>31</v>
      </c>
      <c r="F10" t="s">
        <v>32</v>
      </c>
      <c r="G10">
        <v>0</v>
      </c>
      <c r="H10">
        <v>10</v>
      </c>
      <c r="I10" t="s">
        <v>4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2</v>
      </c>
      <c r="B11" t="s">
        <v>3</v>
      </c>
      <c r="C11" t="s">
        <v>3</v>
      </c>
      <c r="D11" t="s">
        <v>90</v>
      </c>
      <c r="E11" t="s">
        <v>36</v>
      </c>
      <c r="F11" t="s">
        <v>37</v>
      </c>
      <c r="G11">
        <v>0</v>
      </c>
      <c r="H11">
        <v>11</v>
      </c>
      <c r="I11" t="s">
        <v>4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2</v>
      </c>
      <c r="B12" t="s">
        <v>3</v>
      </c>
      <c r="C12" t="s">
        <v>3</v>
      </c>
      <c r="D12" t="s">
        <v>91</v>
      </c>
      <c r="E12" t="s">
        <v>5</v>
      </c>
      <c r="F12" t="s">
        <v>6</v>
      </c>
      <c r="G12">
        <v>0</v>
      </c>
      <c r="H12">
        <v>12</v>
      </c>
      <c r="I12" t="s">
        <v>4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  <row r="13" spans="1:16" x14ac:dyDescent="0.2">
      <c r="A13" t="s">
        <v>2</v>
      </c>
      <c r="B13" t="s">
        <v>3</v>
      </c>
      <c r="C13" t="s">
        <v>3</v>
      </c>
      <c r="D13" t="s">
        <v>92</v>
      </c>
      <c r="E13" t="s">
        <v>30</v>
      </c>
      <c r="F13" t="s">
        <v>30</v>
      </c>
      <c r="G13">
        <v>0</v>
      </c>
      <c r="H13">
        <v>20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2</v>
      </c>
      <c r="B14" t="s">
        <v>3</v>
      </c>
      <c r="C14" t="s">
        <v>3</v>
      </c>
      <c r="D14" t="s">
        <v>93</v>
      </c>
      <c r="E14" t="s">
        <v>62</v>
      </c>
      <c r="F14" t="s">
        <v>63</v>
      </c>
      <c r="G14">
        <v>0</v>
      </c>
      <c r="H14">
        <v>22</v>
      </c>
      <c r="I14" t="s">
        <v>4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  <row r="15" spans="1:16" x14ac:dyDescent="0.2">
      <c r="A15" t="s">
        <v>2</v>
      </c>
      <c r="B15" t="s">
        <v>3</v>
      </c>
      <c r="C15" t="s">
        <v>3</v>
      </c>
      <c r="D15" t="s">
        <v>94</v>
      </c>
      <c r="E15" t="s">
        <v>64</v>
      </c>
      <c r="F15" t="s">
        <v>64</v>
      </c>
      <c r="G15">
        <v>0</v>
      </c>
      <c r="H15">
        <v>23</v>
      </c>
      <c r="I15" t="s">
        <v>4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</row>
    <row r="16" spans="1:16" x14ac:dyDescent="0.2">
      <c r="A16" t="s">
        <v>2</v>
      </c>
      <c r="B16" t="s">
        <v>3</v>
      </c>
      <c r="C16" t="s">
        <v>3</v>
      </c>
      <c r="D16" t="s">
        <v>95</v>
      </c>
      <c r="E16" t="s">
        <v>65</v>
      </c>
      <c r="F16" t="s">
        <v>65</v>
      </c>
      <c r="G16">
        <v>0</v>
      </c>
      <c r="H16">
        <v>24</v>
      </c>
      <c r="I16" t="s">
        <v>4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</row>
    <row r="17" spans="1:16" x14ac:dyDescent="0.2">
      <c r="A17" t="s">
        <v>2</v>
      </c>
      <c r="B17" t="s">
        <v>3</v>
      </c>
      <c r="C17" t="s">
        <v>3</v>
      </c>
      <c r="D17" t="s">
        <v>96</v>
      </c>
      <c r="E17" t="s">
        <v>40</v>
      </c>
      <c r="F17" t="s">
        <v>40</v>
      </c>
      <c r="G17">
        <v>0</v>
      </c>
      <c r="H17">
        <v>25</v>
      </c>
      <c r="I17" t="s">
        <v>4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</row>
    <row r="18" spans="1:16" x14ac:dyDescent="0.2">
      <c r="A18" t="s">
        <v>2</v>
      </c>
      <c r="B18" t="s">
        <v>3</v>
      </c>
      <c r="C18" t="s">
        <v>3</v>
      </c>
      <c r="D18" t="s">
        <v>97</v>
      </c>
      <c r="E18" t="s">
        <v>7</v>
      </c>
      <c r="F18" t="s">
        <v>7</v>
      </c>
      <c r="G18">
        <v>0</v>
      </c>
      <c r="H18">
        <v>41</v>
      </c>
      <c r="I18" t="s">
        <v>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24</v>
      </c>
      <c r="D1" s="32"/>
      <c r="E1" s="33" t="s">
        <v>26</v>
      </c>
      <c r="F1" s="33" t="s">
        <v>25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27</v>
      </c>
      <c r="C2" s="29" t="str">
        <f>IF('01 Option Comparison'!$K$3="NULL","",IF(ISBLANK('01 Option Comparison'!$K$3),"",'01 Option Comparison'!$K$3))</f>
        <v/>
      </c>
      <c r="D2" s="25" t="s">
        <v>20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18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19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27</v>
      </c>
      <c r="C7" s="29" t="str">
        <f>IF('01 Option Comparison'!$K$4="NULL","",IF(ISBLANK('01 Option Comparison'!$K$4),"",'01 Option Comparison'!$K$4))</f>
        <v/>
      </c>
      <c r="D7" s="25" t="s">
        <v>20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22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18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19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27</v>
      </c>
      <c r="C12" s="29" t="str">
        <f>IF('01 Option Comparison'!$K$5="NULL","",IF(ISBLANK('01 Option Comparison'!$K$5),"",'01 Option Comparison'!$K$5))</f>
        <v/>
      </c>
      <c r="D12" s="25" t="s">
        <v>20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22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18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19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27</v>
      </c>
      <c r="C17" s="29" t="str">
        <f>IF('01 Option Comparison'!$K$6="NULL","",IF(ISBLANK('01 Option Comparison'!$K$6),"",'01 Option Comparison'!$K$6))</f>
        <v/>
      </c>
      <c r="D17" s="25" t="s">
        <v>20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22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18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19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27</v>
      </c>
      <c r="C22" s="29" t="str">
        <f>IF('01 Option Comparison'!$K$7="NULL","",IF(ISBLANK('01 Option Comparison'!$K$7),"",'01 Option Comparison'!$K$7))</f>
        <v/>
      </c>
      <c r="D22" s="25" t="s">
        <v>20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18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19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27</v>
      </c>
      <c r="C27" s="29" t="str">
        <f>IF('01 Option Comparison'!$K$8="NULL","",IF(ISBLANK('01 Option Comparison'!$K$8),"",'01 Option Comparison'!$K$8))</f>
        <v/>
      </c>
      <c r="D27" s="25" t="s">
        <v>20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23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18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19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27</v>
      </c>
      <c r="C32" s="29" t="str">
        <f>IF('01 Option Comparison'!$K$9="NULL","",IF(ISBLANK('01 Option Comparison'!$K$9),"",'01 Option Comparison'!$K$9))</f>
        <v/>
      </c>
      <c r="D32" s="25" t="s">
        <v>20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23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18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19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27</v>
      </c>
      <c r="C37" s="29" t="str">
        <f>IF('01 Option Comparison'!$K$10="NULL","",IF(ISBLANK('01 Option Comparison'!$K$10),"",'01 Option Comparison'!$K$10))</f>
        <v/>
      </c>
      <c r="D37" s="25" t="s">
        <v>20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23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18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19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27</v>
      </c>
      <c r="C42" s="29" t="str">
        <f>IF('01 Option Comparison'!$K$11="NULL","",IF(ISBLANK('01 Option Comparison'!$K$11),"",'01 Option Comparison'!$K$11))</f>
        <v/>
      </c>
      <c r="D42" s="25" t="s">
        <v>20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23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18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19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27</v>
      </c>
      <c r="C47" s="29" t="str">
        <f>IF('01 Option Comparison'!$K$12="NULL","",IF(ISBLANK('01 Option Comparison'!$K$12),"",'01 Option Comparison'!$K$12))</f>
        <v/>
      </c>
      <c r="D47" s="25" t="s">
        <v>20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23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18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19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27</v>
      </c>
      <c r="C52" s="29" t="str">
        <f>IF('01 Option Comparison'!$K$13="NULL","",IF(ISBLANK('01 Option Comparison'!$K$13),"",'01 Option Comparison'!$K$13))</f>
        <v/>
      </c>
      <c r="D52" s="25" t="s">
        <v>20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23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18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19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27</v>
      </c>
      <c r="C57" s="29" t="str">
        <f>IF('01 Option Comparison'!$K$14="NULL","",IF(ISBLANK('01 Option Comparison'!$K$14),"",'01 Option Comparison'!$K$14))</f>
        <v/>
      </c>
      <c r="D57" s="25" t="s">
        <v>20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23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18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19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27</v>
      </c>
      <c r="C62" s="29" t="str">
        <f>IF('01 Option Comparison'!$K$15="NULL","",IF(ISBLANK('01 Option Comparison'!$K$15),"",'01 Option Comparison'!$K$15))</f>
        <v/>
      </c>
      <c r="D62" s="25" t="s">
        <v>20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23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18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19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27</v>
      </c>
      <c r="C67" s="29" t="str">
        <f>IF('01 Option Comparison'!$K$16="NULL","",IF(ISBLANK('01 Option Comparison'!$K$16),"",'01 Option Comparison'!$K$16))</f>
        <v/>
      </c>
      <c r="D67" s="25" t="s">
        <v>20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23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18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19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27</v>
      </c>
      <c r="C72" s="29" t="str">
        <f>IF('01 Option Comparison'!$K$17="NULL","",IF(ISBLANK('01 Option Comparison'!$K$17),"",'01 Option Comparison'!$K$17))</f>
        <v/>
      </c>
      <c r="D72" s="25" t="s">
        <v>20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23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18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19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27</v>
      </c>
      <c r="C77" s="29" t="str">
        <f>IF('01 Option Comparison'!$K$18="NULL","",IF(ISBLANK('01 Option Comparison'!$K$18),"",'01 Option Comparison'!$K$18))</f>
        <v/>
      </c>
      <c r="D77" s="25" t="s">
        <v>20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23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18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19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27</v>
      </c>
      <c r="C82" s="29" t="str">
        <f>IF('01 Option Comparison'!$K$19="NULL","",IF(ISBLANK('01 Option Comparison'!$K$19),"",'01 Option Comparison'!$K$19))</f>
        <v/>
      </c>
      <c r="D82" s="25" t="s">
        <v>20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23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18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19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27</v>
      </c>
      <c r="C87" s="29" t="str">
        <f>IF('01 Option Comparison'!$K$20="NULL","",IF(ISBLANK('01 Option Comparison'!$K$20),"",'01 Option Comparison'!$K$20))</f>
        <v/>
      </c>
      <c r="D87" s="25" t="s">
        <v>20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23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18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19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27</v>
      </c>
      <c r="C92" s="29" t="str">
        <f>IF('01 Option Comparison'!$K$21="NULL","",IF(ISBLANK('01 Option Comparison'!$K$21),"",'01 Option Comparison'!$K$21))</f>
        <v/>
      </c>
      <c r="D92" s="25" t="s">
        <v>20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23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18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19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27</v>
      </c>
      <c r="C97" s="29" t="str">
        <f>IF('01 Option Comparison'!$K$22="NULL","",IF(ISBLANK('01 Option Comparison'!$K$22),"",'01 Option Comparison'!$K$22))</f>
        <v/>
      </c>
      <c r="D97" s="25" t="s">
        <v>20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23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18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19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27</v>
      </c>
      <c r="C102" s="29" t="str">
        <f>IF('01 Option Comparison'!$K$23="NULL","",IF(ISBLANK('01 Option Comparison'!$K$23),"",'01 Option Comparison'!$K$23))</f>
        <v/>
      </c>
      <c r="D102" s="25" t="s">
        <v>20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23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18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19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27</v>
      </c>
      <c r="C107" s="29" t="str">
        <f>IF('01 Option Comparison'!$K$24="NULL","",IF(ISBLANK('01 Option Comparison'!$K$24),"",'01 Option Comparison'!$K$24))</f>
        <v/>
      </c>
      <c r="D107" s="25" t="s">
        <v>20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23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18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19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27</v>
      </c>
      <c r="C112" s="29" t="str">
        <f>IF('01 Option Comparison'!$K$25="NULL","",IF(ISBLANK('01 Option Comparison'!$K$25),"",'01 Option Comparison'!$K$25))</f>
        <v/>
      </c>
      <c r="D112" s="25" t="s">
        <v>20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23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18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19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27</v>
      </c>
      <c r="C117" s="29" t="str">
        <f>IF('01 Option Comparison'!$K$26="NULL","",IF(ISBLANK('01 Option Comparison'!$K$26),"",'01 Option Comparison'!$K$26))</f>
        <v/>
      </c>
      <c r="D117" s="25" t="s">
        <v>20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23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18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19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27</v>
      </c>
      <c r="C122" s="29" t="str">
        <f>IF('01 Option Comparison'!$K$27="NULL","",IF(ISBLANK('01 Option Comparison'!$K$27),"",'01 Option Comparison'!$K$27))</f>
        <v/>
      </c>
      <c r="D122" s="25" t="s">
        <v>20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23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18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19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27</v>
      </c>
      <c r="C127" s="29" t="str">
        <f>IF('01 Option Comparison'!$K$28="NULL","",IF(ISBLANK('01 Option Comparison'!$K$28),"",'01 Option Comparison'!$K$28))</f>
        <v/>
      </c>
      <c r="D127" s="25" t="s">
        <v>20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23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18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19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27</v>
      </c>
      <c r="C132" s="29" t="str">
        <f>IF('01 Option Comparison'!$K$29="NULL","",IF(ISBLANK('01 Option Comparison'!$K$29),"",'01 Option Comparison'!$K$29))</f>
        <v/>
      </c>
      <c r="D132" s="25" t="s">
        <v>20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23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18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19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27</v>
      </c>
      <c r="C137" s="29" t="str">
        <f>IF('01 Option Comparison'!$K$30="NULL","",IF(ISBLANK('01 Option Comparison'!$K$30),"",'01 Option Comparison'!$K$30))</f>
        <v/>
      </c>
      <c r="D137" s="25" t="s">
        <v>20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23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18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19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24</v>
      </c>
      <c r="D1" s="32"/>
      <c r="E1" s="33" t="s">
        <v>26</v>
      </c>
      <c r="F1" s="33" t="s">
        <v>25</v>
      </c>
    </row>
    <row r="2" spans="1:6" s="22" customFormat="1" x14ac:dyDescent="0.2">
      <c r="A2" s="38" t="str">
        <f>CONCATENATE(B2,C2,D2,E2)</f>
        <v xml:space="preserve">-- Function: Massafra -   | Bergamo - </v>
      </c>
      <c r="B2" s="21" t="s">
        <v>28</v>
      </c>
      <c r="C2" s="29" t="str">
        <f>IF('01 Function Comparison'!$K$3="NULL","",IF(ISBLANK('01 Function Comparison'!$K$3),"",'01 Function Comparison'!$K$3))</f>
        <v/>
      </c>
      <c r="D2" s="25" t="s">
        <v>20</v>
      </c>
      <c r="E2" s="34" t="str">
        <f>IF(ISBLANK('01 Function Comparison'!$G$3),"",'01 Function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18</v>
      </c>
      <c r="E5" s="35" t="str">
        <f>IF(ISBLANK('01 Function Comparison'!$H$3),"",'01 Function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19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 xml:space="preserve">-- Function: Massafra -   | Bergamo - </v>
      </c>
      <c r="B7" s="21" t="s">
        <v>28</v>
      </c>
      <c r="C7" s="29" t="str">
        <f>IF('01 Function Comparison'!$K$4="NULL","",IF(ISBLANK('01 Function Comparison'!$K$4),"",'01 Function Comparison'!$K$4))</f>
        <v/>
      </c>
      <c r="D7" s="25" t="s">
        <v>20</v>
      </c>
      <c r="E7" s="34" t="str">
        <f>IF(ISBLANK('01 Function Comparison'!$G$4),"",'01 Function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22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18</v>
      </c>
      <c r="E10" s="35" t="str">
        <f>IF(ISBLANK('01 Function Comparison'!$H$4),"",'01 Function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19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28</v>
      </c>
      <c r="C12" s="29" t="str">
        <f>IF('01 Function Comparison'!$K$5="NULL","",IF(ISBLANK('01 Function Comparison'!$K$5),"",'01 Function Comparison'!$K$5))</f>
        <v/>
      </c>
      <c r="D12" s="25" t="s">
        <v>20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22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18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19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28</v>
      </c>
      <c r="C17" s="29" t="str">
        <f>IF('01 Function Comparison'!$K$6="NULL","",IF(ISBLANK('01 Function Comparison'!$K$6),"",'01 Function Comparison'!$K$6))</f>
        <v/>
      </c>
      <c r="D17" s="25" t="s">
        <v>20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22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18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19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28</v>
      </c>
      <c r="C22" s="29" t="str">
        <f>IF('01 Function Comparison'!$K$7="NULL","",IF(ISBLANK('01 Function Comparison'!$K$7),"",'01 Function Comparison'!$K$7))</f>
        <v/>
      </c>
      <c r="D22" s="25" t="s">
        <v>20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18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19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28</v>
      </c>
      <c r="C27" s="29" t="str">
        <f>IF('01 Function Comparison'!$K$8="NULL","",IF(ISBLANK('01 Function Comparison'!$K$8),"",'01 Function Comparison'!$K$8))</f>
        <v/>
      </c>
      <c r="D27" s="25" t="s">
        <v>20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23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18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19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28</v>
      </c>
      <c r="C32" s="29" t="str">
        <f>IF('01 Function Comparison'!$K$9="NULL","",IF(ISBLANK('01 Function Comparison'!$K$9),"",'01 Function Comparison'!$K$9))</f>
        <v/>
      </c>
      <c r="D32" s="25" t="s">
        <v>20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23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18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19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28</v>
      </c>
      <c r="C37" s="29" t="str">
        <f>IF('01 Function Comparison'!$K$10="NULL","",IF(ISBLANK('01 Function Comparison'!$K$10),"",'01 Function Comparison'!$K$10))</f>
        <v/>
      </c>
      <c r="D37" s="25" t="s">
        <v>20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23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18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19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28</v>
      </c>
      <c r="C42" s="29" t="str">
        <f>IF('01 Function Comparison'!$K$11="NULL","",IF(ISBLANK('01 Function Comparison'!$K$11),"",'01 Function Comparison'!$K$11))</f>
        <v/>
      </c>
      <c r="D42" s="25" t="s">
        <v>20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23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18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19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28</v>
      </c>
      <c r="C47" s="29" t="str">
        <f>IF('01 Function Comparison'!$K$12="NULL","",IF(ISBLANK('01 Function Comparison'!$K$12),"",'01 Function Comparison'!$K$12))</f>
        <v/>
      </c>
      <c r="D47" s="25" t="s">
        <v>20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23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18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19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28</v>
      </c>
      <c r="C52" s="29" t="str">
        <f>IF('01 Function Comparison'!$K$13="NULL","",IF(ISBLANK('01 Function Comparison'!$K$13),"",'01 Function Comparison'!$K$13))</f>
        <v/>
      </c>
      <c r="D52" s="25" t="s">
        <v>20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23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18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19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28</v>
      </c>
      <c r="C57" s="29" t="str">
        <f>IF('01 Function Comparison'!$K$14="NULL","",IF(ISBLANK('01 Function Comparison'!$K$14),"",'01 Function Comparison'!$K$14))</f>
        <v/>
      </c>
      <c r="D57" s="25" t="s">
        <v>20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23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18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19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28</v>
      </c>
      <c r="C62" s="29" t="str">
        <f>IF('01 Function Comparison'!$K$15="NULL","",IF(ISBLANK('01 Function Comparison'!$K$15),"",'01 Function Comparison'!$K$15))</f>
        <v/>
      </c>
      <c r="D62" s="25" t="s">
        <v>20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23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18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19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28</v>
      </c>
      <c r="C67" s="29" t="str">
        <f>IF('01 Function Comparison'!$K$16="NULL","",IF(ISBLANK('01 Function Comparison'!$K$16),"",'01 Function Comparison'!$K$16))</f>
        <v/>
      </c>
      <c r="D67" s="25" t="s">
        <v>20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23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18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19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28</v>
      </c>
      <c r="C72" s="29" t="str">
        <f>IF('01 Function Comparison'!$K$17="NULL","",IF(ISBLANK('01 Function Comparison'!$K$17),"",'01 Function Comparison'!$K$17))</f>
        <v/>
      </c>
      <c r="D72" s="25" t="s">
        <v>20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23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18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19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28</v>
      </c>
      <c r="C77" s="29" t="str">
        <f>IF('01 Function Comparison'!$K$18="NULL","",IF(ISBLANK('01 Function Comparison'!$K$18),"",'01 Function Comparison'!$K$18))</f>
        <v/>
      </c>
      <c r="D77" s="25" t="s">
        <v>20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23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18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19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28</v>
      </c>
      <c r="C82" s="29" t="str">
        <f>IF('01 Function Comparison'!$K$19="NULL","",IF(ISBLANK('01 Function Comparison'!$K$19),"",'01 Function Comparison'!$K$19))</f>
        <v/>
      </c>
      <c r="D82" s="25" t="s">
        <v>20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23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18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19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28</v>
      </c>
      <c r="C87" s="29" t="str">
        <f>IF('01 Function Comparison'!$K$20="NULL","",IF(ISBLANK('01 Function Comparison'!$K$20),"",'01 Function Comparison'!$K$20))</f>
        <v/>
      </c>
      <c r="D87" s="25" t="s">
        <v>20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23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18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19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28</v>
      </c>
      <c r="C92" s="29" t="str">
        <f>IF('01 Function Comparison'!$K$21="NULL","",IF(ISBLANK('01 Function Comparison'!$K$21),"",'01 Function Comparison'!$K$21))</f>
        <v/>
      </c>
      <c r="D92" s="25" t="s">
        <v>20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23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18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19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28</v>
      </c>
      <c r="C97" s="29" t="str">
        <f>IF('01 Function Comparison'!$K$22="NULL","",IF(ISBLANK('01 Function Comparison'!$K$22),"",'01 Function Comparison'!$K$22))</f>
        <v/>
      </c>
      <c r="D97" s="25" t="s">
        <v>20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23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18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19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28</v>
      </c>
      <c r="C102" s="29" t="str">
        <f>IF('01 Function Comparison'!$K$23="NULL","",IF(ISBLANK('01 Function Comparison'!$K$23),"",'01 Function Comparison'!$K$23))</f>
        <v/>
      </c>
      <c r="D102" s="25" t="s">
        <v>20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23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18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19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28</v>
      </c>
      <c r="C107" s="29" t="str">
        <f>IF('01 Function Comparison'!$K$24="NULL","",IF(ISBLANK('01 Function Comparison'!$K$24),"",'01 Function Comparison'!$K$24))</f>
        <v/>
      </c>
      <c r="D107" s="25" t="s">
        <v>20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23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18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19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28</v>
      </c>
      <c r="C112" s="29" t="str">
        <f>IF('01 Function Comparison'!$K$25="NULL","",IF(ISBLANK('01 Function Comparison'!$K$25),"",'01 Function Comparison'!$K$25))</f>
        <v/>
      </c>
      <c r="D112" s="25" t="s">
        <v>20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23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18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19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28</v>
      </c>
      <c r="C117" s="29" t="str">
        <f>IF('01 Function Comparison'!$K$26="NULL","",IF(ISBLANK('01 Function Comparison'!$K$26),"",'01 Function Comparison'!$K$26))</f>
        <v/>
      </c>
      <c r="D117" s="25" t="s">
        <v>20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23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18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19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28</v>
      </c>
      <c r="C122" s="29" t="str">
        <f>IF('01 Function Comparison'!$K$27="NULL","",IF(ISBLANK('01 Function Comparison'!$K$27),"",'01 Function Comparison'!$K$27))</f>
        <v/>
      </c>
      <c r="D122" s="25" t="s">
        <v>20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23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18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19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28</v>
      </c>
      <c r="C127" s="29" t="str">
        <f>IF('01 Function Comparison'!$K$28="NULL","",IF(ISBLANK('01 Function Comparison'!$K$28),"",'01 Function Comparison'!$K$28))</f>
        <v/>
      </c>
      <c r="D127" s="25" t="s">
        <v>20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23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18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19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28</v>
      </c>
      <c r="C132" s="29" t="str">
        <f>IF('01 Function Comparison'!$K$29="NULL","",IF(ISBLANK('01 Function Comparison'!$K$29),"",'01 Function Comparison'!$K$29))</f>
        <v/>
      </c>
      <c r="D132" s="25" t="s">
        <v>20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23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18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19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28</v>
      </c>
      <c r="C137" s="29" t="str">
        <f>IF('01 Function Comparison'!$K$30="NULL","",IF(ISBLANK('01 Function Comparison'!$K$30),"",'01 Function Comparison'!$K$30))</f>
        <v/>
      </c>
      <c r="D137" s="25" t="s">
        <v>20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23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18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19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24</v>
      </c>
      <c r="D1" s="32"/>
      <c r="E1" s="33" t="s">
        <v>26</v>
      </c>
      <c r="F1" s="33" t="s">
        <v>25</v>
      </c>
    </row>
    <row r="2" spans="1:6" s="22" customFormat="1" x14ac:dyDescent="0.2">
      <c r="A2" s="38" t="str">
        <f>CONCATENATE(B2,C2,D2,E2)</f>
        <v>-- Operation: Massafra - 381 - Filling ( MonTime ) | Bergamo - Filling ( MonTime )</v>
      </c>
      <c r="B2" s="21" t="s">
        <v>29</v>
      </c>
      <c r="C2" s="29" t="str">
        <f>IF('01 Operation Comparison'!$N$3="NULL","",IF(ISBLANK('01 Operation Comparison'!$N$3),"",CONCATENATE('01 Operation Comparison'!$N$3," ( ",'01 Operation Comparison'!$O$3," )")))</f>
        <v>381 - Filling ( MonTime )</v>
      </c>
      <c r="D2" s="25" t="s">
        <v>20</v>
      </c>
      <c r="E2" s="34" t="str">
        <f>IF(ISBLANK('01 Operation Comparison'!$I$3),"",CONCATENATE('01 Operation Comparison'!$I$3," ( ",'01 Operation Comparison'!$K$3," )"))</f>
        <v>Filling ( MonTime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82000000206</v>
      </c>
      <c r="B5" s="12"/>
      <c r="C5" s="26"/>
      <c r="D5" s="27" t="s">
        <v>18</v>
      </c>
      <c r="E5" s="35">
        <f>IF(ISBLANK('01 Operation Comparison'!$L$3),"",'01 Operation Comparison'!$L$3)</f>
        <v>82000000206</v>
      </c>
      <c r="F5" s="35"/>
    </row>
    <row r="6" spans="1:6" s="24" customFormat="1" ht="17" thickBot="1" x14ac:dyDescent="0.25">
      <c r="A6" s="41" t="str">
        <f>CONCATENATE(D6,"N'",F6,"'")</f>
        <v>WHERE _Name = N'99RP279.2902:997MONT'</v>
      </c>
      <c r="B6" s="23"/>
      <c r="C6" s="30"/>
      <c r="D6" s="28" t="s">
        <v>19</v>
      </c>
      <c r="E6" s="36"/>
      <c r="F6" s="36" t="str">
        <f>IF('01 Operation Comparison'!$P$3="NULL","",IF(ISBLANK('01 Operation Comparison'!$P$3),"",'01 Operation Comparison'!$P$3))</f>
        <v>99RP279.2902:997MONT</v>
      </c>
    </row>
    <row r="7" spans="1:6" s="22" customFormat="1" x14ac:dyDescent="0.2">
      <c r="A7" s="38" t="str">
        <f>CONCATENATE(B7,C7,D7,E7)</f>
        <v>-- Operation: Massafra - 382 - Rest ( MonTime ) | Bergamo - Rest ( MonTime )</v>
      </c>
      <c r="B7" s="21" t="s">
        <v>29</v>
      </c>
      <c r="C7" s="29" t="str">
        <f>IF('01 Operation Comparison'!$N$4="NULL","",IF(ISBLANK('01 Operation Comparison'!$N$4),"",CONCATENATE('01 Operation Comparison'!$N$4," ( ",'01 Operation Comparison'!$O$4," )")))</f>
        <v>382 - Rest ( MonTime )</v>
      </c>
      <c r="D7" s="25" t="s">
        <v>20</v>
      </c>
      <c r="E7" s="34" t="str">
        <f>IF(ISBLANK('01 Operation Comparison'!$I$4),"",CONCATENATE('01 Operation Comparison'!$I$4," ( ",'01 Operation Comparison'!$K$4," )"))</f>
        <v>Rest ( MonTime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22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82000000209</v>
      </c>
      <c r="B10" s="12"/>
      <c r="C10" s="26"/>
      <c r="D10" s="27" t="s">
        <v>18</v>
      </c>
      <c r="E10" s="35">
        <f>IF(ISBLANK('01 Operation Comparison'!$L$4),"",'01 Operation Comparison'!$L$4)</f>
        <v>82000000209</v>
      </c>
      <c r="F10" s="35"/>
    </row>
    <row r="11" spans="1:6" s="24" customFormat="1" ht="17" thickBot="1" x14ac:dyDescent="0.25">
      <c r="A11" s="41" t="str">
        <f>CONCATENATE(D11,"N'",F11,"'")</f>
        <v>WHERE _Name = N'99RP279.2903:997MONT'</v>
      </c>
      <c r="B11" s="23"/>
      <c r="C11" s="30"/>
      <c r="D11" s="28" t="s">
        <v>19</v>
      </c>
      <c r="E11" s="36"/>
      <c r="F11" s="36" t="str">
        <f>IF('01 Operation Comparison'!$P$4="NULL","",IF(ISBLANK('01 Operation Comparison'!$P$4),"",'01 Operation Comparison'!$P$4))</f>
        <v>99RP279.2903:997MONT</v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29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20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22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18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19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29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20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22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18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19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29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20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18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19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29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20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23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18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19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29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20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23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18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19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29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20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23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18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19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29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20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23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18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19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29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20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23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18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19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29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20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23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18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19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29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20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23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18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19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29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20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23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18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19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29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20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23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18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19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29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20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23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18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19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29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20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23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18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19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29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20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23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18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19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29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20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23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18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19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29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20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23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18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19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29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20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23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18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19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29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20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23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18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19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29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20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23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18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19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29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20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23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18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19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29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20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23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18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19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29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20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23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18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19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29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20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23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18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19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29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20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23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18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19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29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20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23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18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19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P9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"/>
  <sheetViews>
    <sheetView workbookViewId="0">
      <selection sqref="A1:P19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L1:W2"/>
  <sheetViews>
    <sheetView tabSelected="1" workbookViewId="0">
      <selection activeCell="J17" sqref="J17"/>
    </sheetView>
  </sheetViews>
  <sheetFormatPr baseColWidth="10" defaultRowHeight="16" x14ac:dyDescent="0.2"/>
  <cols>
    <col min="2" max="2" width="29.664062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2:23" ht="17" customHeight="1" x14ac:dyDescent="0.2">
      <c r="L1" t="s">
        <v>4</v>
      </c>
      <c r="M1">
        <v>1</v>
      </c>
      <c r="N1">
        <v>1</v>
      </c>
      <c r="O1">
        <v>82000000206</v>
      </c>
      <c r="P1" t="s">
        <v>69</v>
      </c>
      <c r="Q1" t="s">
        <v>69</v>
      </c>
      <c r="R1" t="s">
        <v>67</v>
      </c>
      <c r="S1" t="s">
        <v>70</v>
      </c>
      <c r="T1" t="s">
        <v>71</v>
      </c>
      <c r="U1" t="s">
        <v>72</v>
      </c>
      <c r="V1" t="s">
        <v>73</v>
      </c>
      <c r="W1">
        <v>2</v>
      </c>
    </row>
    <row r="2" spans="12:23" x14ac:dyDescent="0.2">
      <c r="L2" t="s">
        <v>4</v>
      </c>
      <c r="M2">
        <v>1</v>
      </c>
      <c r="N2">
        <v>1</v>
      </c>
      <c r="O2">
        <v>82000000209</v>
      </c>
      <c r="P2" t="s">
        <v>69</v>
      </c>
      <c r="Q2" t="s">
        <v>69</v>
      </c>
      <c r="R2" t="s">
        <v>67</v>
      </c>
      <c r="S2" t="s">
        <v>76</v>
      </c>
      <c r="T2" t="s">
        <v>77</v>
      </c>
      <c r="U2" t="s">
        <v>78</v>
      </c>
      <c r="V2" t="s">
        <v>79</v>
      </c>
      <c r="W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B1" zoomScale="110" zoomScaleNormal="110" workbookViewId="0">
      <selection activeCell="N3" sqref="N3:O15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13</v>
      </c>
      <c r="B1" s="45"/>
      <c r="C1" s="45"/>
      <c r="D1" s="46"/>
      <c r="F1" s="47" t="s">
        <v>8</v>
      </c>
      <c r="G1" s="48"/>
      <c r="H1" s="48"/>
      <c r="I1" s="49"/>
      <c r="J1" s="50" t="s">
        <v>14</v>
      </c>
      <c r="K1" s="51"/>
      <c r="L1" s="52"/>
      <c r="N1" s="53" t="s">
        <v>14</v>
      </c>
      <c r="O1" s="54"/>
      <c r="P1" s="55"/>
    </row>
    <row r="2" spans="1:16" s="1" customFormat="1" ht="17" thickBot="1" x14ac:dyDescent="0.25">
      <c r="A2" s="17" t="s">
        <v>10</v>
      </c>
      <c r="B2" s="18" t="s">
        <v>11</v>
      </c>
      <c r="C2" s="18" t="s">
        <v>9</v>
      </c>
      <c r="D2" s="19" t="s">
        <v>12</v>
      </c>
      <c r="F2" s="14" t="s">
        <v>10</v>
      </c>
      <c r="G2" s="15" t="s">
        <v>11</v>
      </c>
      <c r="H2" s="15" t="s">
        <v>9</v>
      </c>
      <c r="I2" s="16" t="s">
        <v>12</v>
      </c>
      <c r="J2" s="14" t="s">
        <v>10</v>
      </c>
      <c r="K2" s="15" t="s">
        <v>11</v>
      </c>
      <c r="L2" s="16" t="s">
        <v>15</v>
      </c>
      <c r="N2" s="17" t="s">
        <v>10</v>
      </c>
      <c r="O2" s="18" t="s">
        <v>11</v>
      </c>
      <c r="P2" s="19" t="s">
        <v>15</v>
      </c>
    </row>
    <row r="3" spans="1:16" x14ac:dyDescent="0.2">
      <c r="A3" s="11">
        <f>'00 Value Source'!J1</f>
        <v>10</v>
      </c>
      <c r="B3" s="12" t="str">
        <f>'00 Value Source'!M1</f>
        <v>010: MES: RBT actual value dosing amount</v>
      </c>
      <c r="C3" s="12">
        <f>'00 Value Source'!L1</f>
        <v>82000000207</v>
      </c>
      <c r="D3" s="13" t="str">
        <f>'00 Value Source'!P1</f>
        <v>Rest Beer Volume</v>
      </c>
      <c r="F3" s="2">
        <v>10</v>
      </c>
      <c r="G3" s="3" t="s">
        <v>33</v>
      </c>
      <c r="H3" s="3">
        <v>82000000207</v>
      </c>
      <c r="I3" s="4" t="s">
        <v>35</v>
      </c>
      <c r="N3" s="11">
        <f>'00 Value Source'!H1</f>
        <v>1</v>
      </c>
      <c r="O3" s="12" t="str">
        <f>'00 Value Source'!F1</f>
        <v>Time offset start pre cooling</v>
      </c>
      <c r="P3" s="13" t="str">
        <f>'00 Value Source'!D1</f>
        <v>100RP298.536871089SUPPLVA</v>
      </c>
    </row>
    <row r="4" spans="1:16" x14ac:dyDescent="0.2">
      <c r="A4" s="11">
        <f>'00 Value Source'!J2</f>
        <v>11</v>
      </c>
      <c r="B4" s="12" t="str">
        <f>'00 Value Source'!M2</f>
        <v>003: MES: RBT active tank</v>
      </c>
      <c r="C4" s="12">
        <f>'00 Value Source'!L2</f>
        <v>82000000208</v>
      </c>
      <c r="D4" s="13" t="str">
        <f>'00 Value Source'!P2</f>
        <v>Rest Beer Tank</v>
      </c>
      <c r="F4" s="2">
        <v>11</v>
      </c>
      <c r="G4" s="3" t="s">
        <v>38</v>
      </c>
      <c r="H4" s="3">
        <v>82000000208</v>
      </c>
      <c r="I4" s="4" t="s">
        <v>40</v>
      </c>
      <c r="N4" s="11">
        <f>'00 Value Source'!H2</f>
        <v>2</v>
      </c>
      <c r="O4" s="12" t="str">
        <f>'00 Value Source'!F2</f>
        <v>01 - MT - pH</v>
      </c>
      <c r="P4" s="13" t="str">
        <f>'00 Value Source'!D2</f>
        <v>100RP298.536873983SUPPLVA</v>
      </c>
    </row>
    <row r="5" spans="1:16" x14ac:dyDescent="0.2">
      <c r="A5" s="11">
        <f>'00 Value Source'!J3</f>
        <v>12</v>
      </c>
      <c r="B5" s="12" t="str">
        <f>'00 Value Source'!M3</f>
        <v>012: MES Tempo sosta a caldo al whirlpool</v>
      </c>
      <c r="C5" s="12">
        <f>'00 Value Source'!L3</f>
        <v>82000000220</v>
      </c>
      <c r="D5" s="13" t="str">
        <f>'00 Value Source'!P3</f>
        <v>Time Hot Rest</v>
      </c>
      <c r="F5" s="2">
        <v>12</v>
      </c>
      <c r="G5" s="3" t="s">
        <v>41</v>
      </c>
      <c r="H5" s="3">
        <v>82000000220</v>
      </c>
      <c r="I5" s="4" t="s">
        <v>43</v>
      </c>
      <c r="N5" s="11">
        <f>'00 Value Source'!H3</f>
        <v>3</v>
      </c>
      <c r="O5" s="12" t="str">
        <f>'00 Value Source'!F3</f>
        <v>02 - MF - °P Filtration</v>
      </c>
      <c r="P5" s="13" t="str">
        <f>'00 Value Source'!D3</f>
        <v>100RP298.536873984SUPPLVA</v>
      </c>
    </row>
    <row r="6" spans="1:16" x14ac:dyDescent="0.2">
      <c r="A6" s="11" t="str">
        <f>'00 Value Source'!J4</f>
        <v>NULL</v>
      </c>
      <c r="B6" s="12" t="str">
        <f>'00 Value Source'!M4</f>
        <v>NULL</v>
      </c>
      <c r="C6" s="12" t="str">
        <f>'00 Value Source'!L4</f>
        <v>NULL</v>
      </c>
      <c r="D6" s="13" t="str">
        <f>'00 Value Source'!P4</f>
        <v>NULL</v>
      </c>
      <c r="N6" s="11">
        <f>'00 Value Source'!H4</f>
        <v>4</v>
      </c>
      <c r="O6" s="12" t="str">
        <f>'00 Value Source'!F4</f>
        <v>03 - MF - °P Compression</v>
      </c>
      <c r="P6" s="13" t="str">
        <f>'00 Value Source'!D4</f>
        <v>100RP298.536873985SUPPLVA</v>
      </c>
    </row>
    <row r="7" spans="1:16" x14ac:dyDescent="0.2">
      <c r="A7" s="11" t="str">
        <f>'00 Value Source'!J5</f>
        <v>NULL</v>
      </c>
      <c r="B7" s="12" t="str">
        <f>'00 Value Source'!M5</f>
        <v>NULL</v>
      </c>
      <c r="C7" s="12" t="str">
        <f>'00 Value Source'!L5</f>
        <v>NULL</v>
      </c>
      <c r="D7" s="13" t="str">
        <f>'00 Value Source'!P5</f>
        <v>NULL</v>
      </c>
      <c r="N7" s="11">
        <f>'00 Value Source'!H5</f>
        <v>5</v>
      </c>
      <c r="O7" s="12" t="str">
        <f>'00 Value Source'!F5</f>
        <v>04 - MF - pH</v>
      </c>
      <c r="P7" s="13" t="str">
        <f>'00 Value Source'!D5</f>
        <v>100RP298.536873986SUPPLVA</v>
      </c>
    </row>
    <row r="8" spans="1:16" x14ac:dyDescent="0.2">
      <c r="A8" s="11" t="str">
        <f>'00 Value Source'!J6</f>
        <v>NULL</v>
      </c>
      <c r="B8" s="12" t="str">
        <f>'00 Value Source'!M6</f>
        <v>NULL</v>
      </c>
      <c r="C8" s="12" t="str">
        <f>'00 Value Source'!L6</f>
        <v>NULL</v>
      </c>
      <c r="D8" s="13" t="str">
        <f>'00 Value Source'!P6</f>
        <v>NULL</v>
      </c>
      <c r="N8" s="11">
        <f>'00 Value Source'!H6</f>
        <v>6</v>
      </c>
      <c r="O8" s="12" t="str">
        <f>'00 Value Source'!F6</f>
        <v>05 - WC - pH</v>
      </c>
      <c r="P8" s="13" t="str">
        <f>'00 Value Source'!D6</f>
        <v>100RP298.536873987SUPPLVA</v>
      </c>
    </row>
    <row r="9" spans="1:16" x14ac:dyDescent="0.2">
      <c r="A9" s="11" t="str">
        <f>'00 Value Source'!J7</f>
        <v>NULL</v>
      </c>
      <c r="B9" s="12" t="str">
        <f>'00 Value Source'!M7</f>
        <v>NULL</v>
      </c>
      <c r="C9" s="12" t="str">
        <f>'00 Value Source'!L7</f>
        <v>NULL</v>
      </c>
      <c r="D9" s="13" t="str">
        <f>'00 Value Source'!P7</f>
        <v>NULL</v>
      </c>
      <c r="N9" s="11">
        <f>'00 Value Source'!H7</f>
        <v>7</v>
      </c>
      <c r="O9" s="12" t="str">
        <f>'00 Value Source'!F7</f>
        <v>06 - WC - Colour</v>
      </c>
      <c r="P9" s="13" t="str">
        <f>'00 Value Source'!D7</f>
        <v>100RP298.536873988SUPPLVA</v>
      </c>
    </row>
    <row r="10" spans="1:16" x14ac:dyDescent="0.2">
      <c r="A10" s="11" t="str">
        <f>'00 Value Source'!J8</f>
        <v>NULL</v>
      </c>
      <c r="B10" s="12" t="str">
        <f>'00 Value Source'!M8</f>
        <v>NULL</v>
      </c>
      <c r="C10" s="12" t="str">
        <f>'00 Value Source'!L8</f>
        <v>NULL</v>
      </c>
      <c r="D10" s="13" t="str">
        <f>'00 Value Source'!P8</f>
        <v>NULL</v>
      </c>
      <c r="N10" s="11">
        <f>'00 Value Source'!H8</f>
        <v>8</v>
      </c>
      <c r="O10" s="12" t="str">
        <f>'00 Value Source'!F8</f>
        <v>07 - WC - OG</v>
      </c>
      <c r="P10" s="13" t="str">
        <f>'00 Value Source'!D8</f>
        <v>100RP298.536873989SUPPLVA</v>
      </c>
    </row>
    <row r="11" spans="1:16" x14ac:dyDescent="0.2">
      <c r="A11" s="11" t="str">
        <f>'00 Value Source'!J9</f>
        <v>NULL</v>
      </c>
      <c r="B11" s="12" t="str">
        <f>'00 Value Source'!M9</f>
        <v>NULL</v>
      </c>
      <c r="C11" s="12" t="str">
        <f>'00 Value Source'!L9</f>
        <v>NULL</v>
      </c>
      <c r="D11" s="13" t="str">
        <f>'00 Value Source'!P9</f>
        <v>NULL</v>
      </c>
      <c r="N11" s="11">
        <f>'00 Value Source'!H9</f>
        <v>9</v>
      </c>
      <c r="O11" s="12" t="str">
        <f>'00 Value Source'!F9</f>
        <v>08 - WT - pH</v>
      </c>
      <c r="P11" s="13" t="str">
        <f>'00 Value Source'!D9</f>
        <v>100RP298.536873990SUPPLVA</v>
      </c>
    </row>
    <row r="12" spans="1:16" x14ac:dyDescent="0.2">
      <c r="A12" s="11" t="str">
        <f>'00 Value Source'!J10</f>
        <v>NULL</v>
      </c>
      <c r="B12" s="12" t="str">
        <f>'00 Value Source'!M10</f>
        <v>NULL</v>
      </c>
      <c r="C12" s="12" t="str">
        <f>'00 Value Source'!L10</f>
        <v>NULL</v>
      </c>
      <c r="D12" s="13" t="str">
        <f>'00 Value Source'!P10</f>
        <v>NULL</v>
      </c>
      <c r="N12" s="11">
        <f>'00 Value Source'!H10</f>
        <v>10</v>
      </c>
      <c r="O12" s="12" t="str">
        <f>'00 Value Source'!F10</f>
        <v>09 - WT - Colour</v>
      </c>
      <c r="P12" s="13" t="str">
        <f>'00 Value Source'!D10</f>
        <v>100RP298.536873991SUPPLVA</v>
      </c>
    </row>
    <row r="13" spans="1:16" x14ac:dyDescent="0.2">
      <c r="A13" s="11" t="str">
        <f>'00 Value Source'!J11</f>
        <v>NULL</v>
      </c>
      <c r="B13" s="12" t="str">
        <f>'00 Value Source'!M11</f>
        <v>NULL</v>
      </c>
      <c r="C13" s="12" t="str">
        <f>'00 Value Source'!L11</f>
        <v>NULL</v>
      </c>
      <c r="D13" s="13" t="str">
        <f>'00 Value Source'!P11</f>
        <v>NULL</v>
      </c>
      <c r="N13" s="11">
        <f>'00 Value Source'!H11</f>
        <v>11</v>
      </c>
      <c r="O13" s="12" t="str">
        <f>'00 Value Source'!F11</f>
        <v>10 - WT - OG</v>
      </c>
      <c r="P13" s="13" t="str">
        <f>'00 Value Source'!D11</f>
        <v>100RP298.536873992SUPPLVA</v>
      </c>
    </row>
    <row r="14" spans="1:16" x14ac:dyDescent="0.2">
      <c r="A14" s="11" t="str">
        <f>'00 Value Source'!J12</f>
        <v>NULL</v>
      </c>
      <c r="B14" s="12" t="str">
        <f>'00 Value Source'!M12</f>
        <v>NULL</v>
      </c>
      <c r="C14" s="12" t="str">
        <f>'00 Value Source'!L12</f>
        <v>NULL</v>
      </c>
      <c r="D14" s="13" t="str">
        <f>'00 Value Source'!P12</f>
        <v>NULL</v>
      </c>
      <c r="N14" s="11">
        <f>'00 Value Source'!H12</f>
        <v>12</v>
      </c>
      <c r="O14" s="12" t="str">
        <f>'00 Value Source'!F12</f>
        <v>Batchnumber repair</v>
      </c>
      <c r="P14" s="13" t="str">
        <f>'00 Value Source'!D12</f>
        <v>100RP298.536874499SUPPLVA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N15" s="11">
        <f>'00 Value Source'!H13</f>
        <v>20</v>
      </c>
      <c r="O15" s="12" t="str">
        <f>'00 Value Source'!F13</f>
        <v>Raw material thrown</v>
      </c>
      <c r="P15" s="13" t="str">
        <f>'00 Value Source'!D13</f>
        <v>100RP298.536874526SUPPLVA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N16" s="11">
        <f>'00 Value Source'!H14</f>
        <v>22</v>
      </c>
      <c r="O16" s="12" t="str">
        <f>'00 Value Source'!F14</f>
        <v>Volume Rest beer</v>
      </c>
      <c r="P16" s="13" t="str">
        <f>'00 Value Source'!D14</f>
        <v>100RP298.536874528SUPPLVA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N17" s="11">
        <f>'00 Value Source'!H15</f>
        <v>23</v>
      </c>
      <c r="O17" s="12" t="str">
        <f>'00 Value Source'!F15</f>
        <v>OG Rest beer manual value</v>
      </c>
      <c r="P17" s="13" t="str">
        <f>'00 Value Source'!D15</f>
        <v>100RP298.536874543SUPPLVA</v>
      </c>
    </row>
    <row r="18" spans="1:16" x14ac:dyDescent="0.2">
      <c r="A18" s="11" t="str">
        <f>'00 Value Source'!J16</f>
        <v>NULL</v>
      </c>
      <c r="B18" s="12" t="str">
        <f>'00 Value Source'!M16</f>
        <v>NULL</v>
      </c>
      <c r="C18" s="12" t="str">
        <f>'00 Value Source'!L16</f>
        <v>NULL</v>
      </c>
      <c r="D18" s="13" t="str">
        <f>'00 Value Source'!P16</f>
        <v>NULL</v>
      </c>
      <c r="N18" s="11">
        <f>'00 Value Source'!H16</f>
        <v>24</v>
      </c>
      <c r="O18" s="12" t="str">
        <f>'00 Value Source'!F16</f>
        <v>Rest beer OG %V</v>
      </c>
      <c r="P18" s="13" t="str">
        <f>'00 Value Source'!D16</f>
        <v>100RP298.536874562SUPPLVA</v>
      </c>
    </row>
    <row r="19" spans="1:16" x14ac:dyDescent="0.2">
      <c r="A19" s="11" t="str">
        <f>'00 Value Source'!J17</f>
        <v>NULL</v>
      </c>
      <c r="B19" s="12" t="str">
        <f>'00 Value Source'!M17</f>
        <v>NULL</v>
      </c>
      <c r="C19" s="12" t="str">
        <f>'00 Value Source'!L17</f>
        <v>NULL</v>
      </c>
      <c r="D19" s="13" t="str">
        <f>'00 Value Source'!P17</f>
        <v>NULL</v>
      </c>
      <c r="N19" s="11">
        <f>'00 Value Source'!H17</f>
        <v>25</v>
      </c>
      <c r="O19" s="12" t="str">
        <f>'00 Value Source'!F17</f>
        <v>Rest Beer Tank</v>
      </c>
      <c r="P19" s="13" t="str">
        <f>'00 Value Source'!D17</f>
        <v>100RP298.536875733SUPPLVA</v>
      </c>
    </row>
    <row r="20" spans="1:16" x14ac:dyDescent="0.2">
      <c r="A20" s="11" t="str">
        <f>'00 Value Source'!J18</f>
        <v>NULL</v>
      </c>
      <c r="B20" s="12" t="str">
        <f>'00 Value Source'!M18</f>
        <v>NULL</v>
      </c>
      <c r="C20" s="12" t="str">
        <f>'00 Value Source'!L18</f>
        <v>NULL</v>
      </c>
      <c r="D20" s="13" t="str">
        <f>'00 Value Source'!P18</f>
        <v>NULL</v>
      </c>
      <c r="N20" s="11">
        <f>'00 Value Source'!H18</f>
        <v>41</v>
      </c>
      <c r="O20" s="12" t="str">
        <f>'00 Value Source'!F18</f>
        <v>MPDS5 Product</v>
      </c>
      <c r="P20" s="13" t="str">
        <f>'00 Value Source'!D18</f>
        <v>100RP298.536874530SUPPLVA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opLeftCell="B1" zoomScale="110" zoomScaleNormal="110" workbookViewId="0">
      <selection activeCell="F3" sqref="F3:I27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13</v>
      </c>
      <c r="B1" s="45"/>
      <c r="C1" s="45"/>
      <c r="D1" s="46"/>
      <c r="F1" s="47" t="s">
        <v>8</v>
      </c>
      <c r="G1" s="48"/>
      <c r="H1" s="48"/>
      <c r="I1" s="49"/>
      <c r="J1" s="50" t="s">
        <v>14</v>
      </c>
      <c r="K1" s="51"/>
      <c r="L1" s="52"/>
      <c r="N1" s="53" t="s">
        <v>14</v>
      </c>
      <c r="O1" s="54"/>
      <c r="P1" s="55"/>
    </row>
    <row r="2" spans="1:16" ht="17" thickBot="1" x14ac:dyDescent="0.25">
      <c r="A2" s="8" t="s">
        <v>10</v>
      </c>
      <c r="B2" s="9" t="s">
        <v>11</v>
      </c>
      <c r="C2" s="9" t="s">
        <v>9</v>
      </c>
      <c r="D2" s="10" t="s">
        <v>12</v>
      </c>
      <c r="F2" s="14" t="s">
        <v>10</v>
      </c>
      <c r="G2" s="15" t="s">
        <v>11</v>
      </c>
      <c r="H2" s="15" t="s">
        <v>9</v>
      </c>
      <c r="I2" s="16" t="s">
        <v>12</v>
      </c>
      <c r="J2" s="14" t="s">
        <v>10</v>
      </c>
      <c r="K2" s="15" t="s">
        <v>11</v>
      </c>
      <c r="L2" s="16" t="s">
        <v>15</v>
      </c>
      <c r="N2" s="17" t="s">
        <v>10</v>
      </c>
      <c r="O2" s="18" t="s">
        <v>11</v>
      </c>
      <c r="P2" s="19" t="s">
        <v>15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C1" zoomScale="110" zoomScaleNormal="110" workbookViewId="0">
      <selection activeCell="F3" sqref="F3:L39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13</v>
      </c>
      <c r="B1" s="45"/>
      <c r="C1" s="45"/>
      <c r="D1" s="46"/>
      <c r="F1" s="47" t="s">
        <v>8</v>
      </c>
      <c r="G1" s="48"/>
      <c r="H1" s="48"/>
      <c r="I1" s="49"/>
      <c r="J1" s="50" t="s">
        <v>14</v>
      </c>
      <c r="K1" s="51"/>
      <c r="L1" s="52"/>
      <c r="N1" s="53" t="s">
        <v>14</v>
      </c>
      <c r="O1" s="54"/>
      <c r="P1" s="55"/>
    </row>
    <row r="2" spans="1:16" ht="17" thickBot="1" x14ac:dyDescent="0.25">
      <c r="A2" s="8" t="s">
        <v>10</v>
      </c>
      <c r="B2" s="9" t="s">
        <v>11</v>
      </c>
      <c r="C2" s="9" t="s">
        <v>9</v>
      </c>
      <c r="D2" s="10" t="s">
        <v>12</v>
      </c>
      <c r="F2" s="14" t="s">
        <v>10</v>
      </c>
      <c r="G2" s="15" t="s">
        <v>11</v>
      </c>
      <c r="H2" s="15" t="s">
        <v>9</v>
      </c>
      <c r="I2" s="16" t="s">
        <v>12</v>
      </c>
      <c r="J2" s="14" t="s">
        <v>10</v>
      </c>
      <c r="K2" s="15" t="s">
        <v>11</v>
      </c>
      <c r="L2" s="16" t="s">
        <v>15</v>
      </c>
      <c r="N2" s="17" t="s">
        <v>10</v>
      </c>
      <c r="O2" s="18" t="s">
        <v>11</v>
      </c>
      <c r="P2" s="19" t="s">
        <v>15</v>
      </c>
    </row>
    <row r="3" spans="1:16" x14ac:dyDescent="0.2">
      <c r="A3" s="11">
        <f>'00 Function Source'!J1</f>
        <v>0</v>
      </c>
      <c r="B3" s="12">
        <f>'00 Function Source'!M1</f>
        <v>0</v>
      </c>
      <c r="C3" s="12">
        <f>'00 Function Source'!L1</f>
        <v>0</v>
      </c>
      <c r="D3" s="13">
        <f>'00 Function Source'!P1</f>
        <v>0</v>
      </c>
      <c r="N3" s="11">
        <f>'00 Function Source'!H1</f>
        <v>0</v>
      </c>
      <c r="O3" s="12">
        <f>'00 Function Source'!F1</f>
        <v>0</v>
      </c>
      <c r="P3" s="13">
        <f>'00 Function Source'!D1</f>
        <v>0</v>
      </c>
    </row>
    <row r="4" spans="1:16" x14ac:dyDescent="0.2">
      <c r="A4" s="11">
        <f>'00 Function Source'!J2</f>
        <v>0</v>
      </c>
      <c r="B4" s="12">
        <f>'00 Function Source'!M2</f>
        <v>0</v>
      </c>
      <c r="C4" s="12">
        <f>'00 Function Source'!L2</f>
        <v>0</v>
      </c>
      <c r="D4" s="13">
        <f>'00 Function Source'!P2</f>
        <v>0</v>
      </c>
      <c r="N4" s="11">
        <f>'00 Function Source'!H2</f>
        <v>0</v>
      </c>
      <c r="O4" s="12">
        <f>'00 Function Source'!F2</f>
        <v>0</v>
      </c>
      <c r="P4" s="13">
        <f>'00 Function Source'!D2</f>
        <v>0</v>
      </c>
    </row>
    <row r="5" spans="1:16" x14ac:dyDescent="0.2">
      <c r="A5" s="11">
        <f>'00 Function Source'!J3</f>
        <v>0</v>
      </c>
      <c r="B5" s="12">
        <f>'00 Function Source'!M3</f>
        <v>0</v>
      </c>
      <c r="C5" s="12">
        <f>'00 Function Source'!L3</f>
        <v>0</v>
      </c>
      <c r="D5" s="13">
        <f>'00 Function Source'!P3</f>
        <v>0</v>
      </c>
      <c r="N5" s="11">
        <f>'00 Function Source'!H3</f>
        <v>0</v>
      </c>
      <c r="O5" s="12">
        <f>'00 Function Source'!F3</f>
        <v>0</v>
      </c>
      <c r="P5" s="13">
        <f>'00 Function Source'!D3</f>
        <v>0</v>
      </c>
    </row>
    <row r="6" spans="1:16" x14ac:dyDescent="0.2">
      <c r="A6" s="11">
        <f>'00 Function Source'!J4</f>
        <v>0</v>
      </c>
      <c r="B6" s="12">
        <f>'00 Function Source'!M4</f>
        <v>0</v>
      </c>
      <c r="C6" s="12">
        <f>'00 Function Source'!L4</f>
        <v>0</v>
      </c>
      <c r="D6" s="13">
        <f>'00 Function Source'!P4</f>
        <v>0</v>
      </c>
      <c r="N6" s="11">
        <f>'00 Function Source'!H4</f>
        <v>0</v>
      </c>
      <c r="O6" s="12">
        <f>'00 Function Source'!F4</f>
        <v>0</v>
      </c>
      <c r="P6" s="13">
        <f>'00 Function Source'!D4</f>
        <v>0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F1" zoomScale="110" zoomScaleNormal="110" workbookViewId="0">
      <selection activeCell="O19" sqref="O19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13</v>
      </c>
      <c r="B1" s="45"/>
      <c r="C1" s="45"/>
      <c r="D1" s="45"/>
      <c r="E1" s="45"/>
      <c r="F1" s="46"/>
      <c r="H1" s="47" t="s">
        <v>8</v>
      </c>
      <c r="I1" s="48"/>
      <c r="J1" s="48"/>
      <c r="K1" s="48"/>
      <c r="L1" s="48"/>
      <c r="M1" s="49"/>
      <c r="N1" s="50" t="s">
        <v>14</v>
      </c>
      <c r="O1" s="51"/>
      <c r="P1" s="52"/>
      <c r="R1" s="53" t="s">
        <v>14</v>
      </c>
      <c r="S1" s="54"/>
      <c r="T1" s="55"/>
    </row>
    <row r="2" spans="1:20" ht="17" thickBot="1" x14ac:dyDescent="0.25">
      <c r="A2" s="8" t="s">
        <v>16</v>
      </c>
      <c r="B2" s="9" t="s">
        <v>17</v>
      </c>
      <c r="C2" s="9" t="s">
        <v>10</v>
      </c>
      <c r="D2" s="9" t="s">
        <v>11</v>
      </c>
      <c r="E2" s="9" t="s">
        <v>9</v>
      </c>
      <c r="F2" s="10" t="s">
        <v>12</v>
      </c>
      <c r="H2" s="14" t="s">
        <v>16</v>
      </c>
      <c r="I2" s="15" t="s">
        <v>17</v>
      </c>
      <c r="J2" s="15" t="s">
        <v>10</v>
      </c>
      <c r="K2" s="15" t="s">
        <v>11</v>
      </c>
      <c r="L2" s="15" t="s">
        <v>9</v>
      </c>
      <c r="M2" s="16" t="s">
        <v>12</v>
      </c>
      <c r="N2" s="14" t="s">
        <v>17</v>
      </c>
      <c r="O2" s="15" t="s">
        <v>11</v>
      </c>
      <c r="P2" s="16" t="s">
        <v>15</v>
      </c>
      <c r="R2" s="17" t="s">
        <v>17</v>
      </c>
      <c r="S2" s="18" t="s">
        <v>11</v>
      </c>
      <c r="T2" s="19" t="s">
        <v>15</v>
      </c>
    </row>
    <row r="3" spans="1:20" x14ac:dyDescent="0.2">
      <c r="A3" s="11">
        <f>'00 Operation Source'!W1</f>
        <v>2</v>
      </c>
      <c r="B3" s="12" t="str">
        <f>'00 Operation Source'!T1</f>
        <v>Filling</v>
      </c>
      <c r="C3" s="12">
        <f>'00 Operation Source'!M1</f>
        <v>1</v>
      </c>
      <c r="D3" s="12" t="str">
        <f>'00 Operation Source'!P1</f>
        <v>MonTime</v>
      </c>
      <c r="E3" s="12">
        <f>'00 Operation Source'!O1</f>
        <v>82000000206</v>
      </c>
      <c r="F3" s="13" t="str">
        <f>'00 Operation Source'!U1</f>
        <v>Time Filling - Whirlpool</v>
      </c>
      <c r="H3" s="2">
        <v>2</v>
      </c>
      <c r="I3" s="3" t="s">
        <v>71</v>
      </c>
      <c r="J3" s="3">
        <v>1</v>
      </c>
      <c r="K3" s="3" t="s">
        <v>69</v>
      </c>
      <c r="L3" s="3">
        <v>82000000206</v>
      </c>
      <c r="M3" s="4" t="s">
        <v>72</v>
      </c>
      <c r="N3" s="2" t="s">
        <v>66</v>
      </c>
      <c r="O3" s="3" t="s">
        <v>69</v>
      </c>
      <c r="P3" s="4" t="s">
        <v>68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3</v>
      </c>
      <c r="B4" s="12" t="str">
        <f>'00 Operation Source'!T2</f>
        <v>Rest</v>
      </c>
      <c r="C4" s="12">
        <f>'00 Operation Source'!M2</f>
        <v>1</v>
      </c>
      <c r="D4" s="12" t="str">
        <f>'00 Operation Source'!P2</f>
        <v>MonTime</v>
      </c>
      <c r="E4" s="12">
        <f>'00 Operation Source'!O2</f>
        <v>82000000209</v>
      </c>
      <c r="F4" s="13" t="str">
        <f>'00 Operation Source'!U2</f>
        <v xml:space="preserve">Time Rest </v>
      </c>
      <c r="H4" s="2">
        <v>3</v>
      </c>
      <c r="I4" s="3" t="s">
        <v>77</v>
      </c>
      <c r="J4" s="3">
        <v>1</v>
      </c>
      <c r="K4" s="3" t="s">
        <v>69</v>
      </c>
      <c r="L4" s="3">
        <v>82000000209</v>
      </c>
      <c r="M4" s="4" t="s">
        <v>78</v>
      </c>
      <c r="N4" s="2" t="s">
        <v>74</v>
      </c>
      <c r="O4" s="3" t="s">
        <v>69</v>
      </c>
      <c r="P4" s="4" t="s">
        <v>75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zoomScale="120" zoomScaleNormal="120" workbookViewId="0">
      <selection activeCell="E15" sqref="E1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24</v>
      </c>
      <c r="D1" s="32"/>
      <c r="E1" s="33" t="s">
        <v>26</v>
      </c>
      <c r="F1" s="33" t="s">
        <v>25</v>
      </c>
    </row>
    <row r="2" spans="1:6" s="22" customFormat="1" x14ac:dyDescent="0.2">
      <c r="A2" s="38" t="str">
        <f>CONCATENATE(B2,C2,D2,E2)</f>
        <v>-- Value: Massafra -   | Bergamo - 010: MES: RBT actual value dosing amount</v>
      </c>
      <c r="B2" s="21" t="s">
        <v>21</v>
      </c>
      <c r="C2" s="29" t="str">
        <f>IF('01 Value Comparison'!$K$3="NULL","",IF(ISBLANK('01 Value Comparison'!$K$3),"",'01 Value Comparison'!$K$3))</f>
        <v/>
      </c>
      <c r="D2" s="25" t="s">
        <v>20</v>
      </c>
      <c r="E2" s="34" t="str">
        <f>IF(ISBLANK('01 Value Comparison'!$G$3),"",'01 Value Comparison'!$G$3)</f>
        <v>010: MES: RBT actual value dosing amount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82000000207</v>
      </c>
      <c r="B5" s="12"/>
      <c r="C5" s="26"/>
      <c r="D5" s="27" t="s">
        <v>18</v>
      </c>
      <c r="E5" s="35">
        <f>IF(ISBLANK('01 Value Comparison'!$H$3),"",'01 Value Comparison'!$H$3)</f>
        <v>82000000207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19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- 003: MES: RBT active tank</v>
      </c>
      <c r="B7" s="21" t="s">
        <v>21</v>
      </c>
      <c r="C7" s="29" t="str">
        <f>IF('01 Value Comparison'!$K$4="NULL","",IF(ISBLANK('01 Value Comparison'!$K$4),"",'01 Value Comparison'!$K$4))</f>
        <v/>
      </c>
      <c r="D7" s="25" t="s">
        <v>20</v>
      </c>
      <c r="E7" s="34" t="str">
        <f>IF(ISBLANK('01 Value Comparison'!$G$4),"",'01 Value Comparison'!$G$4)</f>
        <v>003: MES: RBT active tank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22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82000000208</v>
      </c>
      <c r="B10" s="12"/>
      <c r="C10" s="26"/>
      <c r="D10" s="27" t="s">
        <v>18</v>
      </c>
      <c r="E10" s="35">
        <f>IF(ISBLANK('01 Value Comparison'!$H$4),"",'01 Value Comparison'!$H$4)</f>
        <v>82000000208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19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- 012: MES Tempo sosta a caldo al whirlpool</v>
      </c>
      <c r="B12" s="21" t="s">
        <v>21</v>
      </c>
      <c r="C12" s="29" t="str">
        <f>IF('01 Value Comparison'!$K$5="NULL","",IF(ISBLANK('01 Value Comparison'!$K$5),"",'01 Value Comparison'!$K$5))</f>
        <v/>
      </c>
      <c r="D12" s="25" t="s">
        <v>20</v>
      </c>
      <c r="E12" s="34" t="str">
        <f>IF(ISBLANK('01 Value Comparison'!$G$5),"",'01 Value Comparison'!$G$5)</f>
        <v>012: MES Tempo sosta a caldo al whirlpool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22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82000000220</v>
      </c>
      <c r="B15" s="12"/>
      <c r="C15" s="26"/>
      <c r="D15" s="27" t="s">
        <v>18</v>
      </c>
      <c r="E15" s="35">
        <f>IF(ISBLANK('01 Value Comparison'!$H$5),"",'01 Value Comparison'!$H$5)</f>
        <v>82000000220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19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 xml:space="preserve">-- Value: Massafra -   | Bergamo - </v>
      </c>
      <c r="B17" s="21" t="s">
        <v>21</v>
      </c>
      <c r="C17" s="29" t="str">
        <f>IF('01 Value Comparison'!$K$6="NULL","",IF(ISBLANK('01 Value Comparison'!$K$6),"",'01 Value Comparison'!$K$6))</f>
        <v/>
      </c>
      <c r="D17" s="25" t="s">
        <v>20</v>
      </c>
      <c r="E17" s="34" t="str">
        <f>IF(ISBLANK('01 Value Comparison'!$G$6),"",'01 Value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22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18</v>
      </c>
      <c r="E20" s="35" t="str">
        <f>IF(ISBLANK('01 Value Comparison'!$H$6),"",'01 Value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19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 xml:space="preserve">-- Value: Massafra -   | Bergamo - </v>
      </c>
      <c r="B22" s="21" t="s">
        <v>21</v>
      </c>
      <c r="C22" s="29" t="str">
        <f>IF('01 Value Comparison'!$K$7="NULL","",IF(ISBLANK('01 Value Comparison'!$K$7),"",'01 Value Comparison'!$K$7))</f>
        <v/>
      </c>
      <c r="D22" s="25" t="s">
        <v>20</v>
      </c>
      <c r="E22" s="34" t="str">
        <f>IF(ISBLANK('01 Value Comparison'!$G$7),"",'01 Value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18</v>
      </c>
      <c r="E25" s="35" t="str">
        <f>IF(ISBLANK('01 Value Comparison'!$H$7),"",'01 Value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19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 xml:space="preserve">-- Value: Massafra -   | Bergamo - </v>
      </c>
      <c r="B27" s="21" t="s">
        <v>21</v>
      </c>
      <c r="C27" s="29" t="str">
        <f>IF('01 Value Comparison'!$K$8="NULL","",IF(ISBLANK('01 Value Comparison'!$K$8),"",'01 Value Comparison'!$K$8))</f>
        <v/>
      </c>
      <c r="D27" s="25" t="s">
        <v>20</v>
      </c>
      <c r="E27" s="34" t="str">
        <f>IF(ISBLANK('01 Value Comparison'!$G$8),"",'01 Value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23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18</v>
      </c>
      <c r="E30" s="35" t="str">
        <f>IF(ISBLANK('01 Value Comparison'!$H$8),"",'01 Value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19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 xml:space="preserve">-- Value: Massafra -   | Bergamo - </v>
      </c>
      <c r="B32" s="21" t="s">
        <v>21</v>
      </c>
      <c r="C32" s="29" t="str">
        <f>IF('01 Value Comparison'!$K$9="NULL","",IF(ISBLANK('01 Value Comparison'!$K$9),"",'01 Value Comparison'!$K$9))</f>
        <v/>
      </c>
      <c r="D32" s="25" t="s">
        <v>20</v>
      </c>
      <c r="E32" s="34" t="str">
        <f>IF(ISBLANK('01 Value Comparison'!$G$9),"",'01 Value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23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18</v>
      </c>
      <c r="E35" s="35" t="str">
        <f>IF(ISBLANK('01 Value Comparison'!$H$9),"",'01 Value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19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 xml:space="preserve">-- Value: Massafra -   | Bergamo - </v>
      </c>
      <c r="B37" s="21" t="s">
        <v>21</v>
      </c>
      <c r="C37" s="29" t="str">
        <f>IF('01 Value Comparison'!$K$10="NULL","",IF(ISBLANK('01 Value Comparison'!$K$10),"",'01 Value Comparison'!$K$10))</f>
        <v/>
      </c>
      <c r="D37" s="25" t="s">
        <v>20</v>
      </c>
      <c r="E37" s="34" t="str">
        <f>IF(ISBLANK('01 Value Comparison'!$G$10),"",'01 Value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23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18</v>
      </c>
      <c r="E40" s="35" t="str">
        <f>IF(ISBLANK('01 Value Comparison'!$H$10),"",'01 Value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19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 xml:space="preserve">-- Value: Massafra -   | Bergamo - </v>
      </c>
      <c r="B42" s="21" t="s">
        <v>21</v>
      </c>
      <c r="C42" s="29" t="str">
        <f>IF('01 Value Comparison'!$K$11="NULL","",IF(ISBLANK('01 Value Comparison'!$K$11),"",'01 Value Comparison'!$K$11))</f>
        <v/>
      </c>
      <c r="D42" s="25" t="s">
        <v>20</v>
      </c>
      <c r="E42" s="34" t="str">
        <f>IF(ISBLANK('01 Value Comparison'!$G$11),"",'01 Value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23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18</v>
      </c>
      <c r="E45" s="35" t="str">
        <f>IF(ISBLANK('01 Value Comparison'!$H$11),"",'01 Value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19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 xml:space="preserve">-- Value: Massafra -   | Bergamo - </v>
      </c>
      <c r="B47" s="21" t="s">
        <v>21</v>
      </c>
      <c r="C47" s="29" t="str">
        <f>IF('01 Value Comparison'!$K$12="NULL","",IF(ISBLANK('01 Value Comparison'!$K$12),"",'01 Value Comparison'!$K$12))</f>
        <v/>
      </c>
      <c r="D47" s="25" t="s">
        <v>20</v>
      </c>
      <c r="E47" s="34" t="str">
        <f>IF(ISBLANK('01 Value Comparison'!$G$12),"",'01 Value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23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18</v>
      </c>
      <c r="E50" s="35" t="str">
        <f>IF(ISBLANK('01 Value Comparison'!$H$12),"",'01 Value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19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21</v>
      </c>
      <c r="C52" s="29" t="str">
        <f>IF('01 Value Comparison'!$K$13="NULL","",IF(ISBLANK('01 Value Comparison'!$K$13),"",'01 Value Comparison'!$K$13))</f>
        <v/>
      </c>
      <c r="D52" s="25" t="s">
        <v>20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23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18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19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21</v>
      </c>
      <c r="C57" s="29" t="str">
        <f>IF('01 Value Comparison'!$K$14="NULL","",IF(ISBLANK('01 Value Comparison'!$K$14),"",'01 Value Comparison'!$K$14))</f>
        <v/>
      </c>
      <c r="D57" s="25" t="s">
        <v>20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23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18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19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21</v>
      </c>
      <c r="C62" s="29" t="str">
        <f>IF('01 Value Comparison'!$K$15="NULL","",IF(ISBLANK('01 Value Comparison'!$K$15),"",'01 Value Comparison'!$K$15))</f>
        <v/>
      </c>
      <c r="D62" s="25" t="s">
        <v>20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23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18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19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21</v>
      </c>
      <c r="C67" s="29" t="str">
        <f>IF('01 Value Comparison'!$K$16="NULL","",IF(ISBLANK('01 Value Comparison'!$K$16),"",'01 Value Comparison'!$K$16))</f>
        <v/>
      </c>
      <c r="D67" s="25" t="s">
        <v>20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23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18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19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21</v>
      </c>
      <c r="C72" s="29" t="str">
        <f>IF('01 Value Comparison'!$K$17="NULL","",IF(ISBLANK('01 Value Comparison'!$K$17),"",'01 Value Comparison'!$K$17))</f>
        <v/>
      </c>
      <c r="D72" s="25" t="s">
        <v>20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23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18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19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21</v>
      </c>
      <c r="C77" s="29" t="str">
        <f>IF('01 Value Comparison'!$K$18="NULL","",IF(ISBLANK('01 Value Comparison'!$K$18),"",'01 Value Comparison'!$K$18))</f>
        <v/>
      </c>
      <c r="D77" s="25" t="s">
        <v>20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23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18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19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21</v>
      </c>
      <c r="C82" s="29" t="str">
        <f>IF('01 Value Comparison'!$K$19="NULL","",IF(ISBLANK('01 Value Comparison'!$K$19),"",'01 Value Comparison'!$K$19))</f>
        <v/>
      </c>
      <c r="D82" s="25" t="s">
        <v>20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23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18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19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21</v>
      </c>
      <c r="C87" s="29" t="str">
        <f>IF('01 Value Comparison'!$K$20="NULL","",IF(ISBLANK('01 Value Comparison'!$K$20),"",'01 Value Comparison'!$K$20))</f>
        <v/>
      </c>
      <c r="D87" s="25" t="s">
        <v>20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23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18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19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21</v>
      </c>
      <c r="C92" s="29" t="str">
        <f>IF('01 Value Comparison'!$K$21="NULL","",IF(ISBLANK('01 Value Comparison'!$K$21),"",'01 Value Comparison'!$K$21))</f>
        <v/>
      </c>
      <c r="D92" s="25" t="s">
        <v>20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23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18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19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21</v>
      </c>
      <c r="C97" s="29" t="str">
        <f>IF('01 Value Comparison'!$K$22="NULL","",IF(ISBLANK('01 Value Comparison'!$K$22),"",'01 Value Comparison'!$K$22))</f>
        <v/>
      </c>
      <c r="D97" s="25" t="s">
        <v>20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23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18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19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21</v>
      </c>
      <c r="C102" s="29" t="str">
        <f>IF('01 Value Comparison'!$K$23="NULL","",IF(ISBLANK('01 Value Comparison'!$K$23),"",'01 Value Comparison'!$K$23))</f>
        <v/>
      </c>
      <c r="D102" s="25" t="s">
        <v>20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23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18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19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21</v>
      </c>
      <c r="C107" s="29" t="str">
        <f>IF('01 Value Comparison'!$K$24="NULL","",IF(ISBLANK('01 Value Comparison'!$K$24),"",'01 Value Comparison'!$K$24))</f>
        <v/>
      </c>
      <c r="D107" s="25" t="s">
        <v>20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23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18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19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21</v>
      </c>
      <c r="C112" s="29" t="str">
        <f>IF('01 Value Comparison'!$K$25="NULL","",IF(ISBLANK('01 Value Comparison'!$K$25),"",'01 Value Comparison'!$K$25))</f>
        <v/>
      </c>
      <c r="D112" s="25" t="s">
        <v>20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23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18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19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21</v>
      </c>
      <c r="C117" s="29" t="str">
        <f>IF('01 Value Comparison'!$K$26="NULL","",IF(ISBLANK('01 Value Comparison'!$K$26),"",'01 Value Comparison'!$K$26))</f>
        <v/>
      </c>
      <c r="D117" s="25" t="s">
        <v>20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23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18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19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21</v>
      </c>
      <c r="C122" s="29" t="str">
        <f>IF('01 Value Comparison'!$K$27="NULL","",IF(ISBLANK('01 Value Comparison'!$K$27),"",'01 Value Comparison'!$K$27))</f>
        <v/>
      </c>
      <c r="D122" s="25" t="s">
        <v>20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23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18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19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21</v>
      </c>
      <c r="C127" s="29" t="str">
        <f>IF('01 Value Comparison'!$K$28="NULL","",IF(ISBLANK('01 Value Comparison'!$K$28),"",'01 Value Comparison'!$K$28))</f>
        <v/>
      </c>
      <c r="D127" s="25" t="s">
        <v>20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23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18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19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21</v>
      </c>
      <c r="C132" s="29" t="str">
        <f>IF('01 Value Comparison'!$K$29="NULL","",IF(ISBLANK('01 Value Comparison'!$K$29),"",'01 Value Comparison'!$K$29))</f>
        <v/>
      </c>
      <c r="D132" s="25" t="s">
        <v>20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23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18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19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21</v>
      </c>
      <c r="C137" s="29" t="str">
        <f>IF('01 Value Comparison'!$K$30="NULL","",IF(ISBLANK('01 Value Comparison'!$K$30),"",'01 Value Comparison'!$K$30))</f>
        <v/>
      </c>
      <c r="D137" s="25" t="s">
        <v>20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23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18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19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2019-10-28T01:57:34Z</dcterms:modified>
  <cp:category/>
</cp:coreProperties>
</file>