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200" windowHeight="4620" firstSheet="11" activeTab="13"/>
  </bookViews>
  <sheets>
    <sheet name="Header Data" sheetId="2" r:id="rId1"/>
    <sheet name="MockupHeatmap" sheetId="5" r:id="rId2"/>
    <sheet name="Profiles" sheetId="7" r:id="rId3"/>
    <sheet name="App Version" sheetId="4" r:id="rId4"/>
    <sheet name="OrgEntrophy" sheetId="6" r:id="rId5"/>
    <sheet name="Budget" sheetId="3" r:id="rId6"/>
    <sheet name="Scope" sheetId="8" r:id="rId7"/>
    <sheet name="Progress" sheetId="9" r:id="rId8"/>
    <sheet name="Resources" sheetId="10" r:id="rId9"/>
    <sheet name="Risk" sheetId="11" r:id="rId10"/>
    <sheet name="Dependencies" sheetId="12" r:id="rId11"/>
    <sheet name="Social Entropy" sheetId="13" r:id="rId12"/>
    <sheet name="Compliance" sheetId="14" r:id="rId13"/>
    <sheet name="Sustainability" sheetId="15" r:id="rId14"/>
    <sheet name="Technology" sheetId="16" r:id="rId15"/>
    <sheet name="Business Process" sheetId="17" r:id="rId16"/>
    <sheet name="Measures" sheetId="18" r:id="rId17"/>
    <sheet name="social" sheetId="1" r:id="rId1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D3"/>
  <c r="D4"/>
  <c r="D5"/>
  <c r="E2" s="1"/>
  <c r="D6"/>
  <c r="D7"/>
  <c r="D8"/>
  <c r="D9"/>
  <c r="D10"/>
  <c r="D11"/>
  <c r="D12"/>
  <c r="D13"/>
  <c r="D14"/>
  <c r="D15"/>
  <c r="E14" s="1"/>
  <c r="D16"/>
  <c r="D17"/>
  <c r="D18"/>
  <c r="D19"/>
  <c r="D20"/>
  <c r="D21"/>
  <c r="D22"/>
  <c r="D23"/>
  <c r="D24"/>
  <c r="D25"/>
  <c r="C14"/>
  <c r="C2"/>
</calcChain>
</file>

<file path=xl/sharedStrings.xml><?xml version="1.0" encoding="utf-8"?>
<sst xmlns="http://schemas.openxmlformats.org/spreadsheetml/2006/main" count="260" uniqueCount="140">
  <si>
    <t>LCL</t>
  </si>
  <si>
    <t>UCL</t>
  </si>
  <si>
    <t>MR</t>
  </si>
  <si>
    <t>MEAN</t>
  </si>
  <si>
    <t>EQ</t>
  </si>
  <si>
    <t>MONTH</t>
  </si>
  <si>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</si>
  <si>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</si>
  <si>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</si>
  <si>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</si>
  <si>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</si>
  <si>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</si>
  <si>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</si>
  <si>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</si>
  <si>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</si>
  <si>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</si>
  <si>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</si>
  <si>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</si>
  <si>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MR BAR</t>
  </si>
  <si>
    <t>Organisation</t>
  </si>
  <si>
    <t>View</t>
  </si>
  <si>
    <t>Consultancy</t>
  </si>
  <si>
    <t>Date</t>
  </si>
  <si>
    <t>Version</t>
  </si>
  <si>
    <t>20/04/2017</t>
  </si>
  <si>
    <t>ID</t>
  </si>
  <si>
    <t>Contract Values</t>
  </si>
  <si>
    <t>Budget Spent</t>
  </si>
  <si>
    <t>Contract Location</t>
  </si>
  <si>
    <t>Berlin</t>
  </si>
  <si>
    <t>Munich</t>
  </si>
  <si>
    <t>Frankfurt</t>
  </si>
  <si>
    <t>Struttgart</t>
  </si>
  <si>
    <t>Nurnberg</t>
  </si>
  <si>
    <t>Dresden</t>
  </si>
  <si>
    <t>Leipzig</t>
  </si>
  <si>
    <t>Koln</t>
  </si>
  <si>
    <t>Hannover</t>
  </si>
  <si>
    <t>Bremen</t>
  </si>
  <si>
    <t>Hamburg</t>
  </si>
  <si>
    <t>Englpolding</t>
  </si>
  <si>
    <t>Grayspach</t>
  </si>
  <si>
    <t>Scharrel</t>
  </si>
  <si>
    <t>Eschertshofen</t>
  </si>
  <si>
    <t>Wittmannsdorf</t>
  </si>
  <si>
    <t>Herschwiesen</t>
  </si>
  <si>
    <t>Hohenberge</t>
  </si>
  <si>
    <t>Kraiberg</t>
  </si>
  <si>
    <t>Vorderriß</t>
  </si>
  <si>
    <t>Rentrisch</t>
  </si>
  <si>
    <t>Eborn</t>
  </si>
  <si>
    <t>Neugut</t>
  </si>
  <si>
    <t>Wernrode</t>
  </si>
  <si>
    <t>Goldebeck</t>
  </si>
  <si>
    <t>Wollah</t>
  </si>
  <si>
    <t>Lippersdorf</t>
  </si>
  <si>
    <t>Klosterdorf</t>
  </si>
  <si>
    <t>Birlinghoven</t>
  </si>
  <si>
    <t>Katzham</t>
  </si>
  <si>
    <t>Weroth</t>
  </si>
  <si>
    <t>Magetsweiler</t>
  </si>
  <si>
    <t>Zinow</t>
  </si>
  <si>
    <t>Platenhof</t>
  </si>
  <si>
    <t>Filchenhard</t>
  </si>
  <si>
    <t>Krummendeich</t>
  </si>
  <si>
    <t>Kaifeck</t>
  </si>
  <si>
    <t>Buchfart</t>
  </si>
  <si>
    <t>Schwetzingen</t>
  </si>
  <si>
    <t>Mechenhard</t>
  </si>
  <si>
    <t>Haintchen</t>
  </si>
  <si>
    <t>Waldorf</t>
  </si>
  <si>
    <t>Gambach</t>
  </si>
  <si>
    <t>Koppelberg</t>
  </si>
  <si>
    <t>Sistig</t>
  </si>
  <si>
    <t>Vinkrath</t>
  </si>
  <si>
    <t>Sorgwohld</t>
  </si>
  <si>
    <t>Bobenneukirchen</t>
  </si>
  <si>
    <t>Hirschneuses</t>
  </si>
  <si>
    <t>Huben</t>
  </si>
  <si>
    <t>Dornstetten</t>
  </si>
  <si>
    <t>Oberstadl</t>
  </si>
  <si>
    <t>Nietwerder</t>
  </si>
  <si>
    <t>Natterholz</t>
  </si>
  <si>
    <t>Rannertshofen</t>
  </si>
  <si>
    <t>Tannenhausen</t>
  </si>
  <si>
    <t>Osterbuch</t>
  </si>
  <si>
    <t>Erkelenz</t>
  </si>
  <si>
    <t>Dumicke</t>
  </si>
  <si>
    <t>Lahre</t>
  </si>
  <si>
    <t>Borgishain</t>
  </si>
  <si>
    <t>Country</t>
  </si>
  <si>
    <t>Germany</t>
  </si>
  <si>
    <t>Cost</t>
  </si>
  <si>
    <t>Lower Limit</t>
  </si>
  <si>
    <t>High Limit</t>
  </si>
  <si>
    <t>Target Max</t>
  </si>
  <si>
    <t>Entrophy Score</t>
  </si>
  <si>
    <t>Id</t>
  </si>
  <si>
    <t>Gauge Name</t>
  </si>
  <si>
    <t>Org. Entropy</t>
  </si>
  <si>
    <t>Budget</t>
  </si>
  <si>
    <t>Scope</t>
  </si>
  <si>
    <t>Progress</t>
  </si>
  <si>
    <t>Resources</t>
  </si>
  <si>
    <t>Risk</t>
  </si>
  <si>
    <t>Dependencies</t>
  </si>
  <si>
    <t>Social Entropy</t>
  </si>
  <si>
    <t>Compliance</t>
  </si>
  <si>
    <t>Sustainability</t>
  </si>
  <si>
    <t>Technology</t>
  </si>
  <si>
    <t>Business Process</t>
  </si>
  <si>
    <t>Big Deal Digital Transformation</t>
  </si>
  <si>
    <t>Profile Name</t>
  </si>
  <si>
    <t>Best of Breed Consulting</t>
  </si>
  <si>
    <t xml:space="preserve">Level 1 </t>
  </si>
  <si>
    <t>Peter Kong</t>
  </si>
  <si>
    <t>Role</t>
  </si>
  <si>
    <t>Programme Director</t>
  </si>
  <si>
    <t>Entrophy Score End</t>
  </si>
  <si>
    <t>Scope Value End</t>
  </si>
  <si>
    <t>Scope Value</t>
  </si>
  <si>
    <t>Budget Value End</t>
  </si>
  <si>
    <t>Budget Value</t>
  </si>
  <si>
    <t>Progress Score End</t>
  </si>
  <si>
    <t>Progress Score</t>
  </si>
  <si>
    <t xml:space="preserve">Resources Score End </t>
  </si>
  <si>
    <t>Resources Score</t>
  </si>
  <si>
    <t>Risk Score End</t>
  </si>
  <si>
    <t>Risk Score</t>
  </si>
  <si>
    <t>Dependencies Value</t>
  </si>
  <si>
    <t>Social Entropy End</t>
  </si>
  <si>
    <t>Compliance Value End</t>
  </si>
  <si>
    <t>Complaince Value</t>
  </si>
  <si>
    <t>Sustainability Score End</t>
  </si>
  <si>
    <t>Sustainability Score</t>
  </si>
  <si>
    <t>Techonolgy Value End</t>
  </si>
  <si>
    <t>Techonology Value</t>
  </si>
  <si>
    <t>Business Process Score End</t>
  </si>
  <si>
    <t>Business Process Score</t>
  </si>
  <si>
    <t>Dependencies Values End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</si>
</sst>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dd\,\ mmmm\ d\,\ yyyy"/>
  </numFmts>
  <fonts count="3">
    <font>
      <sz val="11"/>
      <color theme="1"/>
      <name val="Calibri"/>
      <family val="2"/>
      <scheme val="minor"/>
    </font>
    <font>
      <sz val="11"/>
      <color theme="1" tint="-0.499984740745262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3" fontId="1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165" fontId="2" fillId="0" borderId="0" xfId="0" applyNumberFormat="1" applyFont="1" applyFill="1" applyBorder="1" applyAlignment="1" applyProtection="1">
      <alignment horizontal="right"/>
    </xf>
    <xf numFmtId="2" fontId="2" fillId="0" borderId="0" xfId="0" applyNumberFormat="1" applyFont="1" applyFill="1" applyBorder="1" applyAlignment="1" applyProtection="1"/>
    <xf numFmtId="2" fontId="0" fillId="0" borderId="0" xfId="0" applyNumberFormat="1" applyFon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MONTH"/>
    <tableColumn id="2" name="EQ"/>
    <tableColumn id="3" name="MEAN" dataDxfId="3"/>
    <tableColumn id="4" name="MR">
      <calculatedColumnFormula>B2-B1</calculatedColumnFormula>
    </tableColumn>
    <tableColumn id="5" name="MR BAR" dataDxfId="2"/>
    <tableColumn id="6" name="LCL" dataDxfId="1">
      <calculatedColumnFormula>C2-6*E2/1.128</calculatedColumnFormula>
    </tableColumn>
    <tableColumn id="7" name="UCL" dataDxfId="0">
      <calculatedColumnFormula>C2+6*E2/1.128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2" sqref="A2"/>
    </sheetView>
  </sheetViews>
  <sheetFormatPr defaultRowHeight="15"/>
  <cols>
    <col min="1" max="1" width="5" customWidth="1"/>
    <col min="2" max="2" width="31.42578125" customWidth="1"/>
    <col min="3" max="3" width="24" customWidth="1"/>
    <col min="4" max="4" width="13.5703125" customWidth="1"/>
  </cols>
  <sheetData>
    <row r="1" spans="1:4">
      <c r="A1" t="s">
        <v>25</v>
      </c>
      <c r="B1" t="s">
        <v>19</v>
      </c>
      <c r="C1" t="s">
        <v>21</v>
      </c>
      <c r="D1" t="s">
        <v>20</v>
      </c>
    </row>
    <row r="2" spans="1:4">
      <c r="A2">
        <v>1</v>
      </c>
      <c r="B2" t="s">
        <v>111</v>
      </c>
      <c r="C2" t="s">
        <v>113</v>
      </c>
      <c r="D2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2.42578125" customWidth="1"/>
    <col min="2" max="2" width="14.42578125" customWidth="1"/>
    <col min="3" max="3" width="16.7109375" customWidth="1"/>
    <col min="4" max="4" width="12.140625" customWidth="1"/>
    <col min="5" max="5" width="14.28515625" customWidth="1"/>
    <col min="6" max="6" width="13.5703125" customWidth="1"/>
  </cols>
  <sheetData>
    <row r="1" spans="1:6">
      <c r="A1" s="8" t="s">
        <v>22</v>
      </c>
      <c r="B1" s="8" t="s">
        <v>127</v>
      </c>
      <c r="C1" s="8" t="s">
        <v>128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21347</v>
      </c>
      <c r="C2" s="10">
        <v>6300</v>
      </c>
      <c r="D2" s="10">
        <v>4245</v>
      </c>
      <c r="E2" s="10">
        <v>12500</v>
      </c>
      <c r="F2" s="10">
        <v>15300</v>
      </c>
    </row>
    <row r="3" spans="1:6">
      <c r="A3" s="9">
        <v>42777</v>
      </c>
      <c r="B3" s="10">
        <v>15231</v>
      </c>
      <c r="C3" s="10">
        <v>5200</v>
      </c>
      <c r="D3" s="10">
        <v>3491</v>
      </c>
      <c r="E3" s="10">
        <v>17200</v>
      </c>
      <c r="F3" s="10">
        <v>24300</v>
      </c>
    </row>
    <row r="4" spans="1:6">
      <c r="A4" s="9">
        <v>42818</v>
      </c>
      <c r="B4" s="10">
        <v>15491</v>
      </c>
      <c r="C4" s="10">
        <v>4600</v>
      </c>
      <c r="D4" s="10">
        <v>3086</v>
      </c>
      <c r="E4" s="10">
        <v>9200</v>
      </c>
      <c r="F4" s="10">
        <v>13800</v>
      </c>
    </row>
    <row r="5" spans="1:6">
      <c r="A5" s="9">
        <v>42841</v>
      </c>
      <c r="B5" s="10">
        <v>16712</v>
      </c>
      <c r="C5" s="10">
        <v>4900</v>
      </c>
      <c r="D5" s="10">
        <v>3274</v>
      </c>
      <c r="E5" s="10">
        <v>9100</v>
      </c>
      <c r="F5" s="10">
        <v>5100</v>
      </c>
    </row>
    <row r="6" spans="1:6">
      <c r="A6" s="9">
        <v>42863</v>
      </c>
      <c r="B6" s="10">
        <v>12135</v>
      </c>
      <c r="C6" s="10">
        <v>3700</v>
      </c>
      <c r="D6" s="10">
        <v>2510</v>
      </c>
      <c r="E6" s="10">
        <v>7500</v>
      </c>
      <c r="F6" s="10">
        <v>14100</v>
      </c>
    </row>
    <row r="7" spans="1:6">
      <c r="A7" s="9">
        <v>42913</v>
      </c>
      <c r="B7" s="10">
        <v>9244</v>
      </c>
      <c r="C7" s="10">
        <v>5678</v>
      </c>
      <c r="D7" s="10">
        <v>1880</v>
      </c>
      <c r="E7" s="10">
        <v>5600</v>
      </c>
      <c r="F7" s="10">
        <v>6400</v>
      </c>
    </row>
    <row r="8" spans="1:6">
      <c r="A8" s="9">
        <v>42928</v>
      </c>
      <c r="B8" s="10">
        <v>52125</v>
      </c>
      <c r="C8" s="10">
        <v>16900</v>
      </c>
      <c r="D8" s="10">
        <v>10513</v>
      </c>
      <c r="E8" s="10">
        <v>31500</v>
      </c>
      <c r="F8" s="10">
        <v>32410</v>
      </c>
    </row>
    <row r="9" spans="1:6">
      <c r="A9" s="9">
        <v>42969</v>
      </c>
      <c r="B9" s="10">
        <v>17151</v>
      </c>
      <c r="C9" s="10">
        <v>5100</v>
      </c>
      <c r="D9" s="10">
        <v>3420</v>
      </c>
      <c r="E9" s="10">
        <v>10500</v>
      </c>
      <c r="F9" s="10">
        <v>128200</v>
      </c>
    </row>
    <row r="10" spans="1:6">
      <c r="A10" s="9">
        <v>42992</v>
      </c>
      <c r="B10" s="10">
        <v>62661</v>
      </c>
      <c r="C10" s="10">
        <v>18700</v>
      </c>
      <c r="D10" s="10">
        <v>25230</v>
      </c>
      <c r="E10" s="10">
        <v>37800</v>
      </c>
      <c r="F10" s="10">
        <v>385400</v>
      </c>
    </row>
    <row r="11" spans="1:6">
      <c r="A11" s="9">
        <v>43033</v>
      </c>
      <c r="B11" s="10">
        <v>72521</v>
      </c>
      <c r="C11" s="10">
        <v>21700</v>
      </c>
      <c r="D11" s="10">
        <v>32459</v>
      </c>
      <c r="E11" s="10">
        <v>43700</v>
      </c>
      <c r="F11" s="10">
        <v>44180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29.7109375" customWidth="1"/>
    <col min="2" max="2" width="28" customWidth="1"/>
    <col min="3" max="3" width="19.28515625" customWidth="1"/>
    <col min="4" max="4" width="13.140625" customWidth="1"/>
    <col min="5" max="5" width="14" customWidth="1"/>
    <col min="6" max="6" width="12.7109375" customWidth="1"/>
  </cols>
  <sheetData>
    <row r="1" spans="1:6">
      <c r="A1" s="8" t="s">
        <v>22</v>
      </c>
      <c r="B1" s="8" t="s">
        <v>139</v>
      </c>
      <c r="C1" s="8" t="s">
        <v>129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122347</v>
      </c>
      <c r="C2" s="10">
        <v>36800</v>
      </c>
      <c r="D2" s="10">
        <v>24500</v>
      </c>
      <c r="E2" s="10">
        <v>73500</v>
      </c>
      <c r="F2" s="10">
        <v>83060</v>
      </c>
    </row>
    <row r="3" spans="1:6">
      <c r="A3" s="9">
        <v>42777</v>
      </c>
      <c r="B3" s="10">
        <v>745231</v>
      </c>
      <c r="C3" s="10">
        <v>23600</v>
      </c>
      <c r="D3" s="10">
        <v>9100</v>
      </c>
      <c r="E3" s="10">
        <v>47200</v>
      </c>
      <c r="F3" s="10">
        <v>56400</v>
      </c>
    </row>
    <row r="4" spans="1:6">
      <c r="A4" s="9">
        <v>42818</v>
      </c>
      <c r="B4" s="10">
        <v>542891</v>
      </c>
      <c r="C4" s="10">
        <v>62900</v>
      </c>
      <c r="D4" s="10">
        <v>8600</v>
      </c>
      <c r="E4" s="10">
        <v>25800</v>
      </c>
      <c r="F4" s="10">
        <v>85800</v>
      </c>
    </row>
    <row r="5" spans="1:6">
      <c r="A5" s="9">
        <v>42841</v>
      </c>
      <c r="B5" s="10">
        <v>636712</v>
      </c>
      <c r="C5" s="10">
        <v>91100</v>
      </c>
      <c r="D5" s="10">
        <v>27400</v>
      </c>
      <c r="E5" s="10">
        <v>82100</v>
      </c>
      <c r="F5" s="10">
        <v>99200</v>
      </c>
    </row>
    <row r="6" spans="1:6">
      <c r="A6" s="9">
        <v>42863</v>
      </c>
      <c r="B6" s="10">
        <v>256135</v>
      </c>
      <c r="C6" s="10">
        <v>76900</v>
      </c>
      <c r="D6" s="10">
        <v>51300</v>
      </c>
      <c r="E6" s="10">
        <v>53700</v>
      </c>
      <c r="F6" s="10">
        <v>61410</v>
      </c>
    </row>
    <row r="7" spans="1:6">
      <c r="A7" s="9">
        <v>42913</v>
      </c>
      <c r="B7" s="10">
        <v>41244</v>
      </c>
      <c r="C7" s="10">
        <v>82400</v>
      </c>
      <c r="D7" s="10">
        <v>88300</v>
      </c>
      <c r="E7" s="10">
        <v>64800</v>
      </c>
      <c r="F7" s="10">
        <v>935400</v>
      </c>
    </row>
    <row r="8" spans="1:6">
      <c r="A8" s="9">
        <v>42928</v>
      </c>
      <c r="B8" s="10">
        <v>256125</v>
      </c>
      <c r="C8" s="10">
        <v>76900</v>
      </c>
      <c r="D8" s="10">
        <v>75130</v>
      </c>
      <c r="E8" s="10">
        <v>83700</v>
      </c>
      <c r="F8" s="10">
        <v>131410</v>
      </c>
    </row>
    <row r="9" spans="1:6">
      <c r="A9" s="9">
        <v>42969</v>
      </c>
      <c r="B9" s="10">
        <v>712451</v>
      </c>
      <c r="C9" s="10">
        <v>13800</v>
      </c>
      <c r="D9" s="10">
        <v>42500</v>
      </c>
      <c r="E9" s="10">
        <v>72750</v>
      </c>
      <c r="F9" s="10">
        <v>82820</v>
      </c>
    </row>
    <row r="10" spans="1:6">
      <c r="A10" s="9">
        <v>42992</v>
      </c>
      <c r="B10" s="10">
        <v>261261</v>
      </c>
      <c r="C10" s="10">
        <v>878400</v>
      </c>
      <c r="D10" s="10">
        <v>252300</v>
      </c>
      <c r="E10" s="10">
        <v>95680</v>
      </c>
      <c r="F10" s="10">
        <v>156540</v>
      </c>
    </row>
    <row r="11" spans="1:6">
      <c r="A11" s="9">
        <v>43033</v>
      </c>
      <c r="B11" s="10">
        <v>251121</v>
      </c>
      <c r="C11" s="10">
        <v>675400</v>
      </c>
      <c r="D11" s="10">
        <v>45300</v>
      </c>
      <c r="E11" s="10">
        <v>70700</v>
      </c>
      <c r="F11" s="10">
        <v>812800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14" sqref="D14"/>
    </sheetView>
  </sheetViews>
  <sheetFormatPr defaultRowHeight="15"/>
  <cols>
    <col min="1" max="1" width="28.7109375" customWidth="1"/>
    <col min="2" max="2" width="17.85546875" customWidth="1"/>
    <col min="3" max="3" width="18.28515625" customWidth="1"/>
    <col min="4" max="4" width="13.140625" customWidth="1"/>
    <col min="5" max="5" width="15.5703125" customWidth="1"/>
    <col min="6" max="6" width="13.7109375" customWidth="1"/>
  </cols>
  <sheetData>
    <row r="1" spans="1:6">
      <c r="A1" s="8" t="s">
        <v>22</v>
      </c>
      <c r="B1" s="8" t="s">
        <v>130</v>
      </c>
      <c r="C1" s="8" t="s">
        <v>106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0.90889994669723595</v>
      </c>
      <c r="C2" s="13">
        <v>0.96241565157324305</v>
      </c>
      <c r="D2" s="13">
        <v>0.3738346038766</v>
      </c>
      <c r="E2" s="13">
        <v>0.96278211071819697</v>
      </c>
      <c r="F2" s="13">
        <v>0.99886031423975197</v>
      </c>
    </row>
    <row r="3" spans="1:6">
      <c r="A3" s="9">
        <v>42777</v>
      </c>
      <c r="B3" s="13">
        <v>0.79185595798747699</v>
      </c>
      <c r="C3" s="13">
        <v>0.907942625761195</v>
      </c>
      <c r="D3" s="13">
        <v>0.81255586378327704</v>
      </c>
      <c r="E3" s="13">
        <v>0.93446078975523394</v>
      </c>
      <c r="F3" s="13">
        <v>0.99260482150123397</v>
      </c>
    </row>
    <row r="4" spans="1:6">
      <c r="A4" s="9">
        <v>42818</v>
      </c>
      <c r="B4" s="13">
        <v>0.70838715157649701</v>
      </c>
      <c r="C4" s="13">
        <v>0.88303379513619895</v>
      </c>
      <c r="D4" s="13">
        <v>0.6</v>
      </c>
      <c r="E4" s="13">
        <v>0.86436525946187304</v>
      </c>
      <c r="F4" s="13">
        <v>0.96877719215357805</v>
      </c>
    </row>
    <row r="5" spans="1:6">
      <c r="A5" s="9">
        <v>42841</v>
      </c>
      <c r="B5" s="13">
        <v>0.68543824698802303</v>
      </c>
      <c r="C5" s="13">
        <v>0.85419264621949698</v>
      </c>
      <c r="D5" s="13">
        <v>0.4</v>
      </c>
      <c r="E5" s="13">
        <v>0.77956691739622996</v>
      </c>
      <c r="F5" s="13">
        <v>0.96512308599952501</v>
      </c>
    </row>
    <row r="6" spans="1:6">
      <c r="A6" s="9">
        <v>42863</v>
      </c>
      <c r="B6" s="13">
        <v>0.60064171587917603</v>
      </c>
      <c r="C6" s="13">
        <v>0.79688627535659795</v>
      </c>
      <c r="D6" s="13">
        <v>0.66018246051030005</v>
      </c>
      <c r="E6" s="13">
        <v>0.758957549661327</v>
      </c>
      <c r="F6" s="13">
        <v>0.93008784877162898</v>
      </c>
    </row>
    <row r="7" spans="1:6">
      <c r="A7" s="9">
        <v>42913</v>
      </c>
      <c r="B7" s="13">
        <v>0.51003045768172905</v>
      </c>
      <c r="C7" s="13">
        <v>0.68057357884748904</v>
      </c>
      <c r="D7" s="13">
        <v>0.23476061957943101</v>
      </c>
      <c r="E7" s="13">
        <v>0.72036655394593796</v>
      </c>
      <c r="F7" s="13">
        <v>0.89681674982100801</v>
      </c>
    </row>
    <row r="8" spans="1:6">
      <c r="A8" s="9">
        <v>42928</v>
      </c>
      <c r="B8" s="13">
        <v>0.48434367605948397</v>
      </c>
      <c r="C8" s="13">
        <v>0.578991499212545</v>
      </c>
      <c r="D8" s="13">
        <v>0.58845243111426004</v>
      </c>
      <c r="E8" s="13">
        <v>0.65526805694895796</v>
      </c>
      <c r="F8" s="13">
        <v>0.89617585877683503</v>
      </c>
    </row>
    <row r="9" spans="1:6">
      <c r="A9" s="9">
        <v>42969</v>
      </c>
      <c r="B9" s="13">
        <v>0.48160964538805301</v>
      </c>
      <c r="C9" s="13">
        <v>0.26188665783449</v>
      </c>
      <c r="D9" s="13">
        <v>0.83207867280758296</v>
      </c>
      <c r="E9" s="13">
        <v>0.62831691036796999</v>
      </c>
      <c r="F9" s="13">
        <v>0.87599111268023999</v>
      </c>
    </row>
    <row r="10" spans="1:6">
      <c r="A10" s="9">
        <v>42992</v>
      </c>
      <c r="B10" s="13">
        <v>0.457035574480674</v>
      </c>
      <c r="C10" s="13">
        <v>0.20852792971101899</v>
      </c>
      <c r="D10" s="13">
        <v>0.27462752260020701</v>
      </c>
      <c r="E10" s="13">
        <v>0.60686981748870605</v>
      </c>
      <c r="F10" s="13">
        <v>0.873211187362403</v>
      </c>
    </row>
    <row r="11" spans="1:6">
      <c r="A11" s="9">
        <v>43033</v>
      </c>
      <c r="B11" s="13">
        <v>0.9</v>
      </c>
      <c r="C11" s="13">
        <v>0.91</v>
      </c>
      <c r="D11" s="13">
        <v>0.35150406117294303</v>
      </c>
      <c r="E11" s="13">
        <v>0.52581465094227398</v>
      </c>
      <c r="F11" s="13">
        <v>0.869667473670096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RowHeight="15"/>
  <cols>
    <col min="1" max="1" width="29.5703125" customWidth="1"/>
    <col min="2" max="2" width="21" bestFit="1" customWidth="1"/>
    <col min="3" max="3" width="17.28515625" bestFit="1" customWidth="1"/>
    <col min="4" max="4" width="15.140625" customWidth="1"/>
    <col min="5" max="5" width="12.5703125" customWidth="1"/>
    <col min="6" max="6" width="14.7109375" customWidth="1"/>
  </cols>
  <sheetData>
    <row r="1" spans="1:6">
      <c r="A1" s="8" t="s">
        <v>22</v>
      </c>
      <c r="B1" s="8" t="s">
        <v>131</v>
      </c>
      <c r="C1" s="8" t="s">
        <v>132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0.90239278544648704</v>
      </c>
      <c r="C2" s="13">
        <v>0.93334808602528696</v>
      </c>
      <c r="D2" s="13">
        <v>0.89</v>
      </c>
      <c r="E2" s="13">
        <v>0.89192681257003004</v>
      </c>
      <c r="F2" s="13">
        <v>0.98989670627813098</v>
      </c>
    </row>
    <row r="3" spans="1:6">
      <c r="A3" s="9">
        <v>42777</v>
      </c>
      <c r="B3" s="13">
        <v>0.81799254421113399</v>
      </c>
      <c r="C3" s="13">
        <v>0.89565250437007105</v>
      </c>
      <c r="D3" s="13">
        <v>0.92464753665129396</v>
      </c>
      <c r="E3" s="13">
        <v>0.86751345534712099</v>
      </c>
      <c r="F3" s="13">
        <v>0.98269334087134896</v>
      </c>
    </row>
    <row r="4" spans="1:6">
      <c r="A4" s="9">
        <v>42818</v>
      </c>
      <c r="B4" s="13">
        <v>0.73434735694124698</v>
      </c>
      <c r="C4" s="13">
        <v>0.85577095956103899</v>
      </c>
      <c r="D4" s="13">
        <v>0.89879685808393295</v>
      </c>
      <c r="E4" s="13">
        <v>0.81383913598778501</v>
      </c>
      <c r="F4" s="13">
        <v>0.97748165121984598</v>
      </c>
    </row>
    <row r="5" spans="1:6">
      <c r="A5" s="9">
        <v>42841</v>
      </c>
      <c r="B5" s="13">
        <v>0.62332999496031505</v>
      </c>
      <c r="C5" s="13">
        <v>0.85193140379426102</v>
      </c>
      <c r="D5" s="13">
        <v>0.87389021187609495</v>
      </c>
      <c r="E5" s="13">
        <v>0.70768525983334596</v>
      </c>
      <c r="F5" s="13">
        <v>0.97169189149316804</v>
      </c>
    </row>
    <row r="6" spans="1:6">
      <c r="A6" s="9">
        <v>42863</v>
      </c>
      <c r="B6" s="13">
        <v>0.47922753451880501</v>
      </c>
      <c r="C6" s="13">
        <v>0.653284928872503</v>
      </c>
      <c r="D6" s="13">
        <v>0.68142924266211002</v>
      </c>
      <c r="E6" s="13">
        <v>0.49502621776202199</v>
      </c>
      <c r="F6" s="13">
        <v>0.95957647178630301</v>
      </c>
    </row>
    <row r="7" spans="1:6">
      <c r="A7" s="9">
        <v>42913</v>
      </c>
      <c r="B7" s="13">
        <v>0.460994943502958</v>
      </c>
      <c r="C7" s="13">
        <v>0.64432385969628903</v>
      </c>
      <c r="D7" s="13">
        <v>0.60027799715097196</v>
      </c>
      <c r="E7" s="13">
        <v>0.40552721532835201</v>
      </c>
      <c r="F7" s="13">
        <v>0.95802331533083196</v>
      </c>
    </row>
    <row r="8" spans="1:6">
      <c r="A8" s="9">
        <v>42928</v>
      </c>
      <c r="B8" s="13">
        <v>0.37320189357014399</v>
      </c>
      <c r="C8" s="13">
        <v>0.63907935628995904</v>
      </c>
      <c r="D8" s="13">
        <v>0.54419218136605196</v>
      </c>
      <c r="E8" s="13">
        <v>0.39845631286629002</v>
      </c>
      <c r="F8" s="13">
        <v>0.95452091464340005</v>
      </c>
    </row>
    <row r="9" spans="1:6">
      <c r="A9" s="9">
        <v>42969</v>
      </c>
      <c r="B9" s="13">
        <v>0.123428675916332</v>
      </c>
      <c r="C9" s="13">
        <v>0.60030719690845002</v>
      </c>
      <c r="D9" s="13">
        <v>0.466310464448491</v>
      </c>
      <c r="E9" s="13">
        <v>0.31847151398705498</v>
      </c>
      <c r="F9" s="13">
        <v>0.95009673787827797</v>
      </c>
    </row>
    <row r="10" spans="1:6">
      <c r="A10" s="9">
        <v>42992</v>
      </c>
      <c r="B10" s="13">
        <v>9.5456845866213003E-2</v>
      </c>
      <c r="C10" s="13">
        <v>0.56478302323179597</v>
      </c>
      <c r="D10" s="13">
        <v>0.38052652090473599</v>
      </c>
      <c r="E10" s="13">
        <v>0.21683872243955701</v>
      </c>
      <c r="F10" s="13">
        <v>0.945904396179298</v>
      </c>
    </row>
    <row r="11" spans="1:6">
      <c r="A11" s="9">
        <v>43033</v>
      </c>
      <c r="B11" s="13">
        <v>7.6631267781107001E-2</v>
      </c>
      <c r="C11" s="13">
        <v>0.31385467451567101</v>
      </c>
      <c r="D11" s="13">
        <v>0.22475825536796401</v>
      </c>
      <c r="E11" s="13">
        <v>0.15380226308594599</v>
      </c>
      <c r="F11" s="13">
        <v>0.91702100200379799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1" sqref="C1"/>
    </sheetView>
  </sheetViews>
  <sheetFormatPr defaultRowHeight="15"/>
  <cols>
    <col min="1" max="1" width="36.5703125" style="3" customWidth="1"/>
    <col min="2" max="2" width="22.42578125" style="3" bestFit="1" customWidth="1"/>
    <col min="3" max="3" width="18.5703125" style="3" bestFit="1" customWidth="1"/>
    <col min="4" max="4" width="11.28515625" style="3" bestFit="1" customWidth="1"/>
    <col min="5" max="5" width="15" style="3" customWidth="1"/>
    <col min="6" max="6" width="10.7109375" style="3" bestFit="1" customWidth="1"/>
    <col min="7" max="7" width="18.7109375" style="3" customWidth="1"/>
    <col min="8" max="16384" width="9.140625" style="3"/>
  </cols>
  <sheetData>
    <row r="1" spans="1:7">
      <c r="A1" s="8" t="s">
        <v>22</v>
      </c>
      <c r="B1" s="8" t="s">
        <v>133</v>
      </c>
      <c r="C1" s="8" t="s">
        <v>134</v>
      </c>
      <c r="D1" s="8" t="s">
        <v>93</v>
      </c>
      <c r="E1" s="8" t="s">
        <v>94</v>
      </c>
      <c r="F1" s="8" t="s">
        <v>95</v>
      </c>
      <c r="G1" s="8" t="s">
        <v>92</v>
      </c>
    </row>
    <row r="2" spans="1:7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  <c r="G2" s="8">
        <v>233511.2</v>
      </c>
    </row>
    <row r="3" spans="1:7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  <c r="G3" s="8">
        <v>192087.6</v>
      </c>
    </row>
    <row r="4" spans="1:7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  <c r="G4" s="8">
        <v>169813.6</v>
      </c>
    </row>
    <row r="5" spans="1:7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  <c r="G5" s="8">
        <v>180095.2</v>
      </c>
    </row>
    <row r="6" spans="1:7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  <c r="G6" s="8">
        <v>138246</v>
      </c>
    </row>
    <row r="7" spans="1:7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  <c r="G7" s="8">
        <v>103642.4</v>
      </c>
    </row>
    <row r="8" spans="1:7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  <c r="G8" s="8">
        <v>578250</v>
      </c>
    </row>
    <row r="9" spans="1:7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  <c r="G9" s="8">
        <v>188449.6</v>
      </c>
    </row>
    <row r="10" spans="1:7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  <c r="G10" s="8">
        <v>688835.60000000102</v>
      </c>
    </row>
    <row r="11" spans="1:7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  <c r="G11" s="8">
        <v>797661.60000000102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3" sqref="A3"/>
    </sheetView>
  </sheetViews>
  <sheetFormatPr defaultRowHeight="15"/>
  <cols>
    <col min="1" max="1" width="32" customWidth="1"/>
    <col min="2" max="2" width="21" customWidth="1"/>
    <col min="3" max="3" width="20.28515625" customWidth="1"/>
    <col min="4" max="4" width="16.42578125" customWidth="1"/>
    <col min="5" max="5" width="13.7109375" customWidth="1"/>
    <col min="6" max="6" width="16.5703125" customWidth="1"/>
  </cols>
  <sheetData>
    <row r="1" spans="1:6">
      <c r="A1" s="8" t="s">
        <v>22</v>
      </c>
      <c r="B1" s="8" t="s">
        <v>135</v>
      </c>
      <c r="C1" s="8" t="s">
        <v>136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</row>
    <row r="3" spans="1:6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</row>
    <row r="4" spans="1:6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</row>
    <row r="5" spans="1:6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</row>
    <row r="6" spans="1:6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</row>
    <row r="7" spans="1:6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</row>
    <row r="8" spans="1:6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</row>
    <row r="9" spans="1:6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</row>
    <row r="10" spans="1:6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</row>
    <row r="11" spans="1:6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6.85546875" style="5" customWidth="1"/>
    <col min="2" max="2" width="19.5703125" style="3" customWidth="1"/>
    <col min="3" max="3" width="21.7109375" style="3" customWidth="1"/>
    <col min="4" max="4" width="14.28515625" style="3" customWidth="1"/>
    <col min="5" max="5" width="16" style="3" customWidth="1"/>
    <col min="6" max="6" width="15.7109375" style="14" customWidth="1"/>
    <col min="7" max="16384" width="9.140625" style="3"/>
  </cols>
  <sheetData>
    <row r="1" spans="1:6">
      <c r="A1" s="11" t="s">
        <v>22</v>
      </c>
      <c r="B1" s="8" t="s">
        <v>137</v>
      </c>
      <c r="C1" s="8" t="s">
        <v>138</v>
      </c>
      <c r="D1" s="8" t="s">
        <v>93</v>
      </c>
      <c r="E1" s="8" t="s">
        <v>94</v>
      </c>
      <c r="F1" s="13" t="s">
        <v>95</v>
      </c>
    </row>
    <row r="2" spans="1:6">
      <c r="A2" s="12">
        <v>42749</v>
      </c>
      <c r="B2" s="13">
        <v>0.17528327939091501</v>
      </c>
      <c r="C2" s="13">
        <v>0.61375834183997702</v>
      </c>
      <c r="D2" s="13">
        <v>0.88764653818512596</v>
      </c>
      <c r="E2" s="13">
        <v>0.95542222397563104</v>
      </c>
      <c r="F2" s="13">
        <v>0.99259695881018395</v>
      </c>
    </row>
    <row r="3" spans="1:6">
      <c r="A3" s="12">
        <v>42777</v>
      </c>
      <c r="B3" s="13">
        <v>0.287183833219879</v>
      </c>
      <c r="C3" s="13">
        <v>0.91249353783704701</v>
      </c>
      <c r="D3" s="13">
        <v>0.52934696291765004</v>
      </c>
      <c r="E3" s="13">
        <v>0.93037621837921902</v>
      </c>
      <c r="F3" s="13">
        <v>0.95890280144623896</v>
      </c>
    </row>
    <row r="4" spans="1:6">
      <c r="A4" s="12">
        <v>42818</v>
      </c>
      <c r="B4" s="13">
        <v>0.77940513734738404</v>
      </c>
      <c r="C4" s="13">
        <v>0.82939645626900205</v>
      </c>
      <c r="D4" s="13">
        <v>6.2194258738495004E-3</v>
      </c>
      <c r="E4" s="13">
        <v>0.86505021230957502</v>
      </c>
      <c r="F4" s="13">
        <v>0.95884738682021597</v>
      </c>
    </row>
    <row r="5" spans="1:6">
      <c r="A5" s="12">
        <v>42841</v>
      </c>
      <c r="B5" s="13">
        <v>0.70896105538002097</v>
      </c>
      <c r="C5" s="13">
        <v>0.22576910639874601</v>
      </c>
      <c r="D5" s="13">
        <v>0.69499729651961495</v>
      </c>
      <c r="E5" s="13">
        <v>0.76800220783485895</v>
      </c>
      <c r="F5" s="13">
        <v>0.91628787509762699</v>
      </c>
    </row>
    <row r="6" spans="1:6">
      <c r="A6" s="12">
        <v>42863</v>
      </c>
      <c r="B6" s="13">
        <v>9.9216809872272202E-2</v>
      </c>
      <c r="C6" s="13">
        <v>0.56157117098117604</v>
      </c>
      <c r="D6" s="13">
        <v>0.58072957396119895</v>
      </c>
      <c r="E6" s="13">
        <v>0.76444854109792604</v>
      </c>
      <c r="F6" s="13">
        <v>0.90728632225931405</v>
      </c>
    </row>
    <row r="7" spans="1:6">
      <c r="A7" s="12">
        <v>42913</v>
      </c>
      <c r="B7" s="13">
        <v>0.96809800745239905</v>
      </c>
      <c r="C7" s="13">
        <v>0.50741656390040701</v>
      </c>
      <c r="D7" s="13">
        <v>0.36245561820245897</v>
      </c>
      <c r="E7" s="13">
        <v>0.55939178715586702</v>
      </c>
      <c r="F7" s="13">
        <v>0.89660045107848096</v>
      </c>
    </row>
    <row r="8" spans="1:6">
      <c r="A8" s="12">
        <v>42928</v>
      </c>
      <c r="B8" s="13">
        <v>0.199821682039697</v>
      </c>
      <c r="C8" s="13">
        <v>0.54861714556443197</v>
      </c>
      <c r="D8" s="13">
        <v>0.160441226508031</v>
      </c>
      <c r="E8" s="13">
        <v>0.55491111496484602</v>
      </c>
      <c r="F8" s="13">
        <v>0.88243873959944497</v>
      </c>
    </row>
    <row r="9" spans="1:6">
      <c r="A9" s="12">
        <v>42969</v>
      </c>
      <c r="B9" s="13">
        <v>0.59722239661824394</v>
      </c>
      <c r="C9" s="13">
        <v>0.55811526005529</v>
      </c>
      <c r="D9" s="13">
        <v>0.63743694746443902</v>
      </c>
      <c r="E9" s="13">
        <v>0.50657619333420001</v>
      </c>
      <c r="F9" s="13">
        <v>0.86814857219117503</v>
      </c>
    </row>
    <row r="10" spans="1:6">
      <c r="A10" s="12">
        <v>42992</v>
      </c>
      <c r="B10" s="13">
        <v>0.38325400065300003</v>
      </c>
      <c r="C10" s="13">
        <v>0.12931815933871199</v>
      </c>
      <c r="D10" s="13">
        <v>0.200890011507383</v>
      </c>
      <c r="E10" s="13">
        <v>0.48599628985239401</v>
      </c>
      <c r="F10" s="13">
        <v>0.83768179827918898</v>
      </c>
    </row>
    <row r="11" spans="1:6">
      <c r="A11" s="12">
        <v>43033</v>
      </c>
      <c r="B11" s="13">
        <v>0.37587953871174301</v>
      </c>
      <c r="C11" s="13">
        <v>0.36855516795652699</v>
      </c>
      <c r="D11" s="13">
        <v>0.120500176704117</v>
      </c>
      <c r="E11" s="13">
        <v>0.409456737789612</v>
      </c>
      <c r="F11" s="13">
        <v>0.82253776357759301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" sqref="C1:C1048576"/>
    </sheetView>
  </sheetViews>
  <sheetFormatPr defaultRowHeight="15"/>
  <cols>
    <col min="2" max="2" width="18.85546875" customWidth="1"/>
  </cols>
  <sheetData>
    <row r="1" spans="1:2">
      <c r="A1" t="s">
        <v>97</v>
      </c>
      <c r="B1" t="s">
        <v>98</v>
      </c>
    </row>
    <row r="2" spans="1:2">
      <c r="A2">
        <v>1</v>
      </c>
      <c r="B2" t="s">
        <v>99</v>
      </c>
    </row>
    <row r="3" spans="1:2">
      <c r="A3">
        <v>2</v>
      </c>
      <c r="B3" t="s">
        <v>100</v>
      </c>
    </row>
    <row r="4" spans="1:2">
      <c r="A4">
        <v>3</v>
      </c>
      <c r="B4" t="s">
        <v>101</v>
      </c>
    </row>
    <row r="5" spans="1:2">
      <c r="A5">
        <v>4</v>
      </c>
      <c r="B5" t="s">
        <v>102</v>
      </c>
    </row>
    <row r="6" spans="1:2">
      <c r="A6">
        <v>5</v>
      </c>
      <c r="B6" t="s">
        <v>103</v>
      </c>
    </row>
    <row r="7" spans="1:2">
      <c r="A7">
        <v>6</v>
      </c>
      <c r="B7" t="s">
        <v>104</v>
      </c>
    </row>
    <row r="8" spans="1:2">
      <c r="A8">
        <v>7</v>
      </c>
      <c r="B8" t="s">
        <v>105</v>
      </c>
    </row>
    <row r="9" spans="1:2">
      <c r="A9">
        <v>8</v>
      </c>
      <c r="B9" t="s">
        <v>106</v>
      </c>
    </row>
    <row r="10" spans="1:2">
      <c r="A10">
        <v>9</v>
      </c>
      <c r="B10" t="s">
        <v>107</v>
      </c>
    </row>
    <row r="11" spans="1:2">
      <c r="A11">
        <v>10</v>
      </c>
      <c r="B11" t="s">
        <v>108</v>
      </c>
    </row>
    <row r="12" spans="1:2">
      <c r="A12">
        <v>11</v>
      </c>
      <c r="B12" t="s">
        <v>109</v>
      </c>
    </row>
    <row r="13" spans="1:2">
      <c r="A13">
        <v>12</v>
      </c>
      <c r="B13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N21" sqref="N21"/>
    </sheetView>
  </sheetViews>
  <sheetFormatPr defaultRowHeight="15"/>
  <cols>
    <col min="1" max="1" width="9.42578125" customWidth="1"/>
    <col min="5" max="5" width="9.42578125" customWidth="1"/>
  </cols>
  <sheetData>
    <row r="1" spans="1:7">
      <c r="A1" t="s">
        <v>5</v>
      </c>
      <c r="B1" t="s">
        <v>4</v>
      </c>
      <c r="C1" t="s">
        <v>3</v>
      </c>
      <c r="D1" t="s">
        <v>2</v>
      </c>
      <c r="E1" t="s">
        <v>18</v>
      </c>
      <c r="F1" t="s">
        <v>0</v>
      </c>
      <c r="G1" t="s">
        <v>1</v>
      </c>
    </row>
    <row r="2" spans="1:7">
      <c r="A2" t="s">
        <v>7</v>
      </c>
      <c r="B2">
        <v>44</v>
      </c>
      <c r="C2" s="2">
        <f>AVERAGE(B2:B13)</f>
        <v>50.166666666666664</v>
      </c>
      <c r="E2">
        <f>AVERAGE(D2:D13)</f>
        <v>1</v>
      </c>
      <c r="F2" s="2">
        <f>C2-6*E2/1.128</f>
        <v>44.847517730496449</v>
      </c>
      <c r="G2" s="2">
        <f>C2+6*E2/1.128</f>
        <v>55.48581560283688</v>
      </c>
    </row>
    <row r="3" spans="1:7">
      <c r="A3" t="s">
        <v>6</v>
      </c>
      <c r="B3">
        <v>45</v>
      </c>
      <c r="C3" s="2">
        <v>50.166666666666664</v>
      </c>
      <c r="D3">
        <f>B3-B2</f>
        <v>1</v>
      </c>
      <c r="E3">
        <v>1</v>
      </c>
      <c r="F3" s="2">
        <f t="shared" ref="F3:F25" si="0">C3-6*E3/1.128</f>
        <v>44.847517730496449</v>
      </c>
      <c r="G3" s="2">
        <f t="shared" ref="G3:G25" si="1">C3+6*E3/1.128</f>
        <v>55.48581560283688</v>
      </c>
    </row>
    <row r="4" spans="1:7">
      <c r="A4" t="s">
        <v>8</v>
      </c>
      <c r="B4">
        <v>48</v>
      </c>
      <c r="C4" s="2">
        <v>50.166666666666664</v>
      </c>
      <c r="D4">
        <f t="shared" ref="D4:D25" si="2">B4-B3</f>
        <v>3</v>
      </c>
      <c r="E4">
        <v>1</v>
      </c>
      <c r="F4" s="2">
        <f t="shared" si="0"/>
        <v>44.847517730496449</v>
      </c>
      <c r="G4" s="2">
        <f t="shared" si="1"/>
        <v>55.48581560283688</v>
      </c>
    </row>
    <row r="5" spans="1:7">
      <c r="A5" t="s">
        <v>9</v>
      </c>
      <c r="B5">
        <v>43</v>
      </c>
      <c r="C5" s="2">
        <v>50.166666666666664</v>
      </c>
      <c r="D5">
        <f t="shared" si="2"/>
        <v>-5</v>
      </c>
      <c r="E5">
        <v>1</v>
      </c>
      <c r="F5" s="2">
        <f t="shared" si="0"/>
        <v>44.847517730496449</v>
      </c>
      <c r="G5" s="2">
        <f t="shared" si="1"/>
        <v>55.48581560283688</v>
      </c>
    </row>
    <row r="6" spans="1:7">
      <c r="A6" t="s">
        <v>10</v>
      </c>
      <c r="B6">
        <v>42</v>
      </c>
      <c r="C6" s="2">
        <v>50.166666666666664</v>
      </c>
      <c r="D6">
        <f t="shared" si="2"/>
        <v>-1</v>
      </c>
      <c r="E6">
        <v>1</v>
      </c>
      <c r="F6" s="2">
        <f t="shared" si="0"/>
        <v>44.847517730496449</v>
      </c>
      <c r="G6" s="2">
        <f t="shared" si="1"/>
        <v>55.48581560283688</v>
      </c>
    </row>
    <row r="7" spans="1:7">
      <c r="A7" t="s">
        <v>11</v>
      </c>
      <c r="B7">
        <v>51</v>
      </c>
      <c r="C7" s="2">
        <v>50.166666666666664</v>
      </c>
      <c r="D7">
        <f t="shared" si="2"/>
        <v>9</v>
      </c>
      <c r="E7">
        <v>1</v>
      </c>
      <c r="F7" s="2">
        <f t="shared" si="0"/>
        <v>44.847517730496449</v>
      </c>
      <c r="G7" s="2">
        <f t="shared" si="1"/>
        <v>55.48581560283688</v>
      </c>
    </row>
    <row r="8" spans="1:7">
      <c r="A8" t="s">
        <v>12</v>
      </c>
      <c r="B8">
        <v>51</v>
      </c>
      <c r="C8" s="2">
        <v>50.166666666666664</v>
      </c>
      <c r="D8">
        <f t="shared" si="2"/>
        <v>0</v>
      </c>
      <c r="E8">
        <v>1</v>
      </c>
      <c r="F8" s="2">
        <f t="shared" si="0"/>
        <v>44.847517730496449</v>
      </c>
      <c r="G8" s="2">
        <f t="shared" si="1"/>
        <v>55.48581560283688</v>
      </c>
    </row>
    <row r="9" spans="1:7">
      <c r="A9" t="s">
        <v>13</v>
      </c>
      <c r="B9">
        <v>54</v>
      </c>
      <c r="C9" s="2">
        <v>50.166666666666664</v>
      </c>
      <c r="D9">
        <f t="shared" si="2"/>
        <v>3</v>
      </c>
      <c r="E9">
        <v>1</v>
      </c>
      <c r="F9" s="2">
        <f t="shared" si="0"/>
        <v>44.847517730496449</v>
      </c>
      <c r="G9" s="2">
        <f t="shared" si="1"/>
        <v>55.48581560283688</v>
      </c>
    </row>
    <row r="10" spans="1:7">
      <c r="A10" t="s">
        <v>14</v>
      </c>
      <c r="B10">
        <v>55</v>
      </c>
      <c r="C10" s="2">
        <v>50.166666666666664</v>
      </c>
      <c r="D10">
        <f t="shared" si="2"/>
        <v>1</v>
      </c>
      <c r="E10">
        <v>1</v>
      </c>
      <c r="F10" s="2">
        <f t="shared" si="0"/>
        <v>44.847517730496449</v>
      </c>
      <c r="G10" s="2">
        <f t="shared" si="1"/>
        <v>55.48581560283688</v>
      </c>
    </row>
    <row r="11" spans="1:7">
      <c r="A11" t="s">
        <v>15</v>
      </c>
      <c r="B11">
        <v>56</v>
      </c>
      <c r="C11" s="2">
        <v>50.166666666666664</v>
      </c>
      <c r="D11">
        <f t="shared" si="2"/>
        <v>1</v>
      </c>
      <c r="E11">
        <v>1</v>
      </c>
      <c r="F11" s="2">
        <f t="shared" si="0"/>
        <v>44.847517730496449</v>
      </c>
      <c r="G11" s="2">
        <f t="shared" si="1"/>
        <v>55.48581560283688</v>
      </c>
    </row>
    <row r="12" spans="1:7">
      <c r="A12" t="s">
        <v>16</v>
      </c>
      <c r="B12">
        <v>58</v>
      </c>
      <c r="C12" s="2">
        <v>50.166666666666664</v>
      </c>
      <c r="D12">
        <f t="shared" si="2"/>
        <v>2</v>
      </c>
      <c r="E12">
        <v>1</v>
      </c>
      <c r="F12" s="2">
        <f t="shared" si="0"/>
        <v>44.847517730496449</v>
      </c>
      <c r="G12" s="2">
        <f t="shared" si="1"/>
        <v>55.48581560283688</v>
      </c>
    </row>
    <row r="13" spans="1:7">
      <c r="A13" t="s">
        <v>17</v>
      </c>
      <c r="B13">
        <v>55</v>
      </c>
      <c r="C13" s="2">
        <v>50.166666666666664</v>
      </c>
      <c r="D13">
        <f t="shared" si="2"/>
        <v>-3</v>
      </c>
      <c r="E13">
        <v>1</v>
      </c>
      <c r="F13" s="2">
        <f t="shared" si="0"/>
        <v>44.847517730496449</v>
      </c>
      <c r="G13" s="2">
        <f t="shared" si="1"/>
        <v>55.48581560283688</v>
      </c>
    </row>
    <row r="14" spans="1:7">
      <c r="A14" t="s">
        <v>7</v>
      </c>
      <c r="B14">
        <v>50</v>
      </c>
      <c r="C14" s="2">
        <f>AVERAGE(B14:B25)</f>
        <v>55.5</v>
      </c>
      <c r="D14">
        <f t="shared" si="2"/>
        <v>-5</v>
      </c>
      <c r="E14" s="1">
        <f>AVERAGE(D14:D25)</f>
        <v>0.41666666666666669</v>
      </c>
      <c r="F14" s="2">
        <f t="shared" si="0"/>
        <v>53.283687943262414</v>
      </c>
      <c r="G14" s="2">
        <f t="shared" si="1"/>
        <v>57.716312056737586</v>
      </c>
    </row>
    <row r="15" spans="1:7">
      <c r="A15" t="s">
        <v>6</v>
      </c>
      <c r="B15">
        <v>49</v>
      </c>
      <c r="C15" s="2">
        <v>55.5</v>
      </c>
      <c r="D15">
        <f t="shared" si="2"/>
        <v>-1</v>
      </c>
      <c r="E15" s="1">
        <v>0.41666666666666669</v>
      </c>
      <c r="F15" s="2">
        <f t="shared" si="0"/>
        <v>53.283687943262414</v>
      </c>
      <c r="G15" s="2">
        <f t="shared" si="1"/>
        <v>57.716312056737586</v>
      </c>
    </row>
    <row r="16" spans="1:7">
      <c r="A16" t="s">
        <v>8</v>
      </c>
      <c r="B16">
        <v>53</v>
      </c>
      <c r="C16" s="2">
        <v>55.5</v>
      </c>
      <c r="D16">
        <f t="shared" si="2"/>
        <v>4</v>
      </c>
      <c r="E16" s="1">
        <v>0.41666666666666669</v>
      </c>
      <c r="F16" s="2">
        <f t="shared" si="0"/>
        <v>53.283687943262414</v>
      </c>
      <c r="G16" s="2">
        <f t="shared" si="1"/>
        <v>57.716312056737586</v>
      </c>
    </row>
    <row r="17" spans="1:7">
      <c r="A17" t="s">
        <v>9</v>
      </c>
      <c r="B17">
        <v>54</v>
      </c>
      <c r="C17" s="2">
        <v>55.5</v>
      </c>
      <c r="D17">
        <f t="shared" si="2"/>
        <v>1</v>
      </c>
      <c r="E17" s="1">
        <v>0.41666666666666669</v>
      </c>
      <c r="F17" s="2">
        <f t="shared" si="0"/>
        <v>53.283687943262414</v>
      </c>
      <c r="G17" s="2">
        <f t="shared" si="1"/>
        <v>57.716312056737586</v>
      </c>
    </row>
    <row r="18" spans="1:7">
      <c r="A18" t="s">
        <v>10</v>
      </c>
      <c r="B18">
        <v>55</v>
      </c>
      <c r="C18" s="2">
        <v>55.5</v>
      </c>
      <c r="D18">
        <f t="shared" si="2"/>
        <v>1</v>
      </c>
      <c r="E18" s="1">
        <v>0.41666666666666669</v>
      </c>
      <c r="F18" s="2">
        <f t="shared" si="0"/>
        <v>53.283687943262414</v>
      </c>
      <c r="G18" s="2">
        <f t="shared" si="1"/>
        <v>57.716312056737586</v>
      </c>
    </row>
    <row r="19" spans="1:7">
      <c r="A19" t="s">
        <v>11</v>
      </c>
      <c r="B19">
        <v>56</v>
      </c>
      <c r="C19" s="2">
        <v>55.5</v>
      </c>
      <c r="D19">
        <f t="shared" si="2"/>
        <v>1</v>
      </c>
      <c r="E19" s="1">
        <v>0.41666666666666669</v>
      </c>
      <c r="F19" s="2">
        <f t="shared" si="0"/>
        <v>53.283687943262414</v>
      </c>
      <c r="G19" s="2">
        <f t="shared" si="1"/>
        <v>57.716312056737586</v>
      </c>
    </row>
    <row r="20" spans="1:7">
      <c r="A20" t="s">
        <v>12</v>
      </c>
      <c r="B20">
        <v>57</v>
      </c>
      <c r="C20" s="2">
        <v>55.5</v>
      </c>
      <c r="D20">
        <f t="shared" si="2"/>
        <v>1</v>
      </c>
      <c r="E20" s="1">
        <v>0.41666666666666669</v>
      </c>
      <c r="F20" s="2">
        <f t="shared" si="0"/>
        <v>53.283687943262414</v>
      </c>
      <c r="G20" s="2">
        <f t="shared" si="1"/>
        <v>57.716312056737586</v>
      </c>
    </row>
    <row r="21" spans="1:7">
      <c r="A21" t="s">
        <v>13</v>
      </c>
      <c r="B21">
        <v>57</v>
      </c>
      <c r="C21" s="2">
        <v>55.5</v>
      </c>
      <c r="D21">
        <f t="shared" si="2"/>
        <v>0</v>
      </c>
      <c r="E21" s="1">
        <v>0.41666666666666669</v>
      </c>
      <c r="F21" s="2">
        <f t="shared" si="0"/>
        <v>53.283687943262414</v>
      </c>
      <c r="G21" s="2">
        <f t="shared" si="1"/>
        <v>57.716312056737586</v>
      </c>
    </row>
    <row r="22" spans="1:7">
      <c r="A22" t="s">
        <v>14</v>
      </c>
      <c r="B22">
        <v>58</v>
      </c>
      <c r="C22" s="2">
        <v>55.5</v>
      </c>
      <c r="D22">
        <f t="shared" si="2"/>
        <v>1</v>
      </c>
      <c r="E22" s="1">
        <v>0.41666666666666669</v>
      </c>
      <c r="F22" s="2">
        <f t="shared" si="0"/>
        <v>53.283687943262414</v>
      </c>
      <c r="G22" s="2">
        <f t="shared" si="1"/>
        <v>57.716312056737586</v>
      </c>
    </row>
    <row r="23" spans="1:7">
      <c r="A23" t="s">
        <v>15</v>
      </c>
      <c r="B23">
        <v>59</v>
      </c>
      <c r="C23" s="2">
        <v>55.5</v>
      </c>
      <c r="D23">
        <f t="shared" si="2"/>
        <v>1</v>
      </c>
      <c r="E23" s="1">
        <v>0.41666666666666669</v>
      </c>
      <c r="F23" s="2">
        <f t="shared" si="0"/>
        <v>53.283687943262414</v>
      </c>
      <c r="G23" s="2">
        <f t="shared" si="1"/>
        <v>57.716312056737586</v>
      </c>
    </row>
    <row r="24" spans="1:7">
      <c r="A24" t="s">
        <v>16</v>
      </c>
      <c r="B24">
        <v>58</v>
      </c>
      <c r="C24" s="2">
        <v>55.5</v>
      </c>
      <c r="D24">
        <f t="shared" si="2"/>
        <v>-1</v>
      </c>
      <c r="E24" s="1">
        <v>0.41666666666666669</v>
      </c>
      <c r="F24" s="2">
        <f t="shared" si="0"/>
        <v>53.283687943262414</v>
      </c>
      <c r="G24" s="2">
        <f t="shared" si="1"/>
        <v>57.716312056737586</v>
      </c>
    </row>
    <row r="25" spans="1:7">
      <c r="A25" t="s">
        <v>17</v>
      </c>
      <c r="B25">
        <v>60</v>
      </c>
      <c r="C25" s="2">
        <v>55.5</v>
      </c>
      <c r="D25">
        <f t="shared" si="2"/>
        <v>2</v>
      </c>
      <c r="E25" s="1">
        <v>0.41666666666666669</v>
      </c>
      <c r="F25" s="2">
        <f t="shared" si="0"/>
        <v>53.283687943262414</v>
      </c>
      <c r="G25" s="2">
        <f t="shared" si="1"/>
        <v>57.716312056737586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E2" sqref="E2"/>
    </sheetView>
  </sheetViews>
  <sheetFormatPr defaultRowHeight="15"/>
  <cols>
    <col min="2" max="2" width="19.85546875" style="7" customWidth="1"/>
    <col min="3" max="3" width="18.140625" style="4" customWidth="1"/>
    <col min="4" max="4" width="27.5703125" style="6" customWidth="1"/>
    <col min="5" max="5" width="17.42578125" style="5" customWidth="1"/>
  </cols>
  <sheetData>
    <row r="1" spans="1:5">
      <c r="A1" t="s">
        <v>25</v>
      </c>
      <c r="B1" s="7" t="s">
        <v>28</v>
      </c>
      <c r="C1" s="4" t="s">
        <v>26</v>
      </c>
      <c r="D1" s="6" t="s">
        <v>27</v>
      </c>
      <c r="E1" s="5" t="s">
        <v>90</v>
      </c>
    </row>
    <row r="2" spans="1:5">
      <c r="A2">
        <v>1</v>
      </c>
      <c r="B2" s="7" t="s">
        <v>29</v>
      </c>
      <c r="C2" s="4">
        <v>194500</v>
      </c>
      <c r="D2" s="6">
        <v>0.84</v>
      </c>
      <c r="E2" s="5" t="s">
        <v>91</v>
      </c>
    </row>
    <row r="3" spans="1:5">
      <c r="A3">
        <v>2</v>
      </c>
      <c r="B3" s="7" t="s">
        <v>30</v>
      </c>
      <c r="C3" s="4">
        <v>153400</v>
      </c>
      <c r="D3" s="6">
        <v>0.95</v>
      </c>
      <c r="E3" s="5" t="s">
        <v>91</v>
      </c>
    </row>
    <row r="4" spans="1:5">
      <c r="A4">
        <v>3</v>
      </c>
      <c r="B4" s="7" t="s">
        <v>31</v>
      </c>
      <c r="C4" s="4">
        <v>122675</v>
      </c>
      <c r="D4" s="6">
        <v>0.76</v>
      </c>
      <c r="E4" s="5" t="s">
        <v>91</v>
      </c>
    </row>
    <row r="5" spans="1:5">
      <c r="A5">
        <v>4</v>
      </c>
      <c r="B5" s="7" t="s">
        <v>32</v>
      </c>
      <c r="C5" s="4">
        <v>156790</v>
      </c>
      <c r="D5" s="6">
        <v>0.65</v>
      </c>
      <c r="E5" s="5" t="s">
        <v>91</v>
      </c>
    </row>
    <row r="6" spans="1:5">
      <c r="A6">
        <v>5</v>
      </c>
      <c r="B6" s="7" t="s">
        <v>33</v>
      </c>
      <c r="C6" s="4">
        <v>95660</v>
      </c>
      <c r="D6" s="6">
        <v>0.98</v>
      </c>
      <c r="E6" s="5" t="s">
        <v>91</v>
      </c>
    </row>
    <row r="7" spans="1:5">
      <c r="A7">
        <v>6</v>
      </c>
      <c r="B7" s="7" t="s">
        <v>34</v>
      </c>
      <c r="C7" s="4">
        <v>178890</v>
      </c>
      <c r="D7" s="6">
        <v>0.6</v>
      </c>
      <c r="E7" s="5" t="s">
        <v>91</v>
      </c>
    </row>
    <row r="8" spans="1:5">
      <c r="A8">
        <v>7</v>
      </c>
      <c r="B8" s="7" t="s">
        <v>35</v>
      </c>
      <c r="C8" s="4">
        <v>129000</v>
      </c>
      <c r="D8" s="6">
        <v>0.19</v>
      </c>
      <c r="E8" s="5" t="s">
        <v>91</v>
      </c>
    </row>
    <row r="9" spans="1:5">
      <c r="A9">
        <v>8</v>
      </c>
      <c r="B9" s="7" t="s">
        <v>36</v>
      </c>
      <c r="C9" s="4">
        <v>85000</v>
      </c>
      <c r="D9" s="6">
        <v>0.8</v>
      </c>
      <c r="E9" s="5" t="s">
        <v>91</v>
      </c>
    </row>
    <row r="10" spans="1:5">
      <c r="A10">
        <v>9</v>
      </c>
      <c r="B10" s="7" t="s">
        <v>37</v>
      </c>
      <c r="C10" s="4">
        <v>234000</v>
      </c>
      <c r="D10" s="6">
        <v>0.36</v>
      </c>
      <c r="E10" s="5" t="s">
        <v>91</v>
      </c>
    </row>
    <row r="11" spans="1:5">
      <c r="A11">
        <v>10</v>
      </c>
      <c r="B11" s="7" t="s">
        <v>38</v>
      </c>
      <c r="C11" s="4">
        <v>135000</v>
      </c>
      <c r="D11" s="6">
        <v>0.39</v>
      </c>
      <c r="E11" s="5" t="s">
        <v>91</v>
      </c>
    </row>
    <row r="12" spans="1:5">
      <c r="A12">
        <v>11</v>
      </c>
      <c r="B12" s="7" t="s">
        <v>39</v>
      </c>
      <c r="C12" s="4">
        <v>246000</v>
      </c>
      <c r="D12" s="6">
        <v>0.11</v>
      </c>
      <c r="E12" s="5" t="s">
        <v>91</v>
      </c>
    </row>
    <row r="13" spans="1:5">
      <c r="A13">
        <v>12</v>
      </c>
      <c r="B13" s="7" t="s">
        <v>40</v>
      </c>
      <c r="C13" s="4">
        <v>152609</v>
      </c>
      <c r="D13" s="6">
        <v>0.36301606486007398</v>
      </c>
      <c r="E13" s="5" t="s">
        <v>91</v>
      </c>
    </row>
    <row r="14" spans="1:5">
      <c r="A14">
        <v>13</v>
      </c>
      <c r="B14" s="7" t="s">
        <v>41</v>
      </c>
      <c r="C14" s="4">
        <v>85100</v>
      </c>
      <c r="D14" s="6">
        <v>0.48053863138297198</v>
      </c>
      <c r="E14" s="5" t="s">
        <v>91</v>
      </c>
    </row>
    <row r="15" spans="1:5">
      <c r="A15">
        <v>14</v>
      </c>
      <c r="B15" s="7" t="s">
        <v>42</v>
      </c>
      <c r="C15" s="4">
        <v>171792</v>
      </c>
      <c r="D15" s="6">
        <v>0.90946952823257299</v>
      </c>
      <c r="E15" s="5" t="s">
        <v>91</v>
      </c>
    </row>
    <row r="16" spans="1:5">
      <c r="A16">
        <v>15</v>
      </c>
      <c r="B16" s="7" t="s">
        <v>43</v>
      </c>
      <c r="C16" s="4">
        <v>153457</v>
      </c>
      <c r="D16" s="6">
        <v>0.31247382764236198</v>
      </c>
      <c r="E16" s="5" t="s">
        <v>91</v>
      </c>
    </row>
    <row r="17" spans="1:5">
      <c r="A17">
        <v>16</v>
      </c>
      <c r="B17" s="7" t="s">
        <v>44</v>
      </c>
      <c r="C17" s="4">
        <v>257952</v>
      </c>
      <c r="D17" s="6">
        <v>0.10987238280062001</v>
      </c>
      <c r="E17" s="5" t="s">
        <v>91</v>
      </c>
    </row>
    <row r="18" spans="1:5">
      <c r="A18">
        <v>17</v>
      </c>
      <c r="B18" s="7" t="s">
        <v>45</v>
      </c>
      <c r="C18" s="4">
        <v>150500</v>
      </c>
      <c r="D18" s="6">
        <v>0.62496165492604705</v>
      </c>
      <c r="E18" s="5" t="s">
        <v>91</v>
      </c>
    </row>
    <row r="19" spans="1:5">
      <c r="A19">
        <v>18</v>
      </c>
      <c r="B19" s="7" t="s">
        <v>46</v>
      </c>
      <c r="C19" s="4">
        <v>88665</v>
      </c>
      <c r="D19" s="6">
        <v>0.92099547381902502</v>
      </c>
      <c r="E19" s="5" t="s">
        <v>91</v>
      </c>
    </row>
    <row r="20" spans="1:5">
      <c r="A20">
        <v>19</v>
      </c>
      <c r="B20" s="7" t="s">
        <v>47</v>
      </c>
      <c r="C20" s="4">
        <v>70507</v>
      </c>
      <c r="D20" s="6">
        <v>0.54502584082160299</v>
      </c>
      <c r="E20" s="5" t="s">
        <v>91</v>
      </c>
    </row>
    <row r="21" spans="1:5">
      <c r="A21">
        <v>20</v>
      </c>
      <c r="B21" s="7" t="s">
        <v>48</v>
      </c>
      <c r="C21" s="4">
        <v>130100</v>
      </c>
      <c r="D21" s="6">
        <v>0.71375921265141395</v>
      </c>
      <c r="E21" s="5" t="s">
        <v>91</v>
      </c>
    </row>
    <row r="22" spans="1:5">
      <c r="A22">
        <v>21</v>
      </c>
      <c r="B22" s="7" t="s">
        <v>49</v>
      </c>
      <c r="C22" s="4">
        <v>157322</v>
      </c>
      <c r="D22" s="6">
        <v>0.65659383378560698</v>
      </c>
      <c r="E22" s="5" t="s">
        <v>91</v>
      </c>
    </row>
    <row r="23" spans="1:5">
      <c r="A23">
        <v>22</v>
      </c>
      <c r="B23" s="7" t="s">
        <v>50</v>
      </c>
      <c r="C23" s="4">
        <v>98088</v>
      </c>
      <c r="D23" s="6">
        <v>0.45680046162464299</v>
      </c>
      <c r="E23" s="5" t="s">
        <v>91</v>
      </c>
    </row>
    <row r="24" spans="1:5">
      <c r="A24">
        <v>23</v>
      </c>
      <c r="B24" s="7" t="s">
        <v>51</v>
      </c>
      <c r="C24" s="4">
        <v>99918</v>
      </c>
      <c r="D24" s="6">
        <v>0.44337437625597598</v>
      </c>
      <c r="E24" s="5" t="s">
        <v>91</v>
      </c>
    </row>
    <row r="25" spans="1:5">
      <c r="A25">
        <v>24</v>
      </c>
      <c r="B25" s="7" t="s">
        <v>52</v>
      </c>
      <c r="C25" s="4">
        <v>246692</v>
      </c>
      <c r="D25" s="6">
        <v>0.58623877741123998</v>
      </c>
      <c r="E25" s="5" t="s">
        <v>91</v>
      </c>
    </row>
    <row r="26" spans="1:5">
      <c r="A26">
        <v>25</v>
      </c>
      <c r="B26" s="7" t="s">
        <v>53</v>
      </c>
      <c r="C26" s="4">
        <v>154268</v>
      </c>
      <c r="D26" s="6">
        <v>0.50839610339971497</v>
      </c>
      <c r="E26" s="5" t="s">
        <v>91</v>
      </c>
    </row>
    <row r="27" spans="1:5">
      <c r="A27">
        <v>26</v>
      </c>
      <c r="B27" s="7" t="s">
        <v>54</v>
      </c>
      <c r="C27" s="4">
        <v>143345</v>
      </c>
      <c r="D27" s="6">
        <v>0.91223473772200703</v>
      </c>
      <c r="E27" s="5" t="s">
        <v>91</v>
      </c>
    </row>
    <row r="28" spans="1:5">
      <c r="A28">
        <v>27</v>
      </c>
      <c r="B28" s="7" t="s">
        <v>55</v>
      </c>
      <c r="C28" s="4">
        <v>55936</v>
      </c>
      <c r="D28" s="6">
        <v>0.78138904354387195</v>
      </c>
      <c r="E28" s="5" t="s">
        <v>91</v>
      </c>
    </row>
    <row r="29" spans="1:5">
      <c r="A29">
        <v>28</v>
      </c>
      <c r="B29" s="7" t="s">
        <v>56</v>
      </c>
      <c r="C29" s="4">
        <v>135000</v>
      </c>
      <c r="D29" s="6">
        <v>0.51631548917915204</v>
      </c>
      <c r="E29" s="5" t="s">
        <v>91</v>
      </c>
    </row>
    <row r="30" spans="1:5">
      <c r="A30">
        <v>29</v>
      </c>
      <c r="B30" s="7" t="s">
        <v>57</v>
      </c>
      <c r="C30" s="4">
        <v>149546</v>
      </c>
      <c r="D30" s="6">
        <v>0.17293253313852999</v>
      </c>
      <c r="E30" s="5" t="s">
        <v>91</v>
      </c>
    </row>
    <row r="31" spans="1:5">
      <c r="A31">
        <v>30</v>
      </c>
      <c r="B31" s="7" t="s">
        <v>58</v>
      </c>
      <c r="C31" s="4">
        <v>165295</v>
      </c>
      <c r="D31" s="6">
        <v>0.51915205707185896</v>
      </c>
      <c r="E31" s="5" t="s">
        <v>91</v>
      </c>
    </row>
    <row r="32" spans="1:5">
      <c r="A32">
        <v>31</v>
      </c>
      <c r="B32" s="7" t="s">
        <v>59</v>
      </c>
      <c r="C32" s="4">
        <v>273662</v>
      </c>
      <c r="D32" s="6">
        <v>0.57721339295891505</v>
      </c>
      <c r="E32" s="5" t="s">
        <v>91</v>
      </c>
    </row>
    <row r="33" spans="1:5">
      <c r="A33">
        <v>32</v>
      </c>
      <c r="B33" s="7" t="s">
        <v>60</v>
      </c>
      <c r="C33" s="4">
        <v>88956</v>
      </c>
      <c r="D33" s="6">
        <v>0.46129877679099801</v>
      </c>
      <c r="E33" s="5" t="s">
        <v>91</v>
      </c>
    </row>
    <row r="34" spans="1:5">
      <c r="A34">
        <v>33</v>
      </c>
      <c r="B34" s="7" t="s">
        <v>61</v>
      </c>
      <c r="C34" s="4">
        <v>78989</v>
      </c>
      <c r="D34" s="6">
        <v>0.92974688458285004</v>
      </c>
      <c r="E34" s="5" t="s">
        <v>91</v>
      </c>
    </row>
    <row r="35" spans="1:5">
      <c r="A35">
        <v>34</v>
      </c>
      <c r="B35" s="7" t="s">
        <v>62</v>
      </c>
      <c r="C35" s="4">
        <v>151842</v>
      </c>
      <c r="D35" s="6">
        <v>0.15188496927276199</v>
      </c>
      <c r="E35" s="5" t="s">
        <v>91</v>
      </c>
    </row>
    <row r="36" spans="1:5">
      <c r="A36">
        <v>35</v>
      </c>
      <c r="B36" s="7" t="s">
        <v>63</v>
      </c>
      <c r="C36" s="4">
        <v>60900</v>
      </c>
      <c r="D36" s="6">
        <v>0.16663817677357501</v>
      </c>
      <c r="E36" s="5" t="s">
        <v>91</v>
      </c>
    </row>
    <row r="37" spans="1:5">
      <c r="A37">
        <v>36</v>
      </c>
      <c r="B37" s="7" t="s">
        <v>64</v>
      </c>
      <c r="C37" s="4">
        <v>118716</v>
      </c>
      <c r="D37" s="6">
        <v>0.92529434531926802</v>
      </c>
      <c r="E37" s="5" t="s">
        <v>91</v>
      </c>
    </row>
    <row r="38" spans="1:5">
      <c r="A38">
        <v>37</v>
      </c>
      <c r="B38" s="7" t="s">
        <v>65</v>
      </c>
      <c r="C38" s="4">
        <v>89450</v>
      </c>
      <c r="D38" s="6">
        <v>0.32588328890261897</v>
      </c>
      <c r="E38" s="5" t="s">
        <v>91</v>
      </c>
    </row>
    <row r="39" spans="1:5">
      <c r="A39">
        <v>38</v>
      </c>
      <c r="B39" s="7" t="s">
        <v>66</v>
      </c>
      <c r="C39" s="4">
        <v>76912</v>
      </c>
      <c r="D39" s="6">
        <v>0.43072080528887902</v>
      </c>
      <c r="E39" s="5" t="s">
        <v>91</v>
      </c>
    </row>
    <row r="40" spans="1:5">
      <c r="A40">
        <v>39</v>
      </c>
      <c r="B40" s="7" t="s">
        <v>67</v>
      </c>
      <c r="C40" s="4">
        <v>120087</v>
      </c>
      <c r="D40" s="6">
        <v>0.450167489400844</v>
      </c>
      <c r="E40" s="5" t="s">
        <v>91</v>
      </c>
    </row>
    <row r="41" spans="1:5">
      <c r="A41">
        <v>40</v>
      </c>
      <c r="B41" s="7" t="s">
        <v>68</v>
      </c>
      <c r="C41" s="4">
        <v>86834</v>
      </c>
      <c r="D41" s="6">
        <v>0.93377336471169003</v>
      </c>
      <c r="E41" s="5" t="s">
        <v>91</v>
      </c>
    </row>
    <row r="42" spans="1:5">
      <c r="A42">
        <v>41</v>
      </c>
      <c r="B42" s="7" t="s">
        <v>69</v>
      </c>
      <c r="C42" s="4">
        <v>97822</v>
      </c>
      <c r="D42" s="6">
        <v>0.55990340596654797</v>
      </c>
      <c r="E42" s="5" t="s">
        <v>91</v>
      </c>
    </row>
    <row r="43" spans="1:5">
      <c r="A43">
        <v>42</v>
      </c>
      <c r="B43" s="7" t="s">
        <v>70</v>
      </c>
      <c r="C43" s="4">
        <v>76722</v>
      </c>
      <c r="D43" s="6">
        <v>0.486180924092182</v>
      </c>
      <c r="E43" s="5" t="s">
        <v>91</v>
      </c>
    </row>
    <row r="44" spans="1:5">
      <c r="A44">
        <v>43</v>
      </c>
      <c r="B44" s="7" t="s">
        <v>71</v>
      </c>
      <c r="C44" s="4">
        <v>173651</v>
      </c>
      <c r="D44" s="6">
        <v>0.180631370550415</v>
      </c>
      <c r="E44" s="5" t="s">
        <v>91</v>
      </c>
    </row>
    <row r="45" spans="1:5">
      <c r="A45">
        <v>44</v>
      </c>
      <c r="B45" s="7" t="s">
        <v>72</v>
      </c>
      <c r="C45" s="4">
        <v>118821</v>
      </c>
      <c r="D45" s="6">
        <v>0.26337344684450098</v>
      </c>
      <c r="E45" s="5" t="s">
        <v>91</v>
      </c>
    </row>
    <row r="46" spans="1:5">
      <c r="A46">
        <v>45</v>
      </c>
      <c r="B46" s="7" t="s">
        <v>73</v>
      </c>
      <c r="C46" s="4">
        <v>50000</v>
      </c>
      <c r="D46" s="6">
        <v>0.30116477311960999</v>
      </c>
      <c r="E46" s="5" t="s">
        <v>91</v>
      </c>
    </row>
    <row r="47" spans="1:5">
      <c r="A47">
        <v>46</v>
      </c>
      <c r="B47" s="7" t="s">
        <v>74</v>
      </c>
      <c r="C47" s="4">
        <v>116230</v>
      </c>
      <c r="D47" s="6">
        <v>0.45167587578195001</v>
      </c>
      <c r="E47" s="5" t="s">
        <v>91</v>
      </c>
    </row>
    <row r="48" spans="1:5">
      <c r="A48">
        <v>47</v>
      </c>
      <c r="B48" s="7" t="s">
        <v>75</v>
      </c>
      <c r="C48" s="4">
        <v>93160</v>
      </c>
      <c r="D48" s="6">
        <v>0.73308328208949303</v>
      </c>
      <c r="E48" s="5" t="s">
        <v>91</v>
      </c>
    </row>
    <row r="49" spans="1:5">
      <c r="A49">
        <v>48</v>
      </c>
      <c r="B49" s="7" t="s">
        <v>76</v>
      </c>
      <c r="C49" s="4">
        <v>61812</v>
      </c>
      <c r="D49" s="6">
        <v>0.54323596358163195</v>
      </c>
      <c r="E49" s="5" t="s">
        <v>91</v>
      </c>
    </row>
    <row r="50" spans="1:5">
      <c r="A50">
        <v>49</v>
      </c>
      <c r="B50" s="7" t="s">
        <v>77</v>
      </c>
      <c r="C50" s="4">
        <v>67951</v>
      </c>
      <c r="D50" s="6">
        <v>6.1866447618795298E-2</v>
      </c>
      <c r="E50" s="5" t="s">
        <v>91</v>
      </c>
    </row>
    <row r="51" spans="1:5">
      <c r="A51">
        <v>50</v>
      </c>
      <c r="B51" s="7" t="s">
        <v>78</v>
      </c>
      <c r="C51" s="4">
        <v>68539</v>
      </c>
      <c r="D51" s="6">
        <v>0.32862188212346799</v>
      </c>
      <c r="E51" s="5" t="s">
        <v>91</v>
      </c>
    </row>
    <row r="52" spans="1:5">
      <c r="A52">
        <v>51</v>
      </c>
      <c r="B52" s="7" t="s">
        <v>79</v>
      </c>
      <c r="C52" s="4">
        <v>91434</v>
      </c>
      <c r="D52" s="6">
        <v>0.80476168222021705</v>
      </c>
      <c r="E52" s="5" t="s">
        <v>91</v>
      </c>
    </row>
    <row r="53" spans="1:5">
      <c r="A53">
        <v>52</v>
      </c>
      <c r="B53" s="7" t="s">
        <v>80</v>
      </c>
      <c r="C53" s="4">
        <v>59000</v>
      </c>
      <c r="D53" s="6">
        <v>0.56518729873092299</v>
      </c>
      <c r="E53" s="5" t="s">
        <v>91</v>
      </c>
    </row>
    <row r="54" spans="1:5">
      <c r="A54">
        <v>53</v>
      </c>
      <c r="B54" s="7" t="s">
        <v>81</v>
      </c>
      <c r="C54" s="4">
        <v>75864</v>
      </c>
      <c r="D54" s="6">
        <v>0.946278454451007</v>
      </c>
      <c r="E54" s="5" t="s">
        <v>91</v>
      </c>
    </row>
    <row r="55" spans="1:5">
      <c r="A55">
        <v>54</v>
      </c>
      <c r="B55" s="7" t="s">
        <v>82</v>
      </c>
      <c r="C55" s="4">
        <v>122373</v>
      </c>
      <c r="D55" s="6">
        <v>0.92986760680921299</v>
      </c>
      <c r="E55" s="5" t="s">
        <v>91</v>
      </c>
    </row>
    <row r="56" spans="1:5">
      <c r="A56">
        <v>55</v>
      </c>
      <c r="B56" s="7" t="s">
        <v>83</v>
      </c>
      <c r="C56" s="4">
        <v>113530</v>
      </c>
      <c r="D56" s="6">
        <v>0.31144287680722699</v>
      </c>
      <c r="E56" s="5" t="s">
        <v>91</v>
      </c>
    </row>
    <row r="57" spans="1:5">
      <c r="A57">
        <v>56</v>
      </c>
      <c r="B57" s="7" t="s">
        <v>84</v>
      </c>
      <c r="C57" s="4">
        <v>123426</v>
      </c>
      <c r="D57" s="6">
        <v>0.84508484716765297</v>
      </c>
      <c r="E57" s="5" t="s">
        <v>91</v>
      </c>
    </row>
    <row r="58" spans="1:5">
      <c r="A58">
        <v>57</v>
      </c>
      <c r="B58" s="7" t="s">
        <v>85</v>
      </c>
      <c r="C58" s="4">
        <v>92087</v>
      </c>
      <c r="D58" s="6">
        <v>0.74129395531022502</v>
      </c>
      <c r="E58" s="5" t="s">
        <v>91</v>
      </c>
    </row>
    <row r="59" spans="1:5">
      <c r="A59">
        <v>58</v>
      </c>
      <c r="B59" s="7" t="s">
        <v>86</v>
      </c>
      <c r="C59" s="4">
        <v>78450</v>
      </c>
      <c r="D59" s="6">
        <v>0.73298192578527399</v>
      </c>
      <c r="E59" s="5" t="s">
        <v>91</v>
      </c>
    </row>
    <row r="60" spans="1:5">
      <c r="A60">
        <v>59</v>
      </c>
      <c r="B60" s="7" t="s">
        <v>87</v>
      </c>
      <c r="C60" s="4">
        <v>170593</v>
      </c>
      <c r="D60" s="6">
        <v>0.289207011427764</v>
      </c>
      <c r="E60" s="5" t="s">
        <v>91</v>
      </c>
    </row>
    <row r="61" spans="1:5">
      <c r="A61">
        <v>60</v>
      </c>
      <c r="B61" s="7" t="s">
        <v>88</v>
      </c>
      <c r="C61" s="4">
        <v>97896</v>
      </c>
      <c r="D61" s="6">
        <v>0.211903577392591</v>
      </c>
      <c r="E61" s="5" t="s">
        <v>91</v>
      </c>
    </row>
    <row r="62" spans="1:5">
      <c r="A62">
        <v>61</v>
      </c>
      <c r="B62" s="7" t="s">
        <v>89</v>
      </c>
      <c r="C62" s="4">
        <v>159000</v>
      </c>
      <c r="D62" s="6">
        <v>0.68532897677001003</v>
      </c>
      <c r="E62" s="5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1" sqref="D1:D1048576"/>
    </sheetView>
  </sheetViews>
  <sheetFormatPr defaultRowHeight="15"/>
  <cols>
    <col min="2" max="2" width="15.42578125" customWidth="1"/>
    <col min="3" max="3" width="19.7109375" customWidth="1"/>
  </cols>
  <sheetData>
    <row r="1" spans="1:3">
      <c r="A1" t="s">
        <v>25</v>
      </c>
      <c r="B1" t="s">
        <v>112</v>
      </c>
      <c r="C1" t="s">
        <v>116</v>
      </c>
    </row>
    <row r="2" spans="1:3">
      <c r="A2">
        <v>1</v>
      </c>
      <c r="B2" t="s">
        <v>115</v>
      </c>
      <c r="C2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" sqref="C1:C1048576"/>
    </sheetView>
  </sheetViews>
  <sheetFormatPr defaultRowHeight="15"/>
  <cols>
    <col min="1" max="1" width="13.85546875" customWidth="1"/>
  </cols>
  <sheetData>
    <row r="1" spans="1:2">
      <c r="A1" t="s">
        <v>22</v>
      </c>
      <c r="B1" t="s">
        <v>23</v>
      </c>
    </row>
    <row r="2" spans="1:2">
      <c r="A2" t="s">
        <v>24</v>
      </c>
      <c r="B2">
        <v>1.0001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RowHeight="15"/>
  <cols>
    <col min="1" max="1" width="27.7109375" customWidth="1"/>
    <col min="2" max="2" width="18.7109375" customWidth="1"/>
    <col min="3" max="3" width="22.28515625" customWidth="1"/>
    <col min="4" max="4" width="15.7109375" customWidth="1"/>
    <col min="5" max="5" width="16.85546875" customWidth="1"/>
    <col min="6" max="6" width="15.140625" customWidth="1"/>
  </cols>
  <sheetData>
    <row r="1" spans="1:6">
      <c r="A1" s="8" t="s">
        <v>22</v>
      </c>
      <c r="B1" s="8" t="s">
        <v>118</v>
      </c>
      <c r="C1" s="8" t="s">
        <v>96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90</v>
      </c>
      <c r="C2" s="10">
        <v>65</v>
      </c>
      <c r="D2" s="10">
        <v>60</v>
      </c>
      <c r="E2" s="10">
        <v>80</v>
      </c>
      <c r="F2" s="10">
        <v>90</v>
      </c>
    </row>
    <row r="3" spans="1:6">
      <c r="A3" s="9">
        <v>42777</v>
      </c>
      <c r="B3" s="10">
        <v>87</v>
      </c>
      <c r="C3" s="10">
        <v>73</v>
      </c>
      <c r="D3" s="10">
        <v>65</v>
      </c>
      <c r="E3" s="10">
        <v>85</v>
      </c>
      <c r="F3" s="10">
        <v>95</v>
      </c>
    </row>
    <row r="4" spans="1:6">
      <c r="A4" s="9">
        <v>42818</v>
      </c>
      <c r="B4" s="10">
        <v>82</v>
      </c>
      <c r="C4" s="10">
        <v>23</v>
      </c>
      <c r="D4" s="10">
        <v>60</v>
      </c>
      <c r="E4" s="10">
        <v>70</v>
      </c>
      <c r="F4" s="10">
        <v>72</v>
      </c>
    </row>
    <row r="5" spans="1:6">
      <c r="A5" s="9">
        <v>42841</v>
      </c>
      <c r="B5" s="10">
        <v>75</v>
      </c>
      <c r="C5" s="10">
        <v>57</v>
      </c>
      <c r="D5" s="10">
        <v>40</v>
      </c>
      <c r="E5" s="10">
        <v>50</v>
      </c>
      <c r="F5" s="10">
        <v>62</v>
      </c>
    </row>
    <row r="6" spans="1:6">
      <c r="A6" s="9">
        <v>42863</v>
      </c>
      <c r="B6" s="10">
        <v>65</v>
      </c>
      <c r="C6" s="10">
        <v>45</v>
      </c>
      <c r="D6" s="10">
        <v>60</v>
      </c>
      <c r="E6" s="10">
        <v>75</v>
      </c>
      <c r="F6" s="10">
        <v>90</v>
      </c>
    </row>
    <row r="7" spans="1:6">
      <c r="A7" s="9">
        <v>42913</v>
      </c>
      <c r="B7" s="10">
        <v>58</v>
      </c>
      <c r="C7" s="10">
        <v>69</v>
      </c>
      <c r="D7" s="10">
        <v>50</v>
      </c>
      <c r="E7" s="10">
        <v>62</v>
      </c>
      <c r="F7" s="10">
        <v>81</v>
      </c>
    </row>
    <row r="8" spans="1:6">
      <c r="A8" s="9">
        <v>42928</v>
      </c>
      <c r="B8" s="10">
        <v>38</v>
      </c>
      <c r="C8" s="10">
        <v>56</v>
      </c>
      <c r="D8" s="10">
        <v>59</v>
      </c>
      <c r="E8" s="10">
        <v>63</v>
      </c>
      <c r="F8" s="10">
        <v>69</v>
      </c>
    </row>
    <row r="9" spans="1:6">
      <c r="A9" s="9">
        <v>42969</v>
      </c>
      <c r="B9" s="10">
        <v>33</v>
      </c>
      <c r="C9" s="10">
        <v>80</v>
      </c>
      <c r="D9" s="10">
        <v>40</v>
      </c>
      <c r="E9" s="10">
        <v>53</v>
      </c>
      <c r="F9" s="10">
        <v>67</v>
      </c>
    </row>
    <row r="10" spans="1:6">
      <c r="A10" s="9">
        <v>42992</v>
      </c>
      <c r="B10" s="10">
        <v>47</v>
      </c>
      <c r="C10" s="10">
        <v>45</v>
      </c>
      <c r="D10" s="10">
        <v>29</v>
      </c>
      <c r="E10" s="10">
        <v>40</v>
      </c>
      <c r="F10" s="10">
        <v>55</v>
      </c>
    </row>
    <row r="11" spans="1:6">
      <c r="A11" s="9">
        <v>43033</v>
      </c>
      <c r="B11" s="10">
        <v>61</v>
      </c>
      <c r="C11" s="10">
        <v>65</v>
      </c>
      <c r="D11" s="10">
        <v>70</v>
      </c>
      <c r="E11" s="10">
        <v>90</v>
      </c>
      <c r="F11" s="10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7" sqref="C7"/>
    </sheetView>
  </sheetViews>
  <sheetFormatPr defaultRowHeight="15"/>
  <cols>
    <col min="1" max="1" width="29.5703125" customWidth="1"/>
    <col min="2" max="2" width="18.7109375" customWidth="1"/>
    <col min="3" max="3" width="16.28515625" customWidth="1"/>
    <col min="4" max="4" width="15.7109375" customWidth="1"/>
    <col min="5" max="5" width="16.85546875" customWidth="1"/>
    <col min="6" max="6" width="15.140625" customWidth="1"/>
  </cols>
  <sheetData>
    <row r="1" spans="1:6">
      <c r="A1" s="8" t="s">
        <v>22</v>
      </c>
      <c r="B1" s="8" t="s">
        <v>121</v>
      </c>
      <c r="C1" s="8" t="s">
        <v>122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</row>
    <row r="3" spans="1:6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</row>
    <row r="4" spans="1:6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</row>
    <row r="5" spans="1:6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</row>
    <row r="6" spans="1:6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</row>
    <row r="7" spans="1:6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</row>
    <row r="8" spans="1:6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</row>
    <row r="9" spans="1:6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</row>
    <row r="10" spans="1:6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</row>
    <row r="11" spans="1:6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2" customWidth="1"/>
    <col min="2" max="2" width="20.85546875" customWidth="1"/>
    <col min="3" max="3" width="14.85546875" customWidth="1"/>
    <col min="4" max="4" width="13.5703125" customWidth="1"/>
    <col min="5" max="5" width="11.42578125" customWidth="1"/>
    <col min="6" max="6" width="11.5703125" customWidth="1"/>
  </cols>
  <sheetData>
    <row r="1" spans="1:6">
      <c r="A1" s="8" t="s">
        <v>22</v>
      </c>
      <c r="B1" s="8" t="s">
        <v>119</v>
      </c>
      <c r="C1" s="8" t="s">
        <v>120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2681</v>
      </c>
      <c r="C2" s="10">
        <v>9373</v>
      </c>
      <c r="D2" s="10">
        <v>9905</v>
      </c>
      <c r="E2" s="10">
        <v>9905</v>
      </c>
      <c r="F2" s="10">
        <v>9954</v>
      </c>
    </row>
    <row r="3" spans="1:6">
      <c r="A3" s="9">
        <v>42777</v>
      </c>
      <c r="B3" s="10">
        <v>8594</v>
      </c>
      <c r="C3" s="10">
        <v>9252</v>
      </c>
      <c r="D3" s="10">
        <v>9858</v>
      </c>
      <c r="E3" s="10">
        <v>9858</v>
      </c>
      <c r="F3" s="10">
        <v>9905</v>
      </c>
    </row>
    <row r="4" spans="1:6">
      <c r="A4" s="9">
        <v>42818</v>
      </c>
      <c r="B4" s="10">
        <v>3102</v>
      </c>
      <c r="C4" s="10">
        <v>9240</v>
      </c>
      <c r="D4" s="10">
        <v>9501</v>
      </c>
      <c r="E4" s="10">
        <v>9501</v>
      </c>
      <c r="F4" s="10">
        <v>9891</v>
      </c>
    </row>
    <row r="5" spans="1:6">
      <c r="A5" s="9">
        <v>42841</v>
      </c>
      <c r="B5" s="10">
        <v>3016</v>
      </c>
      <c r="C5" s="10">
        <v>8961</v>
      </c>
      <c r="D5" s="10">
        <v>9097</v>
      </c>
      <c r="E5" s="10">
        <v>9284</v>
      </c>
      <c r="F5" s="10">
        <v>9869</v>
      </c>
    </row>
    <row r="6" spans="1:6">
      <c r="A6" s="9">
        <v>42863</v>
      </c>
      <c r="B6" s="10">
        <v>2607</v>
      </c>
      <c r="C6" s="10">
        <v>8594</v>
      </c>
      <c r="D6" s="10">
        <v>8835</v>
      </c>
      <c r="E6" s="10">
        <v>9278</v>
      </c>
      <c r="F6" s="10">
        <v>9858</v>
      </c>
    </row>
    <row r="7" spans="1:6">
      <c r="A7" s="9">
        <v>42913</v>
      </c>
      <c r="B7" s="10">
        <v>2014</v>
      </c>
      <c r="C7" s="10">
        <v>8190</v>
      </c>
      <c r="D7" s="10">
        <v>8449</v>
      </c>
      <c r="E7" s="10">
        <v>9097</v>
      </c>
      <c r="F7" s="10">
        <v>9836</v>
      </c>
    </row>
    <row r="8" spans="1:6">
      <c r="A8" s="9">
        <v>42928</v>
      </c>
      <c r="B8" s="10">
        <v>3965</v>
      </c>
      <c r="C8" s="10">
        <v>8029</v>
      </c>
      <c r="D8" s="10">
        <v>7552</v>
      </c>
      <c r="E8" s="10">
        <v>9012</v>
      </c>
      <c r="F8" s="10">
        <v>9807</v>
      </c>
    </row>
    <row r="9" spans="1:6">
      <c r="A9" s="9">
        <v>42969</v>
      </c>
      <c r="B9" s="10">
        <v>9373</v>
      </c>
      <c r="C9" s="10">
        <v>7939</v>
      </c>
      <c r="D9" s="10">
        <v>7257</v>
      </c>
      <c r="E9" s="10">
        <v>8899</v>
      </c>
      <c r="F9" s="10">
        <v>9789</v>
      </c>
    </row>
    <row r="10" spans="1:6">
      <c r="A10" s="9">
        <v>42992</v>
      </c>
      <c r="B10" s="10">
        <v>4709</v>
      </c>
      <c r="C10" s="10">
        <v>6580</v>
      </c>
      <c r="D10" s="10">
        <v>6158</v>
      </c>
      <c r="E10" s="10">
        <v>8865</v>
      </c>
      <c r="F10" s="10">
        <v>9787</v>
      </c>
    </row>
    <row r="11" spans="1:6">
      <c r="A11" s="9">
        <v>43033</v>
      </c>
      <c r="B11" s="10">
        <v>3192</v>
      </c>
      <c r="C11" s="10">
        <v>6284</v>
      </c>
      <c r="D11" s="10">
        <v>5725</v>
      </c>
      <c r="E11" s="10">
        <v>8860</v>
      </c>
      <c r="F11" s="10">
        <v>9786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29.28515625" customWidth="1"/>
    <col min="2" max="2" width="14.5703125" customWidth="1"/>
    <col min="3" max="3" width="16.28515625" customWidth="1"/>
    <col min="4" max="4" width="13.7109375" customWidth="1"/>
    <col min="5" max="5" width="13" customWidth="1"/>
    <col min="6" max="6" width="12.28515625" customWidth="1"/>
  </cols>
  <sheetData>
    <row r="1" spans="1:6">
      <c r="A1" s="8" t="s">
        <v>22</v>
      </c>
      <c r="B1" s="8" t="s">
        <v>123</v>
      </c>
      <c r="C1" s="8" t="s">
        <v>124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0.94130735895469697</v>
      </c>
      <c r="C2" s="13">
        <v>0.94130735895469697</v>
      </c>
      <c r="D2" s="13">
        <v>0.99295282090093395</v>
      </c>
      <c r="E2" s="13">
        <v>0.99238833928815395</v>
      </c>
      <c r="F2" s="13">
        <v>0.99238833928815395</v>
      </c>
    </row>
    <row r="3" spans="1:6">
      <c r="A3" s="9">
        <v>42777</v>
      </c>
      <c r="B3" s="13">
        <v>0.86163927541770502</v>
      </c>
      <c r="C3" s="13">
        <v>0.88934264101816496</v>
      </c>
      <c r="D3" s="13">
        <v>0.940288567001767</v>
      </c>
      <c r="E3" s="13">
        <v>0.97598282207126197</v>
      </c>
      <c r="F3" s="13">
        <v>0.98970357791056895</v>
      </c>
    </row>
    <row r="4" spans="1:6">
      <c r="A4" s="9">
        <v>42818</v>
      </c>
      <c r="B4" s="13">
        <v>0.72772257756236003</v>
      </c>
      <c r="C4" s="13">
        <v>0.86163927541770502</v>
      </c>
      <c r="D4" s="13">
        <v>0.91875522713048396</v>
      </c>
      <c r="E4" s="13">
        <v>0.96314366086172698</v>
      </c>
      <c r="F4" s="13">
        <v>0.98441540059657295</v>
      </c>
    </row>
    <row r="5" spans="1:6">
      <c r="A5" s="9">
        <v>42841</v>
      </c>
      <c r="B5" s="13">
        <v>0.65088913966822903</v>
      </c>
      <c r="C5" s="13">
        <v>0.850647631935179</v>
      </c>
      <c r="D5" s="13">
        <v>0.89429504486989198</v>
      </c>
      <c r="E5" s="13">
        <v>0.94162832531894802</v>
      </c>
      <c r="F5" s="13">
        <v>0.98420376312365898</v>
      </c>
    </row>
    <row r="6" spans="1:6">
      <c r="A6" s="9">
        <v>42863</v>
      </c>
      <c r="B6" s="13">
        <v>0.63506956825607797</v>
      </c>
      <c r="C6" s="13">
        <v>0.78608206427261196</v>
      </c>
      <c r="D6" s="13">
        <v>0.88115844483328998</v>
      </c>
      <c r="E6" s="13">
        <v>0.94130735895469697</v>
      </c>
      <c r="F6" s="13">
        <v>0.983428855688667</v>
      </c>
    </row>
    <row r="7" spans="1:6">
      <c r="A7" s="9">
        <v>42913</v>
      </c>
      <c r="B7" s="13">
        <v>0.37560980766334701</v>
      </c>
      <c r="C7" s="13">
        <v>0.72772257756236003</v>
      </c>
      <c r="D7" s="13">
        <v>0.781538739216322</v>
      </c>
      <c r="E7" s="13">
        <v>0.93756687821743001</v>
      </c>
      <c r="F7" s="13">
        <v>0.98217678744787196</v>
      </c>
    </row>
    <row r="8" spans="1:6">
      <c r="A8" s="9">
        <v>42928</v>
      </c>
      <c r="B8" s="13">
        <v>0.295453142045846</v>
      </c>
      <c r="C8" s="13">
        <v>0.65088913966822903</v>
      </c>
      <c r="D8" s="13">
        <v>0.73002978867414803</v>
      </c>
      <c r="E8" s="13">
        <v>0.92882037785201399</v>
      </c>
      <c r="F8" s="13">
        <v>0.98157523547032299</v>
      </c>
    </row>
    <row r="9" spans="1:6">
      <c r="A9" s="9">
        <v>42969</v>
      </c>
      <c r="B9" s="13">
        <v>0.103261331582519</v>
      </c>
      <c r="C9" s="13">
        <v>0.63506956825607797</v>
      </c>
      <c r="D9" s="13">
        <v>0.72866460199035699</v>
      </c>
      <c r="E9" s="13">
        <v>0.90907472521560995</v>
      </c>
      <c r="F9" s="13">
        <v>0.98033667606384101</v>
      </c>
    </row>
    <row r="10" spans="1:6">
      <c r="A10" s="9">
        <v>42992</v>
      </c>
      <c r="B10" s="13">
        <v>2.9949519202591299E-2</v>
      </c>
      <c r="C10" s="13">
        <v>0.59049312517194397</v>
      </c>
      <c r="D10" s="13">
        <v>0.70707855624483396</v>
      </c>
      <c r="E10" s="13">
        <v>0.89885776006271501</v>
      </c>
      <c r="F10" s="13">
        <v>0.97857256246661395</v>
      </c>
    </row>
    <row r="11" spans="1:6">
      <c r="A11" s="9">
        <v>43033</v>
      </c>
      <c r="B11" s="13">
        <v>1.6980749552105299E-2</v>
      </c>
      <c r="C11" s="13">
        <v>0.461601614495179</v>
      </c>
      <c r="D11" s="13">
        <v>0.70217939284651898</v>
      </c>
      <c r="E11" s="13">
        <v>0.89784415464534395</v>
      </c>
      <c r="F11" s="13">
        <v>0.97636359098796499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0" customWidth="1"/>
    <col min="2" max="2" width="15.42578125" customWidth="1"/>
    <col min="3" max="4" width="15" customWidth="1"/>
    <col min="5" max="5" width="14.42578125" customWidth="1"/>
    <col min="6" max="6" width="13.140625" customWidth="1"/>
  </cols>
  <sheetData>
    <row r="1" spans="1:6">
      <c r="A1" s="8" t="s">
        <v>22</v>
      </c>
      <c r="B1" s="8" t="s">
        <v>125</v>
      </c>
      <c r="C1" s="8" t="s">
        <v>126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347</v>
      </c>
      <c r="C2" s="10">
        <v>800</v>
      </c>
      <c r="D2" s="10">
        <v>500</v>
      </c>
      <c r="E2" s="10">
        <v>800</v>
      </c>
      <c r="F2" s="10">
        <v>900</v>
      </c>
    </row>
    <row r="3" spans="1:6">
      <c r="A3" s="9">
        <v>42777</v>
      </c>
      <c r="B3" s="10">
        <v>231</v>
      </c>
      <c r="C3" s="10">
        <v>600</v>
      </c>
      <c r="D3" s="10">
        <v>560</v>
      </c>
      <c r="E3" s="10">
        <v>650</v>
      </c>
      <c r="F3" s="10">
        <v>700</v>
      </c>
    </row>
    <row r="4" spans="1:6">
      <c r="A4" s="9">
        <v>42818</v>
      </c>
      <c r="B4" s="10">
        <v>891</v>
      </c>
      <c r="C4" s="10">
        <v>435</v>
      </c>
      <c r="D4" s="10">
        <v>360</v>
      </c>
      <c r="E4" s="10">
        <v>510</v>
      </c>
      <c r="F4" s="10">
        <v>550</v>
      </c>
    </row>
    <row r="5" spans="1:6">
      <c r="A5" s="9">
        <v>42841</v>
      </c>
      <c r="B5" s="10">
        <v>712</v>
      </c>
      <c r="C5" s="10">
        <v>590</v>
      </c>
      <c r="D5" s="10">
        <v>420</v>
      </c>
      <c r="E5" s="10">
        <v>600</v>
      </c>
      <c r="F5" s="10">
        <v>685</v>
      </c>
    </row>
    <row r="6" spans="1:6">
      <c r="A6" s="9">
        <v>42863</v>
      </c>
      <c r="B6" s="10">
        <v>635</v>
      </c>
      <c r="C6" s="10">
        <v>420</v>
      </c>
      <c r="D6" s="10">
        <v>350</v>
      </c>
      <c r="E6" s="10">
        <v>460</v>
      </c>
      <c r="F6" s="10">
        <v>590</v>
      </c>
    </row>
    <row r="7" spans="1:6">
      <c r="A7" s="9">
        <v>42913</v>
      </c>
      <c r="B7" s="10">
        <v>544</v>
      </c>
      <c r="C7" s="10">
        <v>500</v>
      </c>
      <c r="D7" s="10">
        <v>460</v>
      </c>
      <c r="E7" s="10">
        <v>598</v>
      </c>
      <c r="F7" s="10">
        <v>600</v>
      </c>
    </row>
    <row r="8" spans="1:6">
      <c r="A8" s="9">
        <v>42928</v>
      </c>
      <c r="B8" s="10">
        <v>825</v>
      </c>
      <c r="C8" s="10">
        <v>233</v>
      </c>
      <c r="D8" s="10">
        <v>456</v>
      </c>
      <c r="E8" s="10">
        <v>544</v>
      </c>
      <c r="F8" s="10">
        <v>599</v>
      </c>
    </row>
    <row r="9" spans="1:6">
      <c r="A9" s="9">
        <v>42969</v>
      </c>
      <c r="B9" s="10">
        <v>451</v>
      </c>
      <c r="C9" s="10">
        <v>560</v>
      </c>
      <c r="D9" s="10">
        <v>478</v>
      </c>
      <c r="E9" s="10">
        <v>570</v>
      </c>
      <c r="F9" s="10">
        <v>600</v>
      </c>
    </row>
    <row r="10" spans="1:6">
      <c r="A10" s="9">
        <v>42992</v>
      </c>
      <c r="B10" s="10">
        <v>261</v>
      </c>
      <c r="C10" s="10">
        <v>345</v>
      </c>
      <c r="D10" s="10">
        <v>460</v>
      </c>
      <c r="E10" s="10">
        <v>550</v>
      </c>
      <c r="F10" s="10">
        <v>650</v>
      </c>
    </row>
    <row r="11" spans="1:6">
      <c r="A11" s="9">
        <v>43033</v>
      </c>
      <c r="B11" s="10">
        <v>521</v>
      </c>
      <c r="C11" s="10">
        <v>344</v>
      </c>
      <c r="D11" s="10">
        <v>455</v>
      </c>
      <c r="E11" s="10">
        <v>490</v>
      </c>
      <c r="F11" s="10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Header Data</vt:lpstr>
      <vt:lpstr>MockupHeatmap</vt:lpstr>
      <vt:lpstr>Profiles</vt:lpstr>
      <vt:lpstr>App Version</vt:lpstr>
      <vt:lpstr>OrgEntrophy</vt:lpstr>
      <vt:lpstr>Budget</vt:lpstr>
      <vt:lpstr>Scope</vt:lpstr>
      <vt:lpstr>Progress</vt:lpstr>
      <vt:lpstr>Resources</vt:lpstr>
      <vt:lpstr>Risk</vt:lpstr>
      <vt:lpstr>Dependencies</vt:lpstr>
      <vt:lpstr>Social Entropy</vt:lpstr>
      <vt:lpstr>Compliance</vt:lpstr>
      <vt:lpstr>Sustainability</vt:lpstr>
      <vt:lpstr>Technology</vt:lpstr>
      <vt:lpstr>Business Process</vt:lpstr>
      <vt:lpstr>Measures</vt:lpstr>
      <vt:lpstr>social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2017-05-11T13:45:52Z</dcterms:modified>
</cp:coreProperties>
</file>