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0935"/>
  </bookViews>
  <sheets>
    <sheet name="Sheet" sheetId="1" r:id="rId1"/>
    <sheet name="Sheet1" sheetId="2" r:id="rId2"/>
  </sheets>
  <externalReferences>
    <externalReference r:id="rId3"/>
  </externalReferences>
  <definedNames>
    <definedName name="_xlnm._FilterDatabase" localSheetId="0" hidden="1">Sheet!$A$1:$AL$1160</definedName>
    <definedName name="emaer">OFFSET(Sheet!$P$1,1,0,MIN(MATCH(9E+307,Sheet!$P$1:$P$1987,1)-1,2000),1)</definedName>
    <definedName name="emasan">OFFSET(Sheet!$N$1,1,0,MIN(MATCH(9E+307,Sheet!$N$1:$N$1987,1)-1,2000),1)</definedName>
    <definedName name="资金曲线">OFFSET(Sheet!$R$1,1,0,MIN(MATCH(9E+307,Sheet!$R$1:$R$1987,1)-1,2000),1)</definedName>
    <definedName name="pinjunhebiaozhuncha">OFFSET(#REF!,1,0,MIN(MATCH(9E+307,#REF!,1)-1,2000),1)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<sst xmlns="http://schemas.openxmlformats.org/spreadsheetml/2006/main" count="27" uniqueCount="26">
  <si>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期号</t>
  </si>
  <si>
    <t>投注时间</t>
  </si>
  <si>
    <t>投注类型</t>
  </si>
  <si>
    <t>投注金额</t>
  </si>
  <si>
    <t>总投注</t>
  </si>
  <si>
    <t>开奖结果</t>
  </si>
  <si>
    <t>开奖组合</t>
  </si>
  <si>
    <t>赔付金额</t>
  </si>
  <si>
    <t>净盈亏</t>
  </si>
  <si>
    <t>是否中奖</t>
  </si>
  <si>
    <t>sma30</t>
  </si>
  <si>
    <t>ema30</t>
  </si>
  <si>
    <t>sma20</t>
  </si>
  <si>
    <t>ema20</t>
  </si>
  <si>
    <t>实际盈亏</t>
  </si>
  <si>
    <t>资金曲线</t>
  </si>
  <si>
    <t>return</t>
  </si>
  <si>
    <t>win_rate</t>
  </si>
  <si>
    <t>max_drawdown</t>
  </si>
  <si>
    <t>sharpe</t>
  </si>
  <si>
    <t>profit_factor</t>
  </si>
  <si>
    <t>dynamic_score</t>
  </si>
  <si>
    <t>胜率</t>
  </si>
  <si>
    <t>含1314胜率</t>
  </si>
  <si>
    <t>总数</t>
  </si>
  <si>
    <t>累计盈亏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</si>
</sst>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10" fontId="0" fillId="2" borderId="0" xfId="3" applyNumberFormat="1" applyFon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/>
    <xf numFmtId="176" fontId="0" fillId="0" borderId="0" xfId="0" applyNumberFormat="1" applyAlignment="1">
      <alignment vertical="top" wrapText="1"/>
    </xf>
    <xf numFmtId="10" fontId="0" fillId="2" borderId="0" xfId="3" applyNumberFormat="1" applyFill="1" applyAlignment="1"/>
    <xf numFmtId="177" fontId="0" fillId="2" borderId="0" xfId="0" applyNumberFormat="1" applyFill="1"/>
    <xf numFmtId="10" fontId="0" fillId="0" borderId="0" xfId="3" applyNumberFormat="1" applyAlignment="1"/>
    <xf numFmtId="0" fontId="0" fillId="2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8427885020652"/>
          <c:y val="0.172169811320755"/>
          <c:w val="0.88716176346624"/>
          <c:h val="0.611687631027254"/>
        </c:manualLayout>
      </c:layout>
      <c:lineChart>
        <c:grouping val="standard"/>
        <c:varyColors val="0"/>
        <c:ser>
          <c:idx val="4"/>
          <c:order val="4"/>
          <c:tx>
            <c:strRef>
              <c:f>"资金曲线"</c:f>
              <c:strCache>
                <c:ptCount val="1"/>
                <c:pt idx="0">
                  <c:v>资金曲线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[0]!资金曲线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412930"/>
        <c:axId val="57927281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{4.3,2.5,3.5,4.5}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4.3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{2.4,4.4,1.8,2.8}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2.4</c:v>
                      </c:pt>
                      <c:pt idx="1">
                        <c:v>4.4</c:v>
                      </c:pt>
                      <c:pt idx="2">
                        <c:v>1.8</c:v>
                      </c:pt>
                      <c:pt idx="3">
                        <c:v>2.8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{2,2,3,5}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"资金曲线"</c15:sqref>
                        </c15:formulaRef>
                      </c:ext>
                    </c:extLst>
                    <c:strCache>
                      <c:ptCount val="1"/>
                      <c:pt idx="0">
                        <c:v>资金曲线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[0]!zijin1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04129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272810"/>
        <c:crosses val="autoZero"/>
        <c:auto val="1"/>
        <c:lblAlgn val="ctr"/>
        <c:lblOffset val="100"/>
        <c:noMultiLvlLbl val="0"/>
      </c:catAx>
      <c:valAx>
        <c:axId val="5792728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4129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771decfd-e25e-4f2f-b14a-7af10c8da7f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EMA20</a:t>
            </a:r>
            <a:r>
              <a:rPr altLang="en-US"/>
              <a:t>和</a:t>
            </a:r>
            <a:r>
              <a:rPr lang="en-US" altLang="zh-CN"/>
              <a:t>EMA30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33437525046085"/>
          <c:y val="0.0729631130928253"/>
          <c:w val="0.923234751943576"/>
          <c:h val="0.803546817997568"/>
        </c:manualLayout>
      </c:layout>
      <c:lineChart>
        <c:grouping val="standard"/>
        <c:varyColors val="0"/>
        <c:ser>
          <c:idx val="1"/>
          <c:order val="0"/>
          <c:tx>
            <c:strRef>
              <c:f>"ema30"</c:f>
              <c:strCache>
                <c:ptCount val="1"/>
                <c:pt idx="0">
                  <c:v>ema30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Sheet!$A:$A</c:f>
              <c:strCache>
                <c:ptCount val="1048576"/>
                <c:pt idx="0">
                  <c:v>期号</c:v>
                </c:pt>
                <c:pt idx="1">
                  <c:v>3276471</c:v>
                </c:pt>
                <c:pt idx="2">
                  <c:v>3276472</c:v>
                </c:pt>
                <c:pt idx="3">
                  <c:v>3276473</c:v>
                </c:pt>
                <c:pt idx="4">
                  <c:v>3276474</c:v>
                </c:pt>
                <c:pt idx="5">
                  <c:v>3276475</c:v>
                </c:pt>
                <c:pt idx="6">
                  <c:v>3276476</c:v>
                </c:pt>
                <c:pt idx="7">
                  <c:v>3276477</c:v>
                </c:pt>
                <c:pt idx="8">
                  <c:v>3276478</c:v>
                </c:pt>
                <c:pt idx="9">
                  <c:v>3276479</c:v>
                </c:pt>
                <c:pt idx="10">
                  <c:v>3276480</c:v>
                </c:pt>
                <c:pt idx="11">
                  <c:v>3276481</c:v>
                </c:pt>
                <c:pt idx="12">
                  <c:v>3276482</c:v>
                </c:pt>
                <c:pt idx="13">
                  <c:v>3276483</c:v>
                </c:pt>
                <c:pt idx="14">
                  <c:v>3276484</c:v>
                </c:pt>
                <c:pt idx="15">
                  <c:v>3276485</c:v>
                </c:pt>
                <c:pt idx="16">
                  <c:v>3276486</c:v>
                </c:pt>
                <c:pt idx="17">
                  <c:v>3276487</c:v>
                </c:pt>
                <c:pt idx="18">
                  <c:v>3276488</c:v>
                </c:pt>
                <c:pt idx="19">
                  <c:v>3276489</c:v>
                </c:pt>
                <c:pt idx="20">
                  <c:v>3276490</c:v>
                </c:pt>
                <c:pt idx="21">
                  <c:v>3276491</c:v>
                </c:pt>
                <c:pt idx="22">
                  <c:v>3276492</c:v>
                </c:pt>
                <c:pt idx="23">
                  <c:v>3276493</c:v>
                </c:pt>
                <c:pt idx="24">
                  <c:v>3276494</c:v>
                </c:pt>
                <c:pt idx="25">
                  <c:v>3276495</c:v>
                </c:pt>
                <c:pt idx="26">
                  <c:v>3276496</c:v>
                </c:pt>
                <c:pt idx="27">
                  <c:v>3276497</c:v>
                </c:pt>
                <c:pt idx="28">
                  <c:v>3276498</c:v>
                </c:pt>
                <c:pt idx="29">
                  <c:v>3276499</c:v>
                </c:pt>
                <c:pt idx="30">
                  <c:v>3276500</c:v>
                </c:pt>
                <c:pt idx="31">
                  <c:v>3276501</c:v>
                </c:pt>
                <c:pt idx="32">
                  <c:v>3276502</c:v>
                </c:pt>
                <c:pt idx="33">
                  <c:v>3276503</c:v>
                </c:pt>
                <c:pt idx="34">
                  <c:v>3276504</c:v>
                </c:pt>
                <c:pt idx="35">
                  <c:v>3276505</c:v>
                </c:pt>
                <c:pt idx="36">
                  <c:v>3276506</c:v>
                </c:pt>
                <c:pt idx="37">
                  <c:v>3276507</c:v>
                </c:pt>
                <c:pt idx="38">
                  <c:v>3276508</c:v>
                </c:pt>
                <c:pt idx="39">
                  <c:v>3276509</c:v>
                </c:pt>
                <c:pt idx="40">
                  <c:v>3276510</c:v>
                </c:pt>
                <c:pt idx="41">
                  <c:v>3276511</c:v>
                </c:pt>
                <c:pt idx="42">
                  <c:v>3276512</c:v>
                </c:pt>
                <c:pt idx="43">
                  <c:v>3276513</c:v>
                </c:pt>
                <c:pt idx="44">
                  <c:v>3276514</c:v>
                </c:pt>
                <c:pt idx="45">
                  <c:v>3276515</c:v>
                </c:pt>
                <c:pt idx="46">
                  <c:v>3276516</c:v>
                </c:pt>
                <c:pt idx="47">
                  <c:v>3276517</c:v>
                </c:pt>
                <c:pt idx="48">
                  <c:v>3276518</c:v>
                </c:pt>
                <c:pt idx="49">
                  <c:v>3276519</c:v>
                </c:pt>
                <c:pt idx="50">
                  <c:v>3276520</c:v>
                </c:pt>
                <c:pt idx="51">
                  <c:v>3276521</c:v>
                </c:pt>
                <c:pt idx="52">
                  <c:v>3276522</c:v>
                </c:pt>
                <c:pt idx="53">
                  <c:v>3276523</c:v>
                </c:pt>
                <c:pt idx="54">
                  <c:v>3276524</c:v>
                </c:pt>
                <c:pt idx="55">
                  <c:v>3276525</c:v>
                </c:pt>
                <c:pt idx="56">
                  <c:v>3276526</c:v>
                </c:pt>
                <c:pt idx="57">
                  <c:v>3276527</c:v>
                </c:pt>
                <c:pt idx="58">
                  <c:v>3276528</c:v>
                </c:pt>
                <c:pt idx="59">
                  <c:v>3276529</c:v>
                </c:pt>
                <c:pt idx="60">
                  <c:v>3276530</c:v>
                </c:pt>
                <c:pt idx="61">
                  <c:v>3276531</c:v>
                </c:pt>
                <c:pt idx="62">
                  <c:v>3276532</c:v>
                </c:pt>
                <c:pt idx="63">
                  <c:v>3276533</c:v>
                </c:pt>
                <c:pt idx="64">
                  <c:v>3276534</c:v>
                </c:pt>
                <c:pt idx="65">
                  <c:v>3276535</c:v>
                </c:pt>
                <c:pt idx="66">
                  <c:v>3276536</c:v>
                </c:pt>
                <c:pt idx="67">
                  <c:v>3276537</c:v>
                </c:pt>
                <c:pt idx="68">
                  <c:v>3276538</c:v>
                </c:pt>
                <c:pt idx="69">
                  <c:v>3276539</c:v>
                </c:pt>
                <c:pt idx="70">
                  <c:v>3276540</c:v>
                </c:pt>
                <c:pt idx="71">
                  <c:v>3276541</c:v>
                </c:pt>
                <c:pt idx="72">
                  <c:v>3276542</c:v>
                </c:pt>
                <c:pt idx="73">
                  <c:v>3276543</c:v>
                </c:pt>
                <c:pt idx="74">
                  <c:v>3276544</c:v>
                </c:pt>
                <c:pt idx="75">
                  <c:v>3276545</c:v>
                </c:pt>
                <c:pt idx="76">
                  <c:v>3276546</c:v>
                </c:pt>
                <c:pt idx="77">
                  <c:v>3276547</c:v>
                </c:pt>
                <c:pt idx="78">
                  <c:v>3276548</c:v>
                </c:pt>
                <c:pt idx="79">
                  <c:v>3276549</c:v>
                </c:pt>
                <c:pt idx="80">
                  <c:v>3276550</c:v>
                </c:pt>
                <c:pt idx="81">
                  <c:v>3276551</c:v>
                </c:pt>
                <c:pt idx="82">
                  <c:v>3276552</c:v>
                </c:pt>
                <c:pt idx="83">
                  <c:v>3276553</c:v>
                </c:pt>
                <c:pt idx="84">
                  <c:v>3276554</c:v>
                </c:pt>
                <c:pt idx="85">
                  <c:v>3276555</c:v>
                </c:pt>
                <c:pt idx="86">
                  <c:v>3276556</c:v>
                </c:pt>
                <c:pt idx="87">
                  <c:v>3276557</c:v>
                </c:pt>
                <c:pt idx="88">
                  <c:v>3276558</c:v>
                </c:pt>
                <c:pt idx="89">
                  <c:v>3276559</c:v>
                </c:pt>
                <c:pt idx="90">
                  <c:v>3276560</c:v>
                </c:pt>
                <c:pt idx="91">
                  <c:v>3276561</c:v>
                </c:pt>
                <c:pt idx="92">
                  <c:v>3276562</c:v>
                </c:pt>
                <c:pt idx="93">
                  <c:v>3276563</c:v>
                </c:pt>
                <c:pt idx="94">
                  <c:v>3276564</c:v>
                </c:pt>
                <c:pt idx="95">
                  <c:v>3276565</c:v>
                </c:pt>
                <c:pt idx="96">
                  <c:v>3276566</c:v>
                </c:pt>
                <c:pt idx="97">
                  <c:v>3276567</c:v>
                </c:pt>
                <c:pt idx="98">
                  <c:v>3276568</c:v>
                </c:pt>
                <c:pt idx="99">
                  <c:v>3276569</c:v>
                </c:pt>
                <c:pt idx="100">
                  <c:v>3276570</c:v>
                </c:pt>
                <c:pt idx="101">
                  <c:v>3276571</c:v>
                </c:pt>
                <c:pt idx="102">
                  <c:v>3276572</c:v>
                </c:pt>
                <c:pt idx="103">
                  <c:v>3276573</c:v>
                </c:pt>
                <c:pt idx="104">
                  <c:v>3276574</c:v>
                </c:pt>
                <c:pt idx="105">
                  <c:v>3276575</c:v>
                </c:pt>
                <c:pt idx="106">
                  <c:v>3276576</c:v>
                </c:pt>
                <c:pt idx="107">
                  <c:v>3276577</c:v>
                </c:pt>
                <c:pt idx="108">
                  <c:v>3276578</c:v>
                </c:pt>
                <c:pt idx="109">
                  <c:v>3276579</c:v>
                </c:pt>
                <c:pt idx="110">
                  <c:v>3276580</c:v>
                </c:pt>
                <c:pt idx="111">
                  <c:v>3276581</c:v>
                </c:pt>
                <c:pt idx="112">
                  <c:v>3276582</c:v>
                </c:pt>
                <c:pt idx="113">
                  <c:v>3276583</c:v>
                </c:pt>
                <c:pt idx="114">
                  <c:v>3276584</c:v>
                </c:pt>
                <c:pt idx="115">
                  <c:v>3276585</c:v>
                </c:pt>
                <c:pt idx="116">
                  <c:v>3276586</c:v>
                </c:pt>
                <c:pt idx="117">
                  <c:v>3276587</c:v>
                </c:pt>
                <c:pt idx="118">
                  <c:v>3276588</c:v>
                </c:pt>
                <c:pt idx="119">
                  <c:v>3276589</c:v>
                </c:pt>
                <c:pt idx="120">
                  <c:v>3276590</c:v>
                </c:pt>
                <c:pt idx="121">
                  <c:v>3276591</c:v>
                </c:pt>
                <c:pt idx="122">
                  <c:v>3276592</c:v>
                </c:pt>
                <c:pt idx="123">
                  <c:v>3276593</c:v>
                </c:pt>
                <c:pt idx="124">
                  <c:v>3276594</c:v>
                </c:pt>
                <c:pt idx="125">
                  <c:v>3276595</c:v>
                </c:pt>
                <c:pt idx="126">
                  <c:v>3276596</c:v>
                </c:pt>
                <c:pt idx="127">
                  <c:v>3276597</c:v>
                </c:pt>
                <c:pt idx="128">
                  <c:v>3276598</c:v>
                </c:pt>
                <c:pt idx="129">
                  <c:v>3276599</c:v>
                </c:pt>
                <c:pt idx="130">
                  <c:v>3276600</c:v>
                </c:pt>
                <c:pt idx="131">
                  <c:v>3276601</c:v>
                </c:pt>
                <c:pt idx="132">
                  <c:v>3276602</c:v>
                </c:pt>
                <c:pt idx="133">
                  <c:v>3276603</c:v>
                </c:pt>
                <c:pt idx="134">
                  <c:v>3276604</c:v>
                </c:pt>
                <c:pt idx="135">
                  <c:v>3276605</c:v>
                </c:pt>
                <c:pt idx="136">
                  <c:v>3276606</c:v>
                </c:pt>
                <c:pt idx="137">
                  <c:v>3276607</c:v>
                </c:pt>
                <c:pt idx="138">
                  <c:v>3276608</c:v>
                </c:pt>
                <c:pt idx="139">
                  <c:v>3276609</c:v>
                </c:pt>
                <c:pt idx="140">
                  <c:v>3276610</c:v>
                </c:pt>
                <c:pt idx="141">
                  <c:v>3276611</c:v>
                </c:pt>
                <c:pt idx="142">
                  <c:v>3276612</c:v>
                </c:pt>
                <c:pt idx="143">
                  <c:v>3276613</c:v>
                </c:pt>
                <c:pt idx="144">
                  <c:v>3276614</c:v>
                </c:pt>
                <c:pt idx="145">
                  <c:v>3276615</c:v>
                </c:pt>
                <c:pt idx="146">
                  <c:v>3276616</c:v>
                </c:pt>
                <c:pt idx="147">
                  <c:v>3276617</c:v>
                </c:pt>
                <c:pt idx="148">
                  <c:v>3276618</c:v>
                </c:pt>
                <c:pt idx="149">
                  <c:v>3276619</c:v>
                </c:pt>
                <c:pt idx="150">
                  <c:v>3276620</c:v>
                </c:pt>
                <c:pt idx="151">
                  <c:v>3276621</c:v>
                </c:pt>
                <c:pt idx="152">
                  <c:v>3276622</c:v>
                </c:pt>
                <c:pt idx="153">
                  <c:v>3276623</c:v>
                </c:pt>
                <c:pt idx="154">
                  <c:v>3276624</c:v>
                </c:pt>
                <c:pt idx="155">
                  <c:v>3276625</c:v>
                </c:pt>
                <c:pt idx="156">
                  <c:v>3276626</c:v>
                </c:pt>
                <c:pt idx="157">
                  <c:v>3276627</c:v>
                </c:pt>
                <c:pt idx="158">
                  <c:v>3276628</c:v>
                </c:pt>
                <c:pt idx="159">
                  <c:v>3276629</c:v>
                </c:pt>
                <c:pt idx="160">
                  <c:v>3276630</c:v>
                </c:pt>
                <c:pt idx="161">
                  <c:v>3276631</c:v>
                </c:pt>
                <c:pt idx="162">
                  <c:v>3276632</c:v>
                </c:pt>
                <c:pt idx="163">
                  <c:v>3276633</c:v>
                </c:pt>
                <c:pt idx="164">
                  <c:v>3276634</c:v>
                </c:pt>
                <c:pt idx="165">
                  <c:v>3276635</c:v>
                </c:pt>
                <c:pt idx="166">
                  <c:v>3276636</c:v>
                </c:pt>
                <c:pt idx="167">
                  <c:v>3276637</c:v>
                </c:pt>
                <c:pt idx="168">
                  <c:v>3276638</c:v>
                </c:pt>
                <c:pt idx="169">
                  <c:v>3276639</c:v>
                </c:pt>
                <c:pt idx="170">
                  <c:v>3276640</c:v>
                </c:pt>
                <c:pt idx="171">
                  <c:v>3276641</c:v>
                </c:pt>
                <c:pt idx="172">
                  <c:v>3276642</c:v>
                </c:pt>
                <c:pt idx="173">
                  <c:v>3276643</c:v>
                </c:pt>
                <c:pt idx="174">
                  <c:v>3276644</c:v>
                </c:pt>
                <c:pt idx="175">
                  <c:v>3276645</c:v>
                </c:pt>
                <c:pt idx="176">
                  <c:v>3276646</c:v>
                </c:pt>
                <c:pt idx="177">
                  <c:v>3276647</c:v>
                </c:pt>
                <c:pt idx="178">
                  <c:v>3276648</c:v>
                </c:pt>
                <c:pt idx="179">
                  <c:v>3276649</c:v>
                </c:pt>
                <c:pt idx="180">
                  <c:v>3276650</c:v>
                </c:pt>
                <c:pt idx="181">
                  <c:v>3276651</c:v>
                </c:pt>
                <c:pt idx="182">
                  <c:v>3276652</c:v>
                </c:pt>
                <c:pt idx="183">
                  <c:v>3276653</c:v>
                </c:pt>
                <c:pt idx="184">
                  <c:v>3276654</c:v>
                </c:pt>
                <c:pt idx="185">
                  <c:v>3280510</c:v>
                </c:pt>
                <c:pt idx="186">
                  <c:v>3280511</c:v>
                </c:pt>
                <c:pt idx="187">
                  <c:v>3280512</c:v>
                </c:pt>
                <c:pt idx="188">
                  <c:v>3280513</c:v>
                </c:pt>
                <c:pt idx="189">
                  <c:v>3280514</c:v>
                </c:pt>
                <c:pt idx="190">
                  <c:v>3280515</c:v>
                </c:pt>
                <c:pt idx="191">
                  <c:v>3280516</c:v>
                </c:pt>
                <c:pt idx="192">
                  <c:v>3280517</c:v>
                </c:pt>
                <c:pt idx="193">
                  <c:v>3280518</c:v>
                </c:pt>
                <c:pt idx="194">
                  <c:v>3280519</c:v>
                </c:pt>
                <c:pt idx="195">
                  <c:v>3280520</c:v>
                </c:pt>
                <c:pt idx="196">
                  <c:v>3280521</c:v>
                </c:pt>
                <c:pt idx="197">
                  <c:v>3280522</c:v>
                </c:pt>
                <c:pt idx="198">
                  <c:v>3280523</c:v>
                </c:pt>
                <c:pt idx="199">
                  <c:v>3280524</c:v>
                </c:pt>
                <c:pt idx="200">
                  <c:v>3280525</c:v>
                </c:pt>
                <c:pt idx="201">
                  <c:v>3280526</c:v>
                </c:pt>
                <c:pt idx="202">
                  <c:v>3280527</c:v>
                </c:pt>
                <c:pt idx="203">
                  <c:v>3280528</c:v>
                </c:pt>
                <c:pt idx="204">
                  <c:v>3280529</c:v>
                </c:pt>
                <c:pt idx="205">
                  <c:v>3280530</c:v>
                </c:pt>
                <c:pt idx="206">
                  <c:v>3280531</c:v>
                </c:pt>
                <c:pt idx="207">
                  <c:v>3280532</c:v>
                </c:pt>
                <c:pt idx="208">
                  <c:v>3280533</c:v>
                </c:pt>
                <c:pt idx="209">
                  <c:v>3280534</c:v>
                </c:pt>
                <c:pt idx="210">
                  <c:v>3280535</c:v>
                </c:pt>
                <c:pt idx="211">
                  <c:v>3280536</c:v>
                </c:pt>
                <c:pt idx="212">
                  <c:v>3280537</c:v>
                </c:pt>
                <c:pt idx="213">
                  <c:v>3280538</c:v>
                </c:pt>
                <c:pt idx="214">
                  <c:v>3280539</c:v>
                </c:pt>
                <c:pt idx="215">
                  <c:v>3280540</c:v>
                </c:pt>
                <c:pt idx="216">
                  <c:v>3280541</c:v>
                </c:pt>
                <c:pt idx="217">
                  <c:v>3280542</c:v>
                </c:pt>
                <c:pt idx="218">
                  <c:v>3280543</c:v>
                </c:pt>
                <c:pt idx="219">
                  <c:v>3280544</c:v>
                </c:pt>
                <c:pt idx="220">
                  <c:v>3280545</c:v>
                </c:pt>
                <c:pt idx="221">
                  <c:v>3280546</c:v>
                </c:pt>
                <c:pt idx="222">
                  <c:v>3280547</c:v>
                </c:pt>
                <c:pt idx="223">
                  <c:v>3280548</c:v>
                </c:pt>
                <c:pt idx="224">
                  <c:v>3280549</c:v>
                </c:pt>
                <c:pt idx="225">
                  <c:v>3280550</c:v>
                </c:pt>
                <c:pt idx="226">
                  <c:v>3280551</c:v>
                </c:pt>
                <c:pt idx="227">
                  <c:v>3280552</c:v>
                </c:pt>
                <c:pt idx="228">
                  <c:v>3280553</c:v>
                </c:pt>
                <c:pt idx="229">
                  <c:v>3280554</c:v>
                </c:pt>
                <c:pt idx="230">
                  <c:v>3280555</c:v>
                </c:pt>
                <c:pt idx="231">
                  <c:v>3280556</c:v>
                </c:pt>
                <c:pt idx="232">
                  <c:v>3280557</c:v>
                </c:pt>
                <c:pt idx="233">
                  <c:v>3280558</c:v>
                </c:pt>
                <c:pt idx="234">
                  <c:v>3280559</c:v>
                </c:pt>
                <c:pt idx="235">
                  <c:v>3280560</c:v>
                </c:pt>
                <c:pt idx="236">
                  <c:v>3280561</c:v>
                </c:pt>
                <c:pt idx="237">
                  <c:v>3280562</c:v>
                </c:pt>
                <c:pt idx="238">
                  <c:v>3280563</c:v>
                </c:pt>
                <c:pt idx="239">
                  <c:v>3280564</c:v>
                </c:pt>
                <c:pt idx="240">
                  <c:v>3280565</c:v>
                </c:pt>
                <c:pt idx="241">
                  <c:v>3280566</c:v>
                </c:pt>
                <c:pt idx="242">
                  <c:v>3280567</c:v>
                </c:pt>
                <c:pt idx="243">
                  <c:v>3280568</c:v>
                </c:pt>
                <c:pt idx="244">
                  <c:v>3280569</c:v>
                </c:pt>
                <c:pt idx="245">
                  <c:v>3280570</c:v>
                </c:pt>
                <c:pt idx="246">
                  <c:v>3280571</c:v>
                </c:pt>
                <c:pt idx="247">
                  <c:v>3280572</c:v>
                </c:pt>
                <c:pt idx="248">
                  <c:v>3280573</c:v>
                </c:pt>
                <c:pt idx="249">
                  <c:v>3280574</c:v>
                </c:pt>
                <c:pt idx="250">
                  <c:v>3280575</c:v>
                </c:pt>
                <c:pt idx="251">
                  <c:v>3280576</c:v>
                </c:pt>
                <c:pt idx="252">
                  <c:v>3280577</c:v>
                </c:pt>
                <c:pt idx="253">
                  <c:v>3280578</c:v>
                </c:pt>
                <c:pt idx="254">
                  <c:v>3280579</c:v>
                </c:pt>
                <c:pt idx="255">
                  <c:v>3280580</c:v>
                </c:pt>
                <c:pt idx="256">
                  <c:v>3280581</c:v>
                </c:pt>
                <c:pt idx="257">
                  <c:v>3280582</c:v>
                </c:pt>
                <c:pt idx="258">
                  <c:v>3280583</c:v>
                </c:pt>
                <c:pt idx="259">
                  <c:v>3280584</c:v>
                </c:pt>
                <c:pt idx="260">
                  <c:v>3280585</c:v>
                </c:pt>
                <c:pt idx="261">
                  <c:v>3280586</c:v>
                </c:pt>
                <c:pt idx="262">
                  <c:v>3280587</c:v>
                </c:pt>
                <c:pt idx="263">
                  <c:v>3280588</c:v>
                </c:pt>
                <c:pt idx="264">
                  <c:v>3280589</c:v>
                </c:pt>
                <c:pt idx="265">
                  <c:v>3280590</c:v>
                </c:pt>
                <c:pt idx="266">
                  <c:v>3280591</c:v>
                </c:pt>
                <c:pt idx="267">
                  <c:v>3280592</c:v>
                </c:pt>
                <c:pt idx="268">
                  <c:v>3280593</c:v>
                </c:pt>
                <c:pt idx="269">
                  <c:v>3280594</c:v>
                </c:pt>
                <c:pt idx="270">
                  <c:v>3280595</c:v>
                </c:pt>
                <c:pt idx="271">
                  <c:v>3280596</c:v>
                </c:pt>
                <c:pt idx="272">
                  <c:v>3280597</c:v>
                </c:pt>
                <c:pt idx="273">
                  <c:v>3280598</c:v>
                </c:pt>
                <c:pt idx="274">
                  <c:v>3280599</c:v>
                </c:pt>
                <c:pt idx="275">
                  <c:v>3280600</c:v>
                </c:pt>
                <c:pt idx="276">
                  <c:v>3280601</c:v>
                </c:pt>
                <c:pt idx="277">
                  <c:v>3280602</c:v>
                </c:pt>
                <c:pt idx="278">
                  <c:v>3280603</c:v>
                </c:pt>
                <c:pt idx="279">
                  <c:v>3280604</c:v>
                </c:pt>
                <c:pt idx="280">
                  <c:v>3280605</c:v>
                </c:pt>
                <c:pt idx="281">
                  <c:v>3280606</c:v>
                </c:pt>
                <c:pt idx="282">
                  <c:v>3280607</c:v>
                </c:pt>
                <c:pt idx="283">
                  <c:v>3280608</c:v>
                </c:pt>
                <c:pt idx="284">
                  <c:v>3280609</c:v>
                </c:pt>
                <c:pt idx="285">
                  <c:v>3280610</c:v>
                </c:pt>
                <c:pt idx="286">
                  <c:v>3280611</c:v>
                </c:pt>
                <c:pt idx="287">
                  <c:v>3280612</c:v>
                </c:pt>
                <c:pt idx="288">
                  <c:v>3280613</c:v>
                </c:pt>
                <c:pt idx="289">
                  <c:v>3280614</c:v>
                </c:pt>
                <c:pt idx="290">
                  <c:v>3280615</c:v>
                </c:pt>
                <c:pt idx="291">
                  <c:v>3280616</c:v>
                </c:pt>
                <c:pt idx="292">
                  <c:v>3280617</c:v>
                </c:pt>
                <c:pt idx="293">
                  <c:v>3280618</c:v>
                </c:pt>
                <c:pt idx="294">
                  <c:v>3280619</c:v>
                </c:pt>
                <c:pt idx="295">
                  <c:v>3280620</c:v>
                </c:pt>
                <c:pt idx="296">
                  <c:v>3280621</c:v>
                </c:pt>
                <c:pt idx="297">
                  <c:v>3280622</c:v>
                </c:pt>
                <c:pt idx="298">
                  <c:v>3280623</c:v>
                </c:pt>
                <c:pt idx="299">
                  <c:v>3280624</c:v>
                </c:pt>
                <c:pt idx="300">
                  <c:v>3280625</c:v>
                </c:pt>
                <c:pt idx="301">
                  <c:v>3280626</c:v>
                </c:pt>
                <c:pt idx="302">
                  <c:v>3280627</c:v>
                </c:pt>
                <c:pt idx="303">
                  <c:v>3280628</c:v>
                </c:pt>
                <c:pt idx="304">
                  <c:v>3280629</c:v>
                </c:pt>
                <c:pt idx="305">
                  <c:v>3280630</c:v>
                </c:pt>
                <c:pt idx="306">
                  <c:v>3280631</c:v>
                </c:pt>
                <c:pt idx="307">
                  <c:v>3280632</c:v>
                </c:pt>
                <c:pt idx="308">
                  <c:v>3280633</c:v>
                </c:pt>
                <c:pt idx="309">
                  <c:v>3280634</c:v>
                </c:pt>
                <c:pt idx="310">
                  <c:v>3280635</c:v>
                </c:pt>
                <c:pt idx="311">
                  <c:v>3280636</c:v>
                </c:pt>
                <c:pt idx="312">
                  <c:v>3280637</c:v>
                </c:pt>
                <c:pt idx="313">
                  <c:v>3280638</c:v>
                </c:pt>
                <c:pt idx="314">
                  <c:v>3280639</c:v>
                </c:pt>
                <c:pt idx="315">
                  <c:v>3280640</c:v>
                </c:pt>
                <c:pt idx="316">
                  <c:v>3280641</c:v>
                </c:pt>
                <c:pt idx="317">
                  <c:v>3280642</c:v>
                </c:pt>
                <c:pt idx="318">
                  <c:v>3280643</c:v>
                </c:pt>
                <c:pt idx="319">
                  <c:v>3280644</c:v>
                </c:pt>
                <c:pt idx="320">
                  <c:v>3280645</c:v>
                </c:pt>
                <c:pt idx="321">
                  <c:v>3280646</c:v>
                </c:pt>
                <c:pt idx="322">
                  <c:v>3280647</c:v>
                </c:pt>
                <c:pt idx="323">
                  <c:v>3280648</c:v>
                </c:pt>
                <c:pt idx="324">
                  <c:v>3280649</c:v>
                </c:pt>
                <c:pt idx="325">
                  <c:v>3280650</c:v>
                </c:pt>
                <c:pt idx="326">
                  <c:v>3280651</c:v>
                </c:pt>
                <c:pt idx="327">
                  <c:v>3280652</c:v>
                </c:pt>
                <c:pt idx="328">
                  <c:v>3280653</c:v>
                </c:pt>
                <c:pt idx="329">
                  <c:v>3280654</c:v>
                </c:pt>
                <c:pt idx="330">
                  <c:v>3280655</c:v>
                </c:pt>
                <c:pt idx="331">
                  <c:v>3280656</c:v>
                </c:pt>
                <c:pt idx="332">
                  <c:v>3280657</c:v>
                </c:pt>
                <c:pt idx="333">
                  <c:v>3280658</c:v>
                </c:pt>
                <c:pt idx="334">
                  <c:v>3280659</c:v>
                </c:pt>
                <c:pt idx="335">
                  <c:v>3280660</c:v>
                </c:pt>
                <c:pt idx="336">
                  <c:v>3280661</c:v>
                </c:pt>
                <c:pt idx="337">
                  <c:v>3280662</c:v>
                </c:pt>
                <c:pt idx="338">
                  <c:v>3280663</c:v>
                </c:pt>
                <c:pt idx="339">
                  <c:v>3280664</c:v>
                </c:pt>
                <c:pt idx="340">
                  <c:v>3280665</c:v>
                </c:pt>
                <c:pt idx="341">
                  <c:v>3280666</c:v>
                </c:pt>
                <c:pt idx="342">
                  <c:v>3280667</c:v>
                </c:pt>
                <c:pt idx="343">
                  <c:v>3280668</c:v>
                </c:pt>
                <c:pt idx="344">
                  <c:v>3280669</c:v>
                </c:pt>
                <c:pt idx="345">
                  <c:v>3280670</c:v>
                </c:pt>
                <c:pt idx="346">
                  <c:v>3280671</c:v>
                </c:pt>
                <c:pt idx="347">
                  <c:v>3280672</c:v>
                </c:pt>
                <c:pt idx="348">
                  <c:v>3280673</c:v>
                </c:pt>
                <c:pt idx="349">
                  <c:v>3280674</c:v>
                </c:pt>
                <c:pt idx="350">
                  <c:v>3280675</c:v>
                </c:pt>
                <c:pt idx="351">
                  <c:v>3280676</c:v>
                </c:pt>
                <c:pt idx="352">
                  <c:v>3280677</c:v>
                </c:pt>
                <c:pt idx="353">
                  <c:v>3280678</c:v>
                </c:pt>
                <c:pt idx="354">
                  <c:v>3280679</c:v>
                </c:pt>
                <c:pt idx="355">
                  <c:v>3280680</c:v>
                </c:pt>
                <c:pt idx="356">
                  <c:v>3280681</c:v>
                </c:pt>
                <c:pt idx="357">
                  <c:v>3280682</c:v>
                </c:pt>
                <c:pt idx="358">
                  <c:v>3280683</c:v>
                </c:pt>
                <c:pt idx="359">
                  <c:v>3280684</c:v>
                </c:pt>
                <c:pt idx="360">
                  <c:v>3280685</c:v>
                </c:pt>
                <c:pt idx="361">
                  <c:v>3280686</c:v>
                </c:pt>
                <c:pt idx="362">
                  <c:v>3280687</c:v>
                </c:pt>
                <c:pt idx="363">
                  <c:v>3280688</c:v>
                </c:pt>
                <c:pt idx="364">
                  <c:v>3280689</c:v>
                </c:pt>
                <c:pt idx="365">
                  <c:v>3280690</c:v>
                </c:pt>
                <c:pt idx="366">
                  <c:v>3280691</c:v>
                </c:pt>
                <c:pt idx="367">
                  <c:v>3280692</c:v>
                </c:pt>
                <c:pt idx="368">
                  <c:v>3280693</c:v>
                </c:pt>
                <c:pt idx="369">
                  <c:v>3280694</c:v>
                </c:pt>
                <c:pt idx="370">
                  <c:v>3280695</c:v>
                </c:pt>
                <c:pt idx="371">
                  <c:v>3280696</c:v>
                </c:pt>
                <c:pt idx="372">
                  <c:v>3280697</c:v>
                </c:pt>
                <c:pt idx="373">
                  <c:v>3280698</c:v>
                </c:pt>
                <c:pt idx="374">
                  <c:v>3280699</c:v>
                </c:pt>
                <c:pt idx="375">
                  <c:v>3280700</c:v>
                </c:pt>
                <c:pt idx="376">
                  <c:v>3280701</c:v>
                </c:pt>
                <c:pt idx="377">
                  <c:v>3280702</c:v>
                </c:pt>
                <c:pt idx="378">
                  <c:v>3280703</c:v>
                </c:pt>
                <c:pt idx="379">
                  <c:v>3280704</c:v>
                </c:pt>
                <c:pt idx="380">
                  <c:v>3280705</c:v>
                </c:pt>
                <c:pt idx="381">
                  <c:v>3280706</c:v>
                </c:pt>
                <c:pt idx="382">
                  <c:v>3280707</c:v>
                </c:pt>
                <c:pt idx="383">
                  <c:v>3280708</c:v>
                </c:pt>
                <c:pt idx="384">
                  <c:v>3280709</c:v>
                </c:pt>
                <c:pt idx="385">
                  <c:v>3280710</c:v>
                </c:pt>
                <c:pt idx="386">
                  <c:v>3280711</c:v>
                </c:pt>
                <c:pt idx="387">
                  <c:v>3280712</c:v>
                </c:pt>
                <c:pt idx="388">
                  <c:v>3280713</c:v>
                </c:pt>
                <c:pt idx="389">
                  <c:v>3280714</c:v>
                </c:pt>
                <c:pt idx="390">
                  <c:v>3280715</c:v>
                </c:pt>
                <c:pt idx="391">
                  <c:v>3280716</c:v>
                </c:pt>
                <c:pt idx="392">
                  <c:v>3280717</c:v>
                </c:pt>
                <c:pt idx="393">
                  <c:v>3280718</c:v>
                </c:pt>
                <c:pt idx="394">
                  <c:v>3280719</c:v>
                </c:pt>
                <c:pt idx="395">
                  <c:v>3280720</c:v>
                </c:pt>
                <c:pt idx="396">
                  <c:v>3280721</c:v>
                </c:pt>
                <c:pt idx="397">
                  <c:v>3280722</c:v>
                </c:pt>
                <c:pt idx="398">
                  <c:v>3280723</c:v>
                </c:pt>
                <c:pt idx="399">
                  <c:v>3280724</c:v>
                </c:pt>
                <c:pt idx="400">
                  <c:v>3280725</c:v>
                </c:pt>
                <c:pt idx="401">
                  <c:v>3280726</c:v>
                </c:pt>
                <c:pt idx="402">
                  <c:v>3280727</c:v>
                </c:pt>
                <c:pt idx="403">
                  <c:v>3280728</c:v>
                </c:pt>
                <c:pt idx="404">
                  <c:v>3280729</c:v>
                </c:pt>
                <c:pt idx="405">
                  <c:v>3280730</c:v>
                </c:pt>
                <c:pt idx="406">
                  <c:v>3280731</c:v>
                </c:pt>
                <c:pt idx="407">
                  <c:v>3280732</c:v>
                </c:pt>
                <c:pt idx="408">
                  <c:v>3280733</c:v>
                </c:pt>
                <c:pt idx="409">
                  <c:v>3280734</c:v>
                </c:pt>
                <c:pt idx="410">
                  <c:v>3280735</c:v>
                </c:pt>
                <c:pt idx="411">
                  <c:v>3280736</c:v>
                </c:pt>
                <c:pt idx="412">
                  <c:v>3280737</c:v>
                </c:pt>
                <c:pt idx="413">
                  <c:v>3280738</c:v>
                </c:pt>
                <c:pt idx="414">
                  <c:v>3280739</c:v>
                </c:pt>
                <c:pt idx="415">
                  <c:v>3280740</c:v>
                </c:pt>
                <c:pt idx="416">
                  <c:v>3280741</c:v>
                </c:pt>
                <c:pt idx="417">
                  <c:v>3280742</c:v>
                </c:pt>
                <c:pt idx="418">
                  <c:v>3280743</c:v>
                </c:pt>
                <c:pt idx="419">
                  <c:v>3280744</c:v>
                </c:pt>
                <c:pt idx="420">
                  <c:v>3280745</c:v>
                </c:pt>
                <c:pt idx="421">
                  <c:v>3280746</c:v>
                </c:pt>
                <c:pt idx="422">
                  <c:v>3280747</c:v>
                </c:pt>
                <c:pt idx="423">
                  <c:v>3280748</c:v>
                </c:pt>
                <c:pt idx="424">
                  <c:v>3280749</c:v>
                </c:pt>
                <c:pt idx="425">
                  <c:v>3280750</c:v>
                </c:pt>
                <c:pt idx="426">
                  <c:v>3280751</c:v>
                </c:pt>
                <c:pt idx="427">
                  <c:v>3280752</c:v>
                </c:pt>
                <c:pt idx="428">
                  <c:v>3280753</c:v>
                </c:pt>
                <c:pt idx="429">
                  <c:v>3280754</c:v>
                </c:pt>
                <c:pt idx="430">
                  <c:v>3280755</c:v>
                </c:pt>
                <c:pt idx="431">
                  <c:v>3280756</c:v>
                </c:pt>
                <c:pt idx="432">
                  <c:v>3280757</c:v>
                </c:pt>
                <c:pt idx="433">
                  <c:v>3280758</c:v>
                </c:pt>
                <c:pt idx="434">
                  <c:v>3280759</c:v>
                </c:pt>
                <c:pt idx="435">
                  <c:v>3280760</c:v>
                </c:pt>
                <c:pt idx="436">
                  <c:v>3280761</c:v>
                </c:pt>
                <c:pt idx="437">
                  <c:v>3280762</c:v>
                </c:pt>
                <c:pt idx="438">
                  <c:v>3280763</c:v>
                </c:pt>
                <c:pt idx="439">
                  <c:v>3280764</c:v>
                </c:pt>
                <c:pt idx="440">
                  <c:v>3280765</c:v>
                </c:pt>
                <c:pt idx="441">
                  <c:v>3280766</c:v>
                </c:pt>
                <c:pt idx="442">
                  <c:v>3280767</c:v>
                </c:pt>
                <c:pt idx="443">
                  <c:v>3280768</c:v>
                </c:pt>
                <c:pt idx="444">
                  <c:v>3280769</c:v>
                </c:pt>
                <c:pt idx="445">
                  <c:v>3280770</c:v>
                </c:pt>
                <c:pt idx="446">
                  <c:v>3280771</c:v>
                </c:pt>
                <c:pt idx="447">
                  <c:v>3280772</c:v>
                </c:pt>
                <c:pt idx="448">
                  <c:v>3280773</c:v>
                </c:pt>
                <c:pt idx="449">
                  <c:v>3280774</c:v>
                </c:pt>
                <c:pt idx="450">
                  <c:v>3280775</c:v>
                </c:pt>
                <c:pt idx="451">
                  <c:v>3280776</c:v>
                </c:pt>
                <c:pt idx="452">
                  <c:v>3280777</c:v>
                </c:pt>
                <c:pt idx="453">
                  <c:v>3280778</c:v>
                </c:pt>
                <c:pt idx="454">
                  <c:v>3280779</c:v>
                </c:pt>
                <c:pt idx="455">
                  <c:v>3280780</c:v>
                </c:pt>
                <c:pt idx="456">
                  <c:v>3280781</c:v>
                </c:pt>
                <c:pt idx="457">
                  <c:v>3280782</c:v>
                </c:pt>
                <c:pt idx="458">
                  <c:v>3280783</c:v>
                </c:pt>
                <c:pt idx="459">
                  <c:v>3280784</c:v>
                </c:pt>
                <c:pt idx="460">
                  <c:v>3280785</c:v>
                </c:pt>
                <c:pt idx="461">
                  <c:v>3280786</c:v>
                </c:pt>
                <c:pt idx="462">
                  <c:v>3280787</c:v>
                </c:pt>
                <c:pt idx="463">
                  <c:v>3280788</c:v>
                </c:pt>
                <c:pt idx="464">
                  <c:v>3280789</c:v>
                </c:pt>
                <c:pt idx="465">
                  <c:v>3280790</c:v>
                </c:pt>
                <c:pt idx="466">
                  <c:v>3280791</c:v>
                </c:pt>
                <c:pt idx="467">
                  <c:v>3280792</c:v>
                </c:pt>
                <c:pt idx="468">
                  <c:v>3280793</c:v>
                </c:pt>
                <c:pt idx="469">
                  <c:v>3280794</c:v>
                </c:pt>
                <c:pt idx="470">
                  <c:v>3280795</c:v>
                </c:pt>
                <c:pt idx="471">
                  <c:v>3280796</c:v>
                </c:pt>
                <c:pt idx="472">
                  <c:v>3280797</c:v>
                </c:pt>
                <c:pt idx="473">
                  <c:v>3280798</c:v>
                </c:pt>
                <c:pt idx="474">
                  <c:v>3280799</c:v>
                </c:pt>
                <c:pt idx="475">
                  <c:v>3280800</c:v>
                </c:pt>
                <c:pt idx="476">
                  <c:v>3280801</c:v>
                </c:pt>
                <c:pt idx="477">
                  <c:v>3280802</c:v>
                </c:pt>
                <c:pt idx="478">
                  <c:v>3280803</c:v>
                </c:pt>
                <c:pt idx="479">
                  <c:v>3280804</c:v>
                </c:pt>
                <c:pt idx="480">
                  <c:v>3280805</c:v>
                </c:pt>
                <c:pt idx="481">
                  <c:v>3280806</c:v>
                </c:pt>
                <c:pt idx="482">
                  <c:v>3280807</c:v>
                </c:pt>
                <c:pt idx="483">
                  <c:v>3280808</c:v>
                </c:pt>
                <c:pt idx="484">
                  <c:v>3280809</c:v>
                </c:pt>
                <c:pt idx="485">
                  <c:v>3280810</c:v>
                </c:pt>
                <c:pt idx="486">
                  <c:v>3280811</c:v>
                </c:pt>
                <c:pt idx="487">
                  <c:v>3280812</c:v>
                </c:pt>
                <c:pt idx="488">
                  <c:v>3280813</c:v>
                </c:pt>
                <c:pt idx="489">
                  <c:v>3280814</c:v>
                </c:pt>
                <c:pt idx="490">
                  <c:v>3280815</c:v>
                </c:pt>
                <c:pt idx="491">
                  <c:v>3280816</c:v>
                </c:pt>
                <c:pt idx="492">
                  <c:v>3280817</c:v>
                </c:pt>
                <c:pt idx="493">
                  <c:v>3280818</c:v>
                </c:pt>
                <c:pt idx="494">
                  <c:v>3280819</c:v>
                </c:pt>
                <c:pt idx="495">
                  <c:v>3280820</c:v>
                </c:pt>
                <c:pt idx="496">
                  <c:v>3280821</c:v>
                </c:pt>
                <c:pt idx="497">
                  <c:v>3280822</c:v>
                </c:pt>
                <c:pt idx="498">
                  <c:v>3280823</c:v>
                </c:pt>
                <c:pt idx="499">
                  <c:v>3280824</c:v>
                </c:pt>
                <c:pt idx="500">
                  <c:v>3280825</c:v>
                </c:pt>
                <c:pt idx="501">
                  <c:v>3280826</c:v>
                </c:pt>
                <c:pt idx="502">
                  <c:v>3280827</c:v>
                </c:pt>
                <c:pt idx="503">
                  <c:v>3280828</c:v>
                </c:pt>
                <c:pt idx="504">
                  <c:v>3280829</c:v>
                </c:pt>
                <c:pt idx="505">
                  <c:v>3280830</c:v>
                </c:pt>
                <c:pt idx="506">
                  <c:v>3280831</c:v>
                </c:pt>
                <c:pt idx="507">
                  <c:v>3280832</c:v>
                </c:pt>
                <c:pt idx="508">
                  <c:v>3280833</c:v>
                </c:pt>
                <c:pt idx="509">
                  <c:v>3280834</c:v>
                </c:pt>
                <c:pt idx="510">
                  <c:v>3280835</c:v>
                </c:pt>
                <c:pt idx="511">
                  <c:v>3280836</c:v>
                </c:pt>
                <c:pt idx="512">
                  <c:v>3280837</c:v>
                </c:pt>
                <c:pt idx="513">
                  <c:v>3280838</c:v>
                </c:pt>
                <c:pt idx="514">
                  <c:v>3280839</c:v>
                </c:pt>
                <c:pt idx="515">
                  <c:v>3280840</c:v>
                </c:pt>
                <c:pt idx="516">
                  <c:v>3280841</c:v>
                </c:pt>
                <c:pt idx="517">
                  <c:v>3280842</c:v>
                </c:pt>
                <c:pt idx="518">
                  <c:v>3280843</c:v>
                </c:pt>
                <c:pt idx="519">
                  <c:v>3280844</c:v>
                </c:pt>
                <c:pt idx="520">
                  <c:v>3280845</c:v>
                </c:pt>
                <c:pt idx="521">
                  <c:v>3280846</c:v>
                </c:pt>
                <c:pt idx="522">
                  <c:v>3280847</c:v>
                </c:pt>
                <c:pt idx="523">
                  <c:v>3280848</c:v>
                </c:pt>
                <c:pt idx="524">
                  <c:v>3280849</c:v>
                </c:pt>
                <c:pt idx="525">
                  <c:v>3280850</c:v>
                </c:pt>
                <c:pt idx="526">
                  <c:v>3280851</c:v>
                </c:pt>
                <c:pt idx="527">
                  <c:v>3280852</c:v>
                </c:pt>
                <c:pt idx="528">
                  <c:v>3280853</c:v>
                </c:pt>
                <c:pt idx="529">
                  <c:v>3280854</c:v>
                </c:pt>
                <c:pt idx="530">
                  <c:v>3280855</c:v>
                </c:pt>
                <c:pt idx="531">
                  <c:v>3280856</c:v>
                </c:pt>
                <c:pt idx="532">
                  <c:v>3280857</c:v>
                </c:pt>
                <c:pt idx="533">
                  <c:v>3280858</c:v>
                </c:pt>
                <c:pt idx="534">
                  <c:v>3280859</c:v>
                </c:pt>
                <c:pt idx="535">
                  <c:v>3280860</c:v>
                </c:pt>
                <c:pt idx="536">
                  <c:v>3280861</c:v>
                </c:pt>
                <c:pt idx="537">
                  <c:v>3280862</c:v>
                </c:pt>
                <c:pt idx="538">
                  <c:v>3280863</c:v>
                </c:pt>
                <c:pt idx="539">
                  <c:v>3280864</c:v>
                </c:pt>
                <c:pt idx="540">
                  <c:v>3280865</c:v>
                </c:pt>
                <c:pt idx="541">
                  <c:v>3280866</c:v>
                </c:pt>
                <c:pt idx="542">
                  <c:v>3280867</c:v>
                </c:pt>
                <c:pt idx="543">
                  <c:v>3280868</c:v>
                </c:pt>
                <c:pt idx="544">
                  <c:v>3280869</c:v>
                </c:pt>
                <c:pt idx="545">
                  <c:v>3280870</c:v>
                </c:pt>
                <c:pt idx="546">
                  <c:v>3280871</c:v>
                </c:pt>
                <c:pt idx="547">
                  <c:v>3280872</c:v>
                </c:pt>
                <c:pt idx="548">
                  <c:v>3280873</c:v>
                </c:pt>
                <c:pt idx="549">
                  <c:v>3280874</c:v>
                </c:pt>
                <c:pt idx="550">
                  <c:v>3280875</c:v>
                </c:pt>
                <c:pt idx="551">
                  <c:v>3280876</c:v>
                </c:pt>
                <c:pt idx="552">
                  <c:v>3280877</c:v>
                </c:pt>
                <c:pt idx="553">
                  <c:v>3280878</c:v>
                </c:pt>
                <c:pt idx="554">
                  <c:v>3280879</c:v>
                </c:pt>
                <c:pt idx="555">
                  <c:v>3280880</c:v>
                </c:pt>
                <c:pt idx="556">
                  <c:v>3280881</c:v>
                </c:pt>
                <c:pt idx="557">
                  <c:v>3280882</c:v>
                </c:pt>
                <c:pt idx="558">
                  <c:v>3280883</c:v>
                </c:pt>
                <c:pt idx="559">
                  <c:v>3280884</c:v>
                </c:pt>
                <c:pt idx="560">
                  <c:v>3280885</c:v>
                </c:pt>
                <c:pt idx="561">
                  <c:v>3280886</c:v>
                </c:pt>
                <c:pt idx="562">
                  <c:v>3280887</c:v>
                </c:pt>
                <c:pt idx="563">
                  <c:v>3280888</c:v>
                </c:pt>
                <c:pt idx="564">
                  <c:v>3280889</c:v>
                </c:pt>
                <c:pt idx="565">
                  <c:v>3280890</c:v>
                </c:pt>
                <c:pt idx="566">
                  <c:v>3280891</c:v>
                </c:pt>
                <c:pt idx="567">
                  <c:v>3280892</c:v>
                </c:pt>
                <c:pt idx="568">
                  <c:v>3280893</c:v>
                </c:pt>
                <c:pt idx="569">
                  <c:v>3280894</c:v>
                </c:pt>
                <c:pt idx="570">
                  <c:v>3280895</c:v>
                </c:pt>
                <c:pt idx="571">
                  <c:v>3280896</c:v>
                </c:pt>
                <c:pt idx="572">
                  <c:v>3280897</c:v>
                </c:pt>
                <c:pt idx="573">
                  <c:v>3280898</c:v>
                </c:pt>
                <c:pt idx="574">
                  <c:v>3280899</c:v>
                </c:pt>
                <c:pt idx="575">
                  <c:v>3280900</c:v>
                </c:pt>
                <c:pt idx="576">
                  <c:v>3280901</c:v>
                </c:pt>
                <c:pt idx="577">
                  <c:v>3280902</c:v>
                </c:pt>
                <c:pt idx="578">
                  <c:v>3280903</c:v>
                </c:pt>
                <c:pt idx="579">
                  <c:v>3280904</c:v>
                </c:pt>
                <c:pt idx="580">
                  <c:v>3280905</c:v>
                </c:pt>
                <c:pt idx="581">
                  <c:v>3280906</c:v>
                </c:pt>
                <c:pt idx="582">
                  <c:v>3280907</c:v>
                </c:pt>
                <c:pt idx="583">
                  <c:v>3280908</c:v>
                </c:pt>
                <c:pt idx="584">
                  <c:v>3280909</c:v>
                </c:pt>
                <c:pt idx="585">
                  <c:v>3280910</c:v>
                </c:pt>
                <c:pt idx="586">
                  <c:v>3280911</c:v>
                </c:pt>
                <c:pt idx="587">
                  <c:v>3280912</c:v>
                </c:pt>
                <c:pt idx="588">
                  <c:v>3280913</c:v>
                </c:pt>
                <c:pt idx="589">
                  <c:v>3280914</c:v>
                </c:pt>
                <c:pt idx="590">
                  <c:v>3280915</c:v>
                </c:pt>
                <c:pt idx="591">
                  <c:v>3280916</c:v>
                </c:pt>
                <c:pt idx="592">
                  <c:v>3280917</c:v>
                </c:pt>
                <c:pt idx="593">
                  <c:v>3280918</c:v>
                </c:pt>
                <c:pt idx="594">
                  <c:v>3280919</c:v>
                </c:pt>
                <c:pt idx="595">
                  <c:v>3280920</c:v>
                </c:pt>
                <c:pt idx="596">
                  <c:v>3280921</c:v>
                </c:pt>
                <c:pt idx="597">
                  <c:v>3280922</c:v>
                </c:pt>
                <c:pt idx="598">
                  <c:v>3280923</c:v>
                </c:pt>
                <c:pt idx="599">
                  <c:v>3280924</c:v>
                </c:pt>
                <c:pt idx="600">
                  <c:v>3280925</c:v>
                </c:pt>
                <c:pt idx="601">
                  <c:v>3280926</c:v>
                </c:pt>
                <c:pt idx="602">
                  <c:v>3280927</c:v>
                </c:pt>
                <c:pt idx="603">
                  <c:v>3280928</c:v>
                </c:pt>
                <c:pt idx="604">
                  <c:v>3280929</c:v>
                </c:pt>
                <c:pt idx="605">
                  <c:v>3280930</c:v>
                </c:pt>
                <c:pt idx="606">
                  <c:v>3280931</c:v>
                </c:pt>
                <c:pt idx="607">
                  <c:v>3280932</c:v>
                </c:pt>
                <c:pt idx="608">
                  <c:v>3280933</c:v>
                </c:pt>
                <c:pt idx="609">
                  <c:v>3280934</c:v>
                </c:pt>
                <c:pt idx="610">
                  <c:v>3280935</c:v>
                </c:pt>
                <c:pt idx="611">
                  <c:v>3280936</c:v>
                </c:pt>
                <c:pt idx="612">
                  <c:v>3280937</c:v>
                </c:pt>
                <c:pt idx="613">
                  <c:v>3280938</c:v>
                </c:pt>
                <c:pt idx="614">
                  <c:v>3280939</c:v>
                </c:pt>
                <c:pt idx="615">
                  <c:v>3280940</c:v>
                </c:pt>
                <c:pt idx="616">
                  <c:v>3280941</c:v>
                </c:pt>
                <c:pt idx="617">
                  <c:v>3280942</c:v>
                </c:pt>
                <c:pt idx="618">
                  <c:v>3280943</c:v>
                </c:pt>
                <c:pt idx="619">
                  <c:v>3280944</c:v>
                </c:pt>
                <c:pt idx="620">
                  <c:v>3280945</c:v>
                </c:pt>
                <c:pt idx="621">
                  <c:v>3280946</c:v>
                </c:pt>
                <c:pt idx="622">
                  <c:v>3280947</c:v>
                </c:pt>
                <c:pt idx="623">
                  <c:v>3280948</c:v>
                </c:pt>
                <c:pt idx="624">
                  <c:v>3280949</c:v>
                </c:pt>
                <c:pt idx="625">
                  <c:v>3280950</c:v>
                </c:pt>
                <c:pt idx="626">
                  <c:v>3280951</c:v>
                </c:pt>
                <c:pt idx="627">
                  <c:v>3280952</c:v>
                </c:pt>
                <c:pt idx="628">
                  <c:v>3280953</c:v>
                </c:pt>
                <c:pt idx="629">
                  <c:v>3280954</c:v>
                </c:pt>
                <c:pt idx="630">
                  <c:v>3280955</c:v>
                </c:pt>
                <c:pt idx="631">
                  <c:v>3280956</c:v>
                </c:pt>
                <c:pt idx="632">
                  <c:v>3280957</c:v>
                </c:pt>
                <c:pt idx="633">
                  <c:v>3280958</c:v>
                </c:pt>
                <c:pt idx="634">
                  <c:v>3280959</c:v>
                </c:pt>
                <c:pt idx="635">
                  <c:v>3280960</c:v>
                </c:pt>
                <c:pt idx="636">
                  <c:v>3280961</c:v>
                </c:pt>
                <c:pt idx="637">
                  <c:v>3280962</c:v>
                </c:pt>
                <c:pt idx="638">
                  <c:v>3280963</c:v>
                </c:pt>
                <c:pt idx="639">
                  <c:v>3280964</c:v>
                </c:pt>
                <c:pt idx="640">
                  <c:v>3280965</c:v>
                </c:pt>
                <c:pt idx="641">
                  <c:v>3280966</c:v>
                </c:pt>
                <c:pt idx="642">
                  <c:v>3280967</c:v>
                </c:pt>
                <c:pt idx="643">
                  <c:v>3280968</c:v>
                </c:pt>
                <c:pt idx="644">
                  <c:v>3280969</c:v>
                </c:pt>
                <c:pt idx="645">
                  <c:v>3280970</c:v>
                </c:pt>
                <c:pt idx="646">
                  <c:v>3280971</c:v>
                </c:pt>
                <c:pt idx="647">
                  <c:v>3280972</c:v>
                </c:pt>
                <c:pt idx="648">
                  <c:v>3280973</c:v>
                </c:pt>
                <c:pt idx="649">
                  <c:v>3280974</c:v>
                </c:pt>
                <c:pt idx="650">
                  <c:v>3280975</c:v>
                </c:pt>
                <c:pt idx="651">
                  <c:v>3280976</c:v>
                </c:pt>
                <c:pt idx="652">
                  <c:v>3280977</c:v>
                </c:pt>
                <c:pt idx="653">
                  <c:v>3280978</c:v>
                </c:pt>
                <c:pt idx="654">
                  <c:v>3280979</c:v>
                </c:pt>
                <c:pt idx="655">
                  <c:v>3280980</c:v>
                </c:pt>
                <c:pt idx="656">
                  <c:v>3280981</c:v>
                </c:pt>
                <c:pt idx="657">
                  <c:v>3280982</c:v>
                </c:pt>
                <c:pt idx="658">
                  <c:v>3280983</c:v>
                </c:pt>
                <c:pt idx="659">
                  <c:v>3280984</c:v>
                </c:pt>
                <c:pt idx="660">
                  <c:v>3280985</c:v>
                </c:pt>
                <c:pt idx="661">
                  <c:v>3280986</c:v>
                </c:pt>
                <c:pt idx="662">
                  <c:v>3280987</c:v>
                </c:pt>
                <c:pt idx="663">
                  <c:v>3280988</c:v>
                </c:pt>
                <c:pt idx="664">
                  <c:v>3280989</c:v>
                </c:pt>
                <c:pt idx="665">
                  <c:v>3280990</c:v>
                </c:pt>
                <c:pt idx="666">
                  <c:v>3280991</c:v>
                </c:pt>
                <c:pt idx="667">
                  <c:v>3280992</c:v>
                </c:pt>
                <c:pt idx="668">
                  <c:v>3280993</c:v>
                </c:pt>
                <c:pt idx="669">
                  <c:v>3280994</c:v>
                </c:pt>
                <c:pt idx="670">
                  <c:v>3280995</c:v>
                </c:pt>
                <c:pt idx="671">
                  <c:v>3280996</c:v>
                </c:pt>
                <c:pt idx="672">
                  <c:v>3280997</c:v>
                </c:pt>
                <c:pt idx="673">
                  <c:v>3280998</c:v>
                </c:pt>
                <c:pt idx="674">
                  <c:v>3280999</c:v>
                </c:pt>
                <c:pt idx="675">
                  <c:v>3281000</c:v>
                </c:pt>
                <c:pt idx="676">
                  <c:v>3281001</c:v>
                </c:pt>
                <c:pt idx="677">
                  <c:v>3281002</c:v>
                </c:pt>
                <c:pt idx="678">
                  <c:v>3281003</c:v>
                </c:pt>
                <c:pt idx="679">
                  <c:v>3281004</c:v>
                </c:pt>
                <c:pt idx="680">
                  <c:v>3281005</c:v>
                </c:pt>
                <c:pt idx="681">
                  <c:v>3281006</c:v>
                </c:pt>
                <c:pt idx="682">
                  <c:v>3281007</c:v>
                </c:pt>
                <c:pt idx="683">
                  <c:v>3281008</c:v>
                </c:pt>
                <c:pt idx="684">
                  <c:v>3281009</c:v>
                </c:pt>
                <c:pt idx="685">
                  <c:v>3281010</c:v>
                </c:pt>
                <c:pt idx="686">
                  <c:v>3281011</c:v>
                </c:pt>
                <c:pt idx="687">
                  <c:v>3281012</c:v>
                </c:pt>
                <c:pt idx="688">
                  <c:v>3281100</c:v>
                </c:pt>
                <c:pt idx="689">
                  <c:v>3281101</c:v>
                </c:pt>
                <c:pt idx="690">
                  <c:v>3281102</c:v>
                </c:pt>
                <c:pt idx="691">
                  <c:v>3281103</c:v>
                </c:pt>
                <c:pt idx="692">
                  <c:v>3281104</c:v>
                </c:pt>
                <c:pt idx="693">
                  <c:v>3281105</c:v>
                </c:pt>
                <c:pt idx="694">
                  <c:v>3281106</c:v>
                </c:pt>
                <c:pt idx="695">
                  <c:v>3281107</c:v>
                </c:pt>
                <c:pt idx="696">
                  <c:v>3281117</c:v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</c:strCache>
            </c:strRef>
          </c:cat>
          <c:val>
            <c:numRef>
              <c:f>[0]!emasan</c:f>
              <c:numCache>
                <c:formatCode>General</c:formatCode>
                <c:ptCount val="696"/>
                <c:pt idx="28">
                  <c:v>0</c:v>
                </c:pt>
                <c:pt idx="29">
                  <c:v>0</c:v>
                </c:pt>
                <c:pt idx="30">
                  <c:v>0.724137931034483</c:v>
                </c:pt>
                <c:pt idx="31">
                  <c:v>0.654838709677419</c:v>
                </c:pt>
                <c:pt idx="32">
                  <c:v>0.750537634408602</c:v>
                </c:pt>
                <c:pt idx="33">
                  <c:v>0.750537634408602</c:v>
                </c:pt>
                <c:pt idx="34">
                  <c:v>0.750537634408602</c:v>
                </c:pt>
                <c:pt idx="35">
                  <c:v>0.781720430107527</c:v>
                </c:pt>
                <c:pt idx="36">
                  <c:v>0.686021505376344</c:v>
                </c:pt>
                <c:pt idx="37">
                  <c:v>0.781720430107527</c:v>
                </c:pt>
                <c:pt idx="38">
                  <c:v>0.781720430107527</c:v>
                </c:pt>
                <c:pt idx="39">
                  <c:v>0.781720430107527</c:v>
                </c:pt>
                <c:pt idx="40">
                  <c:v>0.781720430107527</c:v>
                </c:pt>
                <c:pt idx="41">
                  <c:v>0.781720430107527</c:v>
                </c:pt>
                <c:pt idx="42">
                  <c:v>0.781720430107527</c:v>
                </c:pt>
                <c:pt idx="43">
                  <c:v>0.781720430107527</c:v>
                </c:pt>
                <c:pt idx="44">
                  <c:v>0.812903225806452</c:v>
                </c:pt>
                <c:pt idx="45">
                  <c:v>0.812903225806452</c:v>
                </c:pt>
                <c:pt idx="46">
                  <c:v>0.812903225806452</c:v>
                </c:pt>
                <c:pt idx="47">
                  <c:v>0.717204301075269</c:v>
                </c:pt>
                <c:pt idx="48">
                  <c:v>0.812903225806452</c:v>
                </c:pt>
                <c:pt idx="49">
                  <c:v>0.717204301075269</c:v>
                </c:pt>
                <c:pt idx="50">
                  <c:v>0.812903225806452</c:v>
                </c:pt>
                <c:pt idx="51">
                  <c:v>0.812903225806452</c:v>
                </c:pt>
                <c:pt idx="52">
                  <c:v>0.717204301075269</c:v>
                </c:pt>
                <c:pt idx="53">
                  <c:v>0.812903225806452</c:v>
                </c:pt>
                <c:pt idx="54">
                  <c:v>0.717204301075269</c:v>
                </c:pt>
                <c:pt idx="55">
                  <c:v>0.781720430107527</c:v>
                </c:pt>
                <c:pt idx="56">
                  <c:v>0.781720430107527</c:v>
                </c:pt>
                <c:pt idx="57">
                  <c:v>0.781720430107527</c:v>
                </c:pt>
                <c:pt idx="58">
                  <c:v>0.686021505376344</c:v>
                </c:pt>
                <c:pt idx="59">
                  <c:v>0.686021505376344</c:v>
                </c:pt>
                <c:pt idx="60">
                  <c:v>0.750537634408602</c:v>
                </c:pt>
                <c:pt idx="61">
                  <c:v>0.781720430107527</c:v>
                </c:pt>
                <c:pt idx="62">
                  <c:v>0.781720430107527</c:v>
                </c:pt>
                <c:pt idx="63">
                  <c:v>0.686021505376344</c:v>
                </c:pt>
                <c:pt idx="64">
                  <c:v>0.750537634408602</c:v>
                </c:pt>
                <c:pt idx="65">
                  <c:v>0.750537634408602</c:v>
                </c:pt>
                <c:pt idx="66">
                  <c:v>0.781720430107527</c:v>
                </c:pt>
                <c:pt idx="67">
                  <c:v>0.781720430107527</c:v>
                </c:pt>
                <c:pt idx="68">
                  <c:v>0.686021505376344</c:v>
                </c:pt>
                <c:pt idx="69">
                  <c:v>0.750537634408602</c:v>
                </c:pt>
                <c:pt idx="70">
                  <c:v>0.750537634408602</c:v>
                </c:pt>
                <c:pt idx="71">
                  <c:v>0.750537634408602</c:v>
                </c:pt>
                <c:pt idx="72">
                  <c:v>0.750537634408602</c:v>
                </c:pt>
                <c:pt idx="73">
                  <c:v>0.750537634408602</c:v>
                </c:pt>
                <c:pt idx="74">
                  <c:v>0.750537634408602</c:v>
                </c:pt>
                <c:pt idx="75">
                  <c:v>0.750537634408602</c:v>
                </c:pt>
                <c:pt idx="76">
                  <c:v>0.750537634408602</c:v>
                </c:pt>
                <c:pt idx="77">
                  <c:v>0.686021505376344</c:v>
                </c:pt>
                <c:pt idx="78">
                  <c:v>0.654838709677419</c:v>
                </c:pt>
                <c:pt idx="79">
                  <c:v>0.750537634408602</c:v>
                </c:pt>
                <c:pt idx="80">
                  <c:v>0.750537634408602</c:v>
                </c:pt>
                <c:pt idx="81">
                  <c:v>0.750537634408602</c:v>
                </c:pt>
                <c:pt idx="82">
                  <c:v>0.781720430107527</c:v>
                </c:pt>
                <c:pt idx="83">
                  <c:v>0.781720430107527</c:v>
                </c:pt>
                <c:pt idx="84">
                  <c:v>0.812903225806452</c:v>
                </c:pt>
                <c:pt idx="85">
                  <c:v>0.812903225806452</c:v>
                </c:pt>
                <c:pt idx="86">
                  <c:v>0.812903225806452</c:v>
                </c:pt>
                <c:pt idx="87">
                  <c:v>0.812903225806452</c:v>
                </c:pt>
                <c:pt idx="88">
                  <c:v>0.844086021505376</c:v>
                </c:pt>
                <c:pt idx="89">
                  <c:v>0.779569892473118</c:v>
                </c:pt>
                <c:pt idx="90">
                  <c:v>0.748387096774194</c:v>
                </c:pt>
                <c:pt idx="91">
                  <c:v>0.717204301075269</c:v>
                </c:pt>
                <c:pt idx="92">
                  <c:v>0.781720430107527</c:v>
                </c:pt>
                <c:pt idx="93">
                  <c:v>0.812903225806452</c:v>
                </c:pt>
                <c:pt idx="94">
                  <c:v>0.717204301075269</c:v>
                </c:pt>
                <c:pt idx="95">
                  <c:v>0.686021505376344</c:v>
                </c:pt>
                <c:pt idx="96">
                  <c:v>0.750537634408602</c:v>
                </c:pt>
                <c:pt idx="97">
                  <c:v>0.750537634408602</c:v>
                </c:pt>
                <c:pt idx="98">
                  <c:v>0.686021505376344</c:v>
                </c:pt>
                <c:pt idx="99">
                  <c:v>0.654838709677419</c:v>
                </c:pt>
                <c:pt idx="100">
                  <c:v>0.719354838709677</c:v>
                </c:pt>
                <c:pt idx="101">
                  <c:v>0.719354838709677</c:v>
                </c:pt>
                <c:pt idx="102">
                  <c:v>0.719354838709677</c:v>
                </c:pt>
                <c:pt idx="103">
                  <c:v>0.719354838709677</c:v>
                </c:pt>
                <c:pt idx="104">
                  <c:v>0.719354838709677</c:v>
                </c:pt>
                <c:pt idx="105">
                  <c:v>0.719354838709677</c:v>
                </c:pt>
                <c:pt idx="106">
                  <c:v>0.623655913978495</c:v>
                </c:pt>
                <c:pt idx="107">
                  <c:v>0.719354838709677</c:v>
                </c:pt>
                <c:pt idx="108">
                  <c:v>0.654838709677419</c:v>
                </c:pt>
                <c:pt idx="109">
                  <c:v>0.719354838709677</c:v>
                </c:pt>
                <c:pt idx="110">
                  <c:v>0.719354838709677</c:v>
                </c:pt>
                <c:pt idx="111">
                  <c:v>0.623655913978495</c:v>
                </c:pt>
                <c:pt idx="112">
                  <c:v>0.59247311827957</c:v>
                </c:pt>
                <c:pt idx="113">
                  <c:v>0.561290322580645</c:v>
                </c:pt>
                <c:pt idx="114">
                  <c:v>0.625806451612903</c:v>
                </c:pt>
                <c:pt idx="115">
                  <c:v>0.625806451612903</c:v>
                </c:pt>
                <c:pt idx="116">
                  <c:v>0.53010752688172</c:v>
                </c:pt>
                <c:pt idx="117">
                  <c:v>0.594623655913979</c:v>
                </c:pt>
                <c:pt idx="118">
                  <c:v>0.498924731182796</c:v>
                </c:pt>
                <c:pt idx="119">
                  <c:v>0.498924731182796</c:v>
                </c:pt>
                <c:pt idx="120">
                  <c:v>0.498924731182796</c:v>
                </c:pt>
                <c:pt idx="121">
                  <c:v>0.594623655913979</c:v>
                </c:pt>
                <c:pt idx="122">
                  <c:v>0.594623655913979</c:v>
                </c:pt>
                <c:pt idx="123">
                  <c:v>0.594623655913979</c:v>
                </c:pt>
                <c:pt idx="124">
                  <c:v>0.625806451612903</c:v>
                </c:pt>
                <c:pt idx="125">
                  <c:v>0.656989247311828</c:v>
                </c:pt>
                <c:pt idx="126">
                  <c:v>0.656989247311828</c:v>
                </c:pt>
                <c:pt idx="127">
                  <c:v>0.656989247311828</c:v>
                </c:pt>
                <c:pt idx="128">
                  <c:v>0.688172043010753</c:v>
                </c:pt>
                <c:pt idx="129">
                  <c:v>0.719354838709677</c:v>
                </c:pt>
                <c:pt idx="130">
                  <c:v>0.719354838709677</c:v>
                </c:pt>
                <c:pt idx="131">
                  <c:v>0.719354838709677</c:v>
                </c:pt>
                <c:pt idx="132">
                  <c:v>0.719354838709677</c:v>
                </c:pt>
                <c:pt idx="133">
                  <c:v>0.623655913978495</c:v>
                </c:pt>
                <c:pt idx="134">
                  <c:v>0.59247311827957</c:v>
                </c:pt>
                <c:pt idx="135">
                  <c:v>0.656989247311828</c:v>
                </c:pt>
                <c:pt idx="136">
                  <c:v>0.59247311827957</c:v>
                </c:pt>
                <c:pt idx="137">
                  <c:v>0.561290322580645</c:v>
                </c:pt>
                <c:pt idx="138">
                  <c:v>0.656989247311828</c:v>
                </c:pt>
                <c:pt idx="139">
                  <c:v>0.656989247311828</c:v>
                </c:pt>
                <c:pt idx="140">
                  <c:v>0.561290322580645</c:v>
                </c:pt>
                <c:pt idx="141">
                  <c:v>0.656989247311828</c:v>
                </c:pt>
                <c:pt idx="142">
                  <c:v>0.688172043010753</c:v>
                </c:pt>
                <c:pt idx="143">
                  <c:v>0.623655913978495</c:v>
                </c:pt>
                <c:pt idx="144">
                  <c:v>0.688172043010753</c:v>
                </c:pt>
                <c:pt idx="145">
                  <c:v>0.688172043010753</c:v>
                </c:pt>
                <c:pt idx="146">
                  <c:v>0.719354838709677</c:v>
                </c:pt>
                <c:pt idx="147">
                  <c:v>0.719354838709677</c:v>
                </c:pt>
                <c:pt idx="148">
                  <c:v>0.750537634408602</c:v>
                </c:pt>
                <c:pt idx="149">
                  <c:v>0.781720430107527</c:v>
                </c:pt>
                <c:pt idx="150">
                  <c:v>0.812903225806452</c:v>
                </c:pt>
                <c:pt idx="151">
                  <c:v>0.812903225806452</c:v>
                </c:pt>
                <c:pt idx="152">
                  <c:v>0.812903225806452</c:v>
                </c:pt>
                <c:pt idx="153">
                  <c:v>0.812903225806452</c:v>
                </c:pt>
                <c:pt idx="154">
                  <c:v>0.717204301075269</c:v>
                </c:pt>
                <c:pt idx="155">
                  <c:v>0.781720430107527</c:v>
                </c:pt>
                <c:pt idx="156">
                  <c:v>0.781720430107527</c:v>
                </c:pt>
                <c:pt idx="157">
                  <c:v>0.781720430107527</c:v>
                </c:pt>
                <c:pt idx="158">
                  <c:v>0.686021505376344</c:v>
                </c:pt>
                <c:pt idx="159">
                  <c:v>0.750537634408602</c:v>
                </c:pt>
                <c:pt idx="160">
                  <c:v>0.750537634408602</c:v>
                </c:pt>
                <c:pt idx="161">
                  <c:v>0.654838709677419</c:v>
                </c:pt>
                <c:pt idx="162">
                  <c:v>0.719354838709677</c:v>
                </c:pt>
                <c:pt idx="163">
                  <c:v>0.750537634408602</c:v>
                </c:pt>
                <c:pt idx="164">
                  <c:v>0.781720430107527</c:v>
                </c:pt>
                <c:pt idx="165">
                  <c:v>0.686021505376344</c:v>
                </c:pt>
                <c:pt idx="166">
                  <c:v>0.781720430107527</c:v>
                </c:pt>
                <c:pt idx="167">
                  <c:v>0.812903225806452</c:v>
                </c:pt>
                <c:pt idx="168">
                  <c:v>0.812903225806452</c:v>
                </c:pt>
                <c:pt idx="169">
                  <c:v>0.812903225806452</c:v>
                </c:pt>
                <c:pt idx="170">
                  <c:v>0.748387096774194</c:v>
                </c:pt>
                <c:pt idx="171">
                  <c:v>0.717204301075269</c:v>
                </c:pt>
                <c:pt idx="172">
                  <c:v>0.781720430107527</c:v>
                </c:pt>
                <c:pt idx="173">
                  <c:v>0.812903225806452</c:v>
                </c:pt>
                <c:pt idx="174">
                  <c:v>0.812903225806452</c:v>
                </c:pt>
                <c:pt idx="175">
                  <c:v>0.812903225806452</c:v>
                </c:pt>
                <c:pt idx="176">
                  <c:v>0.812903225806452</c:v>
                </c:pt>
                <c:pt idx="177">
                  <c:v>0.812903225806452</c:v>
                </c:pt>
                <c:pt idx="178">
                  <c:v>0.812903225806452</c:v>
                </c:pt>
                <c:pt idx="179">
                  <c:v>0.717204301075269</c:v>
                </c:pt>
                <c:pt idx="180">
                  <c:v>0.781720430107527</c:v>
                </c:pt>
                <c:pt idx="181">
                  <c:v>0.781720430107527</c:v>
                </c:pt>
                <c:pt idx="182">
                  <c:v>0.686021505376344</c:v>
                </c:pt>
                <c:pt idx="183">
                  <c:v>0.750537634408602</c:v>
                </c:pt>
                <c:pt idx="184">
                  <c:v>0.686021505376344</c:v>
                </c:pt>
                <c:pt idx="185">
                  <c:v>0.774193548387097</c:v>
                </c:pt>
                <c:pt idx="186">
                  <c:v>0.774193548387097</c:v>
                </c:pt>
                <c:pt idx="187">
                  <c:v>0.67741935483871</c:v>
                </c:pt>
                <c:pt idx="188">
                  <c:v>0.774193548387097</c:v>
                </c:pt>
                <c:pt idx="189">
                  <c:v>0.774193548387097</c:v>
                </c:pt>
                <c:pt idx="190">
                  <c:v>0.774193548387097</c:v>
                </c:pt>
                <c:pt idx="191">
                  <c:v>0.806451612903226</c:v>
                </c:pt>
                <c:pt idx="192">
                  <c:v>0.806451612903226</c:v>
                </c:pt>
                <c:pt idx="193">
                  <c:v>0.806451612903226</c:v>
                </c:pt>
                <c:pt idx="194">
                  <c:v>0.806451612903226</c:v>
                </c:pt>
                <c:pt idx="195">
                  <c:v>0.838709677419355</c:v>
                </c:pt>
                <c:pt idx="196">
                  <c:v>0.838709677419355</c:v>
                </c:pt>
                <c:pt idx="197">
                  <c:v>0.838709677419355</c:v>
                </c:pt>
                <c:pt idx="198">
                  <c:v>0.838709677419355</c:v>
                </c:pt>
                <c:pt idx="199">
                  <c:v>0.838709677419355</c:v>
                </c:pt>
                <c:pt idx="200">
                  <c:v>0.870967741935484</c:v>
                </c:pt>
                <c:pt idx="201">
                  <c:v>0.903225806451613</c:v>
                </c:pt>
                <c:pt idx="202">
                  <c:v>0.903225806451613</c:v>
                </c:pt>
                <c:pt idx="203">
                  <c:v>0.806451612903226</c:v>
                </c:pt>
                <c:pt idx="204">
                  <c:v>0.870967741935484</c:v>
                </c:pt>
                <c:pt idx="205">
                  <c:v>0.774193548387097</c:v>
                </c:pt>
                <c:pt idx="206">
                  <c:v>0.838709677419355</c:v>
                </c:pt>
                <c:pt idx="207">
                  <c:v>0.741935483870968</c:v>
                </c:pt>
                <c:pt idx="208">
                  <c:v>0.709677419354839</c:v>
                </c:pt>
                <c:pt idx="209">
                  <c:v>0.709677419354839</c:v>
                </c:pt>
                <c:pt idx="210">
                  <c:v>0.67741935483871</c:v>
                </c:pt>
                <c:pt idx="211">
                  <c:v>0.741935483870968</c:v>
                </c:pt>
                <c:pt idx="212">
                  <c:v>0.774193548387097</c:v>
                </c:pt>
                <c:pt idx="213">
                  <c:v>0.774193548387097</c:v>
                </c:pt>
                <c:pt idx="214">
                  <c:v>0.781720430107527</c:v>
                </c:pt>
                <c:pt idx="215">
                  <c:v>0.686021505376344</c:v>
                </c:pt>
                <c:pt idx="216">
                  <c:v>0.750537634408602</c:v>
                </c:pt>
                <c:pt idx="217">
                  <c:v>0.781720430107527</c:v>
                </c:pt>
                <c:pt idx="218">
                  <c:v>0.781720430107527</c:v>
                </c:pt>
                <c:pt idx="219">
                  <c:v>0.781720430107527</c:v>
                </c:pt>
                <c:pt idx="220">
                  <c:v>0.781720430107527</c:v>
                </c:pt>
                <c:pt idx="221">
                  <c:v>0.781720430107527</c:v>
                </c:pt>
                <c:pt idx="222">
                  <c:v>0.781720430107527</c:v>
                </c:pt>
                <c:pt idx="223">
                  <c:v>0.686021505376344</c:v>
                </c:pt>
                <c:pt idx="224">
                  <c:v>0.750537634408602</c:v>
                </c:pt>
                <c:pt idx="225">
                  <c:v>0.750537634408602</c:v>
                </c:pt>
                <c:pt idx="226">
                  <c:v>0.750537634408602</c:v>
                </c:pt>
                <c:pt idx="227">
                  <c:v>0.750537634408602</c:v>
                </c:pt>
                <c:pt idx="228">
                  <c:v>0.750537634408602</c:v>
                </c:pt>
                <c:pt idx="229">
                  <c:v>0.654838709677419</c:v>
                </c:pt>
                <c:pt idx="230">
                  <c:v>0.623655913978495</c:v>
                </c:pt>
                <c:pt idx="231">
                  <c:v>0.688172043010753</c:v>
                </c:pt>
                <c:pt idx="232">
                  <c:v>0.688172043010753</c:v>
                </c:pt>
                <c:pt idx="233">
                  <c:v>0.719354838709677</c:v>
                </c:pt>
                <c:pt idx="234">
                  <c:v>0.719354838709677</c:v>
                </c:pt>
                <c:pt idx="235">
                  <c:v>0.750537634408602</c:v>
                </c:pt>
                <c:pt idx="236">
                  <c:v>0.750537634408602</c:v>
                </c:pt>
                <c:pt idx="237">
                  <c:v>0.686021505376344</c:v>
                </c:pt>
                <c:pt idx="238">
                  <c:v>0.781720430107527</c:v>
                </c:pt>
                <c:pt idx="239">
                  <c:v>0.812903225806452</c:v>
                </c:pt>
                <c:pt idx="240">
                  <c:v>0.844086021505376</c:v>
                </c:pt>
                <c:pt idx="241">
                  <c:v>0.844086021505376</c:v>
                </c:pt>
                <c:pt idx="242">
                  <c:v>0.844086021505376</c:v>
                </c:pt>
                <c:pt idx="243">
                  <c:v>0.844086021505376</c:v>
                </c:pt>
                <c:pt idx="244">
                  <c:v>0.844086021505376</c:v>
                </c:pt>
                <c:pt idx="245">
                  <c:v>0.875268817204301</c:v>
                </c:pt>
                <c:pt idx="246">
                  <c:v>0.875268817204301</c:v>
                </c:pt>
                <c:pt idx="247">
                  <c:v>0.875268817204301</c:v>
                </c:pt>
                <c:pt idx="248">
                  <c:v>0.875268817204301</c:v>
                </c:pt>
                <c:pt idx="249">
                  <c:v>0.875268817204301</c:v>
                </c:pt>
                <c:pt idx="250">
                  <c:v>0.875268817204301</c:v>
                </c:pt>
                <c:pt idx="251">
                  <c:v>0.875268817204301</c:v>
                </c:pt>
                <c:pt idx="252">
                  <c:v>0.779569892473118</c:v>
                </c:pt>
                <c:pt idx="253">
                  <c:v>0.875268817204301</c:v>
                </c:pt>
                <c:pt idx="254">
                  <c:v>0.875268817204301</c:v>
                </c:pt>
                <c:pt idx="255">
                  <c:v>0.779569892473118</c:v>
                </c:pt>
                <c:pt idx="256">
                  <c:v>0.748387096774194</c:v>
                </c:pt>
                <c:pt idx="257">
                  <c:v>0.812903225806452</c:v>
                </c:pt>
                <c:pt idx="258">
                  <c:v>0.717204301075269</c:v>
                </c:pt>
                <c:pt idx="259">
                  <c:v>0.812903225806452</c:v>
                </c:pt>
                <c:pt idx="260">
                  <c:v>0.844086021505376</c:v>
                </c:pt>
                <c:pt idx="261">
                  <c:v>0.844086021505376</c:v>
                </c:pt>
                <c:pt idx="262">
                  <c:v>0.844086021505376</c:v>
                </c:pt>
                <c:pt idx="263">
                  <c:v>0.748387096774194</c:v>
                </c:pt>
                <c:pt idx="264">
                  <c:v>0.812903225806452</c:v>
                </c:pt>
                <c:pt idx="265">
                  <c:v>0.812903225806452</c:v>
                </c:pt>
                <c:pt idx="266">
                  <c:v>0.812903225806452</c:v>
                </c:pt>
                <c:pt idx="267">
                  <c:v>0.844086021505376</c:v>
                </c:pt>
                <c:pt idx="268">
                  <c:v>0.844086021505376</c:v>
                </c:pt>
                <c:pt idx="269">
                  <c:v>0.844086021505376</c:v>
                </c:pt>
                <c:pt idx="270">
                  <c:v>0.844086021505376</c:v>
                </c:pt>
                <c:pt idx="271">
                  <c:v>0.844086021505376</c:v>
                </c:pt>
                <c:pt idx="272">
                  <c:v>0.844086021505376</c:v>
                </c:pt>
                <c:pt idx="273">
                  <c:v>0.844086021505376</c:v>
                </c:pt>
                <c:pt idx="274">
                  <c:v>0.748387096774194</c:v>
                </c:pt>
                <c:pt idx="275">
                  <c:v>0.812903225806452</c:v>
                </c:pt>
                <c:pt idx="276">
                  <c:v>0.812903225806452</c:v>
                </c:pt>
                <c:pt idx="277">
                  <c:v>0.812903225806452</c:v>
                </c:pt>
                <c:pt idx="278">
                  <c:v>0.812903225806452</c:v>
                </c:pt>
                <c:pt idx="279">
                  <c:v>0.812903225806452</c:v>
                </c:pt>
                <c:pt idx="280">
                  <c:v>0.812903225806452</c:v>
                </c:pt>
                <c:pt idx="281">
                  <c:v>0.717204301075269</c:v>
                </c:pt>
                <c:pt idx="282">
                  <c:v>0.812903225806452</c:v>
                </c:pt>
                <c:pt idx="283">
                  <c:v>0.717204301075269</c:v>
                </c:pt>
                <c:pt idx="284">
                  <c:v>0.781720430107527</c:v>
                </c:pt>
                <c:pt idx="285">
                  <c:v>0.812903225806452</c:v>
                </c:pt>
                <c:pt idx="286">
                  <c:v>0.844086021505376</c:v>
                </c:pt>
                <c:pt idx="287">
                  <c:v>0.748387096774194</c:v>
                </c:pt>
                <c:pt idx="288">
                  <c:v>0.844086021505376</c:v>
                </c:pt>
                <c:pt idx="289">
                  <c:v>0.844086021505376</c:v>
                </c:pt>
                <c:pt idx="290">
                  <c:v>0.844086021505376</c:v>
                </c:pt>
                <c:pt idx="291">
                  <c:v>0.844086021505376</c:v>
                </c:pt>
                <c:pt idx="292">
                  <c:v>0.844086021505376</c:v>
                </c:pt>
                <c:pt idx="293">
                  <c:v>0.875268817204301</c:v>
                </c:pt>
                <c:pt idx="294">
                  <c:v>0.779569892473118</c:v>
                </c:pt>
                <c:pt idx="295">
                  <c:v>0.844086021505376</c:v>
                </c:pt>
                <c:pt idx="296">
                  <c:v>0.844086021505376</c:v>
                </c:pt>
                <c:pt idx="297">
                  <c:v>0.748387096774194</c:v>
                </c:pt>
                <c:pt idx="298">
                  <c:v>0.812903225806452</c:v>
                </c:pt>
                <c:pt idx="299">
                  <c:v>0.812903225806452</c:v>
                </c:pt>
                <c:pt idx="300">
                  <c:v>0.812903225806452</c:v>
                </c:pt>
                <c:pt idx="301">
                  <c:v>0.812903225806452</c:v>
                </c:pt>
                <c:pt idx="302">
                  <c:v>0.812903225806452</c:v>
                </c:pt>
                <c:pt idx="303">
                  <c:v>0.812903225806452</c:v>
                </c:pt>
                <c:pt idx="304">
                  <c:v>0.844086021505376</c:v>
                </c:pt>
                <c:pt idx="305">
                  <c:v>0.844086021505376</c:v>
                </c:pt>
                <c:pt idx="306">
                  <c:v>0.748387096774194</c:v>
                </c:pt>
                <c:pt idx="307">
                  <c:v>0.717204301075269</c:v>
                </c:pt>
                <c:pt idx="308">
                  <c:v>0.781720430107527</c:v>
                </c:pt>
                <c:pt idx="309">
                  <c:v>0.781720430107527</c:v>
                </c:pt>
                <c:pt idx="310">
                  <c:v>0.781720430107527</c:v>
                </c:pt>
                <c:pt idx="311">
                  <c:v>0.812903225806452</c:v>
                </c:pt>
                <c:pt idx="312">
                  <c:v>0.812903225806452</c:v>
                </c:pt>
                <c:pt idx="313">
                  <c:v>0.844086021505376</c:v>
                </c:pt>
                <c:pt idx="314">
                  <c:v>0.844086021505376</c:v>
                </c:pt>
                <c:pt idx="315">
                  <c:v>0.748387096774194</c:v>
                </c:pt>
                <c:pt idx="316">
                  <c:v>0.717204301075269</c:v>
                </c:pt>
                <c:pt idx="317">
                  <c:v>0.812903225806452</c:v>
                </c:pt>
                <c:pt idx="318">
                  <c:v>0.717204301075269</c:v>
                </c:pt>
                <c:pt idx="319">
                  <c:v>0.686021505376344</c:v>
                </c:pt>
                <c:pt idx="320">
                  <c:v>0.750537634408602</c:v>
                </c:pt>
                <c:pt idx="321">
                  <c:v>0.750537634408602</c:v>
                </c:pt>
                <c:pt idx="322">
                  <c:v>0.750537634408602</c:v>
                </c:pt>
                <c:pt idx="323">
                  <c:v>0.654838709677419</c:v>
                </c:pt>
                <c:pt idx="324">
                  <c:v>0.750537634408602</c:v>
                </c:pt>
                <c:pt idx="325">
                  <c:v>0.750537634408602</c:v>
                </c:pt>
                <c:pt idx="326">
                  <c:v>0.750537634408602</c:v>
                </c:pt>
                <c:pt idx="327">
                  <c:v>0.781720430107527</c:v>
                </c:pt>
                <c:pt idx="328">
                  <c:v>0.781720430107527</c:v>
                </c:pt>
                <c:pt idx="329">
                  <c:v>0.781720430107527</c:v>
                </c:pt>
                <c:pt idx="330">
                  <c:v>0.686021505376344</c:v>
                </c:pt>
                <c:pt idx="331">
                  <c:v>0.750537634408602</c:v>
                </c:pt>
                <c:pt idx="332">
                  <c:v>0.750537634408602</c:v>
                </c:pt>
                <c:pt idx="333">
                  <c:v>0.750537634408602</c:v>
                </c:pt>
                <c:pt idx="334">
                  <c:v>0.750537634408602</c:v>
                </c:pt>
                <c:pt idx="335">
                  <c:v>0.750537634408602</c:v>
                </c:pt>
                <c:pt idx="336">
                  <c:v>0.781720430107527</c:v>
                </c:pt>
                <c:pt idx="337">
                  <c:v>0.717204301075269</c:v>
                </c:pt>
                <c:pt idx="338">
                  <c:v>0.781720430107527</c:v>
                </c:pt>
                <c:pt idx="339">
                  <c:v>0.781720430107527</c:v>
                </c:pt>
                <c:pt idx="340">
                  <c:v>0.781720430107527</c:v>
                </c:pt>
                <c:pt idx="341">
                  <c:v>0.686021505376344</c:v>
                </c:pt>
                <c:pt idx="342">
                  <c:v>0.654838709677419</c:v>
                </c:pt>
                <c:pt idx="343">
                  <c:v>0.719354838709677</c:v>
                </c:pt>
                <c:pt idx="344">
                  <c:v>0.623655913978495</c:v>
                </c:pt>
                <c:pt idx="345">
                  <c:v>0.719354838709677</c:v>
                </c:pt>
                <c:pt idx="346">
                  <c:v>0.750537634408602</c:v>
                </c:pt>
                <c:pt idx="347">
                  <c:v>0.750537634408602</c:v>
                </c:pt>
                <c:pt idx="348">
                  <c:v>0.781720430107527</c:v>
                </c:pt>
                <c:pt idx="349">
                  <c:v>0.717204301075269</c:v>
                </c:pt>
                <c:pt idx="350">
                  <c:v>0.781720430107527</c:v>
                </c:pt>
                <c:pt idx="351">
                  <c:v>0.781720430107527</c:v>
                </c:pt>
                <c:pt idx="352">
                  <c:v>0.686021505376344</c:v>
                </c:pt>
                <c:pt idx="353">
                  <c:v>0.781720430107527</c:v>
                </c:pt>
                <c:pt idx="354">
                  <c:v>0.781720430107527</c:v>
                </c:pt>
                <c:pt idx="355">
                  <c:v>0.781720430107527</c:v>
                </c:pt>
                <c:pt idx="356">
                  <c:v>0.686021505376344</c:v>
                </c:pt>
                <c:pt idx="357">
                  <c:v>0.750537634408602</c:v>
                </c:pt>
                <c:pt idx="358">
                  <c:v>0.750537634408602</c:v>
                </c:pt>
                <c:pt idx="359">
                  <c:v>0.750537634408602</c:v>
                </c:pt>
                <c:pt idx="360">
                  <c:v>0.781720430107527</c:v>
                </c:pt>
                <c:pt idx="361">
                  <c:v>0.686021505376344</c:v>
                </c:pt>
                <c:pt idx="362">
                  <c:v>0.654838709677419</c:v>
                </c:pt>
                <c:pt idx="363">
                  <c:v>0.719354838709677</c:v>
                </c:pt>
                <c:pt idx="364">
                  <c:v>0.719354838709677</c:v>
                </c:pt>
                <c:pt idx="365">
                  <c:v>0.623655913978495</c:v>
                </c:pt>
                <c:pt idx="366">
                  <c:v>0.688172043010753</c:v>
                </c:pt>
                <c:pt idx="367">
                  <c:v>0.719354838709677</c:v>
                </c:pt>
                <c:pt idx="368">
                  <c:v>0.623655913978495</c:v>
                </c:pt>
                <c:pt idx="369">
                  <c:v>0.688172043010753</c:v>
                </c:pt>
                <c:pt idx="370">
                  <c:v>0.688172043010753</c:v>
                </c:pt>
                <c:pt idx="371">
                  <c:v>0.623655913978495</c:v>
                </c:pt>
                <c:pt idx="372">
                  <c:v>0.719354838709677</c:v>
                </c:pt>
                <c:pt idx="373">
                  <c:v>0.719354838709677</c:v>
                </c:pt>
                <c:pt idx="374">
                  <c:v>0.750537634408602</c:v>
                </c:pt>
                <c:pt idx="375">
                  <c:v>0.750537634408602</c:v>
                </c:pt>
                <c:pt idx="376">
                  <c:v>0.750537634408602</c:v>
                </c:pt>
                <c:pt idx="377">
                  <c:v>0.750537634408602</c:v>
                </c:pt>
                <c:pt idx="378">
                  <c:v>0.750537634408602</c:v>
                </c:pt>
                <c:pt idx="379">
                  <c:v>0.781720430107527</c:v>
                </c:pt>
                <c:pt idx="380">
                  <c:v>0.686021505376344</c:v>
                </c:pt>
                <c:pt idx="381">
                  <c:v>0.654838709677419</c:v>
                </c:pt>
                <c:pt idx="382">
                  <c:v>0.750537634408602</c:v>
                </c:pt>
                <c:pt idx="383">
                  <c:v>0.750537634408602</c:v>
                </c:pt>
                <c:pt idx="384">
                  <c:v>0.654838709677419</c:v>
                </c:pt>
                <c:pt idx="385">
                  <c:v>0.719354838709677</c:v>
                </c:pt>
                <c:pt idx="386">
                  <c:v>0.750537634408602</c:v>
                </c:pt>
                <c:pt idx="387">
                  <c:v>0.750537634408602</c:v>
                </c:pt>
                <c:pt idx="388">
                  <c:v>0.654838709677419</c:v>
                </c:pt>
                <c:pt idx="389">
                  <c:v>0.719354838709677</c:v>
                </c:pt>
                <c:pt idx="390">
                  <c:v>0.623655913978495</c:v>
                </c:pt>
                <c:pt idx="391">
                  <c:v>0.623655913978495</c:v>
                </c:pt>
                <c:pt idx="392">
                  <c:v>0.623655913978495</c:v>
                </c:pt>
                <c:pt idx="393">
                  <c:v>0.688172043010753</c:v>
                </c:pt>
                <c:pt idx="394">
                  <c:v>0.688172043010753</c:v>
                </c:pt>
                <c:pt idx="395">
                  <c:v>0.719354838709677</c:v>
                </c:pt>
                <c:pt idx="396">
                  <c:v>0.719354838709677</c:v>
                </c:pt>
                <c:pt idx="397">
                  <c:v>0.623655913978495</c:v>
                </c:pt>
                <c:pt idx="398">
                  <c:v>0.623655913978495</c:v>
                </c:pt>
                <c:pt idx="399">
                  <c:v>0.688172043010753</c:v>
                </c:pt>
                <c:pt idx="400">
                  <c:v>0.688172043010753</c:v>
                </c:pt>
                <c:pt idx="401">
                  <c:v>0.719354838709677</c:v>
                </c:pt>
                <c:pt idx="402">
                  <c:v>0.719354838709677</c:v>
                </c:pt>
                <c:pt idx="403">
                  <c:v>0.623655913978495</c:v>
                </c:pt>
                <c:pt idx="404">
                  <c:v>0.59247311827957</c:v>
                </c:pt>
                <c:pt idx="405">
                  <c:v>0.561290322580645</c:v>
                </c:pt>
                <c:pt idx="406">
                  <c:v>0.625806451612903</c:v>
                </c:pt>
                <c:pt idx="407">
                  <c:v>0.625806451612903</c:v>
                </c:pt>
                <c:pt idx="408">
                  <c:v>0.625806451612903</c:v>
                </c:pt>
                <c:pt idx="409">
                  <c:v>0.53010752688172</c:v>
                </c:pt>
                <c:pt idx="410">
                  <c:v>0.625806451612903</c:v>
                </c:pt>
                <c:pt idx="411">
                  <c:v>0.561290322580645</c:v>
                </c:pt>
                <c:pt idx="412">
                  <c:v>0.625806451612903</c:v>
                </c:pt>
                <c:pt idx="413">
                  <c:v>0.53010752688172</c:v>
                </c:pt>
                <c:pt idx="414">
                  <c:v>0.625806451612903</c:v>
                </c:pt>
                <c:pt idx="415">
                  <c:v>0.625806451612903</c:v>
                </c:pt>
                <c:pt idx="416">
                  <c:v>0.625806451612903</c:v>
                </c:pt>
                <c:pt idx="417">
                  <c:v>0.53010752688172</c:v>
                </c:pt>
                <c:pt idx="418">
                  <c:v>0.53010752688172</c:v>
                </c:pt>
                <c:pt idx="419">
                  <c:v>0.594623655913979</c:v>
                </c:pt>
                <c:pt idx="420">
                  <c:v>0.625806451612903</c:v>
                </c:pt>
                <c:pt idx="421">
                  <c:v>0.656989247311828</c:v>
                </c:pt>
                <c:pt idx="422">
                  <c:v>0.688172043010753</c:v>
                </c:pt>
                <c:pt idx="423">
                  <c:v>0.688172043010753</c:v>
                </c:pt>
                <c:pt idx="424">
                  <c:v>0.688172043010753</c:v>
                </c:pt>
                <c:pt idx="425">
                  <c:v>0.59247311827957</c:v>
                </c:pt>
                <c:pt idx="426">
                  <c:v>0.656989247311828</c:v>
                </c:pt>
                <c:pt idx="427">
                  <c:v>0.688172043010753</c:v>
                </c:pt>
                <c:pt idx="428">
                  <c:v>0.719354838709677</c:v>
                </c:pt>
                <c:pt idx="429">
                  <c:v>0.719354838709677</c:v>
                </c:pt>
                <c:pt idx="430">
                  <c:v>0.623655913978495</c:v>
                </c:pt>
                <c:pt idx="431">
                  <c:v>0.59247311827957</c:v>
                </c:pt>
                <c:pt idx="432">
                  <c:v>0.656989247311828</c:v>
                </c:pt>
                <c:pt idx="433">
                  <c:v>0.688172043010753</c:v>
                </c:pt>
                <c:pt idx="434">
                  <c:v>0.719354838709677</c:v>
                </c:pt>
                <c:pt idx="435">
                  <c:v>0.750537634408602</c:v>
                </c:pt>
                <c:pt idx="436">
                  <c:v>0.654838709677419</c:v>
                </c:pt>
                <c:pt idx="437">
                  <c:v>0.719354838709677</c:v>
                </c:pt>
                <c:pt idx="438">
                  <c:v>0.719354838709677</c:v>
                </c:pt>
                <c:pt idx="439">
                  <c:v>0.750537634408602</c:v>
                </c:pt>
                <c:pt idx="440">
                  <c:v>0.750537634408602</c:v>
                </c:pt>
                <c:pt idx="441">
                  <c:v>0.781720430107527</c:v>
                </c:pt>
                <c:pt idx="442">
                  <c:v>0.781720430107527</c:v>
                </c:pt>
                <c:pt idx="443">
                  <c:v>0.717204301075269</c:v>
                </c:pt>
                <c:pt idx="444">
                  <c:v>0.781720430107527</c:v>
                </c:pt>
                <c:pt idx="445">
                  <c:v>0.781720430107527</c:v>
                </c:pt>
                <c:pt idx="446">
                  <c:v>0.781720430107527</c:v>
                </c:pt>
                <c:pt idx="447">
                  <c:v>0.812903225806452</c:v>
                </c:pt>
                <c:pt idx="448">
                  <c:v>0.844086021505376</c:v>
                </c:pt>
                <c:pt idx="449">
                  <c:v>0.748387096774194</c:v>
                </c:pt>
                <c:pt idx="450">
                  <c:v>0.812903225806452</c:v>
                </c:pt>
                <c:pt idx="451">
                  <c:v>0.812903225806452</c:v>
                </c:pt>
                <c:pt idx="452">
                  <c:v>0.812903225806452</c:v>
                </c:pt>
                <c:pt idx="453">
                  <c:v>0.812903225806452</c:v>
                </c:pt>
                <c:pt idx="454">
                  <c:v>0.717204301075269</c:v>
                </c:pt>
                <c:pt idx="455">
                  <c:v>0.812903225806452</c:v>
                </c:pt>
                <c:pt idx="456">
                  <c:v>0.812903225806452</c:v>
                </c:pt>
                <c:pt idx="457">
                  <c:v>0.812903225806452</c:v>
                </c:pt>
                <c:pt idx="458">
                  <c:v>0.812903225806452</c:v>
                </c:pt>
                <c:pt idx="459">
                  <c:v>0.812903225806452</c:v>
                </c:pt>
                <c:pt idx="460">
                  <c:v>0.844086021505376</c:v>
                </c:pt>
                <c:pt idx="461">
                  <c:v>0.875268817204301</c:v>
                </c:pt>
                <c:pt idx="462">
                  <c:v>0.875268817204301</c:v>
                </c:pt>
                <c:pt idx="463">
                  <c:v>0.875268817204301</c:v>
                </c:pt>
                <c:pt idx="464">
                  <c:v>0.875268817204301</c:v>
                </c:pt>
                <c:pt idx="465">
                  <c:v>0.875268817204301</c:v>
                </c:pt>
                <c:pt idx="466">
                  <c:v>0.906451612903226</c:v>
                </c:pt>
                <c:pt idx="467">
                  <c:v>0.906451612903226</c:v>
                </c:pt>
                <c:pt idx="468">
                  <c:v>0.906451612903226</c:v>
                </c:pt>
                <c:pt idx="469">
                  <c:v>0.906451612903226</c:v>
                </c:pt>
                <c:pt idx="470">
                  <c:v>0.906451612903226</c:v>
                </c:pt>
                <c:pt idx="471">
                  <c:v>0.906451612903226</c:v>
                </c:pt>
                <c:pt idx="472">
                  <c:v>0.906451612903226</c:v>
                </c:pt>
                <c:pt idx="473">
                  <c:v>0.841935483870968</c:v>
                </c:pt>
                <c:pt idx="474">
                  <c:v>0.906451612903226</c:v>
                </c:pt>
                <c:pt idx="475">
                  <c:v>0.906451612903226</c:v>
                </c:pt>
                <c:pt idx="476">
                  <c:v>0.906451612903226</c:v>
                </c:pt>
                <c:pt idx="477">
                  <c:v>0.906451612903226</c:v>
                </c:pt>
                <c:pt idx="478">
                  <c:v>0.906451612903226</c:v>
                </c:pt>
                <c:pt idx="479">
                  <c:v>0.841935483870968</c:v>
                </c:pt>
                <c:pt idx="480">
                  <c:v>0.906451612903226</c:v>
                </c:pt>
                <c:pt idx="481">
                  <c:v>0.906451612903226</c:v>
                </c:pt>
                <c:pt idx="482">
                  <c:v>0.810752688172043</c:v>
                </c:pt>
                <c:pt idx="483">
                  <c:v>0.875268817204301</c:v>
                </c:pt>
                <c:pt idx="484">
                  <c:v>0.810752688172043</c:v>
                </c:pt>
                <c:pt idx="485">
                  <c:v>0.875268817204301</c:v>
                </c:pt>
                <c:pt idx="486">
                  <c:v>0.875268817204301</c:v>
                </c:pt>
                <c:pt idx="487">
                  <c:v>0.779569892473118</c:v>
                </c:pt>
                <c:pt idx="488">
                  <c:v>0.844086021505376</c:v>
                </c:pt>
                <c:pt idx="489">
                  <c:v>0.844086021505376</c:v>
                </c:pt>
                <c:pt idx="490">
                  <c:v>0.748387096774194</c:v>
                </c:pt>
                <c:pt idx="491">
                  <c:v>0.812903225806452</c:v>
                </c:pt>
                <c:pt idx="492">
                  <c:v>0.812903225806452</c:v>
                </c:pt>
                <c:pt idx="493">
                  <c:v>0.812903225806452</c:v>
                </c:pt>
                <c:pt idx="494">
                  <c:v>0.717204301075269</c:v>
                </c:pt>
                <c:pt idx="495">
                  <c:v>0.781720430107527</c:v>
                </c:pt>
                <c:pt idx="496">
                  <c:v>0.781720430107527</c:v>
                </c:pt>
                <c:pt idx="497">
                  <c:v>0.781720430107527</c:v>
                </c:pt>
                <c:pt idx="498">
                  <c:v>0.686021505376344</c:v>
                </c:pt>
                <c:pt idx="499">
                  <c:v>0.750537634408602</c:v>
                </c:pt>
                <c:pt idx="500">
                  <c:v>0.750537634408602</c:v>
                </c:pt>
                <c:pt idx="501">
                  <c:v>0.654838709677419</c:v>
                </c:pt>
                <c:pt idx="502">
                  <c:v>0.719354838709677</c:v>
                </c:pt>
                <c:pt idx="503">
                  <c:v>0.750537634408602</c:v>
                </c:pt>
                <c:pt idx="504">
                  <c:v>0.750537634408602</c:v>
                </c:pt>
                <c:pt idx="505">
                  <c:v>0.750537634408602</c:v>
                </c:pt>
                <c:pt idx="506">
                  <c:v>0.750537634408602</c:v>
                </c:pt>
                <c:pt idx="507">
                  <c:v>0.750537634408602</c:v>
                </c:pt>
                <c:pt idx="508">
                  <c:v>0.654838709677419</c:v>
                </c:pt>
                <c:pt idx="509">
                  <c:v>0.750537634408602</c:v>
                </c:pt>
                <c:pt idx="510">
                  <c:v>0.750537634408602</c:v>
                </c:pt>
                <c:pt idx="511">
                  <c:v>0.750537634408602</c:v>
                </c:pt>
                <c:pt idx="512">
                  <c:v>0.781720430107527</c:v>
                </c:pt>
                <c:pt idx="513">
                  <c:v>0.781720430107527</c:v>
                </c:pt>
                <c:pt idx="514">
                  <c:v>0.717204301075269</c:v>
                </c:pt>
                <c:pt idx="515">
                  <c:v>0.781720430107527</c:v>
                </c:pt>
                <c:pt idx="516">
                  <c:v>0.781720430107527</c:v>
                </c:pt>
                <c:pt idx="517">
                  <c:v>0.717204301075269</c:v>
                </c:pt>
                <c:pt idx="518">
                  <c:v>0.781720430107527</c:v>
                </c:pt>
                <c:pt idx="519">
                  <c:v>0.781720430107527</c:v>
                </c:pt>
                <c:pt idx="520">
                  <c:v>0.717204301075269</c:v>
                </c:pt>
                <c:pt idx="521">
                  <c:v>0.781720430107527</c:v>
                </c:pt>
                <c:pt idx="522">
                  <c:v>0.781720430107527</c:v>
                </c:pt>
                <c:pt idx="523">
                  <c:v>0.686021505376344</c:v>
                </c:pt>
                <c:pt idx="524">
                  <c:v>0.686021505376344</c:v>
                </c:pt>
                <c:pt idx="525">
                  <c:v>0.654838709677419</c:v>
                </c:pt>
                <c:pt idx="526">
                  <c:v>0.719354838709677</c:v>
                </c:pt>
                <c:pt idx="527">
                  <c:v>0.719354838709677</c:v>
                </c:pt>
                <c:pt idx="528">
                  <c:v>0.750537634408602</c:v>
                </c:pt>
                <c:pt idx="529">
                  <c:v>0.750537634408602</c:v>
                </c:pt>
                <c:pt idx="530">
                  <c:v>0.750537634408602</c:v>
                </c:pt>
                <c:pt idx="531">
                  <c:v>0.686021505376344</c:v>
                </c:pt>
                <c:pt idx="532">
                  <c:v>0.750537634408602</c:v>
                </c:pt>
                <c:pt idx="533">
                  <c:v>0.750537634408602</c:v>
                </c:pt>
                <c:pt idx="534">
                  <c:v>0.654838709677419</c:v>
                </c:pt>
                <c:pt idx="535">
                  <c:v>0.623655913978495</c:v>
                </c:pt>
                <c:pt idx="536">
                  <c:v>0.688172043010753</c:v>
                </c:pt>
                <c:pt idx="537">
                  <c:v>0.688172043010753</c:v>
                </c:pt>
                <c:pt idx="538">
                  <c:v>0.719354838709677</c:v>
                </c:pt>
                <c:pt idx="539">
                  <c:v>0.719354838709677</c:v>
                </c:pt>
                <c:pt idx="540">
                  <c:v>0.719354838709677</c:v>
                </c:pt>
                <c:pt idx="541">
                  <c:v>0.719354838709677</c:v>
                </c:pt>
                <c:pt idx="542">
                  <c:v>0.719354838709677</c:v>
                </c:pt>
                <c:pt idx="543">
                  <c:v>0.719354838709677</c:v>
                </c:pt>
                <c:pt idx="544">
                  <c:v>0.750537634408602</c:v>
                </c:pt>
                <c:pt idx="545">
                  <c:v>0.654838709677419</c:v>
                </c:pt>
                <c:pt idx="546">
                  <c:v>0.719354838709677</c:v>
                </c:pt>
                <c:pt idx="547">
                  <c:v>0.750537634408602</c:v>
                </c:pt>
                <c:pt idx="548">
                  <c:v>0.750537634408602</c:v>
                </c:pt>
                <c:pt idx="549">
                  <c:v>0.750537634408602</c:v>
                </c:pt>
                <c:pt idx="550">
                  <c:v>0.781720430107527</c:v>
                </c:pt>
                <c:pt idx="551">
                  <c:v>0.781720430107527</c:v>
                </c:pt>
                <c:pt idx="552">
                  <c:v>0.686021505376344</c:v>
                </c:pt>
                <c:pt idx="553">
                  <c:v>0.781720430107527</c:v>
                </c:pt>
                <c:pt idx="554">
                  <c:v>0.812903225806452</c:v>
                </c:pt>
                <c:pt idx="555">
                  <c:v>0.844086021505376</c:v>
                </c:pt>
                <c:pt idx="556">
                  <c:v>0.844086021505376</c:v>
                </c:pt>
                <c:pt idx="557">
                  <c:v>0.844086021505376</c:v>
                </c:pt>
                <c:pt idx="558">
                  <c:v>0.844086021505376</c:v>
                </c:pt>
                <c:pt idx="559">
                  <c:v>0.748387096774194</c:v>
                </c:pt>
                <c:pt idx="560">
                  <c:v>0.812903225806452</c:v>
                </c:pt>
                <c:pt idx="561">
                  <c:v>0.748387096774194</c:v>
                </c:pt>
                <c:pt idx="562">
                  <c:v>0.812903225806452</c:v>
                </c:pt>
                <c:pt idx="563">
                  <c:v>0.717204301075269</c:v>
                </c:pt>
                <c:pt idx="564">
                  <c:v>0.717204301075269</c:v>
                </c:pt>
                <c:pt idx="565">
                  <c:v>0.812903225806452</c:v>
                </c:pt>
                <c:pt idx="566">
                  <c:v>0.812903225806452</c:v>
                </c:pt>
                <c:pt idx="567">
                  <c:v>0.812903225806452</c:v>
                </c:pt>
                <c:pt idx="568">
                  <c:v>0.812903225806452</c:v>
                </c:pt>
                <c:pt idx="569">
                  <c:v>0.812903225806452</c:v>
                </c:pt>
                <c:pt idx="570">
                  <c:v>0.812903225806452</c:v>
                </c:pt>
                <c:pt idx="571">
                  <c:v>0.717204301075269</c:v>
                </c:pt>
                <c:pt idx="572">
                  <c:v>0.781720430107527</c:v>
                </c:pt>
                <c:pt idx="573">
                  <c:v>0.686021505376344</c:v>
                </c:pt>
                <c:pt idx="574">
                  <c:v>0.654838709677419</c:v>
                </c:pt>
                <c:pt idx="575">
                  <c:v>0.750537634408602</c:v>
                </c:pt>
                <c:pt idx="576">
                  <c:v>0.654838709677419</c:v>
                </c:pt>
                <c:pt idx="577">
                  <c:v>0.719354838709677</c:v>
                </c:pt>
                <c:pt idx="578">
                  <c:v>0.623655913978495</c:v>
                </c:pt>
                <c:pt idx="579">
                  <c:v>0.59247311827957</c:v>
                </c:pt>
                <c:pt idx="580">
                  <c:v>0.561290322580645</c:v>
                </c:pt>
                <c:pt idx="581">
                  <c:v>0.625806451612903</c:v>
                </c:pt>
                <c:pt idx="582">
                  <c:v>0.656989247311828</c:v>
                </c:pt>
                <c:pt idx="583">
                  <c:v>0.656989247311828</c:v>
                </c:pt>
                <c:pt idx="584">
                  <c:v>0.656989247311828</c:v>
                </c:pt>
                <c:pt idx="585">
                  <c:v>0.656989247311828</c:v>
                </c:pt>
                <c:pt idx="586">
                  <c:v>0.656989247311828</c:v>
                </c:pt>
                <c:pt idx="587">
                  <c:v>0.656989247311828</c:v>
                </c:pt>
                <c:pt idx="588">
                  <c:v>0.656989247311828</c:v>
                </c:pt>
                <c:pt idx="589">
                  <c:v>0.688172043010753</c:v>
                </c:pt>
                <c:pt idx="590">
                  <c:v>0.688172043010753</c:v>
                </c:pt>
                <c:pt idx="591">
                  <c:v>0.719354838709677</c:v>
                </c:pt>
                <c:pt idx="592">
                  <c:v>0.719354838709677</c:v>
                </c:pt>
                <c:pt idx="593">
                  <c:v>0.750537634408602</c:v>
                </c:pt>
                <c:pt idx="594">
                  <c:v>0.781720430107527</c:v>
                </c:pt>
                <c:pt idx="595">
                  <c:v>0.781720430107527</c:v>
                </c:pt>
                <c:pt idx="596">
                  <c:v>0.781720430107527</c:v>
                </c:pt>
                <c:pt idx="597">
                  <c:v>0.686021505376344</c:v>
                </c:pt>
                <c:pt idx="598">
                  <c:v>0.654838709677419</c:v>
                </c:pt>
                <c:pt idx="599">
                  <c:v>0.719354838709677</c:v>
                </c:pt>
                <c:pt idx="600">
                  <c:v>0.719354838709677</c:v>
                </c:pt>
                <c:pt idx="601">
                  <c:v>0.750537634408602</c:v>
                </c:pt>
                <c:pt idx="602">
                  <c:v>0.750537634408602</c:v>
                </c:pt>
                <c:pt idx="603">
                  <c:v>0.686021505376344</c:v>
                </c:pt>
                <c:pt idx="604">
                  <c:v>0.781720430107527</c:v>
                </c:pt>
                <c:pt idx="605">
                  <c:v>0.686021505376344</c:v>
                </c:pt>
                <c:pt idx="606">
                  <c:v>0.781720430107527</c:v>
                </c:pt>
                <c:pt idx="607">
                  <c:v>0.781720430107527</c:v>
                </c:pt>
                <c:pt idx="608">
                  <c:v>0.812903225806452</c:v>
                </c:pt>
                <c:pt idx="609">
                  <c:v>0.844086021505376</c:v>
                </c:pt>
                <c:pt idx="610">
                  <c:v>0.875268817204301</c:v>
                </c:pt>
                <c:pt idx="611">
                  <c:v>0.779569892473118</c:v>
                </c:pt>
                <c:pt idx="612">
                  <c:v>0.748387096774194</c:v>
                </c:pt>
                <c:pt idx="613">
                  <c:v>0.812903225806452</c:v>
                </c:pt>
                <c:pt idx="614">
                  <c:v>0.812903225806452</c:v>
                </c:pt>
                <c:pt idx="615">
                  <c:v>0.812903225806452</c:v>
                </c:pt>
                <c:pt idx="616">
                  <c:v>0.812903225806452</c:v>
                </c:pt>
                <c:pt idx="617">
                  <c:v>0.812903225806452</c:v>
                </c:pt>
                <c:pt idx="618">
                  <c:v>0.812903225806452</c:v>
                </c:pt>
                <c:pt idx="619">
                  <c:v>0.812903225806452</c:v>
                </c:pt>
                <c:pt idx="620">
                  <c:v>0.812903225806452</c:v>
                </c:pt>
                <c:pt idx="621">
                  <c:v>0.812903225806452</c:v>
                </c:pt>
                <c:pt idx="622">
                  <c:v>0.812903225806452</c:v>
                </c:pt>
                <c:pt idx="623">
                  <c:v>0.812903225806452</c:v>
                </c:pt>
                <c:pt idx="624">
                  <c:v>0.812903225806452</c:v>
                </c:pt>
                <c:pt idx="625">
                  <c:v>0.812903225806452</c:v>
                </c:pt>
                <c:pt idx="626">
                  <c:v>0.812903225806452</c:v>
                </c:pt>
                <c:pt idx="627">
                  <c:v>0.844086021505376</c:v>
                </c:pt>
                <c:pt idx="628">
                  <c:v>0.875268817204301</c:v>
                </c:pt>
                <c:pt idx="629">
                  <c:v>0.875268817204301</c:v>
                </c:pt>
                <c:pt idx="630">
                  <c:v>0.875268817204301</c:v>
                </c:pt>
                <c:pt idx="631">
                  <c:v>0.875268817204301</c:v>
                </c:pt>
                <c:pt idx="632">
                  <c:v>0.779569892473118</c:v>
                </c:pt>
                <c:pt idx="633">
                  <c:v>0.779569892473118</c:v>
                </c:pt>
                <c:pt idx="634">
                  <c:v>0.748387096774194</c:v>
                </c:pt>
                <c:pt idx="635">
                  <c:v>0.844086021505376</c:v>
                </c:pt>
                <c:pt idx="636">
                  <c:v>0.844086021505376</c:v>
                </c:pt>
                <c:pt idx="637">
                  <c:v>0.844086021505376</c:v>
                </c:pt>
                <c:pt idx="638">
                  <c:v>0.844086021505376</c:v>
                </c:pt>
                <c:pt idx="639">
                  <c:v>0.844086021505376</c:v>
                </c:pt>
                <c:pt idx="640">
                  <c:v>0.748387096774194</c:v>
                </c:pt>
                <c:pt idx="641">
                  <c:v>0.844086021505376</c:v>
                </c:pt>
                <c:pt idx="642">
                  <c:v>0.875268817204301</c:v>
                </c:pt>
                <c:pt idx="643">
                  <c:v>0.875268817204301</c:v>
                </c:pt>
                <c:pt idx="644">
                  <c:v>0.779569892473118</c:v>
                </c:pt>
                <c:pt idx="645">
                  <c:v>0.844086021505376</c:v>
                </c:pt>
                <c:pt idx="646">
                  <c:v>0.748387096774194</c:v>
                </c:pt>
                <c:pt idx="647">
                  <c:v>0.812903225806452</c:v>
                </c:pt>
                <c:pt idx="648">
                  <c:v>0.812903225806452</c:v>
                </c:pt>
                <c:pt idx="649">
                  <c:v>0.812903225806452</c:v>
                </c:pt>
                <c:pt idx="650">
                  <c:v>0.717204301075269</c:v>
                </c:pt>
                <c:pt idx="651">
                  <c:v>0.781720430107527</c:v>
                </c:pt>
                <c:pt idx="652">
                  <c:v>0.781720430107527</c:v>
                </c:pt>
                <c:pt idx="653">
                  <c:v>0.686021505376344</c:v>
                </c:pt>
                <c:pt idx="654">
                  <c:v>0.750537634408602</c:v>
                </c:pt>
                <c:pt idx="655">
                  <c:v>0.750537634408602</c:v>
                </c:pt>
                <c:pt idx="656">
                  <c:v>0.654838709677419</c:v>
                </c:pt>
                <c:pt idx="657">
                  <c:v>0.623655913978495</c:v>
                </c:pt>
                <c:pt idx="658">
                  <c:v>0.688172043010753</c:v>
                </c:pt>
                <c:pt idx="659">
                  <c:v>0.688172043010753</c:v>
                </c:pt>
                <c:pt idx="660">
                  <c:v>0.688172043010753</c:v>
                </c:pt>
                <c:pt idx="661">
                  <c:v>0.688172043010753</c:v>
                </c:pt>
                <c:pt idx="662">
                  <c:v>0.719354838709677</c:v>
                </c:pt>
                <c:pt idx="663">
                  <c:v>0.750537634408602</c:v>
                </c:pt>
                <c:pt idx="664">
                  <c:v>0.686021505376344</c:v>
                </c:pt>
                <c:pt idx="665">
                  <c:v>0.750537634408602</c:v>
                </c:pt>
                <c:pt idx="666">
                  <c:v>0.750537634408602</c:v>
                </c:pt>
                <c:pt idx="667">
                  <c:v>0.750537634408602</c:v>
                </c:pt>
                <c:pt idx="668">
                  <c:v>0.750537634408602</c:v>
                </c:pt>
                <c:pt idx="669">
                  <c:v>0.750537634408602</c:v>
                </c:pt>
                <c:pt idx="670">
                  <c:v>0.781720430107527</c:v>
                </c:pt>
                <c:pt idx="671">
                  <c:v>0.781720430107527</c:v>
                </c:pt>
                <c:pt idx="672">
                  <c:v>0.686021505376344</c:v>
                </c:pt>
                <c:pt idx="673">
                  <c:v>0.750537634408602</c:v>
                </c:pt>
                <c:pt idx="674">
                  <c:v>0.781720430107527</c:v>
                </c:pt>
                <c:pt idx="675">
                  <c:v>0.781720430107527</c:v>
                </c:pt>
                <c:pt idx="676">
                  <c:v>0.812903225806452</c:v>
                </c:pt>
                <c:pt idx="677">
                  <c:v>0.812903225806452</c:v>
                </c:pt>
                <c:pt idx="678">
                  <c:v>0.812903225806452</c:v>
                </c:pt>
                <c:pt idx="679">
                  <c:v>0.812903225806452</c:v>
                </c:pt>
                <c:pt idx="680">
                  <c:v>0.748387096774194</c:v>
                </c:pt>
                <c:pt idx="681">
                  <c:v>0.812903225806452</c:v>
                </c:pt>
                <c:pt idx="682">
                  <c:v>0.717204301075269</c:v>
                </c:pt>
                <c:pt idx="683">
                  <c:v>0.812903225806452</c:v>
                </c:pt>
                <c:pt idx="684">
                  <c:v>0.717204301075269</c:v>
                </c:pt>
                <c:pt idx="685">
                  <c:v>0.781720430107527</c:v>
                </c:pt>
                <c:pt idx="686">
                  <c:v>0.812903225806452</c:v>
                </c:pt>
                <c:pt idx="687">
                  <c:v>0.781720430107527</c:v>
                </c:pt>
                <c:pt idx="688">
                  <c:v>0</c:v>
                </c:pt>
                <c:pt idx="689">
                  <c:v>0.838709677419355</c:v>
                </c:pt>
                <c:pt idx="690">
                  <c:v>0.741935483870968</c:v>
                </c:pt>
                <c:pt idx="691">
                  <c:v>0.806451612903226</c:v>
                </c:pt>
                <c:pt idx="692">
                  <c:v>0.709677419354839</c:v>
                </c:pt>
                <c:pt idx="693">
                  <c:v>0.774193548387097</c:v>
                </c:pt>
                <c:pt idx="694">
                  <c:v>0.806451612903226</c:v>
                </c:pt>
                <c:pt idx="695">
                  <c:v>0.774193548387097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"ema20"</c:f>
              <c:strCache>
                <c:ptCount val="1"/>
                <c:pt idx="0">
                  <c:v>ema20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Sheet!$A:$A</c:f>
              <c:strCache>
                <c:ptCount val="1048576"/>
                <c:pt idx="0">
                  <c:v>期号</c:v>
                </c:pt>
                <c:pt idx="1">
                  <c:v>3276471</c:v>
                </c:pt>
                <c:pt idx="2">
                  <c:v>3276472</c:v>
                </c:pt>
                <c:pt idx="3">
                  <c:v>3276473</c:v>
                </c:pt>
                <c:pt idx="4">
                  <c:v>3276474</c:v>
                </c:pt>
                <c:pt idx="5">
                  <c:v>3276475</c:v>
                </c:pt>
                <c:pt idx="6">
                  <c:v>3276476</c:v>
                </c:pt>
                <c:pt idx="7">
                  <c:v>3276477</c:v>
                </c:pt>
                <c:pt idx="8">
                  <c:v>3276478</c:v>
                </c:pt>
                <c:pt idx="9">
                  <c:v>3276479</c:v>
                </c:pt>
                <c:pt idx="10">
                  <c:v>3276480</c:v>
                </c:pt>
                <c:pt idx="11">
                  <c:v>3276481</c:v>
                </c:pt>
                <c:pt idx="12">
                  <c:v>3276482</c:v>
                </c:pt>
                <c:pt idx="13">
                  <c:v>3276483</c:v>
                </c:pt>
                <c:pt idx="14">
                  <c:v>3276484</c:v>
                </c:pt>
                <c:pt idx="15">
                  <c:v>3276485</c:v>
                </c:pt>
                <c:pt idx="16">
                  <c:v>3276486</c:v>
                </c:pt>
                <c:pt idx="17">
                  <c:v>3276487</c:v>
                </c:pt>
                <c:pt idx="18">
                  <c:v>3276488</c:v>
                </c:pt>
                <c:pt idx="19">
                  <c:v>3276489</c:v>
                </c:pt>
                <c:pt idx="20">
                  <c:v>3276490</c:v>
                </c:pt>
                <c:pt idx="21">
                  <c:v>3276491</c:v>
                </c:pt>
                <c:pt idx="22">
                  <c:v>3276492</c:v>
                </c:pt>
                <c:pt idx="23">
                  <c:v>3276493</c:v>
                </c:pt>
                <c:pt idx="24">
                  <c:v>3276494</c:v>
                </c:pt>
                <c:pt idx="25">
                  <c:v>3276495</c:v>
                </c:pt>
                <c:pt idx="26">
                  <c:v>3276496</c:v>
                </c:pt>
                <c:pt idx="27">
                  <c:v>3276497</c:v>
                </c:pt>
                <c:pt idx="28">
                  <c:v>3276498</c:v>
                </c:pt>
                <c:pt idx="29">
                  <c:v>3276499</c:v>
                </c:pt>
                <c:pt idx="30">
                  <c:v>3276500</c:v>
                </c:pt>
                <c:pt idx="31">
                  <c:v>3276501</c:v>
                </c:pt>
                <c:pt idx="32">
                  <c:v>3276502</c:v>
                </c:pt>
                <c:pt idx="33">
                  <c:v>3276503</c:v>
                </c:pt>
                <c:pt idx="34">
                  <c:v>3276504</c:v>
                </c:pt>
                <c:pt idx="35">
                  <c:v>3276505</c:v>
                </c:pt>
                <c:pt idx="36">
                  <c:v>3276506</c:v>
                </c:pt>
                <c:pt idx="37">
                  <c:v>3276507</c:v>
                </c:pt>
                <c:pt idx="38">
                  <c:v>3276508</c:v>
                </c:pt>
                <c:pt idx="39">
                  <c:v>3276509</c:v>
                </c:pt>
                <c:pt idx="40">
                  <c:v>3276510</c:v>
                </c:pt>
                <c:pt idx="41">
                  <c:v>3276511</c:v>
                </c:pt>
                <c:pt idx="42">
                  <c:v>3276512</c:v>
                </c:pt>
                <c:pt idx="43">
                  <c:v>3276513</c:v>
                </c:pt>
                <c:pt idx="44">
                  <c:v>3276514</c:v>
                </c:pt>
                <c:pt idx="45">
                  <c:v>3276515</c:v>
                </c:pt>
                <c:pt idx="46">
                  <c:v>3276516</c:v>
                </c:pt>
                <c:pt idx="47">
                  <c:v>3276517</c:v>
                </c:pt>
                <c:pt idx="48">
                  <c:v>3276518</c:v>
                </c:pt>
                <c:pt idx="49">
                  <c:v>3276519</c:v>
                </c:pt>
                <c:pt idx="50">
                  <c:v>3276520</c:v>
                </c:pt>
                <c:pt idx="51">
                  <c:v>3276521</c:v>
                </c:pt>
                <c:pt idx="52">
                  <c:v>3276522</c:v>
                </c:pt>
                <c:pt idx="53">
                  <c:v>3276523</c:v>
                </c:pt>
                <c:pt idx="54">
                  <c:v>3276524</c:v>
                </c:pt>
                <c:pt idx="55">
                  <c:v>3276525</c:v>
                </c:pt>
                <c:pt idx="56">
                  <c:v>3276526</c:v>
                </c:pt>
                <c:pt idx="57">
                  <c:v>3276527</c:v>
                </c:pt>
                <c:pt idx="58">
                  <c:v>3276528</c:v>
                </c:pt>
                <c:pt idx="59">
                  <c:v>3276529</c:v>
                </c:pt>
                <c:pt idx="60">
                  <c:v>3276530</c:v>
                </c:pt>
                <c:pt idx="61">
                  <c:v>3276531</c:v>
                </c:pt>
                <c:pt idx="62">
                  <c:v>3276532</c:v>
                </c:pt>
                <c:pt idx="63">
                  <c:v>3276533</c:v>
                </c:pt>
                <c:pt idx="64">
                  <c:v>3276534</c:v>
                </c:pt>
                <c:pt idx="65">
                  <c:v>3276535</c:v>
                </c:pt>
                <c:pt idx="66">
                  <c:v>3276536</c:v>
                </c:pt>
                <c:pt idx="67">
                  <c:v>3276537</c:v>
                </c:pt>
                <c:pt idx="68">
                  <c:v>3276538</c:v>
                </c:pt>
                <c:pt idx="69">
                  <c:v>3276539</c:v>
                </c:pt>
                <c:pt idx="70">
                  <c:v>3276540</c:v>
                </c:pt>
                <c:pt idx="71">
                  <c:v>3276541</c:v>
                </c:pt>
                <c:pt idx="72">
                  <c:v>3276542</c:v>
                </c:pt>
                <c:pt idx="73">
                  <c:v>3276543</c:v>
                </c:pt>
                <c:pt idx="74">
                  <c:v>3276544</c:v>
                </c:pt>
                <c:pt idx="75">
                  <c:v>3276545</c:v>
                </c:pt>
                <c:pt idx="76">
                  <c:v>3276546</c:v>
                </c:pt>
                <c:pt idx="77">
                  <c:v>3276547</c:v>
                </c:pt>
                <c:pt idx="78">
                  <c:v>3276548</c:v>
                </c:pt>
                <c:pt idx="79">
                  <c:v>3276549</c:v>
                </c:pt>
                <c:pt idx="80">
                  <c:v>3276550</c:v>
                </c:pt>
                <c:pt idx="81">
                  <c:v>3276551</c:v>
                </c:pt>
                <c:pt idx="82">
                  <c:v>3276552</c:v>
                </c:pt>
                <c:pt idx="83">
                  <c:v>3276553</c:v>
                </c:pt>
                <c:pt idx="84">
                  <c:v>3276554</c:v>
                </c:pt>
                <c:pt idx="85">
                  <c:v>3276555</c:v>
                </c:pt>
                <c:pt idx="86">
                  <c:v>3276556</c:v>
                </c:pt>
                <c:pt idx="87">
                  <c:v>3276557</c:v>
                </c:pt>
                <c:pt idx="88">
                  <c:v>3276558</c:v>
                </c:pt>
                <c:pt idx="89">
                  <c:v>3276559</c:v>
                </c:pt>
                <c:pt idx="90">
                  <c:v>3276560</c:v>
                </c:pt>
                <c:pt idx="91">
                  <c:v>3276561</c:v>
                </c:pt>
                <c:pt idx="92">
                  <c:v>3276562</c:v>
                </c:pt>
                <c:pt idx="93">
                  <c:v>3276563</c:v>
                </c:pt>
                <c:pt idx="94">
                  <c:v>3276564</c:v>
                </c:pt>
                <c:pt idx="95">
                  <c:v>3276565</c:v>
                </c:pt>
                <c:pt idx="96">
                  <c:v>3276566</c:v>
                </c:pt>
                <c:pt idx="97">
                  <c:v>3276567</c:v>
                </c:pt>
                <c:pt idx="98">
                  <c:v>3276568</c:v>
                </c:pt>
                <c:pt idx="99">
                  <c:v>3276569</c:v>
                </c:pt>
                <c:pt idx="100">
                  <c:v>3276570</c:v>
                </c:pt>
                <c:pt idx="101">
                  <c:v>3276571</c:v>
                </c:pt>
                <c:pt idx="102">
                  <c:v>3276572</c:v>
                </c:pt>
                <c:pt idx="103">
                  <c:v>3276573</c:v>
                </c:pt>
                <c:pt idx="104">
                  <c:v>3276574</c:v>
                </c:pt>
                <c:pt idx="105">
                  <c:v>3276575</c:v>
                </c:pt>
                <c:pt idx="106">
                  <c:v>3276576</c:v>
                </c:pt>
                <c:pt idx="107">
                  <c:v>3276577</c:v>
                </c:pt>
                <c:pt idx="108">
                  <c:v>3276578</c:v>
                </c:pt>
                <c:pt idx="109">
                  <c:v>3276579</c:v>
                </c:pt>
                <c:pt idx="110">
                  <c:v>3276580</c:v>
                </c:pt>
                <c:pt idx="111">
                  <c:v>3276581</c:v>
                </c:pt>
                <c:pt idx="112">
                  <c:v>3276582</c:v>
                </c:pt>
                <c:pt idx="113">
                  <c:v>3276583</c:v>
                </c:pt>
                <c:pt idx="114">
                  <c:v>3276584</c:v>
                </c:pt>
                <c:pt idx="115">
                  <c:v>3276585</c:v>
                </c:pt>
                <c:pt idx="116">
                  <c:v>3276586</c:v>
                </c:pt>
                <c:pt idx="117">
                  <c:v>3276587</c:v>
                </c:pt>
                <c:pt idx="118">
                  <c:v>3276588</c:v>
                </c:pt>
                <c:pt idx="119">
                  <c:v>3276589</c:v>
                </c:pt>
                <c:pt idx="120">
                  <c:v>3276590</c:v>
                </c:pt>
                <c:pt idx="121">
                  <c:v>3276591</c:v>
                </c:pt>
                <c:pt idx="122">
                  <c:v>3276592</c:v>
                </c:pt>
                <c:pt idx="123">
                  <c:v>3276593</c:v>
                </c:pt>
                <c:pt idx="124">
                  <c:v>3276594</c:v>
                </c:pt>
                <c:pt idx="125">
                  <c:v>3276595</c:v>
                </c:pt>
                <c:pt idx="126">
                  <c:v>3276596</c:v>
                </c:pt>
                <c:pt idx="127">
                  <c:v>3276597</c:v>
                </c:pt>
                <c:pt idx="128">
                  <c:v>3276598</c:v>
                </c:pt>
                <c:pt idx="129">
                  <c:v>3276599</c:v>
                </c:pt>
                <c:pt idx="130">
                  <c:v>3276600</c:v>
                </c:pt>
                <c:pt idx="131">
                  <c:v>3276601</c:v>
                </c:pt>
                <c:pt idx="132">
                  <c:v>3276602</c:v>
                </c:pt>
                <c:pt idx="133">
                  <c:v>3276603</c:v>
                </c:pt>
                <c:pt idx="134">
                  <c:v>3276604</c:v>
                </c:pt>
                <c:pt idx="135">
                  <c:v>3276605</c:v>
                </c:pt>
                <c:pt idx="136">
                  <c:v>3276606</c:v>
                </c:pt>
                <c:pt idx="137">
                  <c:v>3276607</c:v>
                </c:pt>
                <c:pt idx="138">
                  <c:v>3276608</c:v>
                </c:pt>
                <c:pt idx="139">
                  <c:v>3276609</c:v>
                </c:pt>
                <c:pt idx="140">
                  <c:v>3276610</c:v>
                </c:pt>
                <c:pt idx="141">
                  <c:v>3276611</c:v>
                </c:pt>
                <c:pt idx="142">
                  <c:v>3276612</c:v>
                </c:pt>
                <c:pt idx="143">
                  <c:v>3276613</c:v>
                </c:pt>
                <c:pt idx="144">
                  <c:v>3276614</c:v>
                </c:pt>
                <c:pt idx="145">
                  <c:v>3276615</c:v>
                </c:pt>
                <c:pt idx="146">
                  <c:v>3276616</c:v>
                </c:pt>
                <c:pt idx="147">
                  <c:v>3276617</c:v>
                </c:pt>
                <c:pt idx="148">
                  <c:v>3276618</c:v>
                </c:pt>
                <c:pt idx="149">
                  <c:v>3276619</c:v>
                </c:pt>
                <c:pt idx="150">
                  <c:v>3276620</c:v>
                </c:pt>
                <c:pt idx="151">
                  <c:v>3276621</c:v>
                </c:pt>
                <c:pt idx="152">
                  <c:v>3276622</c:v>
                </c:pt>
                <c:pt idx="153">
                  <c:v>3276623</c:v>
                </c:pt>
                <c:pt idx="154">
                  <c:v>3276624</c:v>
                </c:pt>
                <c:pt idx="155">
                  <c:v>3276625</c:v>
                </c:pt>
                <c:pt idx="156">
                  <c:v>3276626</c:v>
                </c:pt>
                <c:pt idx="157">
                  <c:v>3276627</c:v>
                </c:pt>
                <c:pt idx="158">
                  <c:v>3276628</c:v>
                </c:pt>
                <c:pt idx="159">
                  <c:v>3276629</c:v>
                </c:pt>
                <c:pt idx="160">
                  <c:v>3276630</c:v>
                </c:pt>
                <c:pt idx="161">
                  <c:v>3276631</c:v>
                </c:pt>
                <c:pt idx="162">
                  <c:v>3276632</c:v>
                </c:pt>
                <c:pt idx="163">
                  <c:v>3276633</c:v>
                </c:pt>
                <c:pt idx="164">
                  <c:v>3276634</c:v>
                </c:pt>
                <c:pt idx="165">
                  <c:v>3276635</c:v>
                </c:pt>
                <c:pt idx="166">
                  <c:v>3276636</c:v>
                </c:pt>
                <c:pt idx="167">
                  <c:v>3276637</c:v>
                </c:pt>
                <c:pt idx="168">
                  <c:v>3276638</c:v>
                </c:pt>
                <c:pt idx="169">
                  <c:v>3276639</c:v>
                </c:pt>
                <c:pt idx="170">
                  <c:v>3276640</c:v>
                </c:pt>
                <c:pt idx="171">
                  <c:v>3276641</c:v>
                </c:pt>
                <c:pt idx="172">
                  <c:v>3276642</c:v>
                </c:pt>
                <c:pt idx="173">
                  <c:v>3276643</c:v>
                </c:pt>
                <c:pt idx="174">
                  <c:v>3276644</c:v>
                </c:pt>
                <c:pt idx="175">
                  <c:v>3276645</c:v>
                </c:pt>
                <c:pt idx="176">
                  <c:v>3276646</c:v>
                </c:pt>
                <c:pt idx="177">
                  <c:v>3276647</c:v>
                </c:pt>
                <c:pt idx="178">
                  <c:v>3276648</c:v>
                </c:pt>
                <c:pt idx="179">
                  <c:v>3276649</c:v>
                </c:pt>
                <c:pt idx="180">
                  <c:v>3276650</c:v>
                </c:pt>
                <c:pt idx="181">
                  <c:v>3276651</c:v>
                </c:pt>
                <c:pt idx="182">
                  <c:v>3276652</c:v>
                </c:pt>
                <c:pt idx="183">
                  <c:v>3276653</c:v>
                </c:pt>
                <c:pt idx="184">
                  <c:v>3276654</c:v>
                </c:pt>
                <c:pt idx="185">
                  <c:v>3280510</c:v>
                </c:pt>
                <c:pt idx="186">
                  <c:v>3280511</c:v>
                </c:pt>
                <c:pt idx="187">
                  <c:v>3280512</c:v>
                </c:pt>
                <c:pt idx="188">
                  <c:v>3280513</c:v>
                </c:pt>
                <c:pt idx="189">
                  <c:v>3280514</c:v>
                </c:pt>
                <c:pt idx="190">
                  <c:v>3280515</c:v>
                </c:pt>
                <c:pt idx="191">
                  <c:v>3280516</c:v>
                </c:pt>
                <c:pt idx="192">
                  <c:v>3280517</c:v>
                </c:pt>
                <c:pt idx="193">
                  <c:v>3280518</c:v>
                </c:pt>
                <c:pt idx="194">
                  <c:v>3280519</c:v>
                </c:pt>
                <c:pt idx="195">
                  <c:v>3280520</c:v>
                </c:pt>
                <c:pt idx="196">
                  <c:v>3280521</c:v>
                </c:pt>
                <c:pt idx="197">
                  <c:v>3280522</c:v>
                </c:pt>
                <c:pt idx="198">
                  <c:v>3280523</c:v>
                </c:pt>
                <c:pt idx="199">
                  <c:v>3280524</c:v>
                </c:pt>
                <c:pt idx="200">
                  <c:v>3280525</c:v>
                </c:pt>
                <c:pt idx="201">
                  <c:v>3280526</c:v>
                </c:pt>
                <c:pt idx="202">
                  <c:v>3280527</c:v>
                </c:pt>
                <c:pt idx="203">
                  <c:v>3280528</c:v>
                </c:pt>
                <c:pt idx="204">
                  <c:v>3280529</c:v>
                </c:pt>
                <c:pt idx="205">
                  <c:v>3280530</c:v>
                </c:pt>
                <c:pt idx="206">
                  <c:v>3280531</c:v>
                </c:pt>
                <c:pt idx="207">
                  <c:v>3280532</c:v>
                </c:pt>
                <c:pt idx="208">
                  <c:v>3280533</c:v>
                </c:pt>
                <c:pt idx="209">
                  <c:v>3280534</c:v>
                </c:pt>
                <c:pt idx="210">
                  <c:v>3280535</c:v>
                </c:pt>
                <c:pt idx="211">
                  <c:v>3280536</c:v>
                </c:pt>
                <c:pt idx="212">
                  <c:v>3280537</c:v>
                </c:pt>
                <c:pt idx="213">
                  <c:v>3280538</c:v>
                </c:pt>
                <c:pt idx="214">
                  <c:v>3280539</c:v>
                </c:pt>
                <c:pt idx="215">
                  <c:v>3280540</c:v>
                </c:pt>
                <c:pt idx="216">
                  <c:v>3280541</c:v>
                </c:pt>
                <c:pt idx="217">
                  <c:v>3280542</c:v>
                </c:pt>
                <c:pt idx="218">
                  <c:v>3280543</c:v>
                </c:pt>
                <c:pt idx="219">
                  <c:v>3280544</c:v>
                </c:pt>
                <c:pt idx="220">
                  <c:v>3280545</c:v>
                </c:pt>
                <c:pt idx="221">
                  <c:v>3280546</c:v>
                </c:pt>
                <c:pt idx="222">
                  <c:v>3280547</c:v>
                </c:pt>
                <c:pt idx="223">
                  <c:v>3280548</c:v>
                </c:pt>
                <c:pt idx="224">
                  <c:v>3280549</c:v>
                </c:pt>
                <c:pt idx="225">
                  <c:v>3280550</c:v>
                </c:pt>
                <c:pt idx="226">
                  <c:v>3280551</c:v>
                </c:pt>
                <c:pt idx="227">
                  <c:v>3280552</c:v>
                </c:pt>
                <c:pt idx="228">
                  <c:v>3280553</c:v>
                </c:pt>
                <c:pt idx="229">
                  <c:v>3280554</c:v>
                </c:pt>
                <c:pt idx="230">
                  <c:v>3280555</c:v>
                </c:pt>
                <c:pt idx="231">
                  <c:v>3280556</c:v>
                </c:pt>
                <c:pt idx="232">
                  <c:v>3280557</c:v>
                </c:pt>
                <c:pt idx="233">
                  <c:v>3280558</c:v>
                </c:pt>
                <c:pt idx="234">
                  <c:v>3280559</c:v>
                </c:pt>
                <c:pt idx="235">
                  <c:v>3280560</c:v>
                </c:pt>
                <c:pt idx="236">
                  <c:v>3280561</c:v>
                </c:pt>
                <c:pt idx="237">
                  <c:v>3280562</c:v>
                </c:pt>
                <c:pt idx="238">
                  <c:v>3280563</c:v>
                </c:pt>
                <c:pt idx="239">
                  <c:v>3280564</c:v>
                </c:pt>
                <c:pt idx="240">
                  <c:v>3280565</c:v>
                </c:pt>
                <c:pt idx="241">
                  <c:v>3280566</c:v>
                </c:pt>
                <c:pt idx="242">
                  <c:v>3280567</c:v>
                </c:pt>
                <c:pt idx="243">
                  <c:v>3280568</c:v>
                </c:pt>
                <c:pt idx="244">
                  <c:v>3280569</c:v>
                </c:pt>
                <c:pt idx="245">
                  <c:v>3280570</c:v>
                </c:pt>
                <c:pt idx="246">
                  <c:v>3280571</c:v>
                </c:pt>
                <c:pt idx="247">
                  <c:v>3280572</c:v>
                </c:pt>
                <c:pt idx="248">
                  <c:v>3280573</c:v>
                </c:pt>
                <c:pt idx="249">
                  <c:v>3280574</c:v>
                </c:pt>
                <c:pt idx="250">
                  <c:v>3280575</c:v>
                </c:pt>
                <c:pt idx="251">
                  <c:v>3280576</c:v>
                </c:pt>
                <c:pt idx="252">
                  <c:v>3280577</c:v>
                </c:pt>
                <c:pt idx="253">
                  <c:v>3280578</c:v>
                </c:pt>
                <c:pt idx="254">
                  <c:v>3280579</c:v>
                </c:pt>
                <c:pt idx="255">
                  <c:v>3280580</c:v>
                </c:pt>
                <c:pt idx="256">
                  <c:v>3280581</c:v>
                </c:pt>
                <c:pt idx="257">
                  <c:v>3280582</c:v>
                </c:pt>
                <c:pt idx="258">
                  <c:v>3280583</c:v>
                </c:pt>
                <c:pt idx="259">
                  <c:v>3280584</c:v>
                </c:pt>
                <c:pt idx="260">
                  <c:v>3280585</c:v>
                </c:pt>
                <c:pt idx="261">
                  <c:v>3280586</c:v>
                </c:pt>
                <c:pt idx="262">
                  <c:v>3280587</c:v>
                </c:pt>
                <c:pt idx="263">
                  <c:v>3280588</c:v>
                </c:pt>
                <c:pt idx="264">
                  <c:v>3280589</c:v>
                </c:pt>
                <c:pt idx="265">
                  <c:v>3280590</c:v>
                </c:pt>
                <c:pt idx="266">
                  <c:v>3280591</c:v>
                </c:pt>
                <c:pt idx="267">
                  <c:v>3280592</c:v>
                </c:pt>
                <c:pt idx="268">
                  <c:v>3280593</c:v>
                </c:pt>
                <c:pt idx="269">
                  <c:v>3280594</c:v>
                </c:pt>
                <c:pt idx="270">
                  <c:v>3280595</c:v>
                </c:pt>
                <c:pt idx="271">
                  <c:v>3280596</c:v>
                </c:pt>
                <c:pt idx="272">
                  <c:v>3280597</c:v>
                </c:pt>
                <c:pt idx="273">
                  <c:v>3280598</c:v>
                </c:pt>
                <c:pt idx="274">
                  <c:v>3280599</c:v>
                </c:pt>
                <c:pt idx="275">
                  <c:v>3280600</c:v>
                </c:pt>
                <c:pt idx="276">
                  <c:v>3280601</c:v>
                </c:pt>
                <c:pt idx="277">
                  <c:v>3280602</c:v>
                </c:pt>
                <c:pt idx="278">
                  <c:v>3280603</c:v>
                </c:pt>
                <c:pt idx="279">
                  <c:v>3280604</c:v>
                </c:pt>
                <c:pt idx="280">
                  <c:v>3280605</c:v>
                </c:pt>
                <c:pt idx="281">
                  <c:v>3280606</c:v>
                </c:pt>
                <c:pt idx="282">
                  <c:v>3280607</c:v>
                </c:pt>
                <c:pt idx="283">
                  <c:v>3280608</c:v>
                </c:pt>
                <c:pt idx="284">
                  <c:v>3280609</c:v>
                </c:pt>
                <c:pt idx="285">
                  <c:v>3280610</c:v>
                </c:pt>
                <c:pt idx="286">
                  <c:v>3280611</c:v>
                </c:pt>
                <c:pt idx="287">
                  <c:v>3280612</c:v>
                </c:pt>
                <c:pt idx="288">
                  <c:v>3280613</c:v>
                </c:pt>
                <c:pt idx="289">
                  <c:v>3280614</c:v>
                </c:pt>
                <c:pt idx="290">
                  <c:v>3280615</c:v>
                </c:pt>
                <c:pt idx="291">
                  <c:v>3280616</c:v>
                </c:pt>
                <c:pt idx="292">
                  <c:v>3280617</c:v>
                </c:pt>
                <c:pt idx="293">
                  <c:v>3280618</c:v>
                </c:pt>
                <c:pt idx="294">
                  <c:v>3280619</c:v>
                </c:pt>
                <c:pt idx="295">
                  <c:v>3280620</c:v>
                </c:pt>
                <c:pt idx="296">
                  <c:v>3280621</c:v>
                </c:pt>
                <c:pt idx="297">
                  <c:v>3280622</c:v>
                </c:pt>
                <c:pt idx="298">
                  <c:v>3280623</c:v>
                </c:pt>
                <c:pt idx="299">
                  <c:v>3280624</c:v>
                </c:pt>
                <c:pt idx="300">
                  <c:v>3280625</c:v>
                </c:pt>
                <c:pt idx="301">
                  <c:v>3280626</c:v>
                </c:pt>
                <c:pt idx="302">
                  <c:v>3280627</c:v>
                </c:pt>
                <c:pt idx="303">
                  <c:v>3280628</c:v>
                </c:pt>
                <c:pt idx="304">
                  <c:v>3280629</c:v>
                </c:pt>
                <c:pt idx="305">
                  <c:v>3280630</c:v>
                </c:pt>
                <c:pt idx="306">
                  <c:v>3280631</c:v>
                </c:pt>
                <c:pt idx="307">
                  <c:v>3280632</c:v>
                </c:pt>
                <c:pt idx="308">
                  <c:v>3280633</c:v>
                </c:pt>
                <c:pt idx="309">
                  <c:v>3280634</c:v>
                </c:pt>
                <c:pt idx="310">
                  <c:v>3280635</c:v>
                </c:pt>
                <c:pt idx="311">
                  <c:v>3280636</c:v>
                </c:pt>
                <c:pt idx="312">
                  <c:v>3280637</c:v>
                </c:pt>
                <c:pt idx="313">
                  <c:v>3280638</c:v>
                </c:pt>
                <c:pt idx="314">
                  <c:v>3280639</c:v>
                </c:pt>
                <c:pt idx="315">
                  <c:v>3280640</c:v>
                </c:pt>
                <c:pt idx="316">
                  <c:v>3280641</c:v>
                </c:pt>
                <c:pt idx="317">
                  <c:v>3280642</c:v>
                </c:pt>
                <c:pt idx="318">
                  <c:v>3280643</c:v>
                </c:pt>
                <c:pt idx="319">
                  <c:v>3280644</c:v>
                </c:pt>
                <c:pt idx="320">
                  <c:v>3280645</c:v>
                </c:pt>
                <c:pt idx="321">
                  <c:v>3280646</c:v>
                </c:pt>
                <c:pt idx="322">
                  <c:v>3280647</c:v>
                </c:pt>
                <c:pt idx="323">
                  <c:v>3280648</c:v>
                </c:pt>
                <c:pt idx="324">
                  <c:v>3280649</c:v>
                </c:pt>
                <c:pt idx="325">
                  <c:v>3280650</c:v>
                </c:pt>
                <c:pt idx="326">
                  <c:v>3280651</c:v>
                </c:pt>
                <c:pt idx="327">
                  <c:v>3280652</c:v>
                </c:pt>
                <c:pt idx="328">
                  <c:v>3280653</c:v>
                </c:pt>
                <c:pt idx="329">
                  <c:v>3280654</c:v>
                </c:pt>
                <c:pt idx="330">
                  <c:v>3280655</c:v>
                </c:pt>
                <c:pt idx="331">
                  <c:v>3280656</c:v>
                </c:pt>
                <c:pt idx="332">
                  <c:v>3280657</c:v>
                </c:pt>
                <c:pt idx="333">
                  <c:v>3280658</c:v>
                </c:pt>
                <c:pt idx="334">
                  <c:v>3280659</c:v>
                </c:pt>
                <c:pt idx="335">
                  <c:v>3280660</c:v>
                </c:pt>
                <c:pt idx="336">
                  <c:v>3280661</c:v>
                </c:pt>
                <c:pt idx="337">
                  <c:v>3280662</c:v>
                </c:pt>
                <c:pt idx="338">
                  <c:v>3280663</c:v>
                </c:pt>
                <c:pt idx="339">
                  <c:v>3280664</c:v>
                </c:pt>
                <c:pt idx="340">
                  <c:v>3280665</c:v>
                </c:pt>
                <c:pt idx="341">
                  <c:v>3280666</c:v>
                </c:pt>
                <c:pt idx="342">
                  <c:v>3280667</c:v>
                </c:pt>
                <c:pt idx="343">
                  <c:v>3280668</c:v>
                </c:pt>
                <c:pt idx="344">
                  <c:v>3280669</c:v>
                </c:pt>
                <c:pt idx="345">
                  <c:v>3280670</c:v>
                </c:pt>
                <c:pt idx="346">
                  <c:v>3280671</c:v>
                </c:pt>
                <c:pt idx="347">
                  <c:v>3280672</c:v>
                </c:pt>
                <c:pt idx="348">
                  <c:v>3280673</c:v>
                </c:pt>
                <c:pt idx="349">
                  <c:v>3280674</c:v>
                </c:pt>
                <c:pt idx="350">
                  <c:v>3280675</c:v>
                </c:pt>
                <c:pt idx="351">
                  <c:v>3280676</c:v>
                </c:pt>
                <c:pt idx="352">
                  <c:v>3280677</c:v>
                </c:pt>
                <c:pt idx="353">
                  <c:v>3280678</c:v>
                </c:pt>
                <c:pt idx="354">
                  <c:v>3280679</c:v>
                </c:pt>
                <c:pt idx="355">
                  <c:v>3280680</c:v>
                </c:pt>
                <c:pt idx="356">
                  <c:v>3280681</c:v>
                </c:pt>
                <c:pt idx="357">
                  <c:v>3280682</c:v>
                </c:pt>
                <c:pt idx="358">
                  <c:v>3280683</c:v>
                </c:pt>
                <c:pt idx="359">
                  <c:v>3280684</c:v>
                </c:pt>
                <c:pt idx="360">
                  <c:v>3280685</c:v>
                </c:pt>
                <c:pt idx="361">
                  <c:v>3280686</c:v>
                </c:pt>
                <c:pt idx="362">
                  <c:v>3280687</c:v>
                </c:pt>
                <c:pt idx="363">
                  <c:v>3280688</c:v>
                </c:pt>
                <c:pt idx="364">
                  <c:v>3280689</c:v>
                </c:pt>
                <c:pt idx="365">
                  <c:v>3280690</c:v>
                </c:pt>
                <c:pt idx="366">
                  <c:v>3280691</c:v>
                </c:pt>
                <c:pt idx="367">
                  <c:v>3280692</c:v>
                </c:pt>
                <c:pt idx="368">
                  <c:v>3280693</c:v>
                </c:pt>
                <c:pt idx="369">
                  <c:v>3280694</c:v>
                </c:pt>
                <c:pt idx="370">
                  <c:v>3280695</c:v>
                </c:pt>
                <c:pt idx="371">
                  <c:v>3280696</c:v>
                </c:pt>
                <c:pt idx="372">
                  <c:v>3280697</c:v>
                </c:pt>
                <c:pt idx="373">
                  <c:v>3280698</c:v>
                </c:pt>
                <c:pt idx="374">
                  <c:v>3280699</c:v>
                </c:pt>
                <c:pt idx="375">
                  <c:v>3280700</c:v>
                </c:pt>
                <c:pt idx="376">
                  <c:v>3280701</c:v>
                </c:pt>
                <c:pt idx="377">
                  <c:v>3280702</c:v>
                </c:pt>
                <c:pt idx="378">
                  <c:v>3280703</c:v>
                </c:pt>
                <c:pt idx="379">
                  <c:v>3280704</c:v>
                </c:pt>
                <c:pt idx="380">
                  <c:v>3280705</c:v>
                </c:pt>
                <c:pt idx="381">
                  <c:v>3280706</c:v>
                </c:pt>
                <c:pt idx="382">
                  <c:v>3280707</c:v>
                </c:pt>
                <c:pt idx="383">
                  <c:v>3280708</c:v>
                </c:pt>
                <c:pt idx="384">
                  <c:v>3280709</c:v>
                </c:pt>
                <c:pt idx="385">
                  <c:v>3280710</c:v>
                </c:pt>
                <c:pt idx="386">
                  <c:v>3280711</c:v>
                </c:pt>
                <c:pt idx="387">
                  <c:v>3280712</c:v>
                </c:pt>
                <c:pt idx="388">
                  <c:v>3280713</c:v>
                </c:pt>
                <c:pt idx="389">
                  <c:v>3280714</c:v>
                </c:pt>
                <c:pt idx="390">
                  <c:v>3280715</c:v>
                </c:pt>
                <c:pt idx="391">
                  <c:v>3280716</c:v>
                </c:pt>
                <c:pt idx="392">
                  <c:v>3280717</c:v>
                </c:pt>
                <c:pt idx="393">
                  <c:v>3280718</c:v>
                </c:pt>
                <c:pt idx="394">
                  <c:v>3280719</c:v>
                </c:pt>
                <c:pt idx="395">
                  <c:v>3280720</c:v>
                </c:pt>
                <c:pt idx="396">
                  <c:v>3280721</c:v>
                </c:pt>
                <c:pt idx="397">
                  <c:v>3280722</c:v>
                </c:pt>
                <c:pt idx="398">
                  <c:v>3280723</c:v>
                </c:pt>
                <c:pt idx="399">
                  <c:v>3280724</c:v>
                </c:pt>
                <c:pt idx="400">
                  <c:v>3280725</c:v>
                </c:pt>
                <c:pt idx="401">
                  <c:v>3280726</c:v>
                </c:pt>
                <c:pt idx="402">
                  <c:v>3280727</c:v>
                </c:pt>
                <c:pt idx="403">
                  <c:v>3280728</c:v>
                </c:pt>
                <c:pt idx="404">
                  <c:v>3280729</c:v>
                </c:pt>
                <c:pt idx="405">
                  <c:v>3280730</c:v>
                </c:pt>
                <c:pt idx="406">
                  <c:v>3280731</c:v>
                </c:pt>
                <c:pt idx="407">
                  <c:v>3280732</c:v>
                </c:pt>
                <c:pt idx="408">
                  <c:v>3280733</c:v>
                </c:pt>
                <c:pt idx="409">
                  <c:v>3280734</c:v>
                </c:pt>
                <c:pt idx="410">
                  <c:v>3280735</c:v>
                </c:pt>
                <c:pt idx="411">
                  <c:v>3280736</c:v>
                </c:pt>
                <c:pt idx="412">
                  <c:v>3280737</c:v>
                </c:pt>
                <c:pt idx="413">
                  <c:v>3280738</c:v>
                </c:pt>
                <c:pt idx="414">
                  <c:v>3280739</c:v>
                </c:pt>
                <c:pt idx="415">
                  <c:v>3280740</c:v>
                </c:pt>
                <c:pt idx="416">
                  <c:v>3280741</c:v>
                </c:pt>
                <c:pt idx="417">
                  <c:v>3280742</c:v>
                </c:pt>
                <c:pt idx="418">
                  <c:v>3280743</c:v>
                </c:pt>
                <c:pt idx="419">
                  <c:v>3280744</c:v>
                </c:pt>
                <c:pt idx="420">
                  <c:v>3280745</c:v>
                </c:pt>
                <c:pt idx="421">
                  <c:v>3280746</c:v>
                </c:pt>
                <c:pt idx="422">
                  <c:v>3280747</c:v>
                </c:pt>
                <c:pt idx="423">
                  <c:v>3280748</c:v>
                </c:pt>
                <c:pt idx="424">
                  <c:v>3280749</c:v>
                </c:pt>
                <c:pt idx="425">
                  <c:v>3280750</c:v>
                </c:pt>
                <c:pt idx="426">
                  <c:v>3280751</c:v>
                </c:pt>
                <c:pt idx="427">
                  <c:v>3280752</c:v>
                </c:pt>
                <c:pt idx="428">
                  <c:v>3280753</c:v>
                </c:pt>
                <c:pt idx="429">
                  <c:v>3280754</c:v>
                </c:pt>
                <c:pt idx="430">
                  <c:v>3280755</c:v>
                </c:pt>
                <c:pt idx="431">
                  <c:v>3280756</c:v>
                </c:pt>
                <c:pt idx="432">
                  <c:v>3280757</c:v>
                </c:pt>
                <c:pt idx="433">
                  <c:v>3280758</c:v>
                </c:pt>
                <c:pt idx="434">
                  <c:v>3280759</c:v>
                </c:pt>
                <c:pt idx="435">
                  <c:v>3280760</c:v>
                </c:pt>
                <c:pt idx="436">
                  <c:v>3280761</c:v>
                </c:pt>
                <c:pt idx="437">
                  <c:v>3280762</c:v>
                </c:pt>
                <c:pt idx="438">
                  <c:v>3280763</c:v>
                </c:pt>
                <c:pt idx="439">
                  <c:v>3280764</c:v>
                </c:pt>
                <c:pt idx="440">
                  <c:v>3280765</c:v>
                </c:pt>
                <c:pt idx="441">
                  <c:v>3280766</c:v>
                </c:pt>
                <c:pt idx="442">
                  <c:v>3280767</c:v>
                </c:pt>
                <c:pt idx="443">
                  <c:v>3280768</c:v>
                </c:pt>
                <c:pt idx="444">
                  <c:v>3280769</c:v>
                </c:pt>
                <c:pt idx="445">
                  <c:v>3280770</c:v>
                </c:pt>
                <c:pt idx="446">
                  <c:v>3280771</c:v>
                </c:pt>
                <c:pt idx="447">
                  <c:v>3280772</c:v>
                </c:pt>
                <c:pt idx="448">
                  <c:v>3280773</c:v>
                </c:pt>
                <c:pt idx="449">
                  <c:v>3280774</c:v>
                </c:pt>
                <c:pt idx="450">
                  <c:v>3280775</c:v>
                </c:pt>
                <c:pt idx="451">
                  <c:v>3280776</c:v>
                </c:pt>
                <c:pt idx="452">
                  <c:v>3280777</c:v>
                </c:pt>
                <c:pt idx="453">
                  <c:v>3280778</c:v>
                </c:pt>
                <c:pt idx="454">
                  <c:v>3280779</c:v>
                </c:pt>
                <c:pt idx="455">
                  <c:v>3280780</c:v>
                </c:pt>
                <c:pt idx="456">
                  <c:v>3280781</c:v>
                </c:pt>
                <c:pt idx="457">
                  <c:v>3280782</c:v>
                </c:pt>
                <c:pt idx="458">
                  <c:v>3280783</c:v>
                </c:pt>
                <c:pt idx="459">
                  <c:v>3280784</c:v>
                </c:pt>
                <c:pt idx="460">
                  <c:v>3280785</c:v>
                </c:pt>
                <c:pt idx="461">
                  <c:v>3280786</c:v>
                </c:pt>
                <c:pt idx="462">
                  <c:v>3280787</c:v>
                </c:pt>
                <c:pt idx="463">
                  <c:v>3280788</c:v>
                </c:pt>
                <c:pt idx="464">
                  <c:v>3280789</c:v>
                </c:pt>
                <c:pt idx="465">
                  <c:v>3280790</c:v>
                </c:pt>
                <c:pt idx="466">
                  <c:v>3280791</c:v>
                </c:pt>
                <c:pt idx="467">
                  <c:v>3280792</c:v>
                </c:pt>
                <c:pt idx="468">
                  <c:v>3280793</c:v>
                </c:pt>
                <c:pt idx="469">
                  <c:v>3280794</c:v>
                </c:pt>
                <c:pt idx="470">
                  <c:v>3280795</c:v>
                </c:pt>
                <c:pt idx="471">
                  <c:v>3280796</c:v>
                </c:pt>
                <c:pt idx="472">
                  <c:v>3280797</c:v>
                </c:pt>
                <c:pt idx="473">
                  <c:v>3280798</c:v>
                </c:pt>
                <c:pt idx="474">
                  <c:v>3280799</c:v>
                </c:pt>
                <c:pt idx="475">
                  <c:v>3280800</c:v>
                </c:pt>
                <c:pt idx="476">
                  <c:v>3280801</c:v>
                </c:pt>
                <c:pt idx="477">
                  <c:v>3280802</c:v>
                </c:pt>
                <c:pt idx="478">
                  <c:v>3280803</c:v>
                </c:pt>
                <c:pt idx="479">
                  <c:v>3280804</c:v>
                </c:pt>
                <c:pt idx="480">
                  <c:v>3280805</c:v>
                </c:pt>
                <c:pt idx="481">
                  <c:v>3280806</c:v>
                </c:pt>
                <c:pt idx="482">
                  <c:v>3280807</c:v>
                </c:pt>
                <c:pt idx="483">
                  <c:v>3280808</c:v>
                </c:pt>
                <c:pt idx="484">
                  <c:v>3280809</c:v>
                </c:pt>
                <c:pt idx="485">
                  <c:v>3280810</c:v>
                </c:pt>
                <c:pt idx="486">
                  <c:v>3280811</c:v>
                </c:pt>
                <c:pt idx="487">
                  <c:v>3280812</c:v>
                </c:pt>
                <c:pt idx="488">
                  <c:v>3280813</c:v>
                </c:pt>
                <c:pt idx="489">
                  <c:v>3280814</c:v>
                </c:pt>
                <c:pt idx="490">
                  <c:v>3280815</c:v>
                </c:pt>
                <c:pt idx="491">
                  <c:v>3280816</c:v>
                </c:pt>
                <c:pt idx="492">
                  <c:v>3280817</c:v>
                </c:pt>
                <c:pt idx="493">
                  <c:v>3280818</c:v>
                </c:pt>
                <c:pt idx="494">
                  <c:v>3280819</c:v>
                </c:pt>
                <c:pt idx="495">
                  <c:v>3280820</c:v>
                </c:pt>
                <c:pt idx="496">
                  <c:v>3280821</c:v>
                </c:pt>
                <c:pt idx="497">
                  <c:v>3280822</c:v>
                </c:pt>
                <c:pt idx="498">
                  <c:v>3280823</c:v>
                </c:pt>
                <c:pt idx="499">
                  <c:v>3280824</c:v>
                </c:pt>
                <c:pt idx="500">
                  <c:v>3280825</c:v>
                </c:pt>
                <c:pt idx="501">
                  <c:v>3280826</c:v>
                </c:pt>
                <c:pt idx="502">
                  <c:v>3280827</c:v>
                </c:pt>
                <c:pt idx="503">
                  <c:v>3280828</c:v>
                </c:pt>
                <c:pt idx="504">
                  <c:v>3280829</c:v>
                </c:pt>
                <c:pt idx="505">
                  <c:v>3280830</c:v>
                </c:pt>
                <c:pt idx="506">
                  <c:v>3280831</c:v>
                </c:pt>
                <c:pt idx="507">
                  <c:v>3280832</c:v>
                </c:pt>
                <c:pt idx="508">
                  <c:v>3280833</c:v>
                </c:pt>
                <c:pt idx="509">
                  <c:v>3280834</c:v>
                </c:pt>
                <c:pt idx="510">
                  <c:v>3280835</c:v>
                </c:pt>
                <c:pt idx="511">
                  <c:v>3280836</c:v>
                </c:pt>
                <c:pt idx="512">
                  <c:v>3280837</c:v>
                </c:pt>
                <c:pt idx="513">
                  <c:v>3280838</c:v>
                </c:pt>
                <c:pt idx="514">
                  <c:v>3280839</c:v>
                </c:pt>
                <c:pt idx="515">
                  <c:v>3280840</c:v>
                </c:pt>
                <c:pt idx="516">
                  <c:v>3280841</c:v>
                </c:pt>
                <c:pt idx="517">
                  <c:v>3280842</c:v>
                </c:pt>
                <c:pt idx="518">
                  <c:v>3280843</c:v>
                </c:pt>
                <c:pt idx="519">
                  <c:v>3280844</c:v>
                </c:pt>
                <c:pt idx="520">
                  <c:v>3280845</c:v>
                </c:pt>
                <c:pt idx="521">
                  <c:v>3280846</c:v>
                </c:pt>
                <c:pt idx="522">
                  <c:v>3280847</c:v>
                </c:pt>
                <c:pt idx="523">
                  <c:v>3280848</c:v>
                </c:pt>
                <c:pt idx="524">
                  <c:v>3280849</c:v>
                </c:pt>
                <c:pt idx="525">
                  <c:v>3280850</c:v>
                </c:pt>
                <c:pt idx="526">
                  <c:v>3280851</c:v>
                </c:pt>
                <c:pt idx="527">
                  <c:v>3280852</c:v>
                </c:pt>
                <c:pt idx="528">
                  <c:v>3280853</c:v>
                </c:pt>
                <c:pt idx="529">
                  <c:v>3280854</c:v>
                </c:pt>
                <c:pt idx="530">
                  <c:v>3280855</c:v>
                </c:pt>
                <c:pt idx="531">
                  <c:v>3280856</c:v>
                </c:pt>
                <c:pt idx="532">
                  <c:v>3280857</c:v>
                </c:pt>
                <c:pt idx="533">
                  <c:v>3280858</c:v>
                </c:pt>
                <c:pt idx="534">
                  <c:v>3280859</c:v>
                </c:pt>
                <c:pt idx="535">
                  <c:v>3280860</c:v>
                </c:pt>
                <c:pt idx="536">
                  <c:v>3280861</c:v>
                </c:pt>
                <c:pt idx="537">
                  <c:v>3280862</c:v>
                </c:pt>
                <c:pt idx="538">
                  <c:v>3280863</c:v>
                </c:pt>
                <c:pt idx="539">
                  <c:v>3280864</c:v>
                </c:pt>
                <c:pt idx="540">
                  <c:v>3280865</c:v>
                </c:pt>
                <c:pt idx="541">
                  <c:v>3280866</c:v>
                </c:pt>
                <c:pt idx="542">
                  <c:v>3280867</c:v>
                </c:pt>
                <c:pt idx="543">
                  <c:v>3280868</c:v>
                </c:pt>
                <c:pt idx="544">
                  <c:v>3280869</c:v>
                </c:pt>
                <c:pt idx="545">
                  <c:v>3280870</c:v>
                </c:pt>
                <c:pt idx="546">
                  <c:v>3280871</c:v>
                </c:pt>
                <c:pt idx="547">
                  <c:v>3280872</c:v>
                </c:pt>
                <c:pt idx="548">
                  <c:v>3280873</c:v>
                </c:pt>
                <c:pt idx="549">
                  <c:v>3280874</c:v>
                </c:pt>
                <c:pt idx="550">
                  <c:v>3280875</c:v>
                </c:pt>
                <c:pt idx="551">
                  <c:v>3280876</c:v>
                </c:pt>
                <c:pt idx="552">
                  <c:v>3280877</c:v>
                </c:pt>
                <c:pt idx="553">
                  <c:v>3280878</c:v>
                </c:pt>
                <c:pt idx="554">
                  <c:v>3280879</c:v>
                </c:pt>
                <c:pt idx="555">
                  <c:v>3280880</c:v>
                </c:pt>
                <c:pt idx="556">
                  <c:v>3280881</c:v>
                </c:pt>
                <c:pt idx="557">
                  <c:v>3280882</c:v>
                </c:pt>
                <c:pt idx="558">
                  <c:v>3280883</c:v>
                </c:pt>
                <c:pt idx="559">
                  <c:v>3280884</c:v>
                </c:pt>
                <c:pt idx="560">
                  <c:v>3280885</c:v>
                </c:pt>
                <c:pt idx="561">
                  <c:v>3280886</c:v>
                </c:pt>
                <c:pt idx="562">
                  <c:v>3280887</c:v>
                </c:pt>
                <c:pt idx="563">
                  <c:v>3280888</c:v>
                </c:pt>
                <c:pt idx="564">
                  <c:v>3280889</c:v>
                </c:pt>
                <c:pt idx="565">
                  <c:v>3280890</c:v>
                </c:pt>
                <c:pt idx="566">
                  <c:v>3280891</c:v>
                </c:pt>
                <c:pt idx="567">
                  <c:v>3280892</c:v>
                </c:pt>
                <c:pt idx="568">
                  <c:v>3280893</c:v>
                </c:pt>
                <c:pt idx="569">
                  <c:v>3280894</c:v>
                </c:pt>
                <c:pt idx="570">
                  <c:v>3280895</c:v>
                </c:pt>
                <c:pt idx="571">
                  <c:v>3280896</c:v>
                </c:pt>
                <c:pt idx="572">
                  <c:v>3280897</c:v>
                </c:pt>
                <c:pt idx="573">
                  <c:v>3280898</c:v>
                </c:pt>
                <c:pt idx="574">
                  <c:v>3280899</c:v>
                </c:pt>
                <c:pt idx="575">
                  <c:v>3280900</c:v>
                </c:pt>
                <c:pt idx="576">
                  <c:v>3280901</c:v>
                </c:pt>
                <c:pt idx="577">
                  <c:v>3280902</c:v>
                </c:pt>
                <c:pt idx="578">
                  <c:v>3280903</c:v>
                </c:pt>
                <c:pt idx="579">
                  <c:v>3280904</c:v>
                </c:pt>
                <c:pt idx="580">
                  <c:v>3280905</c:v>
                </c:pt>
                <c:pt idx="581">
                  <c:v>3280906</c:v>
                </c:pt>
                <c:pt idx="582">
                  <c:v>3280907</c:v>
                </c:pt>
                <c:pt idx="583">
                  <c:v>3280908</c:v>
                </c:pt>
                <c:pt idx="584">
                  <c:v>3280909</c:v>
                </c:pt>
                <c:pt idx="585">
                  <c:v>3280910</c:v>
                </c:pt>
                <c:pt idx="586">
                  <c:v>3280911</c:v>
                </c:pt>
                <c:pt idx="587">
                  <c:v>3280912</c:v>
                </c:pt>
                <c:pt idx="588">
                  <c:v>3280913</c:v>
                </c:pt>
                <c:pt idx="589">
                  <c:v>3280914</c:v>
                </c:pt>
                <c:pt idx="590">
                  <c:v>3280915</c:v>
                </c:pt>
                <c:pt idx="591">
                  <c:v>3280916</c:v>
                </c:pt>
                <c:pt idx="592">
                  <c:v>3280917</c:v>
                </c:pt>
                <c:pt idx="593">
                  <c:v>3280918</c:v>
                </c:pt>
                <c:pt idx="594">
                  <c:v>3280919</c:v>
                </c:pt>
                <c:pt idx="595">
                  <c:v>3280920</c:v>
                </c:pt>
                <c:pt idx="596">
                  <c:v>3280921</c:v>
                </c:pt>
                <c:pt idx="597">
                  <c:v>3280922</c:v>
                </c:pt>
                <c:pt idx="598">
                  <c:v>3280923</c:v>
                </c:pt>
                <c:pt idx="599">
                  <c:v>3280924</c:v>
                </c:pt>
                <c:pt idx="600">
                  <c:v>3280925</c:v>
                </c:pt>
                <c:pt idx="601">
                  <c:v>3280926</c:v>
                </c:pt>
                <c:pt idx="602">
                  <c:v>3280927</c:v>
                </c:pt>
                <c:pt idx="603">
                  <c:v>3280928</c:v>
                </c:pt>
                <c:pt idx="604">
                  <c:v>3280929</c:v>
                </c:pt>
                <c:pt idx="605">
                  <c:v>3280930</c:v>
                </c:pt>
                <c:pt idx="606">
                  <c:v>3280931</c:v>
                </c:pt>
                <c:pt idx="607">
                  <c:v>3280932</c:v>
                </c:pt>
                <c:pt idx="608">
                  <c:v>3280933</c:v>
                </c:pt>
                <c:pt idx="609">
                  <c:v>3280934</c:v>
                </c:pt>
                <c:pt idx="610">
                  <c:v>3280935</c:v>
                </c:pt>
                <c:pt idx="611">
                  <c:v>3280936</c:v>
                </c:pt>
                <c:pt idx="612">
                  <c:v>3280937</c:v>
                </c:pt>
                <c:pt idx="613">
                  <c:v>3280938</c:v>
                </c:pt>
                <c:pt idx="614">
                  <c:v>3280939</c:v>
                </c:pt>
                <c:pt idx="615">
                  <c:v>3280940</c:v>
                </c:pt>
                <c:pt idx="616">
                  <c:v>3280941</c:v>
                </c:pt>
                <c:pt idx="617">
                  <c:v>3280942</c:v>
                </c:pt>
                <c:pt idx="618">
                  <c:v>3280943</c:v>
                </c:pt>
                <c:pt idx="619">
                  <c:v>3280944</c:v>
                </c:pt>
                <c:pt idx="620">
                  <c:v>3280945</c:v>
                </c:pt>
                <c:pt idx="621">
                  <c:v>3280946</c:v>
                </c:pt>
                <c:pt idx="622">
                  <c:v>3280947</c:v>
                </c:pt>
                <c:pt idx="623">
                  <c:v>3280948</c:v>
                </c:pt>
                <c:pt idx="624">
                  <c:v>3280949</c:v>
                </c:pt>
                <c:pt idx="625">
                  <c:v>3280950</c:v>
                </c:pt>
                <c:pt idx="626">
                  <c:v>3280951</c:v>
                </c:pt>
                <c:pt idx="627">
                  <c:v>3280952</c:v>
                </c:pt>
                <c:pt idx="628">
                  <c:v>3280953</c:v>
                </c:pt>
                <c:pt idx="629">
                  <c:v>3280954</c:v>
                </c:pt>
                <c:pt idx="630">
                  <c:v>3280955</c:v>
                </c:pt>
                <c:pt idx="631">
                  <c:v>3280956</c:v>
                </c:pt>
                <c:pt idx="632">
                  <c:v>3280957</c:v>
                </c:pt>
                <c:pt idx="633">
                  <c:v>3280958</c:v>
                </c:pt>
                <c:pt idx="634">
                  <c:v>3280959</c:v>
                </c:pt>
                <c:pt idx="635">
                  <c:v>3280960</c:v>
                </c:pt>
                <c:pt idx="636">
                  <c:v>3280961</c:v>
                </c:pt>
                <c:pt idx="637">
                  <c:v>3280962</c:v>
                </c:pt>
                <c:pt idx="638">
                  <c:v>3280963</c:v>
                </c:pt>
                <c:pt idx="639">
                  <c:v>3280964</c:v>
                </c:pt>
                <c:pt idx="640">
                  <c:v>3280965</c:v>
                </c:pt>
                <c:pt idx="641">
                  <c:v>3280966</c:v>
                </c:pt>
                <c:pt idx="642">
                  <c:v>3280967</c:v>
                </c:pt>
                <c:pt idx="643">
                  <c:v>3280968</c:v>
                </c:pt>
                <c:pt idx="644">
                  <c:v>3280969</c:v>
                </c:pt>
                <c:pt idx="645">
                  <c:v>3280970</c:v>
                </c:pt>
                <c:pt idx="646">
                  <c:v>3280971</c:v>
                </c:pt>
                <c:pt idx="647">
                  <c:v>3280972</c:v>
                </c:pt>
                <c:pt idx="648">
                  <c:v>3280973</c:v>
                </c:pt>
                <c:pt idx="649">
                  <c:v>3280974</c:v>
                </c:pt>
                <c:pt idx="650">
                  <c:v>3280975</c:v>
                </c:pt>
                <c:pt idx="651">
                  <c:v>3280976</c:v>
                </c:pt>
                <c:pt idx="652">
                  <c:v>3280977</c:v>
                </c:pt>
                <c:pt idx="653">
                  <c:v>3280978</c:v>
                </c:pt>
                <c:pt idx="654">
                  <c:v>3280979</c:v>
                </c:pt>
                <c:pt idx="655">
                  <c:v>3280980</c:v>
                </c:pt>
                <c:pt idx="656">
                  <c:v>3280981</c:v>
                </c:pt>
                <c:pt idx="657">
                  <c:v>3280982</c:v>
                </c:pt>
                <c:pt idx="658">
                  <c:v>3280983</c:v>
                </c:pt>
                <c:pt idx="659">
                  <c:v>3280984</c:v>
                </c:pt>
                <c:pt idx="660">
                  <c:v>3280985</c:v>
                </c:pt>
                <c:pt idx="661">
                  <c:v>3280986</c:v>
                </c:pt>
                <c:pt idx="662">
                  <c:v>3280987</c:v>
                </c:pt>
                <c:pt idx="663">
                  <c:v>3280988</c:v>
                </c:pt>
                <c:pt idx="664">
                  <c:v>3280989</c:v>
                </c:pt>
                <c:pt idx="665">
                  <c:v>3280990</c:v>
                </c:pt>
                <c:pt idx="666">
                  <c:v>3280991</c:v>
                </c:pt>
                <c:pt idx="667">
                  <c:v>3280992</c:v>
                </c:pt>
                <c:pt idx="668">
                  <c:v>3280993</c:v>
                </c:pt>
                <c:pt idx="669">
                  <c:v>3280994</c:v>
                </c:pt>
                <c:pt idx="670">
                  <c:v>3280995</c:v>
                </c:pt>
                <c:pt idx="671">
                  <c:v>3280996</c:v>
                </c:pt>
                <c:pt idx="672">
                  <c:v>3280997</c:v>
                </c:pt>
                <c:pt idx="673">
                  <c:v>3280998</c:v>
                </c:pt>
                <c:pt idx="674">
                  <c:v>3280999</c:v>
                </c:pt>
                <c:pt idx="675">
                  <c:v>3281000</c:v>
                </c:pt>
                <c:pt idx="676">
                  <c:v>3281001</c:v>
                </c:pt>
                <c:pt idx="677">
                  <c:v>3281002</c:v>
                </c:pt>
                <c:pt idx="678">
                  <c:v>3281003</c:v>
                </c:pt>
                <c:pt idx="679">
                  <c:v>3281004</c:v>
                </c:pt>
                <c:pt idx="680">
                  <c:v>3281005</c:v>
                </c:pt>
                <c:pt idx="681">
                  <c:v>3281006</c:v>
                </c:pt>
                <c:pt idx="682">
                  <c:v>3281007</c:v>
                </c:pt>
                <c:pt idx="683">
                  <c:v>3281008</c:v>
                </c:pt>
                <c:pt idx="684">
                  <c:v>3281009</c:v>
                </c:pt>
                <c:pt idx="685">
                  <c:v>3281010</c:v>
                </c:pt>
                <c:pt idx="686">
                  <c:v>3281011</c:v>
                </c:pt>
                <c:pt idx="687">
                  <c:v>3281012</c:v>
                </c:pt>
                <c:pt idx="688">
                  <c:v>3281100</c:v>
                </c:pt>
                <c:pt idx="689">
                  <c:v>3281101</c:v>
                </c:pt>
                <c:pt idx="690">
                  <c:v>3281102</c:v>
                </c:pt>
                <c:pt idx="691">
                  <c:v>3281103</c:v>
                </c:pt>
                <c:pt idx="692">
                  <c:v>3281104</c:v>
                </c:pt>
                <c:pt idx="693">
                  <c:v>3281105</c:v>
                </c:pt>
                <c:pt idx="694">
                  <c:v>3281106</c:v>
                </c:pt>
                <c:pt idx="695">
                  <c:v>3281107</c:v>
                </c:pt>
                <c:pt idx="696">
                  <c:v>3281117</c:v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</c:strCache>
            </c:strRef>
          </c:cat>
          <c:val>
            <c:numRef>
              <c:f>[0]!emaer</c:f>
              <c:numCache>
                <c:formatCode>General</c:formatCode>
                <c:ptCount val="696"/>
                <c:pt idx="28">
                  <c:v>0</c:v>
                </c:pt>
                <c:pt idx="29">
                  <c:v>0</c:v>
                </c:pt>
                <c:pt idx="30">
                  <c:v>0.724137931034483</c:v>
                </c:pt>
                <c:pt idx="31">
                  <c:v>0.654838709677419</c:v>
                </c:pt>
                <c:pt idx="32">
                  <c:v>0.719354838709677</c:v>
                </c:pt>
                <c:pt idx="33">
                  <c:v>0.766129032258065</c:v>
                </c:pt>
                <c:pt idx="34">
                  <c:v>0.766129032258065</c:v>
                </c:pt>
                <c:pt idx="35">
                  <c:v>0.719354838709677</c:v>
                </c:pt>
                <c:pt idx="36">
                  <c:v>0.654838709677419</c:v>
                </c:pt>
                <c:pt idx="37">
                  <c:v>0.766129032258065</c:v>
                </c:pt>
                <c:pt idx="38">
                  <c:v>0.766129032258065</c:v>
                </c:pt>
                <c:pt idx="39">
                  <c:v>0.812903225806452</c:v>
                </c:pt>
                <c:pt idx="40">
                  <c:v>0.812903225806452</c:v>
                </c:pt>
                <c:pt idx="41">
                  <c:v>0.812903225806452</c:v>
                </c:pt>
                <c:pt idx="42">
                  <c:v>0.859677419354839</c:v>
                </c:pt>
                <c:pt idx="43">
                  <c:v>0.859677419354839</c:v>
                </c:pt>
                <c:pt idx="44">
                  <c:v>0.859677419354839</c:v>
                </c:pt>
                <c:pt idx="45">
                  <c:v>0.859677419354839</c:v>
                </c:pt>
                <c:pt idx="46">
                  <c:v>0.812903225806452</c:v>
                </c:pt>
                <c:pt idx="47">
                  <c:v>0.748387096774194</c:v>
                </c:pt>
                <c:pt idx="48">
                  <c:v>0.812903225806452</c:v>
                </c:pt>
                <c:pt idx="49">
                  <c:v>0.748387096774194</c:v>
                </c:pt>
                <c:pt idx="50">
                  <c:v>0.859677419354839</c:v>
                </c:pt>
                <c:pt idx="51">
                  <c:v>0.812903225806452</c:v>
                </c:pt>
                <c:pt idx="52">
                  <c:v>0.748387096774194</c:v>
                </c:pt>
                <c:pt idx="53">
                  <c:v>0.766129032258065</c:v>
                </c:pt>
                <c:pt idx="54">
                  <c:v>0.701612903225806</c:v>
                </c:pt>
                <c:pt idx="55">
                  <c:v>0.812903225806452</c:v>
                </c:pt>
                <c:pt idx="56">
                  <c:v>0.812903225806452</c:v>
                </c:pt>
                <c:pt idx="57">
                  <c:v>0.766129032258065</c:v>
                </c:pt>
                <c:pt idx="58">
                  <c:v>0.654838709677419</c:v>
                </c:pt>
                <c:pt idx="59">
                  <c:v>0.654838709677419</c:v>
                </c:pt>
                <c:pt idx="60">
                  <c:v>0.719354838709677</c:v>
                </c:pt>
                <c:pt idx="61">
                  <c:v>0.719354838709677</c:v>
                </c:pt>
                <c:pt idx="62">
                  <c:v>0.67258064516129</c:v>
                </c:pt>
                <c:pt idx="63">
                  <c:v>0.608064516129032</c:v>
                </c:pt>
                <c:pt idx="64">
                  <c:v>0.67258064516129</c:v>
                </c:pt>
                <c:pt idx="65">
                  <c:v>0.67258064516129</c:v>
                </c:pt>
                <c:pt idx="66">
                  <c:v>0.719354838709677</c:v>
                </c:pt>
                <c:pt idx="67">
                  <c:v>0.67258064516129</c:v>
                </c:pt>
                <c:pt idx="68">
                  <c:v>0.654838709677419</c:v>
                </c:pt>
                <c:pt idx="69">
                  <c:v>0.719354838709677</c:v>
                </c:pt>
                <c:pt idx="70">
                  <c:v>0.719354838709677</c:v>
                </c:pt>
                <c:pt idx="71">
                  <c:v>0.766129032258065</c:v>
                </c:pt>
                <c:pt idx="72">
                  <c:v>0.766129032258065</c:v>
                </c:pt>
                <c:pt idx="73">
                  <c:v>0.812903225806452</c:v>
                </c:pt>
                <c:pt idx="74">
                  <c:v>0.812903225806452</c:v>
                </c:pt>
                <c:pt idx="75">
                  <c:v>0.812903225806452</c:v>
                </c:pt>
                <c:pt idx="76">
                  <c:v>0.766129032258065</c:v>
                </c:pt>
                <c:pt idx="77">
                  <c:v>0.701612903225806</c:v>
                </c:pt>
                <c:pt idx="78">
                  <c:v>0.748387096774194</c:v>
                </c:pt>
                <c:pt idx="79">
                  <c:v>0.812903225806452</c:v>
                </c:pt>
                <c:pt idx="80">
                  <c:v>0.812903225806452</c:v>
                </c:pt>
                <c:pt idx="81">
                  <c:v>0.812903225806452</c:v>
                </c:pt>
                <c:pt idx="82">
                  <c:v>0.859677419354839</c:v>
                </c:pt>
                <c:pt idx="83">
                  <c:v>0.859677419354839</c:v>
                </c:pt>
                <c:pt idx="84">
                  <c:v>0.859677419354839</c:v>
                </c:pt>
                <c:pt idx="85">
                  <c:v>0.859677419354839</c:v>
                </c:pt>
                <c:pt idx="86">
                  <c:v>0.859677419354839</c:v>
                </c:pt>
                <c:pt idx="87">
                  <c:v>0.906451612903226</c:v>
                </c:pt>
                <c:pt idx="88">
                  <c:v>0.859677419354839</c:v>
                </c:pt>
                <c:pt idx="89">
                  <c:v>0.748387096774194</c:v>
                </c:pt>
                <c:pt idx="90">
                  <c:v>0.701612903225806</c:v>
                </c:pt>
                <c:pt idx="91">
                  <c:v>0.701612903225806</c:v>
                </c:pt>
                <c:pt idx="92">
                  <c:v>0.766129032258065</c:v>
                </c:pt>
                <c:pt idx="93">
                  <c:v>0.719354838709677</c:v>
                </c:pt>
                <c:pt idx="94">
                  <c:v>0.608064516129032</c:v>
                </c:pt>
                <c:pt idx="95">
                  <c:v>0.608064516129032</c:v>
                </c:pt>
                <c:pt idx="96">
                  <c:v>0.719354838709677</c:v>
                </c:pt>
                <c:pt idx="97">
                  <c:v>0.719354838709677</c:v>
                </c:pt>
                <c:pt idx="98">
                  <c:v>0.608064516129032</c:v>
                </c:pt>
                <c:pt idx="99">
                  <c:v>0.608064516129032</c:v>
                </c:pt>
                <c:pt idx="100">
                  <c:v>0.67258064516129</c:v>
                </c:pt>
                <c:pt idx="101">
                  <c:v>0.67258064516129</c:v>
                </c:pt>
                <c:pt idx="102">
                  <c:v>0.67258064516129</c:v>
                </c:pt>
                <c:pt idx="103">
                  <c:v>0.67258064516129</c:v>
                </c:pt>
                <c:pt idx="104">
                  <c:v>0.67258064516129</c:v>
                </c:pt>
                <c:pt idx="105">
                  <c:v>0.625806451612903</c:v>
                </c:pt>
                <c:pt idx="106">
                  <c:v>0.561290322580645</c:v>
                </c:pt>
                <c:pt idx="107">
                  <c:v>0.579032258064516</c:v>
                </c:pt>
                <c:pt idx="108">
                  <c:v>0.561290322580645</c:v>
                </c:pt>
                <c:pt idx="109">
                  <c:v>0.67258064516129</c:v>
                </c:pt>
                <c:pt idx="110">
                  <c:v>0.67258064516129</c:v>
                </c:pt>
                <c:pt idx="111">
                  <c:v>0.561290322580645</c:v>
                </c:pt>
                <c:pt idx="112">
                  <c:v>0.514516129032258</c:v>
                </c:pt>
                <c:pt idx="113">
                  <c:v>0.561290322580645</c:v>
                </c:pt>
                <c:pt idx="114">
                  <c:v>0.67258064516129</c:v>
                </c:pt>
                <c:pt idx="115">
                  <c:v>0.625806451612903</c:v>
                </c:pt>
                <c:pt idx="116">
                  <c:v>0.561290322580645</c:v>
                </c:pt>
                <c:pt idx="117">
                  <c:v>0.625806451612903</c:v>
                </c:pt>
                <c:pt idx="118">
                  <c:v>0.561290322580645</c:v>
                </c:pt>
                <c:pt idx="119">
                  <c:v>0.514516129032258</c:v>
                </c:pt>
                <c:pt idx="120">
                  <c:v>0.514516129032258</c:v>
                </c:pt>
                <c:pt idx="121">
                  <c:v>0.579032258064516</c:v>
                </c:pt>
                <c:pt idx="122">
                  <c:v>0.579032258064516</c:v>
                </c:pt>
                <c:pt idx="123">
                  <c:v>0.579032258064516</c:v>
                </c:pt>
                <c:pt idx="124">
                  <c:v>0.579032258064516</c:v>
                </c:pt>
                <c:pt idx="125">
                  <c:v>0.625806451612903</c:v>
                </c:pt>
                <c:pt idx="126">
                  <c:v>0.625806451612903</c:v>
                </c:pt>
                <c:pt idx="127">
                  <c:v>0.67258064516129</c:v>
                </c:pt>
                <c:pt idx="128">
                  <c:v>0.67258064516129</c:v>
                </c:pt>
                <c:pt idx="129">
                  <c:v>0.67258064516129</c:v>
                </c:pt>
                <c:pt idx="130">
                  <c:v>0.719354838709677</c:v>
                </c:pt>
                <c:pt idx="131">
                  <c:v>0.766129032258065</c:v>
                </c:pt>
                <c:pt idx="132">
                  <c:v>0.766129032258065</c:v>
                </c:pt>
                <c:pt idx="133">
                  <c:v>0.654838709677419</c:v>
                </c:pt>
                <c:pt idx="134">
                  <c:v>0.654838709677419</c:v>
                </c:pt>
                <c:pt idx="135">
                  <c:v>0.719354838709677</c:v>
                </c:pt>
                <c:pt idx="136">
                  <c:v>0.608064516129032</c:v>
                </c:pt>
                <c:pt idx="137">
                  <c:v>0.654838709677419</c:v>
                </c:pt>
                <c:pt idx="138">
                  <c:v>0.766129032258065</c:v>
                </c:pt>
                <c:pt idx="139">
                  <c:v>0.766129032258065</c:v>
                </c:pt>
                <c:pt idx="140">
                  <c:v>0.701612903225806</c:v>
                </c:pt>
                <c:pt idx="141">
                  <c:v>0.766129032258065</c:v>
                </c:pt>
                <c:pt idx="142">
                  <c:v>0.719354838709677</c:v>
                </c:pt>
                <c:pt idx="143">
                  <c:v>0.654838709677419</c:v>
                </c:pt>
                <c:pt idx="144">
                  <c:v>0.719354838709677</c:v>
                </c:pt>
                <c:pt idx="145">
                  <c:v>0.719354838709677</c:v>
                </c:pt>
                <c:pt idx="146">
                  <c:v>0.719354838709677</c:v>
                </c:pt>
                <c:pt idx="147">
                  <c:v>0.719354838709677</c:v>
                </c:pt>
                <c:pt idx="148">
                  <c:v>0.719354838709677</c:v>
                </c:pt>
                <c:pt idx="149">
                  <c:v>0.719354838709677</c:v>
                </c:pt>
                <c:pt idx="150">
                  <c:v>0.719354838709677</c:v>
                </c:pt>
                <c:pt idx="151">
                  <c:v>0.719354838709677</c:v>
                </c:pt>
                <c:pt idx="152">
                  <c:v>0.766129032258065</c:v>
                </c:pt>
                <c:pt idx="153">
                  <c:v>0.766129032258065</c:v>
                </c:pt>
                <c:pt idx="154">
                  <c:v>0.701612903225806</c:v>
                </c:pt>
                <c:pt idx="155">
                  <c:v>0.812903225806452</c:v>
                </c:pt>
                <c:pt idx="156">
                  <c:v>0.859677419354839</c:v>
                </c:pt>
                <c:pt idx="157">
                  <c:v>0.812903225806452</c:v>
                </c:pt>
                <c:pt idx="158">
                  <c:v>0.748387096774194</c:v>
                </c:pt>
                <c:pt idx="159">
                  <c:v>0.859677419354839</c:v>
                </c:pt>
                <c:pt idx="160">
                  <c:v>0.812903225806452</c:v>
                </c:pt>
                <c:pt idx="161">
                  <c:v>0.748387096774194</c:v>
                </c:pt>
                <c:pt idx="162">
                  <c:v>0.859677419354839</c:v>
                </c:pt>
                <c:pt idx="163">
                  <c:v>0.859677419354839</c:v>
                </c:pt>
                <c:pt idx="164">
                  <c:v>0.812903225806452</c:v>
                </c:pt>
                <c:pt idx="165">
                  <c:v>0.748387096774194</c:v>
                </c:pt>
                <c:pt idx="166">
                  <c:v>0.812903225806452</c:v>
                </c:pt>
                <c:pt idx="167">
                  <c:v>0.812903225806452</c:v>
                </c:pt>
                <c:pt idx="168">
                  <c:v>0.812903225806452</c:v>
                </c:pt>
                <c:pt idx="169">
                  <c:v>0.766129032258065</c:v>
                </c:pt>
                <c:pt idx="170">
                  <c:v>0.654838709677419</c:v>
                </c:pt>
                <c:pt idx="171">
                  <c:v>0.654838709677419</c:v>
                </c:pt>
                <c:pt idx="172">
                  <c:v>0.719354838709677</c:v>
                </c:pt>
                <c:pt idx="173">
                  <c:v>0.766129032258065</c:v>
                </c:pt>
                <c:pt idx="174">
                  <c:v>0.766129032258065</c:v>
                </c:pt>
                <c:pt idx="175">
                  <c:v>0.766129032258065</c:v>
                </c:pt>
                <c:pt idx="176">
                  <c:v>0.766129032258065</c:v>
                </c:pt>
                <c:pt idx="177">
                  <c:v>0.812903225806452</c:v>
                </c:pt>
                <c:pt idx="178">
                  <c:v>0.766129032258065</c:v>
                </c:pt>
                <c:pt idx="179">
                  <c:v>0.701612903225806</c:v>
                </c:pt>
                <c:pt idx="180">
                  <c:v>0.812903225806452</c:v>
                </c:pt>
                <c:pt idx="181">
                  <c:v>0.766129032258065</c:v>
                </c:pt>
                <c:pt idx="182">
                  <c:v>0.701612903225806</c:v>
                </c:pt>
                <c:pt idx="183">
                  <c:v>0.753820033955857</c:v>
                </c:pt>
                <c:pt idx="184">
                  <c:v>0.701612903225806</c:v>
                </c:pt>
                <c:pt idx="185">
                  <c:v>0.803056027164686</c:v>
                </c:pt>
                <c:pt idx="186">
                  <c:v>0.753820033955857</c:v>
                </c:pt>
                <c:pt idx="187">
                  <c:v>0.689303904923599</c:v>
                </c:pt>
                <c:pt idx="188">
                  <c:v>0.753820033955857</c:v>
                </c:pt>
                <c:pt idx="189">
                  <c:v>0.803056027164686</c:v>
                </c:pt>
                <c:pt idx="190">
                  <c:v>0.852292020373514</c:v>
                </c:pt>
                <c:pt idx="191">
                  <c:v>0.852292020373514</c:v>
                </c:pt>
                <c:pt idx="192">
                  <c:v>0.852292020373514</c:v>
                </c:pt>
                <c:pt idx="193">
                  <c:v>0.852292020373514</c:v>
                </c:pt>
                <c:pt idx="194">
                  <c:v>0.852292020373514</c:v>
                </c:pt>
                <c:pt idx="195">
                  <c:v>0.852292020373514</c:v>
                </c:pt>
                <c:pt idx="196">
                  <c:v>0.852292020373514</c:v>
                </c:pt>
                <c:pt idx="197">
                  <c:v>0.852292020373514</c:v>
                </c:pt>
                <c:pt idx="198">
                  <c:v>0.901528013582343</c:v>
                </c:pt>
                <c:pt idx="199">
                  <c:v>0.901528013582343</c:v>
                </c:pt>
                <c:pt idx="200">
                  <c:v>0.901528013582343</c:v>
                </c:pt>
                <c:pt idx="201">
                  <c:v>0.950764006791172</c:v>
                </c:pt>
                <c:pt idx="202">
                  <c:v>0.901528013582343</c:v>
                </c:pt>
                <c:pt idx="203">
                  <c:v>0.841935483870968</c:v>
                </c:pt>
                <c:pt idx="204">
                  <c:v>0.859677419354839</c:v>
                </c:pt>
                <c:pt idx="205">
                  <c:v>0.795161290322581</c:v>
                </c:pt>
                <c:pt idx="206">
                  <c:v>0.859677419354839</c:v>
                </c:pt>
                <c:pt idx="207">
                  <c:v>0.748387096774194</c:v>
                </c:pt>
                <c:pt idx="208">
                  <c:v>0.701612903225806</c:v>
                </c:pt>
                <c:pt idx="209">
                  <c:v>0.654838709677419</c:v>
                </c:pt>
                <c:pt idx="210">
                  <c:v>0.654838709677419</c:v>
                </c:pt>
                <c:pt idx="211">
                  <c:v>0.719354838709677</c:v>
                </c:pt>
                <c:pt idx="212">
                  <c:v>0.719354838709677</c:v>
                </c:pt>
                <c:pt idx="213">
                  <c:v>0.719354838709677</c:v>
                </c:pt>
                <c:pt idx="214">
                  <c:v>0.67258064516129</c:v>
                </c:pt>
                <c:pt idx="215">
                  <c:v>0.608064516129032</c:v>
                </c:pt>
                <c:pt idx="216">
                  <c:v>0.67258064516129</c:v>
                </c:pt>
                <c:pt idx="217">
                  <c:v>0.67258064516129</c:v>
                </c:pt>
                <c:pt idx="218">
                  <c:v>0.67258064516129</c:v>
                </c:pt>
                <c:pt idx="219">
                  <c:v>0.67258064516129</c:v>
                </c:pt>
                <c:pt idx="220">
                  <c:v>0.67258064516129</c:v>
                </c:pt>
                <c:pt idx="221">
                  <c:v>0.67258064516129</c:v>
                </c:pt>
                <c:pt idx="222">
                  <c:v>0.67258064516129</c:v>
                </c:pt>
                <c:pt idx="223">
                  <c:v>0.608064516129032</c:v>
                </c:pt>
                <c:pt idx="224">
                  <c:v>0.719354838709677</c:v>
                </c:pt>
                <c:pt idx="225">
                  <c:v>0.719354838709677</c:v>
                </c:pt>
                <c:pt idx="226">
                  <c:v>0.766129032258065</c:v>
                </c:pt>
                <c:pt idx="227">
                  <c:v>0.812903225806452</c:v>
                </c:pt>
                <c:pt idx="228">
                  <c:v>0.812903225806452</c:v>
                </c:pt>
                <c:pt idx="229">
                  <c:v>0.748387096774194</c:v>
                </c:pt>
                <c:pt idx="230">
                  <c:v>0.748387096774194</c:v>
                </c:pt>
                <c:pt idx="231">
                  <c:v>0.812903225806452</c:v>
                </c:pt>
                <c:pt idx="232">
                  <c:v>0.812903225806452</c:v>
                </c:pt>
                <c:pt idx="233">
                  <c:v>0.812903225806452</c:v>
                </c:pt>
                <c:pt idx="234">
                  <c:v>0.859677419354839</c:v>
                </c:pt>
                <c:pt idx="235">
                  <c:v>0.859677419354839</c:v>
                </c:pt>
                <c:pt idx="236">
                  <c:v>0.812903225806452</c:v>
                </c:pt>
                <c:pt idx="237">
                  <c:v>0.748387096774194</c:v>
                </c:pt>
                <c:pt idx="238">
                  <c:v>0.812903225806452</c:v>
                </c:pt>
                <c:pt idx="239">
                  <c:v>0.812903225806452</c:v>
                </c:pt>
                <c:pt idx="240">
                  <c:v>0.812903225806452</c:v>
                </c:pt>
                <c:pt idx="241">
                  <c:v>0.812903225806452</c:v>
                </c:pt>
                <c:pt idx="242">
                  <c:v>0.859677419354839</c:v>
                </c:pt>
                <c:pt idx="243">
                  <c:v>0.859677419354839</c:v>
                </c:pt>
                <c:pt idx="244">
                  <c:v>0.859677419354839</c:v>
                </c:pt>
                <c:pt idx="245">
                  <c:v>0.859677419354839</c:v>
                </c:pt>
                <c:pt idx="246">
                  <c:v>0.859677419354839</c:v>
                </c:pt>
                <c:pt idx="247">
                  <c:v>0.859677419354839</c:v>
                </c:pt>
                <c:pt idx="248">
                  <c:v>0.906451612903226</c:v>
                </c:pt>
                <c:pt idx="249">
                  <c:v>0.953225806451613</c:v>
                </c:pt>
                <c:pt idx="250">
                  <c:v>0.953225806451613</c:v>
                </c:pt>
                <c:pt idx="251">
                  <c:v>0.906451612903226</c:v>
                </c:pt>
                <c:pt idx="252">
                  <c:v>0.841935483870968</c:v>
                </c:pt>
                <c:pt idx="253">
                  <c:v>0.906451612903226</c:v>
                </c:pt>
                <c:pt idx="254">
                  <c:v>0.859677419354839</c:v>
                </c:pt>
                <c:pt idx="255">
                  <c:v>0.748387096774194</c:v>
                </c:pt>
                <c:pt idx="256">
                  <c:v>0.795161290322581</c:v>
                </c:pt>
                <c:pt idx="257">
                  <c:v>0.812903225806452</c:v>
                </c:pt>
                <c:pt idx="258">
                  <c:v>0.748387096774194</c:v>
                </c:pt>
                <c:pt idx="259">
                  <c:v>0.812903225806452</c:v>
                </c:pt>
                <c:pt idx="260">
                  <c:v>0.812903225806452</c:v>
                </c:pt>
                <c:pt idx="261">
                  <c:v>0.812903225806452</c:v>
                </c:pt>
                <c:pt idx="262">
                  <c:v>0.766129032258065</c:v>
                </c:pt>
                <c:pt idx="263">
                  <c:v>0.701612903225806</c:v>
                </c:pt>
                <c:pt idx="264">
                  <c:v>0.766129032258065</c:v>
                </c:pt>
                <c:pt idx="265">
                  <c:v>0.766129032258065</c:v>
                </c:pt>
                <c:pt idx="266">
                  <c:v>0.766129032258065</c:v>
                </c:pt>
                <c:pt idx="267">
                  <c:v>0.766129032258065</c:v>
                </c:pt>
                <c:pt idx="268">
                  <c:v>0.766129032258065</c:v>
                </c:pt>
                <c:pt idx="269">
                  <c:v>0.766129032258065</c:v>
                </c:pt>
                <c:pt idx="270">
                  <c:v>0.766129032258065</c:v>
                </c:pt>
                <c:pt idx="271">
                  <c:v>0.812903225806452</c:v>
                </c:pt>
                <c:pt idx="272">
                  <c:v>0.812903225806452</c:v>
                </c:pt>
                <c:pt idx="273">
                  <c:v>0.766129032258065</c:v>
                </c:pt>
                <c:pt idx="274">
                  <c:v>0.748387096774194</c:v>
                </c:pt>
                <c:pt idx="275">
                  <c:v>0.859677419354839</c:v>
                </c:pt>
                <c:pt idx="276">
                  <c:v>0.859677419354839</c:v>
                </c:pt>
                <c:pt idx="277">
                  <c:v>0.906451612903226</c:v>
                </c:pt>
                <c:pt idx="278">
                  <c:v>0.906451612903226</c:v>
                </c:pt>
                <c:pt idx="279">
                  <c:v>0.906451612903226</c:v>
                </c:pt>
                <c:pt idx="280">
                  <c:v>0.859677419354839</c:v>
                </c:pt>
                <c:pt idx="281">
                  <c:v>0.795161290322581</c:v>
                </c:pt>
                <c:pt idx="282">
                  <c:v>0.859677419354839</c:v>
                </c:pt>
                <c:pt idx="283">
                  <c:v>0.795161290322581</c:v>
                </c:pt>
                <c:pt idx="284">
                  <c:v>0.859677419354839</c:v>
                </c:pt>
                <c:pt idx="285">
                  <c:v>0.859677419354839</c:v>
                </c:pt>
                <c:pt idx="286">
                  <c:v>0.812903225806452</c:v>
                </c:pt>
                <c:pt idx="287">
                  <c:v>0.748387096774194</c:v>
                </c:pt>
                <c:pt idx="288">
                  <c:v>0.812903225806452</c:v>
                </c:pt>
                <c:pt idx="289">
                  <c:v>0.812903225806452</c:v>
                </c:pt>
                <c:pt idx="290">
                  <c:v>0.812903225806452</c:v>
                </c:pt>
                <c:pt idx="291">
                  <c:v>0.812903225806452</c:v>
                </c:pt>
                <c:pt idx="292">
                  <c:v>0.812903225806452</c:v>
                </c:pt>
                <c:pt idx="293">
                  <c:v>0.812903225806452</c:v>
                </c:pt>
                <c:pt idx="294">
                  <c:v>0.748387096774194</c:v>
                </c:pt>
                <c:pt idx="295">
                  <c:v>0.812903225806452</c:v>
                </c:pt>
                <c:pt idx="296">
                  <c:v>0.766129032258065</c:v>
                </c:pt>
                <c:pt idx="297">
                  <c:v>0.701612903225806</c:v>
                </c:pt>
                <c:pt idx="298">
                  <c:v>0.766129032258065</c:v>
                </c:pt>
                <c:pt idx="299">
                  <c:v>0.766129032258065</c:v>
                </c:pt>
                <c:pt idx="300">
                  <c:v>0.812903225806452</c:v>
                </c:pt>
                <c:pt idx="301">
                  <c:v>0.812903225806452</c:v>
                </c:pt>
                <c:pt idx="302">
                  <c:v>0.859677419354839</c:v>
                </c:pt>
                <c:pt idx="303">
                  <c:v>0.859677419354839</c:v>
                </c:pt>
                <c:pt idx="304">
                  <c:v>0.859677419354839</c:v>
                </c:pt>
                <c:pt idx="305">
                  <c:v>0.812903225806452</c:v>
                </c:pt>
                <c:pt idx="306">
                  <c:v>0.748387096774194</c:v>
                </c:pt>
                <c:pt idx="307">
                  <c:v>0.748387096774194</c:v>
                </c:pt>
                <c:pt idx="308">
                  <c:v>0.812903225806452</c:v>
                </c:pt>
                <c:pt idx="309">
                  <c:v>0.812903225806452</c:v>
                </c:pt>
                <c:pt idx="310">
                  <c:v>0.812903225806452</c:v>
                </c:pt>
                <c:pt idx="311">
                  <c:v>0.812903225806452</c:v>
                </c:pt>
                <c:pt idx="312">
                  <c:v>0.812903225806452</c:v>
                </c:pt>
                <c:pt idx="313">
                  <c:v>0.859677419354839</c:v>
                </c:pt>
                <c:pt idx="314">
                  <c:v>0.812903225806452</c:v>
                </c:pt>
                <c:pt idx="315">
                  <c:v>0.701612903225806</c:v>
                </c:pt>
                <c:pt idx="316">
                  <c:v>0.748387096774194</c:v>
                </c:pt>
                <c:pt idx="317">
                  <c:v>0.766129032258065</c:v>
                </c:pt>
                <c:pt idx="318">
                  <c:v>0.654838709677419</c:v>
                </c:pt>
                <c:pt idx="319">
                  <c:v>0.654838709677419</c:v>
                </c:pt>
                <c:pt idx="320">
                  <c:v>0.719354838709677</c:v>
                </c:pt>
                <c:pt idx="321">
                  <c:v>0.719354838709677</c:v>
                </c:pt>
                <c:pt idx="322">
                  <c:v>0.67258064516129</c:v>
                </c:pt>
                <c:pt idx="323">
                  <c:v>0.608064516129032</c:v>
                </c:pt>
                <c:pt idx="324">
                  <c:v>0.67258064516129</c:v>
                </c:pt>
                <c:pt idx="325">
                  <c:v>0.719354838709677</c:v>
                </c:pt>
                <c:pt idx="326">
                  <c:v>0.766129032258065</c:v>
                </c:pt>
                <c:pt idx="327">
                  <c:v>0.766129032258065</c:v>
                </c:pt>
                <c:pt idx="328">
                  <c:v>0.766129032258065</c:v>
                </c:pt>
                <c:pt idx="329">
                  <c:v>0.719354838709677</c:v>
                </c:pt>
                <c:pt idx="330">
                  <c:v>0.654838709677419</c:v>
                </c:pt>
                <c:pt idx="331">
                  <c:v>0.719354838709677</c:v>
                </c:pt>
                <c:pt idx="332">
                  <c:v>0.719354838709677</c:v>
                </c:pt>
                <c:pt idx="333">
                  <c:v>0.719354838709677</c:v>
                </c:pt>
                <c:pt idx="334">
                  <c:v>0.766129032258065</c:v>
                </c:pt>
                <c:pt idx="335">
                  <c:v>0.812903225806452</c:v>
                </c:pt>
                <c:pt idx="336">
                  <c:v>0.766129032258065</c:v>
                </c:pt>
                <c:pt idx="337">
                  <c:v>0.748387096774194</c:v>
                </c:pt>
                <c:pt idx="338">
                  <c:v>0.859677419354839</c:v>
                </c:pt>
                <c:pt idx="339">
                  <c:v>0.859677419354839</c:v>
                </c:pt>
                <c:pt idx="340">
                  <c:v>0.812903225806452</c:v>
                </c:pt>
                <c:pt idx="341">
                  <c:v>0.701612903225806</c:v>
                </c:pt>
                <c:pt idx="342">
                  <c:v>0.748387096774194</c:v>
                </c:pt>
                <c:pt idx="343">
                  <c:v>0.766129032258065</c:v>
                </c:pt>
                <c:pt idx="344">
                  <c:v>0.701612903225806</c:v>
                </c:pt>
                <c:pt idx="345">
                  <c:v>0.766129032258065</c:v>
                </c:pt>
                <c:pt idx="346">
                  <c:v>0.766129032258065</c:v>
                </c:pt>
                <c:pt idx="347">
                  <c:v>0.766129032258065</c:v>
                </c:pt>
                <c:pt idx="348">
                  <c:v>0.719354838709677</c:v>
                </c:pt>
                <c:pt idx="349">
                  <c:v>0.701612903225806</c:v>
                </c:pt>
                <c:pt idx="350">
                  <c:v>0.766129032258065</c:v>
                </c:pt>
                <c:pt idx="351">
                  <c:v>0.719354838709677</c:v>
                </c:pt>
                <c:pt idx="352">
                  <c:v>0.654838709677419</c:v>
                </c:pt>
                <c:pt idx="353">
                  <c:v>0.719354838709677</c:v>
                </c:pt>
                <c:pt idx="354">
                  <c:v>0.719354838709677</c:v>
                </c:pt>
                <c:pt idx="355">
                  <c:v>0.67258064516129</c:v>
                </c:pt>
                <c:pt idx="356">
                  <c:v>0.654838709677419</c:v>
                </c:pt>
                <c:pt idx="357">
                  <c:v>0.719354838709677</c:v>
                </c:pt>
                <c:pt idx="358">
                  <c:v>0.719354838709677</c:v>
                </c:pt>
                <c:pt idx="359">
                  <c:v>0.719354838709677</c:v>
                </c:pt>
                <c:pt idx="360">
                  <c:v>0.719354838709677</c:v>
                </c:pt>
                <c:pt idx="361">
                  <c:v>0.654838709677419</c:v>
                </c:pt>
                <c:pt idx="362">
                  <c:v>0.654838709677419</c:v>
                </c:pt>
                <c:pt idx="363">
                  <c:v>0.766129032258065</c:v>
                </c:pt>
                <c:pt idx="364">
                  <c:v>0.719354838709677</c:v>
                </c:pt>
                <c:pt idx="365">
                  <c:v>0.654838709677419</c:v>
                </c:pt>
                <c:pt idx="366">
                  <c:v>0.719354838709677</c:v>
                </c:pt>
                <c:pt idx="367">
                  <c:v>0.67258064516129</c:v>
                </c:pt>
                <c:pt idx="368">
                  <c:v>0.654838709677419</c:v>
                </c:pt>
                <c:pt idx="369">
                  <c:v>0.719354838709677</c:v>
                </c:pt>
                <c:pt idx="370">
                  <c:v>0.67258064516129</c:v>
                </c:pt>
                <c:pt idx="371">
                  <c:v>0.654838709677419</c:v>
                </c:pt>
                <c:pt idx="372">
                  <c:v>0.719354838709677</c:v>
                </c:pt>
                <c:pt idx="373">
                  <c:v>0.719354838709677</c:v>
                </c:pt>
                <c:pt idx="374">
                  <c:v>0.719354838709677</c:v>
                </c:pt>
                <c:pt idx="375">
                  <c:v>0.766129032258065</c:v>
                </c:pt>
                <c:pt idx="376">
                  <c:v>0.766129032258065</c:v>
                </c:pt>
                <c:pt idx="377">
                  <c:v>0.766129032258065</c:v>
                </c:pt>
                <c:pt idx="378">
                  <c:v>0.766129032258065</c:v>
                </c:pt>
                <c:pt idx="379">
                  <c:v>0.719354838709677</c:v>
                </c:pt>
                <c:pt idx="380">
                  <c:v>0.654838709677419</c:v>
                </c:pt>
                <c:pt idx="381">
                  <c:v>0.701612903225806</c:v>
                </c:pt>
                <c:pt idx="382">
                  <c:v>0.766129032258065</c:v>
                </c:pt>
                <c:pt idx="383">
                  <c:v>0.719354838709677</c:v>
                </c:pt>
                <c:pt idx="384">
                  <c:v>0.701612903225806</c:v>
                </c:pt>
                <c:pt idx="385">
                  <c:v>0.766129032258065</c:v>
                </c:pt>
                <c:pt idx="386">
                  <c:v>0.766129032258065</c:v>
                </c:pt>
                <c:pt idx="387">
                  <c:v>0.766129032258065</c:v>
                </c:pt>
                <c:pt idx="388">
                  <c:v>0.701612903225806</c:v>
                </c:pt>
                <c:pt idx="389">
                  <c:v>0.719354838709677</c:v>
                </c:pt>
                <c:pt idx="390">
                  <c:v>0.654838709677419</c:v>
                </c:pt>
                <c:pt idx="391">
                  <c:v>0.608064516129032</c:v>
                </c:pt>
                <c:pt idx="392">
                  <c:v>0.608064516129032</c:v>
                </c:pt>
                <c:pt idx="393">
                  <c:v>0.67258064516129</c:v>
                </c:pt>
                <c:pt idx="394">
                  <c:v>0.67258064516129</c:v>
                </c:pt>
                <c:pt idx="395">
                  <c:v>0.67258064516129</c:v>
                </c:pt>
                <c:pt idx="396">
                  <c:v>0.625806451612903</c:v>
                </c:pt>
                <c:pt idx="397">
                  <c:v>0.514516129032258</c:v>
                </c:pt>
                <c:pt idx="398">
                  <c:v>0.514516129032258</c:v>
                </c:pt>
                <c:pt idx="399">
                  <c:v>0.625806451612903</c:v>
                </c:pt>
                <c:pt idx="400">
                  <c:v>0.67258064516129</c:v>
                </c:pt>
                <c:pt idx="401">
                  <c:v>0.67258064516129</c:v>
                </c:pt>
                <c:pt idx="402">
                  <c:v>0.625806451612903</c:v>
                </c:pt>
                <c:pt idx="403">
                  <c:v>0.561290322580645</c:v>
                </c:pt>
                <c:pt idx="404">
                  <c:v>0.514516129032258</c:v>
                </c:pt>
                <c:pt idx="405">
                  <c:v>0.514516129032258</c:v>
                </c:pt>
                <c:pt idx="406">
                  <c:v>0.579032258064516</c:v>
                </c:pt>
                <c:pt idx="407">
                  <c:v>0.625806451612903</c:v>
                </c:pt>
                <c:pt idx="408">
                  <c:v>0.579032258064516</c:v>
                </c:pt>
                <c:pt idx="409">
                  <c:v>0.561290322580645</c:v>
                </c:pt>
                <c:pt idx="410">
                  <c:v>0.625806451612903</c:v>
                </c:pt>
                <c:pt idx="411">
                  <c:v>0.608064516129032</c:v>
                </c:pt>
                <c:pt idx="412">
                  <c:v>0.625806451612903</c:v>
                </c:pt>
                <c:pt idx="413">
                  <c:v>0.561290322580645</c:v>
                </c:pt>
                <c:pt idx="414">
                  <c:v>0.625806451612903</c:v>
                </c:pt>
                <c:pt idx="415">
                  <c:v>0.625806451612903</c:v>
                </c:pt>
                <c:pt idx="416">
                  <c:v>0.625806451612903</c:v>
                </c:pt>
                <c:pt idx="417">
                  <c:v>0.561290322580645</c:v>
                </c:pt>
                <c:pt idx="418">
                  <c:v>0.561290322580645</c:v>
                </c:pt>
                <c:pt idx="419">
                  <c:v>0.625806451612903</c:v>
                </c:pt>
                <c:pt idx="420">
                  <c:v>0.625806451612903</c:v>
                </c:pt>
                <c:pt idx="421">
                  <c:v>0.625806451612903</c:v>
                </c:pt>
                <c:pt idx="422">
                  <c:v>0.67258064516129</c:v>
                </c:pt>
                <c:pt idx="423">
                  <c:v>0.719354838709677</c:v>
                </c:pt>
                <c:pt idx="424">
                  <c:v>0.719354838709677</c:v>
                </c:pt>
                <c:pt idx="425">
                  <c:v>0.654838709677419</c:v>
                </c:pt>
                <c:pt idx="426">
                  <c:v>0.719354838709677</c:v>
                </c:pt>
                <c:pt idx="427">
                  <c:v>0.719354838709677</c:v>
                </c:pt>
                <c:pt idx="428">
                  <c:v>0.766129032258065</c:v>
                </c:pt>
                <c:pt idx="429">
                  <c:v>0.719354838709677</c:v>
                </c:pt>
                <c:pt idx="430">
                  <c:v>0.654838709677419</c:v>
                </c:pt>
                <c:pt idx="431">
                  <c:v>0.654838709677419</c:v>
                </c:pt>
                <c:pt idx="432">
                  <c:v>0.766129032258065</c:v>
                </c:pt>
                <c:pt idx="433">
                  <c:v>0.766129032258065</c:v>
                </c:pt>
                <c:pt idx="434">
                  <c:v>0.766129032258065</c:v>
                </c:pt>
                <c:pt idx="435">
                  <c:v>0.719354838709677</c:v>
                </c:pt>
                <c:pt idx="436">
                  <c:v>0.701612903225806</c:v>
                </c:pt>
                <c:pt idx="437">
                  <c:v>0.812903225806452</c:v>
                </c:pt>
                <c:pt idx="438">
                  <c:v>0.812903225806452</c:v>
                </c:pt>
                <c:pt idx="439">
                  <c:v>0.812903225806452</c:v>
                </c:pt>
                <c:pt idx="440">
                  <c:v>0.812903225806452</c:v>
                </c:pt>
                <c:pt idx="441">
                  <c:v>0.812903225806452</c:v>
                </c:pt>
                <c:pt idx="442">
                  <c:v>0.766129032258065</c:v>
                </c:pt>
                <c:pt idx="443">
                  <c:v>0.701612903225806</c:v>
                </c:pt>
                <c:pt idx="444">
                  <c:v>0.812903225806452</c:v>
                </c:pt>
                <c:pt idx="445">
                  <c:v>0.812903225806452</c:v>
                </c:pt>
                <c:pt idx="446">
                  <c:v>0.812903225806452</c:v>
                </c:pt>
                <c:pt idx="447">
                  <c:v>0.812903225806452</c:v>
                </c:pt>
                <c:pt idx="448">
                  <c:v>0.766129032258065</c:v>
                </c:pt>
                <c:pt idx="449">
                  <c:v>0.748387096774194</c:v>
                </c:pt>
                <c:pt idx="450">
                  <c:v>0.859677419354839</c:v>
                </c:pt>
                <c:pt idx="451">
                  <c:v>0.859677419354839</c:v>
                </c:pt>
                <c:pt idx="452">
                  <c:v>0.859677419354839</c:v>
                </c:pt>
                <c:pt idx="453">
                  <c:v>0.812903225806452</c:v>
                </c:pt>
                <c:pt idx="454">
                  <c:v>0.748387096774194</c:v>
                </c:pt>
                <c:pt idx="455">
                  <c:v>0.859677419354839</c:v>
                </c:pt>
                <c:pt idx="456">
                  <c:v>0.859677419354839</c:v>
                </c:pt>
                <c:pt idx="457">
                  <c:v>0.859677419354839</c:v>
                </c:pt>
                <c:pt idx="458">
                  <c:v>0.859677419354839</c:v>
                </c:pt>
                <c:pt idx="459">
                  <c:v>0.859677419354839</c:v>
                </c:pt>
                <c:pt idx="460">
                  <c:v>0.859677419354839</c:v>
                </c:pt>
                <c:pt idx="461">
                  <c:v>0.859677419354839</c:v>
                </c:pt>
                <c:pt idx="462">
                  <c:v>0.906451612903226</c:v>
                </c:pt>
                <c:pt idx="463">
                  <c:v>0.906451612903226</c:v>
                </c:pt>
                <c:pt idx="464">
                  <c:v>0.906451612903226</c:v>
                </c:pt>
                <c:pt idx="465">
                  <c:v>0.906451612903226</c:v>
                </c:pt>
                <c:pt idx="466">
                  <c:v>0.906451612903226</c:v>
                </c:pt>
                <c:pt idx="467">
                  <c:v>0.906451612903226</c:v>
                </c:pt>
                <c:pt idx="468">
                  <c:v>0.953225806451613</c:v>
                </c:pt>
                <c:pt idx="469">
                  <c:v>0.953225806451613</c:v>
                </c:pt>
                <c:pt idx="470">
                  <c:v>0.953225806451613</c:v>
                </c:pt>
                <c:pt idx="471">
                  <c:v>0.953225806451613</c:v>
                </c:pt>
                <c:pt idx="472">
                  <c:v>0.906451612903226</c:v>
                </c:pt>
                <c:pt idx="473">
                  <c:v>0.888709677419355</c:v>
                </c:pt>
                <c:pt idx="474">
                  <c:v>0.953225806451613</c:v>
                </c:pt>
                <c:pt idx="475">
                  <c:v>0.953225806451613</c:v>
                </c:pt>
                <c:pt idx="476">
                  <c:v>0.953225806451613</c:v>
                </c:pt>
                <c:pt idx="477">
                  <c:v>0.953225806451613</c:v>
                </c:pt>
                <c:pt idx="478">
                  <c:v>0.906451612903226</c:v>
                </c:pt>
                <c:pt idx="479">
                  <c:v>0.841935483870968</c:v>
                </c:pt>
                <c:pt idx="480">
                  <c:v>0.906451612903226</c:v>
                </c:pt>
                <c:pt idx="481">
                  <c:v>0.859677419354839</c:v>
                </c:pt>
                <c:pt idx="482">
                  <c:v>0.795161290322581</c:v>
                </c:pt>
                <c:pt idx="483">
                  <c:v>0.812903225806452</c:v>
                </c:pt>
                <c:pt idx="484">
                  <c:v>0.748387096774194</c:v>
                </c:pt>
                <c:pt idx="485">
                  <c:v>0.812903225806452</c:v>
                </c:pt>
                <c:pt idx="486">
                  <c:v>0.766129032258065</c:v>
                </c:pt>
                <c:pt idx="487">
                  <c:v>0.701612903225806</c:v>
                </c:pt>
                <c:pt idx="488">
                  <c:v>0.766129032258065</c:v>
                </c:pt>
                <c:pt idx="489">
                  <c:v>0.719354838709677</c:v>
                </c:pt>
                <c:pt idx="490">
                  <c:v>0.654838709677419</c:v>
                </c:pt>
                <c:pt idx="491">
                  <c:v>0.719354838709677</c:v>
                </c:pt>
                <c:pt idx="492">
                  <c:v>0.766129032258065</c:v>
                </c:pt>
                <c:pt idx="493">
                  <c:v>0.719354838709677</c:v>
                </c:pt>
                <c:pt idx="494">
                  <c:v>0.654838709677419</c:v>
                </c:pt>
                <c:pt idx="495">
                  <c:v>0.719354838709677</c:v>
                </c:pt>
                <c:pt idx="496">
                  <c:v>0.719354838709677</c:v>
                </c:pt>
                <c:pt idx="497">
                  <c:v>0.67258064516129</c:v>
                </c:pt>
                <c:pt idx="498">
                  <c:v>0.654838709677419</c:v>
                </c:pt>
                <c:pt idx="499">
                  <c:v>0.719354838709677</c:v>
                </c:pt>
                <c:pt idx="500">
                  <c:v>0.67258064516129</c:v>
                </c:pt>
                <c:pt idx="501">
                  <c:v>0.654838709677419</c:v>
                </c:pt>
                <c:pt idx="502">
                  <c:v>0.719354838709677</c:v>
                </c:pt>
                <c:pt idx="503">
                  <c:v>0.766129032258065</c:v>
                </c:pt>
                <c:pt idx="504">
                  <c:v>0.766129032258065</c:v>
                </c:pt>
                <c:pt idx="505">
                  <c:v>0.766129032258065</c:v>
                </c:pt>
                <c:pt idx="506">
                  <c:v>0.812903225806452</c:v>
                </c:pt>
                <c:pt idx="507">
                  <c:v>0.766129032258065</c:v>
                </c:pt>
                <c:pt idx="508">
                  <c:v>0.701612903225806</c:v>
                </c:pt>
                <c:pt idx="509">
                  <c:v>0.812903225806452</c:v>
                </c:pt>
                <c:pt idx="510">
                  <c:v>0.812903225806452</c:v>
                </c:pt>
                <c:pt idx="511">
                  <c:v>0.812903225806452</c:v>
                </c:pt>
                <c:pt idx="512">
                  <c:v>0.812903225806452</c:v>
                </c:pt>
                <c:pt idx="513">
                  <c:v>0.812903225806452</c:v>
                </c:pt>
                <c:pt idx="514">
                  <c:v>0.748387096774194</c:v>
                </c:pt>
                <c:pt idx="515">
                  <c:v>0.812903225806452</c:v>
                </c:pt>
                <c:pt idx="516">
                  <c:v>0.766129032258065</c:v>
                </c:pt>
                <c:pt idx="517">
                  <c:v>0.748387096774194</c:v>
                </c:pt>
                <c:pt idx="518">
                  <c:v>0.812903225806452</c:v>
                </c:pt>
                <c:pt idx="519">
                  <c:v>0.766129032258065</c:v>
                </c:pt>
                <c:pt idx="520">
                  <c:v>0.748387096774194</c:v>
                </c:pt>
                <c:pt idx="521">
                  <c:v>0.812903225806452</c:v>
                </c:pt>
                <c:pt idx="522">
                  <c:v>0.766129032258065</c:v>
                </c:pt>
                <c:pt idx="523">
                  <c:v>0.654838709677419</c:v>
                </c:pt>
                <c:pt idx="524">
                  <c:v>0.608064516129032</c:v>
                </c:pt>
                <c:pt idx="525">
                  <c:v>0.608064516129032</c:v>
                </c:pt>
                <c:pt idx="526">
                  <c:v>0.67258064516129</c:v>
                </c:pt>
                <c:pt idx="527">
                  <c:v>0.719354838709677</c:v>
                </c:pt>
                <c:pt idx="528">
                  <c:v>0.719354838709677</c:v>
                </c:pt>
                <c:pt idx="529">
                  <c:v>0.719354838709677</c:v>
                </c:pt>
                <c:pt idx="530">
                  <c:v>0.67258064516129</c:v>
                </c:pt>
                <c:pt idx="531">
                  <c:v>0.608064516129032</c:v>
                </c:pt>
                <c:pt idx="532">
                  <c:v>0.67258064516129</c:v>
                </c:pt>
                <c:pt idx="533">
                  <c:v>0.67258064516129</c:v>
                </c:pt>
                <c:pt idx="534">
                  <c:v>0.561290322580645</c:v>
                </c:pt>
                <c:pt idx="535">
                  <c:v>0.561290322580645</c:v>
                </c:pt>
                <c:pt idx="536">
                  <c:v>0.67258064516129</c:v>
                </c:pt>
                <c:pt idx="537">
                  <c:v>0.67258064516129</c:v>
                </c:pt>
                <c:pt idx="538">
                  <c:v>0.67258064516129</c:v>
                </c:pt>
                <c:pt idx="539">
                  <c:v>0.719354838709677</c:v>
                </c:pt>
                <c:pt idx="540">
                  <c:v>0.719354838709677</c:v>
                </c:pt>
                <c:pt idx="541">
                  <c:v>0.719354838709677</c:v>
                </c:pt>
                <c:pt idx="542">
                  <c:v>0.766129032258065</c:v>
                </c:pt>
                <c:pt idx="543">
                  <c:v>0.812903225806452</c:v>
                </c:pt>
                <c:pt idx="544">
                  <c:v>0.812903225806452</c:v>
                </c:pt>
                <c:pt idx="545">
                  <c:v>0.748387096774194</c:v>
                </c:pt>
                <c:pt idx="546">
                  <c:v>0.812903225806452</c:v>
                </c:pt>
                <c:pt idx="547">
                  <c:v>0.812903225806452</c:v>
                </c:pt>
                <c:pt idx="548">
                  <c:v>0.812903225806452</c:v>
                </c:pt>
                <c:pt idx="549">
                  <c:v>0.812903225806452</c:v>
                </c:pt>
                <c:pt idx="550">
                  <c:v>0.859677419354839</c:v>
                </c:pt>
                <c:pt idx="551">
                  <c:v>0.812903225806452</c:v>
                </c:pt>
                <c:pt idx="552">
                  <c:v>0.748387096774194</c:v>
                </c:pt>
                <c:pt idx="553">
                  <c:v>0.859677419354839</c:v>
                </c:pt>
                <c:pt idx="554">
                  <c:v>0.906451612903226</c:v>
                </c:pt>
                <c:pt idx="555">
                  <c:v>0.906451612903226</c:v>
                </c:pt>
                <c:pt idx="556">
                  <c:v>0.906451612903226</c:v>
                </c:pt>
                <c:pt idx="557">
                  <c:v>0.906451612903226</c:v>
                </c:pt>
                <c:pt idx="558">
                  <c:v>0.859677419354839</c:v>
                </c:pt>
                <c:pt idx="559">
                  <c:v>0.795161290322581</c:v>
                </c:pt>
                <c:pt idx="560">
                  <c:v>0.812903225806452</c:v>
                </c:pt>
                <c:pt idx="561">
                  <c:v>0.748387096774194</c:v>
                </c:pt>
                <c:pt idx="562">
                  <c:v>0.766129032258065</c:v>
                </c:pt>
                <c:pt idx="563">
                  <c:v>0.654838709677419</c:v>
                </c:pt>
                <c:pt idx="564">
                  <c:v>0.701612903225806</c:v>
                </c:pt>
                <c:pt idx="565">
                  <c:v>0.766129032258065</c:v>
                </c:pt>
                <c:pt idx="566">
                  <c:v>0.766129032258065</c:v>
                </c:pt>
                <c:pt idx="567">
                  <c:v>0.766129032258065</c:v>
                </c:pt>
                <c:pt idx="568">
                  <c:v>0.766129032258065</c:v>
                </c:pt>
                <c:pt idx="569">
                  <c:v>0.766129032258065</c:v>
                </c:pt>
                <c:pt idx="570">
                  <c:v>0.719354838709677</c:v>
                </c:pt>
                <c:pt idx="571">
                  <c:v>0.701612903225806</c:v>
                </c:pt>
                <c:pt idx="572">
                  <c:v>0.719354838709677</c:v>
                </c:pt>
                <c:pt idx="573">
                  <c:v>0.608064516129032</c:v>
                </c:pt>
                <c:pt idx="574">
                  <c:v>0.608064516129032</c:v>
                </c:pt>
                <c:pt idx="575">
                  <c:v>0.625806451612903</c:v>
                </c:pt>
                <c:pt idx="576">
                  <c:v>0.561290322580645</c:v>
                </c:pt>
                <c:pt idx="577">
                  <c:v>0.579032258064516</c:v>
                </c:pt>
                <c:pt idx="578">
                  <c:v>0.514516129032258</c:v>
                </c:pt>
                <c:pt idx="579">
                  <c:v>0.467741935483871</c:v>
                </c:pt>
                <c:pt idx="580">
                  <c:v>0.514516129032258</c:v>
                </c:pt>
                <c:pt idx="581">
                  <c:v>0.579032258064516</c:v>
                </c:pt>
                <c:pt idx="582">
                  <c:v>0.625806451612903</c:v>
                </c:pt>
                <c:pt idx="583">
                  <c:v>0.67258064516129</c:v>
                </c:pt>
                <c:pt idx="584">
                  <c:v>0.67258064516129</c:v>
                </c:pt>
                <c:pt idx="585">
                  <c:v>0.67258064516129</c:v>
                </c:pt>
                <c:pt idx="586">
                  <c:v>0.67258064516129</c:v>
                </c:pt>
                <c:pt idx="587">
                  <c:v>0.67258064516129</c:v>
                </c:pt>
                <c:pt idx="588">
                  <c:v>0.67258064516129</c:v>
                </c:pt>
                <c:pt idx="589">
                  <c:v>0.67258064516129</c:v>
                </c:pt>
                <c:pt idx="590">
                  <c:v>0.719354838709677</c:v>
                </c:pt>
                <c:pt idx="591">
                  <c:v>0.719354838709677</c:v>
                </c:pt>
                <c:pt idx="592">
                  <c:v>0.766129032258065</c:v>
                </c:pt>
                <c:pt idx="593">
                  <c:v>0.812903225806452</c:v>
                </c:pt>
                <c:pt idx="594">
                  <c:v>0.812903225806452</c:v>
                </c:pt>
                <c:pt idx="595">
                  <c:v>0.859677419354839</c:v>
                </c:pt>
                <c:pt idx="596">
                  <c:v>0.812903225806452</c:v>
                </c:pt>
                <c:pt idx="597">
                  <c:v>0.748387096774194</c:v>
                </c:pt>
                <c:pt idx="598">
                  <c:v>0.795161290322581</c:v>
                </c:pt>
                <c:pt idx="599">
                  <c:v>0.906451612903226</c:v>
                </c:pt>
                <c:pt idx="600">
                  <c:v>0.906451612903226</c:v>
                </c:pt>
                <c:pt idx="601">
                  <c:v>0.906451612903226</c:v>
                </c:pt>
                <c:pt idx="602">
                  <c:v>0.859677419354839</c:v>
                </c:pt>
                <c:pt idx="603">
                  <c:v>0.795161290322581</c:v>
                </c:pt>
                <c:pt idx="604">
                  <c:v>0.812903225806452</c:v>
                </c:pt>
                <c:pt idx="605">
                  <c:v>0.748387096774194</c:v>
                </c:pt>
                <c:pt idx="606">
                  <c:v>0.812903225806452</c:v>
                </c:pt>
                <c:pt idx="607">
                  <c:v>0.812903225806452</c:v>
                </c:pt>
                <c:pt idx="608">
                  <c:v>0.812903225806452</c:v>
                </c:pt>
                <c:pt idx="609">
                  <c:v>0.812903225806452</c:v>
                </c:pt>
                <c:pt idx="610">
                  <c:v>0.766129032258065</c:v>
                </c:pt>
                <c:pt idx="611">
                  <c:v>0.654838709677419</c:v>
                </c:pt>
                <c:pt idx="612">
                  <c:v>0.654838709677419</c:v>
                </c:pt>
                <c:pt idx="613">
                  <c:v>0.719354838709677</c:v>
                </c:pt>
                <c:pt idx="614">
                  <c:v>0.719354838709677</c:v>
                </c:pt>
                <c:pt idx="615">
                  <c:v>0.719354838709677</c:v>
                </c:pt>
                <c:pt idx="616">
                  <c:v>0.766129032258065</c:v>
                </c:pt>
                <c:pt idx="617">
                  <c:v>0.812903225806452</c:v>
                </c:pt>
                <c:pt idx="618">
                  <c:v>0.812903225806452</c:v>
                </c:pt>
                <c:pt idx="619">
                  <c:v>0.812903225806452</c:v>
                </c:pt>
                <c:pt idx="620">
                  <c:v>0.812903225806452</c:v>
                </c:pt>
                <c:pt idx="621">
                  <c:v>0.812903225806452</c:v>
                </c:pt>
                <c:pt idx="622">
                  <c:v>0.859677419354839</c:v>
                </c:pt>
                <c:pt idx="623">
                  <c:v>0.859677419354839</c:v>
                </c:pt>
                <c:pt idx="624">
                  <c:v>0.906451612903226</c:v>
                </c:pt>
                <c:pt idx="625">
                  <c:v>0.906451612903226</c:v>
                </c:pt>
                <c:pt idx="626">
                  <c:v>0.906451612903226</c:v>
                </c:pt>
                <c:pt idx="627">
                  <c:v>0.906451612903226</c:v>
                </c:pt>
                <c:pt idx="628">
                  <c:v>0.906451612903226</c:v>
                </c:pt>
                <c:pt idx="629">
                  <c:v>0.906451612903226</c:v>
                </c:pt>
                <c:pt idx="630">
                  <c:v>0.953225806451613</c:v>
                </c:pt>
                <c:pt idx="631">
                  <c:v>0.953225806451613</c:v>
                </c:pt>
                <c:pt idx="632">
                  <c:v>0.841935483870968</c:v>
                </c:pt>
                <c:pt idx="633">
                  <c:v>0.795161290322581</c:v>
                </c:pt>
                <c:pt idx="634">
                  <c:v>0.795161290322581</c:v>
                </c:pt>
                <c:pt idx="635">
                  <c:v>0.859677419354839</c:v>
                </c:pt>
                <c:pt idx="636">
                  <c:v>0.859677419354839</c:v>
                </c:pt>
                <c:pt idx="637">
                  <c:v>0.859677419354839</c:v>
                </c:pt>
                <c:pt idx="638">
                  <c:v>0.859677419354839</c:v>
                </c:pt>
                <c:pt idx="639">
                  <c:v>0.812903225806452</c:v>
                </c:pt>
                <c:pt idx="640">
                  <c:v>0.748387096774194</c:v>
                </c:pt>
                <c:pt idx="641">
                  <c:v>0.812903225806452</c:v>
                </c:pt>
                <c:pt idx="642">
                  <c:v>0.812903225806452</c:v>
                </c:pt>
                <c:pt idx="643">
                  <c:v>0.766129032258065</c:v>
                </c:pt>
                <c:pt idx="644">
                  <c:v>0.701612903225806</c:v>
                </c:pt>
                <c:pt idx="645">
                  <c:v>0.719354838709677</c:v>
                </c:pt>
                <c:pt idx="646">
                  <c:v>0.654838709677419</c:v>
                </c:pt>
                <c:pt idx="647">
                  <c:v>0.719354838709677</c:v>
                </c:pt>
                <c:pt idx="648">
                  <c:v>0.719354838709677</c:v>
                </c:pt>
                <c:pt idx="649">
                  <c:v>0.67258064516129</c:v>
                </c:pt>
                <c:pt idx="650">
                  <c:v>0.608064516129032</c:v>
                </c:pt>
                <c:pt idx="651">
                  <c:v>0.719354838709677</c:v>
                </c:pt>
                <c:pt idx="652">
                  <c:v>0.719354838709677</c:v>
                </c:pt>
                <c:pt idx="653">
                  <c:v>0.701612903225806</c:v>
                </c:pt>
                <c:pt idx="654">
                  <c:v>0.766129032258065</c:v>
                </c:pt>
                <c:pt idx="655">
                  <c:v>0.719354838709677</c:v>
                </c:pt>
                <c:pt idx="656">
                  <c:v>0.608064516129032</c:v>
                </c:pt>
                <c:pt idx="657">
                  <c:v>0.608064516129032</c:v>
                </c:pt>
                <c:pt idx="658">
                  <c:v>0.67258064516129</c:v>
                </c:pt>
                <c:pt idx="659">
                  <c:v>0.719354838709677</c:v>
                </c:pt>
                <c:pt idx="660">
                  <c:v>0.719354838709677</c:v>
                </c:pt>
                <c:pt idx="661">
                  <c:v>0.719354838709677</c:v>
                </c:pt>
                <c:pt idx="662">
                  <c:v>0.719354838709677</c:v>
                </c:pt>
                <c:pt idx="663">
                  <c:v>0.719354838709677</c:v>
                </c:pt>
                <c:pt idx="664">
                  <c:v>0.654838709677419</c:v>
                </c:pt>
                <c:pt idx="665">
                  <c:v>0.766129032258065</c:v>
                </c:pt>
                <c:pt idx="666">
                  <c:v>0.766129032258065</c:v>
                </c:pt>
                <c:pt idx="667">
                  <c:v>0.766129032258065</c:v>
                </c:pt>
                <c:pt idx="668">
                  <c:v>0.766129032258065</c:v>
                </c:pt>
                <c:pt idx="669">
                  <c:v>0.812903225806452</c:v>
                </c:pt>
                <c:pt idx="670">
                  <c:v>0.812903225806452</c:v>
                </c:pt>
                <c:pt idx="671">
                  <c:v>0.766129032258065</c:v>
                </c:pt>
                <c:pt idx="672">
                  <c:v>0.748387096774194</c:v>
                </c:pt>
                <c:pt idx="673">
                  <c:v>0.812903225806452</c:v>
                </c:pt>
                <c:pt idx="674">
                  <c:v>0.812903225806452</c:v>
                </c:pt>
                <c:pt idx="675">
                  <c:v>0.859677419354839</c:v>
                </c:pt>
                <c:pt idx="676">
                  <c:v>0.906451612903226</c:v>
                </c:pt>
                <c:pt idx="677">
                  <c:v>0.906451612903226</c:v>
                </c:pt>
                <c:pt idx="678">
                  <c:v>0.906451612903226</c:v>
                </c:pt>
                <c:pt idx="679">
                  <c:v>0.859677419354839</c:v>
                </c:pt>
                <c:pt idx="680">
                  <c:v>0.795161290322581</c:v>
                </c:pt>
                <c:pt idx="681">
                  <c:v>0.812903225806452</c:v>
                </c:pt>
                <c:pt idx="682">
                  <c:v>0.748387096774194</c:v>
                </c:pt>
                <c:pt idx="683">
                  <c:v>0.812903225806452</c:v>
                </c:pt>
                <c:pt idx="684">
                  <c:v>0.748387096774194</c:v>
                </c:pt>
                <c:pt idx="685">
                  <c:v>0.812903225806452</c:v>
                </c:pt>
                <c:pt idx="686">
                  <c:v>0.803056027164686</c:v>
                </c:pt>
                <c:pt idx="687">
                  <c:v>0.812903225806452</c:v>
                </c:pt>
                <c:pt idx="688">
                  <c:v>0.803056027164686</c:v>
                </c:pt>
                <c:pt idx="689">
                  <c:v>0.753820033955857</c:v>
                </c:pt>
                <c:pt idx="690">
                  <c:v>0.689303904923599</c:v>
                </c:pt>
                <c:pt idx="691">
                  <c:v>0.753820033955857</c:v>
                </c:pt>
                <c:pt idx="692">
                  <c:v>0.689303904923599</c:v>
                </c:pt>
                <c:pt idx="693">
                  <c:v>0.753820033955857</c:v>
                </c:pt>
                <c:pt idx="694">
                  <c:v>0.740143369175627</c:v>
                </c:pt>
                <c:pt idx="695">
                  <c:v>0.753820033955857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6913409"/>
        <c:axId val="581800493"/>
      </c:lineChart>
      <c:catAx>
        <c:axId val="45691340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800493"/>
        <c:crosses val="autoZero"/>
        <c:auto val="1"/>
        <c:lblAlgn val="ctr"/>
        <c:lblOffset val="100"/>
        <c:noMultiLvlLbl val="0"/>
      </c:catAx>
      <c:valAx>
        <c:axId val="5818004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691340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0fe6ede3-a781-4516-8672-e1f3452d447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24</xdr:col>
      <xdr:colOff>285750</xdr:colOff>
      <xdr:row>2</xdr:row>
      <xdr:rowOff>116205</xdr:rowOff>
    </xdr:from>
    <xdr:to>
      <xdr:col>37</xdr:col>
      <xdr:colOff>132080</xdr:colOff>
      <xdr:row>30</xdr:row>
      <xdr:rowOff>161925</xdr:rowOff>
    </xdr:to>
    <xdr:graphicFrame>
      <xdr:nvGraphicFramePr>
        <xdr:cNvPr id="10" name="图表 9"/>
        <xdr:cNvGraphicFramePr/>
      </xdr:nvGraphicFramePr>
      <xdr:xfrm>
        <a:off x="16764000" y="744855"/>
        <a:ext cx="7656830" cy="484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34</xdr:row>
      <xdr:rowOff>50800</xdr:rowOff>
    </xdr:from>
    <xdr:to>
      <xdr:col>22</xdr:col>
      <xdr:colOff>539750</xdr:colOff>
      <xdr:row>68</xdr:row>
      <xdr:rowOff>116205</xdr:rowOff>
    </xdr:to>
    <xdr:graphicFrame>
      <xdr:nvGraphicFramePr>
        <xdr:cNvPr id="11" name="图表 10"/>
        <xdr:cNvGraphicFramePr/>
      </xdr:nvGraphicFramePr>
      <xdr:xfrm>
        <a:off x="9525" y="6165850"/>
        <a:ext cx="15579725" cy="5894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t_histo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"/>
    </sheetNames>
    <sheetDataSet>
      <sheetData sheetId="0">
        <row r="1000">
          <cell r="A1000">
            <v>3276471</v>
          </cell>
          <cell r="B1000" t="str">
            <v>2025-04-21 16:19:14</v>
          </cell>
          <cell r="C1000" t="str">
            <v>小单32.36  小双35.28  大双32.36</v>
          </cell>
          <cell r="D1000" t="str">
            <v>小双</v>
          </cell>
          <cell r="E1000">
            <v>100</v>
          </cell>
          <cell r="F1000">
            <v>11</v>
          </cell>
          <cell r="G1000" t="str">
            <v>小单</v>
          </cell>
          <cell r="H1000">
            <v>152.7392</v>
          </cell>
          <cell r="I1000">
            <v>52.7392</v>
          </cell>
          <cell r="J1000" t="str">
            <v>是</v>
          </cell>
        </row>
        <row r="1001">
          <cell r="A1001">
            <v>3276472</v>
          </cell>
          <cell r="B1001" t="str">
            <v>2025-04-21 16:22:46</v>
          </cell>
          <cell r="C1001" t="str">
            <v>小单32.36  小双35.28  大双32.36</v>
          </cell>
          <cell r="D1001" t="str">
            <v>小双</v>
          </cell>
          <cell r="E1001">
            <v>100</v>
          </cell>
          <cell r="F1001">
            <v>17</v>
          </cell>
          <cell r="G1001" t="str">
            <v>大单</v>
          </cell>
          <cell r="H1001">
            <v>0</v>
          </cell>
          <cell r="I1001">
            <v>-100</v>
          </cell>
          <cell r="J1001" t="str">
            <v>否</v>
          </cell>
        </row>
        <row r="1002">
          <cell r="A1002">
            <v>3276473</v>
          </cell>
          <cell r="B1002" t="str">
            <v>2025-04-21 16:26:17</v>
          </cell>
          <cell r="C1002" t="str">
            <v>小单32.36  小双35.28  大双32.36</v>
          </cell>
          <cell r="D1002" t="str">
            <v>小双</v>
          </cell>
          <cell r="E1002">
            <v>100</v>
          </cell>
          <cell r="F1002">
            <v>7</v>
          </cell>
          <cell r="G1002" t="str">
            <v>小单</v>
          </cell>
          <cell r="H1002">
            <v>152.7392</v>
          </cell>
          <cell r="I1002">
            <v>52.7392</v>
          </cell>
          <cell r="J1002" t="str">
            <v>是</v>
          </cell>
        </row>
        <row r="1003">
          <cell r="A1003">
            <v>3276474</v>
          </cell>
          <cell r="B1003" t="str">
            <v>2025-04-21 16:29:48</v>
          </cell>
          <cell r="C1003" t="str">
            <v>小单32.36  小双35.28  大双32.36</v>
          </cell>
          <cell r="D1003" t="str">
            <v>小双</v>
          </cell>
          <cell r="E1003">
            <v>100</v>
          </cell>
          <cell r="F1003">
            <v>9</v>
          </cell>
          <cell r="G1003" t="str">
            <v>小单</v>
          </cell>
          <cell r="H1003">
            <v>152.7392</v>
          </cell>
          <cell r="I1003">
            <v>52.7392</v>
          </cell>
          <cell r="J1003" t="str">
            <v>是</v>
          </cell>
        </row>
        <row r="1004">
          <cell r="A1004">
            <v>3276475</v>
          </cell>
          <cell r="B1004" t="str">
            <v>2025-04-21 16:33:19</v>
          </cell>
          <cell r="C1004" t="str">
            <v>小单32.36  小双35.28  大双32.36</v>
          </cell>
          <cell r="D1004" t="str">
            <v>小双</v>
          </cell>
          <cell r="E1004">
            <v>100</v>
          </cell>
          <cell r="F1004">
            <v>21</v>
          </cell>
          <cell r="G1004" t="str">
            <v>大单</v>
          </cell>
          <cell r="H1004">
            <v>0</v>
          </cell>
          <cell r="I1004">
            <v>-100</v>
          </cell>
          <cell r="J1004" t="str">
            <v>否</v>
          </cell>
        </row>
        <row r="1005">
          <cell r="A1005">
            <v>3276476</v>
          </cell>
          <cell r="B1005" t="str">
            <v>2025-04-21 16:36:40</v>
          </cell>
          <cell r="C1005" t="str">
            <v>小单31.45  小双34.28  大单34.28</v>
          </cell>
          <cell r="D1005" t="str">
            <v>小单</v>
          </cell>
          <cell r="E1005">
            <v>100.01</v>
          </cell>
          <cell r="F1005">
            <v>10</v>
          </cell>
          <cell r="G1005" t="str">
            <v>小双</v>
          </cell>
          <cell r="H1005">
            <v>148.4324</v>
          </cell>
          <cell r="I1005">
            <v>48.4224</v>
          </cell>
          <cell r="J1005" t="str">
            <v>是</v>
          </cell>
        </row>
        <row r="1006">
          <cell r="A1006">
            <v>3276477</v>
          </cell>
          <cell r="B1006" t="str">
            <v>2025-04-21 16:40:12</v>
          </cell>
          <cell r="C1006" t="str">
            <v>小单32.36  小双35.28  大双32.36</v>
          </cell>
          <cell r="D1006" t="str">
            <v>小双</v>
          </cell>
          <cell r="E1006">
            <v>100</v>
          </cell>
          <cell r="F1006">
            <v>19</v>
          </cell>
          <cell r="G1006" t="str">
            <v>大单</v>
          </cell>
          <cell r="H1006">
            <v>0</v>
          </cell>
          <cell r="I1006">
            <v>-100</v>
          </cell>
          <cell r="J1006" t="str">
            <v>否</v>
          </cell>
        </row>
        <row r="1007">
          <cell r="A1007">
            <v>3276478</v>
          </cell>
          <cell r="B1007" t="str">
            <v>2025-04-21 16:43:43</v>
          </cell>
          <cell r="C1007" t="str">
            <v>小单32.36  小双35.28  大双32.36</v>
          </cell>
          <cell r="D1007" t="str">
            <v>小双</v>
          </cell>
          <cell r="E1007">
            <v>100</v>
          </cell>
          <cell r="F1007">
            <v>18</v>
          </cell>
          <cell r="G1007" t="str">
            <v>大双</v>
          </cell>
          <cell r="H1007">
            <v>152.7392</v>
          </cell>
          <cell r="I1007">
            <v>52.7392</v>
          </cell>
          <cell r="J1007" t="str">
            <v>是</v>
          </cell>
        </row>
        <row r="1008">
          <cell r="A1008">
            <v>3276479</v>
          </cell>
          <cell r="B1008" t="str">
            <v>2025-04-21 16:47:14</v>
          </cell>
          <cell r="C1008" t="str">
            <v>小单32.36  小双35.28  大双32.36</v>
          </cell>
          <cell r="D1008" t="str">
            <v>小双</v>
          </cell>
          <cell r="E1008">
            <v>100</v>
          </cell>
          <cell r="F1008">
            <v>5</v>
          </cell>
          <cell r="G1008" t="str">
            <v>小单</v>
          </cell>
          <cell r="H1008">
            <v>152.7392</v>
          </cell>
          <cell r="I1008">
            <v>52.7392</v>
          </cell>
          <cell r="J1008" t="str">
            <v>是</v>
          </cell>
        </row>
        <row r="1009">
          <cell r="A1009">
            <v>3276480</v>
          </cell>
          <cell r="B1009" t="str">
            <v>2025-04-21 16:50:45</v>
          </cell>
          <cell r="C1009" t="str">
            <v>小单32.36  小双35.28  大双32.36</v>
          </cell>
          <cell r="D1009" t="str">
            <v>小双</v>
          </cell>
          <cell r="E1009">
            <v>100</v>
          </cell>
          <cell r="F1009">
            <v>9</v>
          </cell>
          <cell r="G1009" t="str">
            <v>小单</v>
          </cell>
          <cell r="H1009">
            <v>152.7392</v>
          </cell>
          <cell r="I1009">
            <v>52.7392</v>
          </cell>
          <cell r="J1009" t="str">
            <v>是</v>
          </cell>
        </row>
        <row r="1010">
          <cell r="A1010">
            <v>3276481</v>
          </cell>
          <cell r="B1010" t="str">
            <v>2025-04-21 16:54:16</v>
          </cell>
          <cell r="C1010" t="str">
            <v>小单32.36  小双35.28  大双32.36</v>
          </cell>
          <cell r="D1010" t="str">
            <v>小双</v>
          </cell>
          <cell r="E1010">
            <v>100</v>
          </cell>
          <cell r="F1010">
            <v>4</v>
          </cell>
          <cell r="G1010" t="str">
            <v>小双</v>
          </cell>
          <cell r="H1010">
            <v>152.7624</v>
          </cell>
          <cell r="I1010">
            <v>52.7624</v>
          </cell>
          <cell r="J1010" t="str">
            <v>是</v>
          </cell>
        </row>
        <row r="1011">
          <cell r="A1011">
            <v>3276482</v>
          </cell>
          <cell r="B1011" t="str">
            <v>2025-04-21 16:57:48</v>
          </cell>
          <cell r="C1011" t="str">
            <v>小单32.36  小双35.28  大双32.36</v>
          </cell>
          <cell r="D1011" t="str">
            <v>小双</v>
          </cell>
          <cell r="E1011">
            <v>100</v>
          </cell>
          <cell r="F1011">
            <v>13</v>
          </cell>
          <cell r="G1011" t="str">
            <v>小单</v>
          </cell>
          <cell r="H1011">
            <v>0</v>
          </cell>
          <cell r="I1011">
            <v>-100</v>
          </cell>
          <cell r="J1011" t="str">
            <v>否</v>
          </cell>
        </row>
        <row r="1012">
          <cell r="A1012">
            <v>3276483</v>
          </cell>
          <cell r="B1012" t="str">
            <v>2025-04-21 17:01:19</v>
          </cell>
          <cell r="C1012" t="str">
            <v>小单32.36  小双35.28  大双32.36</v>
          </cell>
          <cell r="D1012" t="str">
            <v>小双</v>
          </cell>
          <cell r="E1012">
            <v>100</v>
          </cell>
          <cell r="F1012">
            <v>13</v>
          </cell>
          <cell r="G1012" t="str">
            <v>小单</v>
          </cell>
          <cell r="H1012">
            <v>0</v>
          </cell>
          <cell r="I1012">
            <v>-100</v>
          </cell>
          <cell r="J1012" t="str">
            <v>否</v>
          </cell>
        </row>
        <row r="1013">
          <cell r="A1013">
            <v>3276484</v>
          </cell>
          <cell r="B1013" t="str">
            <v>2025-04-21 17:04:50</v>
          </cell>
          <cell r="C1013" t="str">
            <v>小单31.45  小双34.28  大单34.28</v>
          </cell>
          <cell r="D1013" t="str">
            <v>小单</v>
          </cell>
          <cell r="E1013">
            <v>100.01</v>
          </cell>
          <cell r="F1013">
            <v>16</v>
          </cell>
          <cell r="G1013" t="str">
            <v>大双</v>
          </cell>
          <cell r="H1013">
            <v>0</v>
          </cell>
          <cell r="I1013">
            <v>-100.01</v>
          </cell>
          <cell r="J1013" t="str">
            <v>否</v>
          </cell>
        </row>
        <row r="1014">
          <cell r="A1014">
            <v>3276485</v>
          </cell>
          <cell r="B1014" t="str">
            <v>2025-04-21 17:08:11</v>
          </cell>
          <cell r="C1014" t="str">
            <v>小单31.45  小双34.28  大单34.28</v>
          </cell>
          <cell r="D1014" t="str">
            <v>小单</v>
          </cell>
          <cell r="E1014">
            <v>100.01</v>
          </cell>
          <cell r="F1014">
            <v>11</v>
          </cell>
          <cell r="G1014" t="str">
            <v>小单</v>
          </cell>
          <cell r="H1014">
            <v>148.444</v>
          </cell>
          <cell r="I1014">
            <v>48.434</v>
          </cell>
          <cell r="J1014" t="str">
            <v>是</v>
          </cell>
        </row>
        <row r="1015">
          <cell r="A1015">
            <v>3276486</v>
          </cell>
          <cell r="B1015" t="str">
            <v>2025-04-21 17:11:42</v>
          </cell>
          <cell r="C1015" t="str">
            <v>小单31.45  小双34.28  大单34.28</v>
          </cell>
          <cell r="D1015" t="str">
            <v>小单</v>
          </cell>
          <cell r="E1015">
            <v>100.01</v>
          </cell>
          <cell r="F1015">
            <v>17</v>
          </cell>
          <cell r="G1015" t="str">
            <v>大单</v>
          </cell>
          <cell r="H1015">
            <v>148.4324</v>
          </cell>
          <cell r="I1015">
            <v>48.4224</v>
          </cell>
          <cell r="J1015" t="str">
            <v>是</v>
          </cell>
        </row>
        <row r="1016">
          <cell r="A1016">
            <v>3276487</v>
          </cell>
          <cell r="B1016" t="str">
            <v>2025-04-21 17:15:14</v>
          </cell>
          <cell r="C1016" t="str">
            <v>小单31.45  小双34.28  大单34.28</v>
          </cell>
          <cell r="D1016" t="str">
            <v>小单</v>
          </cell>
          <cell r="E1016">
            <v>100.01</v>
          </cell>
          <cell r="F1016">
            <v>11</v>
          </cell>
          <cell r="G1016" t="str">
            <v>小单</v>
          </cell>
          <cell r="H1016">
            <v>148.444</v>
          </cell>
          <cell r="I1016">
            <v>48.434</v>
          </cell>
          <cell r="J1016" t="str">
            <v>是</v>
          </cell>
        </row>
        <row r="1017">
          <cell r="A1017">
            <v>3276488</v>
          </cell>
          <cell r="B1017" t="str">
            <v>2025-04-21 17:18:45</v>
          </cell>
          <cell r="C1017" t="str">
            <v>小单31.45  小双34.28  大单34.28</v>
          </cell>
          <cell r="D1017" t="str">
            <v>小单</v>
          </cell>
          <cell r="E1017">
            <v>100.01</v>
          </cell>
          <cell r="F1017">
            <v>14</v>
          </cell>
          <cell r="G1017" t="str">
            <v>大双</v>
          </cell>
          <cell r="H1017">
            <v>0</v>
          </cell>
          <cell r="I1017">
            <v>-100.01</v>
          </cell>
          <cell r="J1017" t="str">
            <v>否</v>
          </cell>
        </row>
        <row r="1018">
          <cell r="A1018">
            <v>3276489</v>
          </cell>
          <cell r="B1018" t="str">
            <v>2025-04-21 17:22:16</v>
          </cell>
          <cell r="C1018" t="str">
            <v>小单31.45  小双34.28  大单34.28</v>
          </cell>
          <cell r="D1018" t="str">
            <v>小单</v>
          </cell>
          <cell r="E1018">
            <v>100.01</v>
          </cell>
          <cell r="F1018">
            <v>21</v>
          </cell>
          <cell r="G1018" t="str">
            <v>大单</v>
          </cell>
          <cell r="H1018">
            <v>148.4324</v>
          </cell>
          <cell r="I1018">
            <v>48.4224</v>
          </cell>
          <cell r="J1018" t="str">
            <v>是</v>
          </cell>
        </row>
        <row r="1019">
          <cell r="A1019">
            <v>3276490</v>
          </cell>
          <cell r="B1019" t="str">
            <v>2025-04-21 17:25:47</v>
          </cell>
          <cell r="C1019" t="str">
            <v>小单31.45  小双34.28  大单34.28</v>
          </cell>
          <cell r="D1019" t="str">
            <v>小单</v>
          </cell>
          <cell r="E1019">
            <v>100.01</v>
          </cell>
          <cell r="F1019">
            <v>16</v>
          </cell>
          <cell r="G1019" t="str">
            <v>大双</v>
          </cell>
          <cell r="H1019">
            <v>0</v>
          </cell>
          <cell r="I1019">
            <v>-100.01</v>
          </cell>
          <cell r="J1019" t="str">
            <v>否</v>
          </cell>
        </row>
        <row r="1020">
          <cell r="A1020">
            <v>3276491</v>
          </cell>
          <cell r="B1020" t="str">
            <v>2025-04-21 17:29:18</v>
          </cell>
          <cell r="C1020" t="str">
            <v>小单31.45  小双34.28  大单34.28</v>
          </cell>
          <cell r="D1020" t="str">
            <v>小单</v>
          </cell>
          <cell r="E1020">
            <v>100.01</v>
          </cell>
          <cell r="F1020">
            <v>13</v>
          </cell>
          <cell r="G1020" t="str">
            <v>小单</v>
          </cell>
          <cell r="H1020">
            <v>0</v>
          </cell>
          <cell r="I1020">
            <v>-100.01</v>
          </cell>
          <cell r="J1020" t="str">
            <v>否</v>
          </cell>
        </row>
        <row r="1021">
          <cell r="A1021">
            <v>3276492</v>
          </cell>
          <cell r="B1021" t="str">
            <v>2025-04-21 17:32:40</v>
          </cell>
          <cell r="C1021" t="str">
            <v>小单31.45  小双34.28  大单34.28</v>
          </cell>
          <cell r="D1021" t="str">
            <v>小单</v>
          </cell>
          <cell r="E1021">
            <v>100.01</v>
          </cell>
          <cell r="F1021">
            <v>15</v>
          </cell>
          <cell r="G1021" t="str">
            <v>大单</v>
          </cell>
          <cell r="H1021">
            <v>148.4324</v>
          </cell>
          <cell r="I1021">
            <v>48.4224</v>
          </cell>
          <cell r="J1021" t="str">
            <v>是</v>
          </cell>
        </row>
        <row r="1022">
          <cell r="A1022">
            <v>3276493</v>
          </cell>
          <cell r="B1022" t="str">
            <v>2025-04-21 17:36:11</v>
          </cell>
          <cell r="C1022" t="str">
            <v>小单31.45  小双34.28  大单34.28</v>
          </cell>
          <cell r="D1022" t="str">
            <v>小单</v>
          </cell>
          <cell r="E1022">
            <v>100.01</v>
          </cell>
          <cell r="F1022">
            <v>14</v>
          </cell>
          <cell r="G1022" t="str">
            <v>大双</v>
          </cell>
          <cell r="H1022">
            <v>0</v>
          </cell>
          <cell r="I1022">
            <v>-100.01</v>
          </cell>
          <cell r="J1022" t="str">
            <v>否</v>
          </cell>
        </row>
        <row r="1023">
          <cell r="A1023">
            <v>3276494</v>
          </cell>
          <cell r="B1023" t="str">
            <v>2025-04-21 17:39:42</v>
          </cell>
          <cell r="C1023" t="str">
            <v>小单31.45  小双34.28  大单34.28</v>
          </cell>
          <cell r="D1023" t="str">
            <v>小单</v>
          </cell>
          <cell r="E1023">
            <v>100.01</v>
          </cell>
          <cell r="F1023">
            <v>9</v>
          </cell>
          <cell r="G1023" t="str">
            <v>小单</v>
          </cell>
          <cell r="H1023">
            <v>148.444</v>
          </cell>
          <cell r="I1023">
            <v>48.434</v>
          </cell>
          <cell r="J1023" t="str">
            <v>是</v>
          </cell>
        </row>
        <row r="1024">
          <cell r="A1024">
            <v>3276495</v>
          </cell>
          <cell r="B1024" t="str">
            <v>2025-04-21 17:43:13</v>
          </cell>
          <cell r="C1024" t="str">
            <v>小单31.45  小双34.28  大单34.28</v>
          </cell>
          <cell r="D1024" t="str">
            <v>小单</v>
          </cell>
          <cell r="E1024">
            <v>100.01</v>
          </cell>
          <cell r="F1024">
            <v>9</v>
          </cell>
          <cell r="G1024" t="str">
            <v>小单</v>
          </cell>
          <cell r="H1024">
            <v>148.444</v>
          </cell>
          <cell r="I1024">
            <v>48.434</v>
          </cell>
          <cell r="J1024" t="str">
            <v>是</v>
          </cell>
        </row>
        <row r="1025">
          <cell r="A1025">
            <v>3276496</v>
          </cell>
          <cell r="B1025" t="str">
            <v>2025-04-21 17:46:44</v>
          </cell>
          <cell r="C1025" t="str">
            <v>小单31.45  小双34.28  大单34.28</v>
          </cell>
          <cell r="D1025" t="str">
            <v>小单</v>
          </cell>
          <cell r="E1025">
            <v>100.01</v>
          </cell>
          <cell r="F1025">
            <v>17</v>
          </cell>
          <cell r="G1025" t="str">
            <v>大单</v>
          </cell>
          <cell r="H1025">
            <v>148.4324</v>
          </cell>
          <cell r="I1025">
            <v>48.4224</v>
          </cell>
          <cell r="J1025" t="str">
            <v>是</v>
          </cell>
        </row>
        <row r="1026">
          <cell r="A1026">
            <v>3276497</v>
          </cell>
          <cell r="B1026" t="str">
            <v>2025-04-21 17:50:15</v>
          </cell>
          <cell r="C1026" t="str">
            <v>小单31.45  小双34.28  大单34.28</v>
          </cell>
          <cell r="D1026" t="str">
            <v>小单</v>
          </cell>
          <cell r="E1026">
            <v>100.01</v>
          </cell>
          <cell r="F1026">
            <v>9</v>
          </cell>
          <cell r="G1026" t="str">
            <v>小单</v>
          </cell>
          <cell r="H1026">
            <v>148.444</v>
          </cell>
          <cell r="I1026">
            <v>48.434</v>
          </cell>
          <cell r="J1026" t="str">
            <v>是</v>
          </cell>
        </row>
        <row r="1027">
          <cell r="A1027">
            <v>3276498</v>
          </cell>
          <cell r="B1027" t="str">
            <v>2025-04-21 17:53:47</v>
          </cell>
          <cell r="C1027" t="str">
            <v>小单31.45  小双34.28  大单34.28</v>
          </cell>
          <cell r="D1027" t="str">
            <v>小单</v>
          </cell>
          <cell r="E1027">
            <v>100.01</v>
          </cell>
          <cell r="F1027">
            <v>21</v>
          </cell>
          <cell r="G1027" t="str">
            <v>大单</v>
          </cell>
          <cell r="H1027">
            <v>148.4324</v>
          </cell>
          <cell r="I1027">
            <v>48.4224</v>
          </cell>
          <cell r="J1027" t="str">
            <v>是</v>
          </cell>
        </row>
        <row r="1028">
          <cell r="A1028">
            <v>3276499</v>
          </cell>
          <cell r="B1028" t="str">
            <v>2025-04-21 17:57:18</v>
          </cell>
          <cell r="C1028" t="str">
            <v>小单31.45  小双34.28  大单34.28</v>
          </cell>
          <cell r="D1028" t="str">
            <v>小单</v>
          </cell>
          <cell r="E1028">
            <v>100.01</v>
          </cell>
          <cell r="F1028">
            <v>16</v>
          </cell>
          <cell r="G1028" t="str">
            <v>大双</v>
          </cell>
          <cell r="H1028">
            <v>0</v>
          </cell>
          <cell r="I1028">
            <v>-100.01</v>
          </cell>
          <cell r="J1028" t="str">
            <v>否</v>
          </cell>
        </row>
        <row r="1029">
          <cell r="A1029">
            <v>3276500</v>
          </cell>
          <cell r="B1029" t="str">
            <v>2025-04-21 18:00:49</v>
          </cell>
          <cell r="C1029" t="str">
            <v>小单32.36  大双32.36  大单35.28</v>
          </cell>
          <cell r="D1029" t="str">
            <v>大单</v>
          </cell>
          <cell r="E1029">
            <v>100</v>
          </cell>
          <cell r="F1029">
            <v>11</v>
          </cell>
          <cell r="G1029" t="str">
            <v>小单</v>
          </cell>
          <cell r="H1029">
            <v>152.7392</v>
          </cell>
          <cell r="I1029">
            <v>52.7392</v>
          </cell>
          <cell r="J1029" t="str">
            <v>是</v>
          </cell>
        </row>
        <row r="1030">
          <cell r="A1030">
            <v>3276501</v>
          </cell>
          <cell r="B1030" t="str">
            <v>2025-04-21 18:04:20</v>
          </cell>
          <cell r="C1030" t="str">
            <v>小单31.45  小双34.28  大单34.28</v>
          </cell>
          <cell r="D1030" t="str">
            <v>小单</v>
          </cell>
          <cell r="E1030">
            <v>100.01</v>
          </cell>
          <cell r="F1030">
            <v>20</v>
          </cell>
          <cell r="G1030" t="str">
            <v>大双</v>
          </cell>
          <cell r="H1030">
            <v>0</v>
          </cell>
          <cell r="I1030">
            <v>-100.01</v>
          </cell>
          <cell r="J1030" t="str">
            <v>否</v>
          </cell>
        </row>
        <row r="1031">
          <cell r="A1031">
            <v>3276502</v>
          </cell>
          <cell r="B1031" t="str">
            <v>2025-04-21 18:07:41</v>
          </cell>
          <cell r="C1031" t="str">
            <v>小单32.36  大双32.36  大单35.28</v>
          </cell>
          <cell r="D1031" t="str">
            <v>大单</v>
          </cell>
          <cell r="E1031">
            <v>100</v>
          </cell>
          <cell r="F1031">
            <v>17</v>
          </cell>
          <cell r="G1031" t="str">
            <v>大单</v>
          </cell>
          <cell r="H1031">
            <v>152.7624</v>
          </cell>
          <cell r="I1031">
            <v>52.7624</v>
          </cell>
          <cell r="J1031" t="str">
            <v>是</v>
          </cell>
        </row>
        <row r="1032">
          <cell r="A1032">
            <v>3276503</v>
          </cell>
          <cell r="B1032" t="str">
            <v>2025-04-21 18:11:13</v>
          </cell>
          <cell r="C1032" t="str">
            <v>小单32.36  大双32.36  大单35.28</v>
          </cell>
          <cell r="D1032" t="str">
            <v>大单</v>
          </cell>
          <cell r="E1032">
            <v>100</v>
          </cell>
          <cell r="F1032">
            <v>15</v>
          </cell>
          <cell r="G1032" t="str">
            <v>大单</v>
          </cell>
          <cell r="H1032">
            <v>152.7624</v>
          </cell>
          <cell r="I1032">
            <v>52.7624</v>
          </cell>
          <cell r="J1032" t="str">
            <v>是</v>
          </cell>
        </row>
        <row r="1033">
          <cell r="A1033">
            <v>3276504</v>
          </cell>
          <cell r="B1033" t="str">
            <v>2025-04-21 18:14:44</v>
          </cell>
          <cell r="C1033" t="str">
            <v>小单32.36  大双32.36  大单35.28</v>
          </cell>
          <cell r="D1033" t="str">
            <v>大单</v>
          </cell>
          <cell r="E1033">
            <v>100</v>
          </cell>
          <cell r="F1033">
            <v>11</v>
          </cell>
          <cell r="G1033" t="str">
            <v>小单</v>
          </cell>
          <cell r="H1033">
            <v>152.7392</v>
          </cell>
          <cell r="I1033">
            <v>52.7392</v>
          </cell>
          <cell r="J1033" t="str">
            <v>是</v>
          </cell>
        </row>
        <row r="1034">
          <cell r="A1034">
            <v>3276505</v>
          </cell>
          <cell r="B1034" t="str">
            <v>2025-04-21 18:18:15</v>
          </cell>
          <cell r="C1034" t="str">
            <v>小单32.36  大双32.36  大单35.28</v>
          </cell>
          <cell r="D1034" t="str">
            <v>大单</v>
          </cell>
          <cell r="E1034">
            <v>100</v>
          </cell>
          <cell r="F1034">
            <v>14</v>
          </cell>
          <cell r="G1034" t="str">
            <v>大双</v>
          </cell>
          <cell r="H1034">
            <v>0</v>
          </cell>
          <cell r="I1034">
            <v>-100</v>
          </cell>
          <cell r="J1034" t="str">
            <v>否</v>
          </cell>
        </row>
        <row r="1035">
          <cell r="A1035">
            <v>3276506</v>
          </cell>
          <cell r="B1035" t="str">
            <v>2025-04-21 18:21:46</v>
          </cell>
          <cell r="C1035" t="str">
            <v>小单32.36  大双32.36  大单35.28</v>
          </cell>
          <cell r="D1035" t="str">
            <v>大单</v>
          </cell>
          <cell r="E1035">
            <v>100</v>
          </cell>
          <cell r="F1035">
            <v>12</v>
          </cell>
          <cell r="G1035" t="str">
            <v>小双</v>
          </cell>
          <cell r="H1035">
            <v>0</v>
          </cell>
          <cell r="I1035">
            <v>-100</v>
          </cell>
          <cell r="J1035" t="str">
            <v>否</v>
          </cell>
        </row>
        <row r="1036">
          <cell r="A1036">
            <v>3276507</v>
          </cell>
          <cell r="B1036" t="str">
            <v>2025-04-21 18:25:17</v>
          </cell>
          <cell r="C1036" t="str">
            <v>小单32.36  大双32.36  大单35.28</v>
          </cell>
          <cell r="D1036" t="str">
            <v>大单</v>
          </cell>
          <cell r="E1036">
            <v>100</v>
          </cell>
          <cell r="F1036">
            <v>11</v>
          </cell>
          <cell r="G1036" t="str">
            <v>小单</v>
          </cell>
          <cell r="H1036">
            <v>152.7392</v>
          </cell>
          <cell r="I1036">
            <v>52.7392</v>
          </cell>
          <cell r="J1036" t="str">
            <v>是</v>
          </cell>
        </row>
        <row r="1037">
          <cell r="A1037">
            <v>3276508</v>
          </cell>
          <cell r="B1037" t="str">
            <v>2025-04-21 18:28:48</v>
          </cell>
          <cell r="C1037" t="str">
            <v>小单32.36  大双32.36  大单35.28</v>
          </cell>
          <cell r="D1037" t="str">
            <v>大单</v>
          </cell>
          <cell r="E1037">
            <v>100</v>
          </cell>
          <cell r="F1037">
            <v>13</v>
          </cell>
          <cell r="G1037" t="str">
            <v>小单</v>
          </cell>
          <cell r="H1037">
            <v>0</v>
          </cell>
          <cell r="I1037">
            <v>-100</v>
          </cell>
          <cell r="J1037" t="str">
            <v>否</v>
          </cell>
        </row>
        <row r="1038">
          <cell r="A1038">
            <v>3276509</v>
          </cell>
          <cell r="B1038" t="str">
            <v>2025-04-21 18:32:20</v>
          </cell>
          <cell r="C1038" t="str">
            <v>小单32.36  大双32.36  大单35.28</v>
          </cell>
          <cell r="D1038" t="str">
            <v>大单</v>
          </cell>
          <cell r="E1038">
            <v>100</v>
          </cell>
          <cell r="F1038">
            <v>15</v>
          </cell>
          <cell r="G1038" t="str">
            <v>大单</v>
          </cell>
          <cell r="H1038">
            <v>152.7624</v>
          </cell>
          <cell r="I1038">
            <v>52.7624</v>
          </cell>
          <cell r="J1038" t="str">
            <v>是</v>
          </cell>
        </row>
        <row r="1039">
          <cell r="A1039">
            <v>3276510</v>
          </cell>
          <cell r="B1039" t="str">
            <v>2025-04-21 18:35:41</v>
          </cell>
          <cell r="C1039" t="str">
            <v>小单32.36  大双32.36  大单35.28</v>
          </cell>
          <cell r="D1039" t="str">
            <v>大单</v>
          </cell>
          <cell r="E1039">
            <v>100</v>
          </cell>
          <cell r="F1039">
            <v>14</v>
          </cell>
          <cell r="G1039" t="str">
            <v>大双</v>
          </cell>
          <cell r="H1039">
            <v>0</v>
          </cell>
          <cell r="I1039">
            <v>-100</v>
          </cell>
          <cell r="J1039" t="str">
            <v>否</v>
          </cell>
        </row>
        <row r="1040">
          <cell r="A1040">
            <v>3276511</v>
          </cell>
          <cell r="B1040" t="str">
            <v>2025-04-21 18:39:12</v>
          </cell>
          <cell r="C1040" t="str">
            <v>小单32.36  大双32.36  大单35.28</v>
          </cell>
          <cell r="D1040" t="str">
            <v>大单</v>
          </cell>
          <cell r="E1040">
            <v>100</v>
          </cell>
          <cell r="F1040">
            <v>20</v>
          </cell>
          <cell r="G1040" t="str">
            <v>大双</v>
          </cell>
          <cell r="H1040">
            <v>152.7392</v>
          </cell>
          <cell r="I1040">
            <v>52.7392</v>
          </cell>
          <cell r="J1040" t="str">
            <v>是</v>
          </cell>
        </row>
        <row r="1041">
          <cell r="A1041">
            <v>3276512</v>
          </cell>
          <cell r="B1041" t="str">
            <v>2025-04-21 18:42:43</v>
          </cell>
          <cell r="C1041" t="str">
            <v>小单32.36  大双32.36  大单35.28</v>
          </cell>
          <cell r="D1041" t="str">
            <v>大单</v>
          </cell>
          <cell r="E1041">
            <v>100</v>
          </cell>
          <cell r="F1041">
            <v>9</v>
          </cell>
          <cell r="G1041" t="str">
            <v>小单</v>
          </cell>
          <cell r="H1041">
            <v>152.7392</v>
          </cell>
          <cell r="I1041">
            <v>52.7392</v>
          </cell>
          <cell r="J1041" t="str">
            <v>是</v>
          </cell>
        </row>
        <row r="1042">
          <cell r="A1042">
            <v>3276513</v>
          </cell>
          <cell r="B1042" t="str">
            <v>2025-04-21 18:46:14</v>
          </cell>
          <cell r="C1042" t="str">
            <v>小单32.36  大双32.36  大单35.28</v>
          </cell>
          <cell r="D1042" t="str">
            <v>大单</v>
          </cell>
          <cell r="E1042">
            <v>100</v>
          </cell>
          <cell r="F1042">
            <v>9</v>
          </cell>
          <cell r="G1042" t="str">
            <v>小单</v>
          </cell>
          <cell r="H1042">
            <v>152.7392</v>
          </cell>
          <cell r="I1042">
            <v>52.7392</v>
          </cell>
          <cell r="J1042" t="str">
            <v>是</v>
          </cell>
        </row>
        <row r="1043">
          <cell r="A1043">
            <v>3276514</v>
          </cell>
          <cell r="B1043" t="str">
            <v>2025-04-21 18:49:45</v>
          </cell>
          <cell r="C1043" t="str">
            <v>小单32.36  大双32.36  大单35.28</v>
          </cell>
          <cell r="D1043" t="str">
            <v>大单</v>
          </cell>
          <cell r="E1043">
            <v>100</v>
          </cell>
          <cell r="F1043">
            <v>15</v>
          </cell>
          <cell r="G1043" t="str">
            <v>大单</v>
          </cell>
          <cell r="H1043">
            <v>152.7624</v>
          </cell>
          <cell r="I1043">
            <v>52.7624</v>
          </cell>
          <cell r="J1043" t="str">
            <v>是</v>
          </cell>
        </row>
        <row r="1044">
          <cell r="A1044">
            <v>3276515</v>
          </cell>
          <cell r="B1044" t="str">
            <v>2025-04-21 18:53:17</v>
          </cell>
          <cell r="C1044" t="str">
            <v>小单32.36  大双32.36  大单35.28</v>
          </cell>
          <cell r="D1044" t="str">
            <v>大单</v>
          </cell>
          <cell r="E1044">
            <v>100</v>
          </cell>
          <cell r="F1044">
            <v>21</v>
          </cell>
          <cell r="G1044" t="str">
            <v>大单</v>
          </cell>
          <cell r="H1044">
            <v>152.7624</v>
          </cell>
          <cell r="I1044">
            <v>52.7624</v>
          </cell>
          <cell r="J1044" t="str">
            <v>是</v>
          </cell>
        </row>
        <row r="1045">
          <cell r="A1045">
            <v>3276516</v>
          </cell>
          <cell r="B1045" t="str">
            <v>2025-04-21 18:56:48</v>
          </cell>
          <cell r="C1045" t="str">
            <v>小单32.36  大双32.36  大单35.28</v>
          </cell>
          <cell r="D1045" t="str">
            <v>大单</v>
          </cell>
          <cell r="E1045">
            <v>100</v>
          </cell>
          <cell r="F1045">
            <v>14</v>
          </cell>
          <cell r="G1045" t="str">
            <v>大双</v>
          </cell>
          <cell r="H1045">
            <v>0</v>
          </cell>
          <cell r="I1045">
            <v>-100</v>
          </cell>
          <cell r="J1045" t="str">
            <v>否</v>
          </cell>
        </row>
        <row r="1046">
          <cell r="A1046">
            <v>3276517</v>
          </cell>
          <cell r="B1046" t="str">
            <v>2025-04-21 19:33:16</v>
          </cell>
          <cell r="C1046" t="str">
            <v>小单32.36  大双32.36  大单35.28</v>
          </cell>
          <cell r="D1046" t="str">
            <v>大单</v>
          </cell>
          <cell r="E1046">
            <v>100</v>
          </cell>
          <cell r="F1046">
            <v>0</v>
          </cell>
          <cell r="G1046" t="str">
            <v>小双</v>
          </cell>
          <cell r="H1046">
            <v>0</v>
          </cell>
          <cell r="I1046">
            <v>-100</v>
          </cell>
          <cell r="J1046" t="str">
            <v>否</v>
          </cell>
        </row>
        <row r="1047">
          <cell r="A1047">
            <v>3276518</v>
          </cell>
          <cell r="B1047" t="str">
            <v>2025-04-21 19:36:47</v>
          </cell>
          <cell r="C1047" t="str">
            <v>小单32.36  大双32.36  大单35.28</v>
          </cell>
          <cell r="D1047" t="str">
            <v>大单</v>
          </cell>
          <cell r="E1047">
            <v>100</v>
          </cell>
          <cell r="F1047">
            <v>15</v>
          </cell>
          <cell r="G1047" t="str">
            <v>大单</v>
          </cell>
          <cell r="H1047">
            <v>152.7624</v>
          </cell>
          <cell r="I1047">
            <v>52.7624</v>
          </cell>
          <cell r="J1047" t="str">
            <v>是</v>
          </cell>
        </row>
        <row r="1048">
          <cell r="A1048">
            <v>3276519</v>
          </cell>
          <cell r="B1048" t="str">
            <v>2025-04-21 19:40:08</v>
          </cell>
          <cell r="C1048" t="str">
            <v>小单32.36  大双32.36  大单35.28</v>
          </cell>
          <cell r="D1048" t="str">
            <v>大单</v>
          </cell>
          <cell r="E1048">
            <v>100</v>
          </cell>
          <cell r="F1048">
            <v>10</v>
          </cell>
          <cell r="G1048" t="str">
            <v>小双</v>
          </cell>
          <cell r="H1048">
            <v>0</v>
          </cell>
          <cell r="I1048">
            <v>-100</v>
          </cell>
          <cell r="J1048" t="str">
            <v>否</v>
          </cell>
        </row>
        <row r="1049">
          <cell r="A1049">
            <v>3276520</v>
          </cell>
          <cell r="B1049" t="str">
            <v>2025-04-21 19:43:50</v>
          </cell>
          <cell r="C1049" t="str">
            <v>小单32.36  大双32.36  大单35.28</v>
          </cell>
          <cell r="D1049" t="str">
            <v>大单</v>
          </cell>
          <cell r="E1049">
            <v>100</v>
          </cell>
          <cell r="F1049">
            <v>3</v>
          </cell>
          <cell r="G1049" t="str">
            <v>小单</v>
          </cell>
          <cell r="H1049">
            <v>152.7392</v>
          </cell>
          <cell r="I1049">
            <v>52.7392</v>
          </cell>
          <cell r="J1049" t="str">
            <v>是</v>
          </cell>
        </row>
        <row r="1050">
          <cell r="A1050">
            <v>3276521</v>
          </cell>
          <cell r="B1050" t="str">
            <v>2025-04-21 19:47:11</v>
          </cell>
          <cell r="C1050" t="str">
            <v>小单32.36  大双32.36  大单35.28</v>
          </cell>
          <cell r="D1050" t="str">
            <v>大单</v>
          </cell>
          <cell r="E1050">
            <v>100</v>
          </cell>
          <cell r="F1050">
            <v>11</v>
          </cell>
          <cell r="G1050" t="str">
            <v>小单</v>
          </cell>
          <cell r="H1050">
            <v>152.7392</v>
          </cell>
          <cell r="I1050">
            <v>52.7392</v>
          </cell>
          <cell r="J1050" t="str">
            <v>是</v>
          </cell>
        </row>
        <row r="1051">
          <cell r="A1051">
            <v>3276522</v>
          </cell>
          <cell r="B1051" t="str">
            <v>2025-04-21 19:50:42</v>
          </cell>
          <cell r="C1051" t="str">
            <v>小单32.36  大双32.36  大单35.28</v>
          </cell>
          <cell r="D1051" t="str">
            <v>大单</v>
          </cell>
          <cell r="E1051">
            <v>100</v>
          </cell>
          <cell r="F1051">
            <v>10</v>
          </cell>
          <cell r="G1051" t="str">
            <v>小双</v>
          </cell>
          <cell r="H1051">
            <v>0</v>
          </cell>
          <cell r="I1051">
            <v>-100</v>
          </cell>
          <cell r="J1051" t="str">
            <v>否</v>
          </cell>
        </row>
        <row r="1052">
          <cell r="A1052">
            <v>3276523</v>
          </cell>
          <cell r="B1052" t="str">
            <v>2025-04-21 19:54:13</v>
          </cell>
          <cell r="C1052" t="str">
            <v>小单32.36  大双32.36  大单35.28</v>
          </cell>
          <cell r="D1052" t="str">
            <v>大单</v>
          </cell>
          <cell r="E1052">
            <v>100</v>
          </cell>
          <cell r="F1052">
            <v>13</v>
          </cell>
          <cell r="G1052" t="str">
            <v>小单</v>
          </cell>
          <cell r="H1052">
            <v>0</v>
          </cell>
          <cell r="I1052">
            <v>-100</v>
          </cell>
          <cell r="J1052" t="str">
            <v>否</v>
          </cell>
        </row>
        <row r="1053">
          <cell r="A1053">
            <v>3276524</v>
          </cell>
          <cell r="B1053" t="str">
            <v>2025-04-21 19:57:44</v>
          </cell>
          <cell r="C1053" t="str">
            <v>小单31.45  小双34.28  大单34.28</v>
          </cell>
          <cell r="D1053" t="str">
            <v>小单</v>
          </cell>
          <cell r="E1053">
            <v>100.01</v>
          </cell>
          <cell r="F1053">
            <v>14</v>
          </cell>
          <cell r="G1053" t="str">
            <v>大双</v>
          </cell>
          <cell r="H1053">
            <v>0</v>
          </cell>
          <cell r="I1053">
            <v>-100.01</v>
          </cell>
          <cell r="J1053" t="str">
            <v>否</v>
          </cell>
        </row>
        <row r="1054">
          <cell r="A1054">
            <v>3276525</v>
          </cell>
          <cell r="B1054" t="str">
            <v>2025-04-21 20:01:16</v>
          </cell>
          <cell r="C1054" t="str">
            <v>小单31.45  小双34.28  大单34.28</v>
          </cell>
          <cell r="D1054" t="str">
            <v>小单</v>
          </cell>
          <cell r="E1054">
            <v>100.01</v>
          </cell>
          <cell r="F1054">
            <v>10</v>
          </cell>
          <cell r="G1054" t="str">
            <v>小双</v>
          </cell>
          <cell r="H1054">
            <v>148.4324</v>
          </cell>
          <cell r="I1054">
            <v>48.4224</v>
          </cell>
          <cell r="J1054" t="str">
            <v>是</v>
          </cell>
        </row>
        <row r="1055">
          <cell r="A1055">
            <v>3276526</v>
          </cell>
          <cell r="B1055" t="str">
            <v>2025-04-21 20:04:47</v>
          </cell>
          <cell r="C1055" t="str">
            <v>小单31.45  小双34.28  大单34.28</v>
          </cell>
          <cell r="D1055" t="str">
            <v>小单</v>
          </cell>
          <cell r="E1055">
            <v>100.01</v>
          </cell>
          <cell r="F1055">
            <v>12</v>
          </cell>
          <cell r="G1055" t="str">
            <v>小双</v>
          </cell>
          <cell r="H1055">
            <v>148.4324</v>
          </cell>
          <cell r="I1055">
            <v>48.4224</v>
          </cell>
          <cell r="J1055" t="str">
            <v>是</v>
          </cell>
        </row>
        <row r="1056">
          <cell r="A1056">
            <v>3276527</v>
          </cell>
          <cell r="B1056" t="str">
            <v>2025-04-21 20:08:18</v>
          </cell>
          <cell r="C1056" t="str">
            <v>小单31.45  小双34.28  大单34.28</v>
          </cell>
          <cell r="D1056" t="str">
            <v>小单</v>
          </cell>
          <cell r="E1056">
            <v>100.01</v>
          </cell>
          <cell r="F1056">
            <v>17</v>
          </cell>
          <cell r="G1056" t="str">
            <v>大单</v>
          </cell>
          <cell r="H1056">
            <v>148.4324</v>
          </cell>
          <cell r="I1056">
            <v>48.4224</v>
          </cell>
          <cell r="J1056" t="str">
            <v>是</v>
          </cell>
        </row>
        <row r="1057">
          <cell r="A1057">
            <v>3276528</v>
          </cell>
          <cell r="B1057" t="str">
            <v>2025-04-21 20:11:49</v>
          </cell>
          <cell r="C1057" t="str">
            <v>小单31.45  小双34.28  大单34.28</v>
          </cell>
          <cell r="D1057" t="str">
            <v>小单</v>
          </cell>
          <cell r="E1057">
            <v>100.01</v>
          </cell>
          <cell r="F1057">
            <v>20</v>
          </cell>
          <cell r="G1057" t="str">
            <v>大双</v>
          </cell>
          <cell r="H1057">
            <v>0</v>
          </cell>
          <cell r="I1057">
            <v>-100.01</v>
          </cell>
          <cell r="J1057" t="str">
            <v>否</v>
          </cell>
        </row>
        <row r="1058">
          <cell r="A1058">
            <v>3276529</v>
          </cell>
          <cell r="B1058" t="str">
            <v>2025-04-21 20:15:10</v>
          </cell>
          <cell r="C1058" t="str">
            <v>小单31.45  小双34.28  大单34.28</v>
          </cell>
          <cell r="D1058" t="str">
            <v>小单</v>
          </cell>
          <cell r="E1058">
            <v>100.01</v>
          </cell>
          <cell r="F1058">
            <v>16</v>
          </cell>
          <cell r="G1058" t="str">
            <v>大双</v>
          </cell>
          <cell r="H1058">
            <v>0</v>
          </cell>
          <cell r="I1058">
            <v>-100.01</v>
          </cell>
          <cell r="J1058" t="str">
            <v>否</v>
          </cell>
        </row>
        <row r="1059">
          <cell r="A1059">
            <v>3276530</v>
          </cell>
          <cell r="B1059" t="str">
            <v>2025-04-21 20:18:42</v>
          </cell>
          <cell r="C1059" t="str">
            <v>小单32.36  小双35.28  大双32.36</v>
          </cell>
          <cell r="D1059" t="str">
            <v>小双</v>
          </cell>
          <cell r="E1059">
            <v>100</v>
          </cell>
          <cell r="F1059">
            <v>20</v>
          </cell>
          <cell r="G1059" t="str">
            <v>大双</v>
          </cell>
          <cell r="H1059">
            <v>152.7392</v>
          </cell>
          <cell r="I1059">
            <v>52.7392</v>
          </cell>
          <cell r="J1059" t="str">
            <v>是</v>
          </cell>
        </row>
        <row r="1060">
          <cell r="A1060">
            <v>3276531</v>
          </cell>
          <cell r="B1060" t="str">
            <v>2025-04-21 20:22:13</v>
          </cell>
          <cell r="C1060" t="str">
            <v>小单32.36  小双35.28  大双32.36</v>
          </cell>
          <cell r="D1060" t="str">
            <v>小双</v>
          </cell>
          <cell r="E1060">
            <v>100</v>
          </cell>
          <cell r="F1060">
            <v>12</v>
          </cell>
          <cell r="G1060" t="str">
            <v>小双</v>
          </cell>
          <cell r="H1060">
            <v>152.7624</v>
          </cell>
          <cell r="I1060">
            <v>52.7624</v>
          </cell>
          <cell r="J1060" t="str">
            <v>是</v>
          </cell>
        </row>
        <row r="1061">
          <cell r="A1061">
            <v>3276532</v>
          </cell>
          <cell r="B1061" t="str">
            <v>2025-04-21 20:25:44</v>
          </cell>
          <cell r="C1061" t="str">
            <v>小单32.36  小双35.28  大双32.36</v>
          </cell>
          <cell r="D1061" t="str">
            <v>小双</v>
          </cell>
          <cell r="E1061">
            <v>100</v>
          </cell>
          <cell r="F1061">
            <v>6</v>
          </cell>
          <cell r="G1061" t="str">
            <v>小双</v>
          </cell>
          <cell r="H1061">
            <v>152.7624</v>
          </cell>
          <cell r="I1061">
            <v>52.7624</v>
          </cell>
          <cell r="J1061" t="str">
            <v>是</v>
          </cell>
        </row>
        <row r="1062">
          <cell r="A1062">
            <v>3276533</v>
          </cell>
          <cell r="B1062" t="str">
            <v>2025-04-21 20:29:15</v>
          </cell>
          <cell r="C1062" t="str">
            <v>小单32.36  小双35.28  大双32.36</v>
          </cell>
          <cell r="D1062" t="str">
            <v>小双</v>
          </cell>
          <cell r="E1062">
            <v>100</v>
          </cell>
          <cell r="F1062">
            <v>15</v>
          </cell>
          <cell r="G1062" t="str">
            <v>大单</v>
          </cell>
          <cell r="H1062">
            <v>0</v>
          </cell>
          <cell r="I1062">
            <v>-100</v>
          </cell>
          <cell r="J1062" t="str">
            <v>否</v>
          </cell>
        </row>
        <row r="1063">
          <cell r="A1063">
            <v>3276534</v>
          </cell>
          <cell r="B1063" t="str">
            <v>2025-04-21 20:32:46</v>
          </cell>
          <cell r="C1063" t="str">
            <v>大双31.45  小双34.28  大单34.28</v>
          </cell>
          <cell r="D1063" t="str">
            <v>大双</v>
          </cell>
          <cell r="E1063">
            <v>100.01</v>
          </cell>
          <cell r="F1063">
            <v>8</v>
          </cell>
          <cell r="G1063" t="str">
            <v>小双</v>
          </cell>
          <cell r="H1063">
            <v>148.4324</v>
          </cell>
          <cell r="I1063">
            <v>48.4224</v>
          </cell>
          <cell r="J1063" t="str">
            <v>是</v>
          </cell>
        </row>
        <row r="1064">
          <cell r="A1064">
            <v>3276535</v>
          </cell>
          <cell r="B1064" t="str">
            <v>2025-04-21 20:36:18</v>
          </cell>
          <cell r="C1064" t="str">
            <v>小单32.36  小双35.28  大双32.36</v>
          </cell>
          <cell r="D1064" t="str">
            <v>小双</v>
          </cell>
          <cell r="E1064">
            <v>100</v>
          </cell>
          <cell r="F1064">
            <v>10</v>
          </cell>
          <cell r="G1064" t="str">
            <v>小双</v>
          </cell>
          <cell r="H1064">
            <v>152.7624</v>
          </cell>
          <cell r="I1064">
            <v>52.7624</v>
          </cell>
          <cell r="J1064" t="str">
            <v>是</v>
          </cell>
        </row>
        <row r="1065">
          <cell r="A1065">
            <v>3276536</v>
          </cell>
          <cell r="B1065" t="str">
            <v>2025-04-21 20:39:39</v>
          </cell>
          <cell r="C1065" t="str">
            <v>小单32.36  小双35.28  大双32.36</v>
          </cell>
          <cell r="D1065" t="str">
            <v>小双</v>
          </cell>
          <cell r="E1065">
            <v>100</v>
          </cell>
          <cell r="F1065">
            <v>10</v>
          </cell>
          <cell r="G1065" t="str">
            <v>小双</v>
          </cell>
          <cell r="H1065">
            <v>152.7624</v>
          </cell>
          <cell r="I1065">
            <v>52.7624</v>
          </cell>
          <cell r="J1065" t="str">
            <v>是</v>
          </cell>
        </row>
        <row r="1066">
          <cell r="A1066">
            <v>3276537</v>
          </cell>
          <cell r="B1066" t="str">
            <v>2025-04-21 20:43:20</v>
          </cell>
          <cell r="C1066" t="str">
            <v>小单32.36  小双35.28  大双32.36</v>
          </cell>
          <cell r="D1066" t="str">
            <v>小双</v>
          </cell>
          <cell r="E1066">
            <v>100</v>
          </cell>
          <cell r="F1066">
            <v>11</v>
          </cell>
          <cell r="G1066" t="str">
            <v>小单</v>
          </cell>
          <cell r="H1066">
            <v>152.7392</v>
          </cell>
          <cell r="I1066">
            <v>52.7392</v>
          </cell>
          <cell r="J1066" t="str">
            <v>是</v>
          </cell>
        </row>
        <row r="1067">
          <cell r="A1067">
            <v>3276538</v>
          </cell>
          <cell r="B1067" t="str">
            <v>2025-04-21 20:46:41</v>
          </cell>
          <cell r="C1067" t="str">
            <v>小单32.36  小双35.28  大双32.36</v>
          </cell>
          <cell r="D1067" t="str">
            <v>小双</v>
          </cell>
          <cell r="E1067">
            <v>100</v>
          </cell>
          <cell r="F1067">
            <v>15</v>
          </cell>
          <cell r="G1067" t="str">
            <v>大单</v>
          </cell>
          <cell r="H1067">
            <v>0</v>
          </cell>
          <cell r="I1067">
            <v>-100</v>
          </cell>
          <cell r="J1067" t="str">
            <v>否</v>
          </cell>
        </row>
        <row r="1068">
          <cell r="A1068">
            <v>3276539</v>
          </cell>
          <cell r="B1068" t="str">
            <v>2025-04-21 20:50:12</v>
          </cell>
          <cell r="C1068" t="str">
            <v>小单32.36  小双35.28  大双32.36</v>
          </cell>
          <cell r="D1068" t="str">
            <v>小双</v>
          </cell>
          <cell r="E1068">
            <v>100</v>
          </cell>
          <cell r="F1068">
            <v>12</v>
          </cell>
          <cell r="G1068" t="str">
            <v>小双</v>
          </cell>
          <cell r="H1068">
            <v>152.7624</v>
          </cell>
          <cell r="I1068">
            <v>52.7624</v>
          </cell>
          <cell r="J1068" t="str">
            <v>是</v>
          </cell>
        </row>
        <row r="1069">
          <cell r="A1069">
            <v>3276540</v>
          </cell>
          <cell r="B1069" t="str">
            <v>2025-04-21 20:53:43</v>
          </cell>
          <cell r="C1069" t="str">
            <v>小单32.36  小双35.28  大双32.36</v>
          </cell>
          <cell r="D1069" t="str">
            <v>小双</v>
          </cell>
          <cell r="E1069">
            <v>100</v>
          </cell>
          <cell r="F1069">
            <v>5</v>
          </cell>
          <cell r="G1069" t="str">
            <v>小单</v>
          </cell>
          <cell r="H1069">
            <v>152.7392</v>
          </cell>
          <cell r="I1069">
            <v>52.7392</v>
          </cell>
          <cell r="J1069" t="str">
            <v>是</v>
          </cell>
        </row>
        <row r="1070">
          <cell r="A1070">
            <v>3276541</v>
          </cell>
          <cell r="B1070" t="str">
            <v>2025-04-21 20:57:15</v>
          </cell>
          <cell r="C1070" t="str">
            <v>小单32.36  小双35.28  大双32.36</v>
          </cell>
          <cell r="D1070" t="str">
            <v>小双</v>
          </cell>
          <cell r="E1070">
            <v>100</v>
          </cell>
          <cell r="F1070">
            <v>3</v>
          </cell>
          <cell r="G1070" t="str">
            <v>小单</v>
          </cell>
          <cell r="H1070">
            <v>152.7392</v>
          </cell>
          <cell r="I1070">
            <v>52.7392</v>
          </cell>
          <cell r="J1070" t="str">
            <v>是</v>
          </cell>
        </row>
        <row r="1071">
          <cell r="A1071">
            <v>3276542</v>
          </cell>
          <cell r="B1071" t="str">
            <v>2025-04-21 21:00:46</v>
          </cell>
          <cell r="C1071" t="str">
            <v>小单32.36  小双35.28  大双32.36</v>
          </cell>
          <cell r="D1071" t="str">
            <v>小双</v>
          </cell>
          <cell r="E1071">
            <v>100</v>
          </cell>
          <cell r="F1071">
            <v>11</v>
          </cell>
          <cell r="G1071" t="str">
            <v>小单</v>
          </cell>
          <cell r="H1071">
            <v>152.7392</v>
          </cell>
          <cell r="I1071">
            <v>52.7392</v>
          </cell>
          <cell r="J1071" t="str">
            <v>是</v>
          </cell>
        </row>
        <row r="1072">
          <cell r="A1072">
            <v>3276543</v>
          </cell>
          <cell r="B1072" t="str">
            <v>2025-04-21 21:04:17</v>
          </cell>
          <cell r="C1072" t="str">
            <v>小单32.36  小双35.28  大双32.36</v>
          </cell>
          <cell r="D1072" t="str">
            <v>小双</v>
          </cell>
          <cell r="E1072">
            <v>100</v>
          </cell>
          <cell r="F1072">
            <v>10</v>
          </cell>
          <cell r="G1072" t="str">
            <v>小双</v>
          </cell>
          <cell r="H1072">
            <v>152.7624</v>
          </cell>
          <cell r="I1072">
            <v>52.7624</v>
          </cell>
          <cell r="J1072" t="str">
            <v>是</v>
          </cell>
        </row>
        <row r="1073">
          <cell r="A1073">
            <v>3276544</v>
          </cell>
          <cell r="B1073" t="str">
            <v>2025-04-21 21:07:48</v>
          </cell>
          <cell r="C1073" t="str">
            <v>小单32.36  小双35.28  大双32.36</v>
          </cell>
          <cell r="D1073" t="str">
            <v>小双</v>
          </cell>
          <cell r="E1073">
            <v>100</v>
          </cell>
          <cell r="F1073">
            <v>14</v>
          </cell>
          <cell r="G1073" t="str">
            <v>大双</v>
          </cell>
          <cell r="H1073">
            <v>0</v>
          </cell>
          <cell r="I1073">
            <v>-100</v>
          </cell>
          <cell r="J1073" t="str">
            <v>否</v>
          </cell>
        </row>
        <row r="1074">
          <cell r="A1074">
            <v>3276545</v>
          </cell>
          <cell r="B1074" t="str">
            <v>2025-04-21 21:11:19</v>
          </cell>
          <cell r="C1074" t="str">
            <v>小单32.36  小双35.28  大双32.36</v>
          </cell>
          <cell r="D1074" t="str">
            <v>小双</v>
          </cell>
          <cell r="E1074">
            <v>100</v>
          </cell>
          <cell r="F1074">
            <v>13</v>
          </cell>
          <cell r="G1074" t="str">
            <v>小单</v>
          </cell>
          <cell r="H1074">
            <v>0</v>
          </cell>
          <cell r="I1074">
            <v>-100</v>
          </cell>
          <cell r="J1074" t="str">
            <v>否</v>
          </cell>
        </row>
        <row r="1075">
          <cell r="A1075">
            <v>3276546</v>
          </cell>
          <cell r="B1075" t="str">
            <v>2025-04-21 21:14:51</v>
          </cell>
          <cell r="C1075" t="str">
            <v>小单32.36  小双35.28  大双32.36</v>
          </cell>
          <cell r="D1075" t="str">
            <v>小双</v>
          </cell>
          <cell r="E1075">
            <v>100</v>
          </cell>
          <cell r="F1075">
            <v>9</v>
          </cell>
          <cell r="G1075" t="str">
            <v>小单</v>
          </cell>
          <cell r="H1075">
            <v>152.7392</v>
          </cell>
          <cell r="I1075">
            <v>52.7392</v>
          </cell>
          <cell r="J1075" t="str">
            <v>是</v>
          </cell>
        </row>
        <row r="1076">
          <cell r="A1076">
            <v>3276547</v>
          </cell>
          <cell r="B1076" t="str">
            <v>2025-04-21 21:18:12</v>
          </cell>
          <cell r="C1076" t="str">
            <v>小单32.36  小双35.28  大双32.36</v>
          </cell>
          <cell r="D1076" t="str">
            <v>小双</v>
          </cell>
          <cell r="E1076">
            <v>100</v>
          </cell>
          <cell r="F1076">
            <v>17</v>
          </cell>
          <cell r="G1076" t="str">
            <v>大单</v>
          </cell>
          <cell r="H1076">
            <v>0</v>
          </cell>
          <cell r="I1076">
            <v>-100</v>
          </cell>
          <cell r="J1076" t="str">
            <v>否</v>
          </cell>
        </row>
        <row r="1077">
          <cell r="A1077">
            <v>3276548</v>
          </cell>
          <cell r="B1077" t="str">
            <v>2025-04-21 21:21:43</v>
          </cell>
          <cell r="C1077" t="str">
            <v>小单32.36  小双35.28  大双32.36</v>
          </cell>
          <cell r="D1077" t="str">
            <v>小双</v>
          </cell>
          <cell r="E1077">
            <v>100</v>
          </cell>
          <cell r="F1077">
            <v>17</v>
          </cell>
          <cell r="G1077" t="str">
            <v>大单</v>
          </cell>
          <cell r="H1077">
            <v>0</v>
          </cell>
          <cell r="I1077">
            <v>-100</v>
          </cell>
          <cell r="J1077" t="str">
            <v>否</v>
          </cell>
        </row>
        <row r="1078">
          <cell r="A1078">
            <v>3276549</v>
          </cell>
          <cell r="B1078" t="str">
            <v>2025-04-21 21:25:14</v>
          </cell>
          <cell r="C1078" t="str">
            <v>小单32.36  小双35.28  大双32.36</v>
          </cell>
          <cell r="D1078" t="str">
            <v>小双</v>
          </cell>
          <cell r="E1078">
            <v>100</v>
          </cell>
          <cell r="F1078">
            <v>8</v>
          </cell>
          <cell r="G1078" t="str">
            <v>小双</v>
          </cell>
          <cell r="H1078">
            <v>152.7624</v>
          </cell>
          <cell r="I1078">
            <v>52.7624</v>
          </cell>
          <cell r="J1078" t="str">
            <v>是</v>
          </cell>
        </row>
        <row r="1079">
          <cell r="A1079">
            <v>3276550</v>
          </cell>
          <cell r="B1079" t="str">
            <v>2025-04-21 21:28:45</v>
          </cell>
          <cell r="C1079" t="str">
            <v>小单32.36  小双35.28  大双32.36</v>
          </cell>
          <cell r="D1079" t="str">
            <v>小双</v>
          </cell>
          <cell r="E1079">
            <v>100</v>
          </cell>
          <cell r="F1079">
            <v>18</v>
          </cell>
          <cell r="G1079" t="str">
            <v>大双</v>
          </cell>
          <cell r="H1079">
            <v>152.7392</v>
          </cell>
          <cell r="I1079">
            <v>52.7392</v>
          </cell>
          <cell r="J1079" t="str">
            <v>是</v>
          </cell>
        </row>
        <row r="1080">
          <cell r="A1080">
            <v>3276551</v>
          </cell>
          <cell r="B1080" t="str">
            <v>2025-04-21 21:32:17</v>
          </cell>
          <cell r="C1080" t="str">
            <v>小单32.36  小双35.28  大双32.36</v>
          </cell>
          <cell r="D1080" t="str">
            <v>小双</v>
          </cell>
          <cell r="E1080">
            <v>100</v>
          </cell>
          <cell r="F1080">
            <v>10</v>
          </cell>
          <cell r="G1080" t="str">
            <v>小双</v>
          </cell>
          <cell r="H1080">
            <v>152.7624</v>
          </cell>
          <cell r="I1080">
            <v>52.7624</v>
          </cell>
          <cell r="J1080" t="str">
            <v>是</v>
          </cell>
        </row>
        <row r="1081">
          <cell r="A1081">
            <v>3276552</v>
          </cell>
          <cell r="B1081" t="str">
            <v>2025-04-21 21:35:38</v>
          </cell>
          <cell r="C1081" t="str">
            <v>小单32.36  小双35.28  大双32.36</v>
          </cell>
          <cell r="D1081" t="str">
            <v>小双</v>
          </cell>
          <cell r="E1081">
            <v>100</v>
          </cell>
          <cell r="F1081">
            <v>7</v>
          </cell>
          <cell r="G1081" t="str">
            <v>小单</v>
          </cell>
          <cell r="H1081">
            <v>152.7392</v>
          </cell>
          <cell r="I1081">
            <v>52.7392</v>
          </cell>
          <cell r="J1081" t="str">
            <v>是</v>
          </cell>
        </row>
        <row r="1082">
          <cell r="A1082">
            <v>3276553</v>
          </cell>
          <cell r="B1082" t="str">
            <v>2025-04-21 21:39:19</v>
          </cell>
          <cell r="C1082" t="str">
            <v>小单32.36  小双35.28  大双32.36</v>
          </cell>
          <cell r="D1082" t="str">
            <v>小双</v>
          </cell>
          <cell r="E1082">
            <v>100</v>
          </cell>
          <cell r="F1082">
            <v>16</v>
          </cell>
          <cell r="G1082" t="str">
            <v>大双</v>
          </cell>
          <cell r="H1082">
            <v>152.7392</v>
          </cell>
          <cell r="I1082">
            <v>52.7392</v>
          </cell>
          <cell r="J1082" t="str">
            <v>是</v>
          </cell>
        </row>
        <row r="1083">
          <cell r="A1083">
            <v>3276554</v>
          </cell>
          <cell r="B1083" t="str">
            <v>2025-04-21 21:42:40</v>
          </cell>
          <cell r="C1083" t="str">
            <v>小单32.36  小双35.28  大双32.36</v>
          </cell>
          <cell r="D1083" t="str">
            <v>小双</v>
          </cell>
          <cell r="E1083">
            <v>100</v>
          </cell>
          <cell r="F1083">
            <v>13</v>
          </cell>
          <cell r="G1083" t="str">
            <v>小单</v>
          </cell>
          <cell r="H1083">
            <v>0</v>
          </cell>
          <cell r="I1083">
            <v>-100</v>
          </cell>
          <cell r="J1083" t="str">
            <v>否</v>
          </cell>
        </row>
        <row r="1084">
          <cell r="A1084">
            <v>3276555</v>
          </cell>
          <cell r="B1084" t="str">
            <v>2025-04-21 21:46:11</v>
          </cell>
          <cell r="C1084" t="str">
            <v>小单32.36  小双35.28  大双32.36</v>
          </cell>
          <cell r="D1084" t="str">
            <v>小双</v>
          </cell>
          <cell r="E1084">
            <v>100</v>
          </cell>
          <cell r="F1084">
            <v>12</v>
          </cell>
          <cell r="G1084" t="str">
            <v>小双</v>
          </cell>
          <cell r="H1084">
            <v>152.7624</v>
          </cell>
          <cell r="I1084">
            <v>52.7624</v>
          </cell>
          <cell r="J1084" t="str">
            <v>是</v>
          </cell>
        </row>
        <row r="1085">
          <cell r="A1085">
            <v>3276556</v>
          </cell>
          <cell r="B1085" t="str">
            <v>2025-04-21 21:49:43</v>
          </cell>
          <cell r="C1085" t="str">
            <v>小单32.36  小双35.28  大双32.36</v>
          </cell>
          <cell r="D1085" t="str">
            <v>小双</v>
          </cell>
          <cell r="E1085">
            <v>100</v>
          </cell>
          <cell r="F1085">
            <v>9</v>
          </cell>
          <cell r="G1085" t="str">
            <v>小单</v>
          </cell>
          <cell r="H1085">
            <v>152.7392</v>
          </cell>
          <cell r="I1085">
            <v>52.7392</v>
          </cell>
          <cell r="J1085" t="str">
            <v>是</v>
          </cell>
        </row>
        <row r="1086">
          <cell r="A1086">
            <v>3276557</v>
          </cell>
          <cell r="B1086" t="str">
            <v>2025-04-21 21:53:14</v>
          </cell>
          <cell r="C1086" t="str">
            <v>小单31.45  小双34.28  大单34.28</v>
          </cell>
          <cell r="D1086" t="str">
            <v>小单</v>
          </cell>
          <cell r="E1086">
            <v>100.01</v>
          </cell>
          <cell r="F1086">
            <v>23</v>
          </cell>
          <cell r="G1086" t="str">
            <v>大单</v>
          </cell>
          <cell r="H1086">
            <v>148.4324</v>
          </cell>
          <cell r="I1086">
            <v>48.4224</v>
          </cell>
          <cell r="J1086" t="str">
            <v>是</v>
          </cell>
        </row>
        <row r="1087">
          <cell r="A1087">
            <v>3276558</v>
          </cell>
          <cell r="B1087" t="str">
            <v>2025-04-21 21:56:45</v>
          </cell>
          <cell r="C1087" t="str">
            <v>小单31.45  小双34.28  大单34.28</v>
          </cell>
          <cell r="D1087" t="str">
            <v>小单</v>
          </cell>
          <cell r="E1087">
            <v>100.01</v>
          </cell>
          <cell r="F1087">
            <v>7</v>
          </cell>
          <cell r="G1087" t="str">
            <v>小单</v>
          </cell>
          <cell r="H1087">
            <v>148.444</v>
          </cell>
          <cell r="I1087">
            <v>48.434</v>
          </cell>
          <cell r="J1087" t="str">
            <v>是</v>
          </cell>
        </row>
        <row r="1088">
          <cell r="A1088">
            <v>3276559</v>
          </cell>
          <cell r="B1088" t="str">
            <v>2025-04-21 22:00:16</v>
          </cell>
          <cell r="C1088" t="str">
            <v>小单31.45  小双34.28  大单34.28</v>
          </cell>
          <cell r="D1088" t="str">
            <v>小单</v>
          </cell>
          <cell r="E1088">
            <v>100.01</v>
          </cell>
          <cell r="F1088">
            <v>16</v>
          </cell>
          <cell r="G1088" t="str">
            <v>大双</v>
          </cell>
          <cell r="H1088">
            <v>0</v>
          </cell>
          <cell r="I1088">
            <v>-100.01</v>
          </cell>
          <cell r="J1088" t="str">
            <v>否</v>
          </cell>
        </row>
        <row r="1089">
          <cell r="A1089">
            <v>3276560</v>
          </cell>
          <cell r="B1089" t="str">
            <v>2025-04-21 22:03:48</v>
          </cell>
          <cell r="C1089" t="str">
            <v>小单31.45  小双34.28  大单34.28</v>
          </cell>
          <cell r="D1089" t="str">
            <v>小单</v>
          </cell>
          <cell r="E1089">
            <v>100.01</v>
          </cell>
          <cell r="F1089">
            <v>20</v>
          </cell>
          <cell r="G1089" t="str">
            <v>大双</v>
          </cell>
          <cell r="H1089">
            <v>0</v>
          </cell>
          <cell r="I1089">
            <v>-100.01</v>
          </cell>
          <cell r="J1089" t="str">
            <v>否</v>
          </cell>
        </row>
        <row r="1090">
          <cell r="A1090">
            <v>3276561</v>
          </cell>
          <cell r="B1090" t="str">
            <v>2025-04-21 22:07:19</v>
          </cell>
          <cell r="C1090" t="str">
            <v>小单31.45  小双34.28  大单34.28</v>
          </cell>
          <cell r="D1090" t="str">
            <v>小单</v>
          </cell>
          <cell r="E1090">
            <v>100.01</v>
          </cell>
          <cell r="F1090">
            <v>16</v>
          </cell>
          <cell r="G1090" t="str">
            <v>大双</v>
          </cell>
          <cell r="H1090">
            <v>0</v>
          </cell>
          <cell r="I1090">
            <v>-100.01</v>
          </cell>
          <cell r="J1090" t="str">
            <v>否</v>
          </cell>
        </row>
        <row r="1091">
          <cell r="A1091">
            <v>3276562</v>
          </cell>
          <cell r="B1091" t="str">
            <v>2025-04-21 22:10:50</v>
          </cell>
          <cell r="C1091" t="str">
            <v>小单31.45  小双34.28  大单34.28</v>
          </cell>
          <cell r="D1091" t="str">
            <v>小单</v>
          </cell>
          <cell r="E1091">
            <v>100.01</v>
          </cell>
          <cell r="F1091">
            <v>19</v>
          </cell>
          <cell r="G1091" t="str">
            <v>大单</v>
          </cell>
          <cell r="H1091">
            <v>148.4324</v>
          </cell>
          <cell r="I1091">
            <v>48.4224</v>
          </cell>
          <cell r="J1091" t="str">
            <v>是</v>
          </cell>
        </row>
        <row r="1092">
          <cell r="A1092">
            <v>3276563</v>
          </cell>
          <cell r="B1092" t="str">
            <v>2025-04-21 22:14:11</v>
          </cell>
          <cell r="C1092" t="str">
            <v>小单31.45  小双34.28  大单34.28</v>
          </cell>
          <cell r="D1092" t="str">
            <v>小单</v>
          </cell>
          <cell r="E1092">
            <v>100.01</v>
          </cell>
          <cell r="F1092">
            <v>17</v>
          </cell>
          <cell r="G1092" t="str">
            <v>大单</v>
          </cell>
          <cell r="H1092">
            <v>148.4324</v>
          </cell>
          <cell r="I1092">
            <v>48.4224</v>
          </cell>
          <cell r="J1092" t="str">
            <v>是</v>
          </cell>
        </row>
        <row r="1093">
          <cell r="A1093">
            <v>3276564</v>
          </cell>
          <cell r="B1093" t="str">
            <v>2025-04-21 22:17:43</v>
          </cell>
          <cell r="C1093" t="str">
            <v>小单31.45  小双34.28  大单34.28</v>
          </cell>
          <cell r="D1093" t="str">
            <v>小单</v>
          </cell>
          <cell r="E1093">
            <v>100.01</v>
          </cell>
          <cell r="F1093">
            <v>22</v>
          </cell>
          <cell r="G1093" t="str">
            <v>大双</v>
          </cell>
          <cell r="H1093">
            <v>0</v>
          </cell>
          <cell r="I1093">
            <v>-100.01</v>
          </cell>
          <cell r="J1093" t="str">
            <v>否</v>
          </cell>
        </row>
        <row r="1094">
          <cell r="A1094">
            <v>3276565</v>
          </cell>
          <cell r="B1094" t="str">
            <v>2025-04-21 22:21:14</v>
          </cell>
          <cell r="C1094" t="str">
            <v>小单31.45  小双34.28  大单34.28</v>
          </cell>
          <cell r="D1094" t="str">
            <v>小单</v>
          </cell>
          <cell r="E1094">
            <v>100.01</v>
          </cell>
          <cell r="F1094">
            <v>20</v>
          </cell>
          <cell r="G1094" t="str">
            <v>大双</v>
          </cell>
          <cell r="H1094">
            <v>0</v>
          </cell>
          <cell r="I1094">
            <v>-100.01</v>
          </cell>
          <cell r="J1094" t="str">
            <v>否</v>
          </cell>
        </row>
        <row r="1095">
          <cell r="A1095">
            <v>3276566</v>
          </cell>
          <cell r="B1095" t="str">
            <v>2025-04-21 22:24:45</v>
          </cell>
          <cell r="C1095" t="str">
            <v>小单32.36  大双32.36  大单35.28</v>
          </cell>
          <cell r="D1095" t="str">
            <v>大单</v>
          </cell>
          <cell r="E1095">
            <v>100</v>
          </cell>
          <cell r="F1095">
            <v>19</v>
          </cell>
          <cell r="G1095" t="str">
            <v>大单</v>
          </cell>
          <cell r="H1095">
            <v>152.7624</v>
          </cell>
          <cell r="I1095">
            <v>52.7624</v>
          </cell>
          <cell r="J1095" t="str">
            <v>是</v>
          </cell>
        </row>
        <row r="1096">
          <cell r="A1096">
            <v>3276567</v>
          </cell>
          <cell r="B1096" t="str">
            <v>2025-04-21 22:28:16</v>
          </cell>
          <cell r="C1096" t="str">
            <v>小单32.36  大双32.36  大单35.28</v>
          </cell>
          <cell r="D1096" t="str">
            <v>大单</v>
          </cell>
          <cell r="E1096">
            <v>100</v>
          </cell>
          <cell r="F1096">
            <v>20</v>
          </cell>
          <cell r="G1096" t="str">
            <v>大双</v>
          </cell>
          <cell r="H1096">
            <v>152.7392</v>
          </cell>
          <cell r="I1096">
            <v>52.7392</v>
          </cell>
          <cell r="J1096" t="str">
            <v>是</v>
          </cell>
        </row>
        <row r="1097">
          <cell r="A1097">
            <v>3276568</v>
          </cell>
          <cell r="B1097" t="str">
            <v>2025-04-21 22:31:48</v>
          </cell>
          <cell r="C1097" t="str">
            <v>大双31.45  小双34.28  大单34.28</v>
          </cell>
          <cell r="D1097" t="str">
            <v>大双</v>
          </cell>
          <cell r="E1097">
            <v>100.01</v>
          </cell>
          <cell r="F1097">
            <v>9</v>
          </cell>
          <cell r="G1097" t="str">
            <v>小单</v>
          </cell>
          <cell r="H1097">
            <v>0</v>
          </cell>
          <cell r="I1097">
            <v>-100.01</v>
          </cell>
          <cell r="J1097" t="str">
            <v>否</v>
          </cell>
        </row>
        <row r="1098">
          <cell r="A1098">
            <v>3276569</v>
          </cell>
          <cell r="B1098" t="str">
            <v>2025-04-21 22:35:19</v>
          </cell>
          <cell r="C1098" t="str">
            <v>小单32.36  大双32.36  大单35.28</v>
          </cell>
          <cell r="D1098" t="str">
            <v>大单</v>
          </cell>
          <cell r="E1098">
            <v>100</v>
          </cell>
          <cell r="F1098">
            <v>12</v>
          </cell>
          <cell r="G1098" t="str">
            <v>小双</v>
          </cell>
          <cell r="H1098">
            <v>0</v>
          </cell>
          <cell r="I1098">
            <v>-100</v>
          </cell>
          <cell r="J1098" t="str">
            <v>否</v>
          </cell>
        </row>
        <row r="1099">
          <cell r="A1099">
            <v>3276570</v>
          </cell>
          <cell r="B1099" t="str">
            <v>2025-04-21 22:38:40</v>
          </cell>
          <cell r="C1099" t="str">
            <v>小单32.36  大双32.36  大单35.28</v>
          </cell>
          <cell r="D1099" t="str">
            <v>大单</v>
          </cell>
          <cell r="E1099">
            <v>100</v>
          </cell>
          <cell r="F1099">
            <v>19</v>
          </cell>
          <cell r="G1099" t="str">
            <v>大单</v>
          </cell>
          <cell r="H1099">
            <v>152.7624</v>
          </cell>
          <cell r="I1099">
            <v>52.7624</v>
          </cell>
          <cell r="J1099" t="str">
            <v>是</v>
          </cell>
        </row>
        <row r="1100">
          <cell r="A1100">
            <v>3276571</v>
          </cell>
          <cell r="B1100" t="str">
            <v>2025-04-21 22:42:11</v>
          </cell>
          <cell r="C1100" t="str">
            <v>小单32.36  大双32.36  大单35.28</v>
          </cell>
          <cell r="D1100" t="str">
            <v>大单</v>
          </cell>
          <cell r="E1100">
            <v>100</v>
          </cell>
          <cell r="F1100">
            <v>11</v>
          </cell>
          <cell r="G1100" t="str">
            <v>小单</v>
          </cell>
          <cell r="H1100">
            <v>152.7392</v>
          </cell>
          <cell r="I1100">
            <v>52.7392</v>
          </cell>
          <cell r="J1100" t="str">
            <v>是</v>
          </cell>
        </row>
        <row r="1101">
          <cell r="A1101">
            <v>3276572</v>
          </cell>
          <cell r="B1101" t="str">
            <v>2025-04-21 22:45:43</v>
          </cell>
          <cell r="C1101" t="str">
            <v>小单32.36  大双32.36  大单35.28</v>
          </cell>
          <cell r="D1101" t="str">
            <v>大单</v>
          </cell>
          <cell r="E1101">
            <v>100</v>
          </cell>
          <cell r="F1101">
            <v>13</v>
          </cell>
          <cell r="G1101" t="str">
            <v>小单</v>
          </cell>
          <cell r="H1101">
            <v>0</v>
          </cell>
          <cell r="I1101">
            <v>-100</v>
          </cell>
          <cell r="J1101" t="str">
            <v>否</v>
          </cell>
        </row>
        <row r="1102">
          <cell r="A1102">
            <v>3276573</v>
          </cell>
          <cell r="B1102" t="str">
            <v>2025-04-21 22:49:14</v>
          </cell>
          <cell r="C1102" t="str">
            <v>小单32.36  大双32.36  大单35.28</v>
          </cell>
          <cell r="D1102" t="str">
            <v>大单</v>
          </cell>
          <cell r="E1102">
            <v>100</v>
          </cell>
          <cell r="F1102">
            <v>14</v>
          </cell>
          <cell r="G1102" t="str">
            <v>大双</v>
          </cell>
          <cell r="H1102">
            <v>0</v>
          </cell>
          <cell r="I1102">
            <v>-100</v>
          </cell>
          <cell r="J1102" t="str">
            <v>否</v>
          </cell>
        </row>
        <row r="1103">
          <cell r="A1103">
            <v>3276574</v>
          </cell>
          <cell r="B1103" t="str">
            <v>2025-04-21 22:52:45</v>
          </cell>
          <cell r="C1103" t="str">
            <v>大双31.45  小双34.28  大单34.28</v>
          </cell>
          <cell r="D1103" t="str">
            <v>大双</v>
          </cell>
          <cell r="E1103">
            <v>100.01</v>
          </cell>
          <cell r="F1103">
            <v>19</v>
          </cell>
          <cell r="G1103" t="str">
            <v>大单</v>
          </cell>
          <cell r="H1103">
            <v>148.4324</v>
          </cell>
          <cell r="I1103">
            <v>48.4224</v>
          </cell>
          <cell r="J1103" t="str">
            <v>是</v>
          </cell>
        </row>
        <row r="1104">
          <cell r="A1104">
            <v>3276575</v>
          </cell>
          <cell r="B1104" t="str">
            <v>2025-04-21 22:56:16</v>
          </cell>
          <cell r="C1104" t="str">
            <v>小单32.36  大双32.36  大单35.28</v>
          </cell>
          <cell r="D1104" t="str">
            <v>大单</v>
          </cell>
          <cell r="E1104">
            <v>100</v>
          </cell>
          <cell r="F1104">
            <v>11</v>
          </cell>
          <cell r="G1104" t="str">
            <v>小单</v>
          </cell>
          <cell r="H1104">
            <v>152.7392</v>
          </cell>
          <cell r="I1104">
            <v>52.7392</v>
          </cell>
          <cell r="J1104" t="str">
            <v>是</v>
          </cell>
        </row>
        <row r="1105">
          <cell r="A1105">
            <v>3276576</v>
          </cell>
          <cell r="B1105" t="str">
            <v>2025-04-21 22:59:48</v>
          </cell>
          <cell r="C1105" t="str">
            <v>小单32.36  大双32.36  大单35.28</v>
          </cell>
          <cell r="D1105" t="str">
            <v>大单</v>
          </cell>
          <cell r="E1105">
            <v>100</v>
          </cell>
          <cell r="F1105">
            <v>10</v>
          </cell>
          <cell r="G1105" t="str">
            <v>小双</v>
          </cell>
          <cell r="H1105">
            <v>0</v>
          </cell>
          <cell r="I1105">
            <v>-100</v>
          </cell>
          <cell r="J1105" t="str">
            <v>否</v>
          </cell>
        </row>
        <row r="1106">
          <cell r="A1106">
            <v>3276577</v>
          </cell>
          <cell r="B1106" t="str">
            <v>2025-04-21 23:03:19</v>
          </cell>
          <cell r="C1106" t="str">
            <v>小单32.36  大双32.36  大单35.28</v>
          </cell>
          <cell r="D1106" t="str">
            <v>大单</v>
          </cell>
          <cell r="E1106">
            <v>100</v>
          </cell>
          <cell r="F1106">
            <v>9</v>
          </cell>
          <cell r="G1106" t="str">
            <v>小单</v>
          </cell>
          <cell r="H1106">
            <v>152.7392</v>
          </cell>
          <cell r="I1106">
            <v>52.7392</v>
          </cell>
          <cell r="J1106" t="str">
            <v>是</v>
          </cell>
        </row>
        <row r="1107">
          <cell r="A1107">
            <v>3276578</v>
          </cell>
          <cell r="B1107" t="str">
            <v>2025-04-21 23:06:50</v>
          </cell>
          <cell r="C1107" t="str">
            <v>小单32.36  大双32.36  大单35.28</v>
          </cell>
          <cell r="D1107" t="str">
            <v>大单</v>
          </cell>
          <cell r="E1107">
            <v>100</v>
          </cell>
          <cell r="F1107">
            <v>8</v>
          </cell>
          <cell r="G1107" t="str">
            <v>小双</v>
          </cell>
          <cell r="H1107">
            <v>0</v>
          </cell>
          <cell r="I1107">
            <v>-100</v>
          </cell>
          <cell r="J1107" t="str">
            <v>否</v>
          </cell>
        </row>
        <row r="1108">
          <cell r="A1108">
            <v>3276579</v>
          </cell>
          <cell r="B1108" t="str">
            <v>2025-04-21 23:10:11</v>
          </cell>
          <cell r="C1108" t="str">
            <v>小单32.36  大双32.36  大单35.28</v>
          </cell>
          <cell r="D1108" t="str">
            <v>大单</v>
          </cell>
          <cell r="E1108">
            <v>100</v>
          </cell>
          <cell r="F1108">
            <v>14</v>
          </cell>
          <cell r="G1108" t="str">
            <v>大双</v>
          </cell>
          <cell r="H1108">
            <v>0</v>
          </cell>
          <cell r="I1108">
            <v>-100</v>
          </cell>
          <cell r="J1108" t="str">
            <v>否</v>
          </cell>
        </row>
        <row r="1109">
          <cell r="A1109">
            <v>3276580</v>
          </cell>
          <cell r="B1109" t="str">
            <v>2025-04-21 23:13:43</v>
          </cell>
          <cell r="C1109" t="str">
            <v>小单32.36  大双32.36  大单35.28</v>
          </cell>
          <cell r="D1109" t="str">
            <v>大单</v>
          </cell>
          <cell r="E1109">
            <v>100</v>
          </cell>
          <cell r="F1109">
            <v>13</v>
          </cell>
          <cell r="G1109" t="str">
            <v>小单</v>
          </cell>
          <cell r="H1109">
            <v>0</v>
          </cell>
          <cell r="I1109">
            <v>-100</v>
          </cell>
          <cell r="J1109" t="str">
            <v>否</v>
          </cell>
        </row>
        <row r="1110">
          <cell r="A1110">
            <v>3276581</v>
          </cell>
          <cell r="B1110" t="str">
            <v>2025-04-21 23:17:14</v>
          </cell>
          <cell r="C1110" t="str">
            <v>小单32.36  大双32.36  大单35.28</v>
          </cell>
          <cell r="D1110" t="str">
            <v>大单</v>
          </cell>
          <cell r="E1110">
            <v>100</v>
          </cell>
          <cell r="F1110">
            <v>12</v>
          </cell>
          <cell r="G1110" t="str">
            <v>小双</v>
          </cell>
          <cell r="H1110">
            <v>0</v>
          </cell>
          <cell r="I1110">
            <v>-100</v>
          </cell>
          <cell r="J1110" t="str">
            <v>否</v>
          </cell>
        </row>
        <row r="1111">
          <cell r="A1111">
            <v>3276582</v>
          </cell>
          <cell r="B1111" t="str">
            <v>2025-04-21 23:20:45</v>
          </cell>
          <cell r="C1111" t="str">
            <v>小单32.36  大双32.36  大单35.28</v>
          </cell>
          <cell r="D1111" t="str">
            <v>大单</v>
          </cell>
          <cell r="E1111">
            <v>100</v>
          </cell>
          <cell r="F1111">
            <v>12</v>
          </cell>
          <cell r="G1111" t="str">
            <v>小双</v>
          </cell>
          <cell r="H1111">
            <v>0</v>
          </cell>
          <cell r="I1111">
            <v>-100</v>
          </cell>
          <cell r="J1111" t="str">
            <v>否</v>
          </cell>
        </row>
        <row r="1112">
          <cell r="A1112">
            <v>3276583</v>
          </cell>
          <cell r="B1112" t="str">
            <v>2025-04-21 23:24:16</v>
          </cell>
          <cell r="C1112" t="str">
            <v>大双31.45  小双34.28  大单34.28</v>
          </cell>
          <cell r="D1112" t="str">
            <v>大双</v>
          </cell>
          <cell r="E1112">
            <v>100.01</v>
          </cell>
          <cell r="F1112">
            <v>9</v>
          </cell>
          <cell r="G1112" t="str">
            <v>小单</v>
          </cell>
          <cell r="H1112">
            <v>0</v>
          </cell>
          <cell r="I1112">
            <v>-100.01</v>
          </cell>
          <cell r="J1112" t="str">
            <v>否</v>
          </cell>
        </row>
        <row r="1113">
          <cell r="A1113">
            <v>3276584</v>
          </cell>
          <cell r="B1113" t="str">
            <v>2025-04-21 23:27:48</v>
          </cell>
          <cell r="C1113" t="str">
            <v>大双31.45  小双34.28  大单34.28</v>
          </cell>
          <cell r="D1113" t="str">
            <v>大双</v>
          </cell>
          <cell r="E1113">
            <v>100.01</v>
          </cell>
          <cell r="F1113">
            <v>14</v>
          </cell>
          <cell r="G1113" t="str">
            <v>大双</v>
          </cell>
          <cell r="H1113">
            <v>0</v>
          </cell>
          <cell r="I1113">
            <v>-100.01</v>
          </cell>
          <cell r="J1113" t="str">
            <v>否</v>
          </cell>
        </row>
        <row r="1114">
          <cell r="A1114">
            <v>3276585</v>
          </cell>
          <cell r="B1114" t="str">
            <v>2025-04-21 23:31:19</v>
          </cell>
          <cell r="C1114" t="str">
            <v>大双31.45  小双34.28  大单34.28</v>
          </cell>
          <cell r="D1114" t="str">
            <v>大双</v>
          </cell>
          <cell r="E1114">
            <v>100.01</v>
          </cell>
          <cell r="F1114">
            <v>20</v>
          </cell>
          <cell r="G1114" t="str">
            <v>大双</v>
          </cell>
          <cell r="H1114">
            <v>148.444</v>
          </cell>
          <cell r="I1114">
            <v>48.434</v>
          </cell>
          <cell r="J1114" t="str">
            <v>是</v>
          </cell>
        </row>
        <row r="1115">
          <cell r="A1115">
            <v>3276586</v>
          </cell>
          <cell r="B1115" t="str">
            <v>2025-04-21 23:34:40</v>
          </cell>
          <cell r="C1115" t="str">
            <v>大双31.45  小双34.28  大单34.28</v>
          </cell>
          <cell r="D1115" t="str">
            <v>大双</v>
          </cell>
          <cell r="E1115">
            <v>100.01</v>
          </cell>
          <cell r="F1115">
            <v>13</v>
          </cell>
          <cell r="G1115" t="str">
            <v>小单</v>
          </cell>
          <cell r="H1115">
            <v>0</v>
          </cell>
          <cell r="I1115">
            <v>-100.01</v>
          </cell>
          <cell r="J1115" t="str">
            <v>否</v>
          </cell>
        </row>
        <row r="1116">
          <cell r="A1116">
            <v>3276587</v>
          </cell>
          <cell r="B1116" t="str">
            <v>2025-04-21 23:38:11</v>
          </cell>
          <cell r="C1116" t="str">
            <v>小单31.45  小双34.28  大单34.28</v>
          </cell>
          <cell r="D1116" t="str">
            <v>小单</v>
          </cell>
          <cell r="E1116">
            <v>100.01</v>
          </cell>
          <cell r="F1116">
            <v>5</v>
          </cell>
          <cell r="G1116" t="str">
            <v>小单</v>
          </cell>
          <cell r="H1116">
            <v>148.444</v>
          </cell>
          <cell r="I1116">
            <v>48.434</v>
          </cell>
          <cell r="J1116" t="str">
            <v>是</v>
          </cell>
        </row>
        <row r="1117">
          <cell r="A1117">
            <v>3276588</v>
          </cell>
          <cell r="B1117" t="str">
            <v>2025-04-21 23:41:43</v>
          </cell>
          <cell r="C1117" t="str">
            <v>小单31.45  小双34.28  大单34.28</v>
          </cell>
          <cell r="D1117" t="str">
            <v>小单</v>
          </cell>
          <cell r="E1117">
            <v>100.01</v>
          </cell>
          <cell r="F1117">
            <v>16</v>
          </cell>
          <cell r="G1117" t="str">
            <v>大双</v>
          </cell>
          <cell r="H1117">
            <v>0</v>
          </cell>
          <cell r="I1117">
            <v>-100.01</v>
          </cell>
          <cell r="J1117" t="str">
            <v>否</v>
          </cell>
        </row>
        <row r="1118">
          <cell r="A1118">
            <v>3276589</v>
          </cell>
          <cell r="B1118" t="str">
            <v>2025-04-21 23:45:14</v>
          </cell>
          <cell r="C1118" t="str">
            <v>小单32.36  小双35.28  大双32.36</v>
          </cell>
          <cell r="D1118" t="str">
            <v>小双</v>
          </cell>
          <cell r="E1118">
            <v>100</v>
          </cell>
          <cell r="F1118">
            <v>23</v>
          </cell>
          <cell r="G1118" t="str">
            <v>大单</v>
          </cell>
          <cell r="H1118">
            <v>0</v>
          </cell>
          <cell r="I1118">
            <v>-100</v>
          </cell>
          <cell r="J1118" t="str">
            <v>否</v>
          </cell>
        </row>
        <row r="1119">
          <cell r="A1119">
            <v>3276590</v>
          </cell>
          <cell r="B1119" t="str">
            <v>2025-04-21 23:48:45</v>
          </cell>
          <cell r="C1119" t="str">
            <v>小单31.45  小双34.28  大单34.28</v>
          </cell>
          <cell r="D1119" t="str">
            <v>小单</v>
          </cell>
          <cell r="E1119">
            <v>100.01</v>
          </cell>
          <cell r="F1119">
            <v>20</v>
          </cell>
          <cell r="G1119" t="str">
            <v>大双</v>
          </cell>
          <cell r="H1119">
            <v>0</v>
          </cell>
          <cell r="I1119">
            <v>-100.01</v>
          </cell>
          <cell r="J1119" t="str">
            <v>否</v>
          </cell>
        </row>
        <row r="1120">
          <cell r="A1120">
            <v>3276591</v>
          </cell>
          <cell r="B1120" t="str">
            <v>2025-04-21 23:52:06</v>
          </cell>
          <cell r="C1120" t="str">
            <v>小单31.45  小双34.28  大单34.28</v>
          </cell>
          <cell r="D1120" t="str">
            <v>小单</v>
          </cell>
          <cell r="E1120">
            <v>100.01</v>
          </cell>
          <cell r="F1120">
            <v>5</v>
          </cell>
          <cell r="G1120" t="str">
            <v>小单</v>
          </cell>
          <cell r="H1120">
            <v>148.444</v>
          </cell>
          <cell r="I1120">
            <v>48.434</v>
          </cell>
          <cell r="J1120" t="str">
            <v>是</v>
          </cell>
        </row>
        <row r="1121">
          <cell r="A1121">
            <v>3276592</v>
          </cell>
          <cell r="B1121" t="str">
            <v>2025-04-21 23:55:48</v>
          </cell>
          <cell r="C1121" t="str">
            <v>小单31.45  小双34.28  大单34.28</v>
          </cell>
          <cell r="D1121" t="str">
            <v>小单</v>
          </cell>
          <cell r="E1121">
            <v>100.01</v>
          </cell>
          <cell r="F1121">
            <v>13</v>
          </cell>
          <cell r="G1121" t="str">
            <v>小单</v>
          </cell>
          <cell r="H1121">
            <v>0</v>
          </cell>
          <cell r="I1121">
            <v>-100.01</v>
          </cell>
          <cell r="J1121" t="str">
            <v>否</v>
          </cell>
        </row>
        <row r="1122">
          <cell r="A1122">
            <v>3276593</v>
          </cell>
          <cell r="B1122" t="str">
            <v>2025-04-21 23:59:09</v>
          </cell>
          <cell r="C1122" t="str">
            <v>小单31.45  小双34.28  大单34.28</v>
          </cell>
          <cell r="D1122" t="str">
            <v>小单</v>
          </cell>
          <cell r="E1122">
            <v>100.01</v>
          </cell>
          <cell r="F1122">
            <v>23</v>
          </cell>
          <cell r="G1122" t="str">
            <v>大单</v>
          </cell>
          <cell r="H1122">
            <v>148.4324</v>
          </cell>
          <cell r="I1122">
            <v>48.4224</v>
          </cell>
          <cell r="J1122" t="str">
            <v>是</v>
          </cell>
        </row>
        <row r="1123">
          <cell r="A1123">
            <v>3276594</v>
          </cell>
          <cell r="B1123" t="str">
            <v>2025-04-22 00:02:40</v>
          </cell>
          <cell r="C1123" t="str">
            <v>小单31.45  小双34.28  大单34.28</v>
          </cell>
          <cell r="D1123" t="str">
            <v>小单</v>
          </cell>
          <cell r="E1123">
            <v>100.01</v>
          </cell>
          <cell r="F1123">
            <v>13</v>
          </cell>
          <cell r="G1123" t="str">
            <v>小单</v>
          </cell>
          <cell r="H1123">
            <v>0</v>
          </cell>
          <cell r="I1123">
            <v>-100.01</v>
          </cell>
          <cell r="J1123" t="str">
            <v>否</v>
          </cell>
        </row>
        <row r="1124">
          <cell r="A1124">
            <v>3276595</v>
          </cell>
          <cell r="B1124" t="str">
            <v>2025-04-22 00:06:12</v>
          </cell>
          <cell r="C1124" t="str">
            <v>小单31.45  小双34.28  大单34.28</v>
          </cell>
          <cell r="D1124" t="str">
            <v>小单</v>
          </cell>
          <cell r="E1124">
            <v>100.01</v>
          </cell>
          <cell r="F1124">
            <v>13</v>
          </cell>
          <cell r="G1124" t="str">
            <v>小单</v>
          </cell>
          <cell r="H1124">
            <v>0</v>
          </cell>
          <cell r="I1124">
            <v>-100.01</v>
          </cell>
          <cell r="J1124" t="str">
            <v>否</v>
          </cell>
        </row>
        <row r="1125">
          <cell r="A1125">
            <v>3276596</v>
          </cell>
          <cell r="B1125" t="str">
            <v>2025-04-22 00:09:43</v>
          </cell>
          <cell r="C1125" t="str">
            <v>小单31.45  小双34.28  大单34.28</v>
          </cell>
          <cell r="D1125" t="str">
            <v>小单</v>
          </cell>
          <cell r="E1125">
            <v>100.01</v>
          </cell>
          <cell r="F1125">
            <v>12</v>
          </cell>
          <cell r="G1125" t="str">
            <v>小双</v>
          </cell>
          <cell r="H1125">
            <v>148.4324</v>
          </cell>
          <cell r="I1125">
            <v>48.4224</v>
          </cell>
          <cell r="J1125" t="str">
            <v>是</v>
          </cell>
        </row>
        <row r="1126">
          <cell r="A1126">
            <v>3276597</v>
          </cell>
          <cell r="B1126" t="str">
            <v>2025-04-22 00:13:14</v>
          </cell>
          <cell r="C1126" t="str">
            <v>小单31.45  小双34.28  大单34.28</v>
          </cell>
          <cell r="D1126" t="str">
            <v>小单</v>
          </cell>
          <cell r="E1126">
            <v>100.01</v>
          </cell>
          <cell r="F1126">
            <v>8</v>
          </cell>
          <cell r="G1126" t="str">
            <v>小双</v>
          </cell>
          <cell r="H1126">
            <v>148.4324</v>
          </cell>
          <cell r="I1126">
            <v>48.4224</v>
          </cell>
          <cell r="J1126" t="str">
            <v>是</v>
          </cell>
        </row>
        <row r="1127">
          <cell r="A1127">
            <v>3276598</v>
          </cell>
          <cell r="B1127" t="str">
            <v>2025-04-22 00:16:45</v>
          </cell>
          <cell r="C1127" t="str">
            <v>小单31.45  小双34.28  大单34.28</v>
          </cell>
          <cell r="D1127" t="str">
            <v>小单</v>
          </cell>
          <cell r="E1127">
            <v>100.01</v>
          </cell>
          <cell r="F1127">
            <v>7</v>
          </cell>
          <cell r="G1127" t="str">
            <v>小单</v>
          </cell>
          <cell r="H1127">
            <v>148.444</v>
          </cell>
          <cell r="I1127">
            <v>48.434</v>
          </cell>
          <cell r="J1127" t="str">
            <v>是</v>
          </cell>
        </row>
        <row r="1128">
          <cell r="A1128">
            <v>3276599</v>
          </cell>
          <cell r="B1128" t="str">
            <v>2025-04-22 00:20:17</v>
          </cell>
          <cell r="C1128" t="str">
            <v>小单31.45  小双34.28  大单34.28</v>
          </cell>
          <cell r="D1128" t="str">
            <v>小单</v>
          </cell>
          <cell r="E1128">
            <v>100.01</v>
          </cell>
          <cell r="F1128">
            <v>19</v>
          </cell>
          <cell r="G1128" t="str">
            <v>大单</v>
          </cell>
          <cell r="H1128">
            <v>148.4324</v>
          </cell>
          <cell r="I1128">
            <v>48.4224</v>
          </cell>
          <cell r="J1128" t="str">
            <v>是</v>
          </cell>
        </row>
        <row r="1129">
          <cell r="A1129">
            <v>3276600</v>
          </cell>
          <cell r="B1129" t="str">
            <v>2025-04-22 00:23:48</v>
          </cell>
          <cell r="C1129" t="str">
            <v>小单31.45  小双34.28  大单34.28</v>
          </cell>
          <cell r="D1129" t="str">
            <v>小单</v>
          </cell>
          <cell r="E1129">
            <v>100.01</v>
          </cell>
          <cell r="F1129">
            <v>10</v>
          </cell>
          <cell r="G1129" t="str">
            <v>小双</v>
          </cell>
          <cell r="H1129">
            <v>148.4324</v>
          </cell>
          <cell r="I1129">
            <v>48.4224</v>
          </cell>
          <cell r="J1129" t="str">
            <v>是</v>
          </cell>
        </row>
        <row r="1130">
          <cell r="A1130">
            <v>3276601</v>
          </cell>
          <cell r="B1130" t="str">
            <v>2025-04-22 00:27:09</v>
          </cell>
          <cell r="C1130" t="str">
            <v>小单31.45  小双34.28  大单34.28</v>
          </cell>
          <cell r="D1130" t="str">
            <v>小单</v>
          </cell>
          <cell r="E1130">
            <v>100.01</v>
          </cell>
          <cell r="F1130">
            <v>19</v>
          </cell>
          <cell r="G1130" t="str">
            <v>大单</v>
          </cell>
          <cell r="H1130">
            <v>148.4324</v>
          </cell>
          <cell r="I1130">
            <v>48.4224</v>
          </cell>
          <cell r="J1130" t="str">
            <v>是</v>
          </cell>
        </row>
        <row r="1131">
          <cell r="A1131">
            <v>3276602</v>
          </cell>
          <cell r="B1131" t="str">
            <v>2025-04-22 00:30:40</v>
          </cell>
          <cell r="C1131" t="str">
            <v>小单31.45  小双34.28  大单34.28</v>
          </cell>
          <cell r="D1131" t="str">
            <v>小单</v>
          </cell>
          <cell r="E1131">
            <v>100.01</v>
          </cell>
          <cell r="F1131">
            <v>6</v>
          </cell>
          <cell r="G1131" t="str">
            <v>小双</v>
          </cell>
          <cell r="H1131">
            <v>148.4324</v>
          </cell>
          <cell r="I1131">
            <v>48.4224</v>
          </cell>
          <cell r="J1131" t="str">
            <v>是</v>
          </cell>
        </row>
        <row r="1132">
          <cell r="A1132">
            <v>3276603</v>
          </cell>
          <cell r="B1132" t="str">
            <v>2025-04-22 00:34:12</v>
          </cell>
          <cell r="C1132" t="str">
            <v>小单31.45  小双34.28  大单34.28</v>
          </cell>
          <cell r="D1132" t="str">
            <v>小单</v>
          </cell>
          <cell r="E1132">
            <v>100.01</v>
          </cell>
          <cell r="F1132">
            <v>20</v>
          </cell>
          <cell r="G1132" t="str">
            <v>大双</v>
          </cell>
          <cell r="H1132">
            <v>0</v>
          </cell>
          <cell r="I1132">
            <v>-100.01</v>
          </cell>
          <cell r="J1132" t="str">
            <v>否</v>
          </cell>
        </row>
        <row r="1133">
          <cell r="A1133">
            <v>3276604</v>
          </cell>
          <cell r="B1133" t="str">
            <v>2025-04-22 00:37:43</v>
          </cell>
          <cell r="C1133" t="str">
            <v>小单31.45  小双34.28  大单34.28</v>
          </cell>
          <cell r="D1133" t="str">
            <v>小单</v>
          </cell>
          <cell r="E1133">
            <v>100.01</v>
          </cell>
          <cell r="F1133">
            <v>14</v>
          </cell>
          <cell r="G1133" t="str">
            <v>大双</v>
          </cell>
          <cell r="H1133">
            <v>0</v>
          </cell>
          <cell r="I1133">
            <v>-100.01</v>
          </cell>
          <cell r="J1133" t="str">
            <v>否</v>
          </cell>
        </row>
        <row r="1134">
          <cell r="A1134">
            <v>3276605</v>
          </cell>
          <cell r="B1134" t="str">
            <v>2025-04-22 00:41:14</v>
          </cell>
          <cell r="C1134" t="str">
            <v>小单31.45  小双34.28  大单34.28</v>
          </cell>
          <cell r="D1134" t="str">
            <v>小单</v>
          </cell>
          <cell r="E1134">
            <v>100.01</v>
          </cell>
          <cell r="F1134">
            <v>15</v>
          </cell>
          <cell r="G1134" t="str">
            <v>大单</v>
          </cell>
          <cell r="H1134">
            <v>148.4324</v>
          </cell>
          <cell r="I1134">
            <v>48.4224</v>
          </cell>
          <cell r="J1134" t="str">
            <v>是</v>
          </cell>
        </row>
        <row r="1135">
          <cell r="A1135">
            <v>3276606</v>
          </cell>
          <cell r="B1135" t="str">
            <v>2025-04-22 00:44:45</v>
          </cell>
          <cell r="C1135" t="str">
            <v>小单31.45  小双34.28  大单34.28</v>
          </cell>
          <cell r="D1135" t="str">
            <v>小单</v>
          </cell>
          <cell r="E1135">
            <v>100.01</v>
          </cell>
          <cell r="F1135">
            <v>16</v>
          </cell>
          <cell r="G1135" t="str">
            <v>大双</v>
          </cell>
          <cell r="H1135">
            <v>0</v>
          </cell>
          <cell r="I1135">
            <v>-100.01</v>
          </cell>
          <cell r="J1135" t="str">
            <v>否</v>
          </cell>
        </row>
        <row r="1136">
          <cell r="A1136">
            <v>3276607</v>
          </cell>
          <cell r="B1136" t="str">
            <v>2025-04-22 00:48:17</v>
          </cell>
          <cell r="C1136" t="str">
            <v>小单31.45  小双34.28  大单34.28</v>
          </cell>
          <cell r="D1136" t="str">
            <v>小单</v>
          </cell>
          <cell r="E1136">
            <v>100.01</v>
          </cell>
          <cell r="F1136">
            <v>16</v>
          </cell>
          <cell r="G1136" t="str">
            <v>大双</v>
          </cell>
          <cell r="H1136">
            <v>0</v>
          </cell>
          <cell r="I1136">
            <v>-100.01</v>
          </cell>
          <cell r="J1136" t="str">
            <v>否</v>
          </cell>
        </row>
        <row r="1137">
          <cell r="A1137">
            <v>3276608</v>
          </cell>
          <cell r="B1137" t="str">
            <v>2025-04-22 00:51:48</v>
          </cell>
          <cell r="C1137" t="str">
            <v>小单32.36  大双32.36  大单35.28</v>
          </cell>
          <cell r="D1137" t="str">
            <v>大单</v>
          </cell>
          <cell r="E1137">
            <v>100</v>
          </cell>
          <cell r="F1137">
            <v>18</v>
          </cell>
          <cell r="G1137" t="str">
            <v>大双</v>
          </cell>
          <cell r="H1137">
            <v>152.7392</v>
          </cell>
          <cell r="I1137">
            <v>52.7392</v>
          </cell>
          <cell r="J1137" t="str">
            <v>是</v>
          </cell>
        </row>
        <row r="1138">
          <cell r="A1138">
            <v>3276609</v>
          </cell>
          <cell r="B1138" t="str">
            <v>2025-04-22 00:55:19</v>
          </cell>
          <cell r="C1138" t="str">
            <v>大双31.45  小双34.28  大单34.28</v>
          </cell>
          <cell r="D1138" t="str">
            <v>大双</v>
          </cell>
          <cell r="E1138">
            <v>100.01</v>
          </cell>
          <cell r="F1138">
            <v>12</v>
          </cell>
          <cell r="G1138" t="str">
            <v>小双</v>
          </cell>
          <cell r="H1138">
            <v>148.4324</v>
          </cell>
          <cell r="I1138">
            <v>48.4224</v>
          </cell>
          <cell r="J1138" t="str">
            <v>是</v>
          </cell>
        </row>
        <row r="1139">
          <cell r="A1139">
            <v>3276610</v>
          </cell>
          <cell r="B1139" t="str">
            <v>2025-04-22 00:58:40</v>
          </cell>
          <cell r="C1139" t="str">
            <v>大双31.45  小双34.28  大单34.28</v>
          </cell>
          <cell r="D1139" t="str">
            <v>大双</v>
          </cell>
          <cell r="E1139">
            <v>100.01</v>
          </cell>
          <cell r="F1139">
            <v>11</v>
          </cell>
          <cell r="G1139" t="str">
            <v>小单</v>
          </cell>
          <cell r="H1139">
            <v>0</v>
          </cell>
          <cell r="I1139">
            <v>-100.01</v>
          </cell>
          <cell r="J1139" t="str">
            <v>否</v>
          </cell>
        </row>
        <row r="1140">
          <cell r="A1140">
            <v>3276611</v>
          </cell>
          <cell r="B1140" t="str">
            <v>2025-04-22 01:02:12</v>
          </cell>
          <cell r="C1140" t="str">
            <v>小单31.45  小双34.28  大单34.28</v>
          </cell>
          <cell r="D1140" t="str">
            <v>小单</v>
          </cell>
          <cell r="E1140">
            <v>100.01</v>
          </cell>
          <cell r="F1140">
            <v>10</v>
          </cell>
          <cell r="G1140" t="str">
            <v>小双</v>
          </cell>
          <cell r="H1140">
            <v>148.4324</v>
          </cell>
          <cell r="I1140">
            <v>48.4224</v>
          </cell>
          <cell r="J1140" t="str">
            <v>是</v>
          </cell>
        </row>
        <row r="1141">
          <cell r="A1141">
            <v>3276612</v>
          </cell>
          <cell r="B1141" t="str">
            <v>2025-04-22 01:05:43</v>
          </cell>
          <cell r="C1141" t="str">
            <v>小单32.36  小双35.28  大双32.36</v>
          </cell>
          <cell r="D1141" t="str">
            <v>小双</v>
          </cell>
          <cell r="E1141">
            <v>100</v>
          </cell>
          <cell r="F1141">
            <v>11</v>
          </cell>
          <cell r="G1141" t="str">
            <v>小单</v>
          </cell>
          <cell r="H1141">
            <v>152.7392</v>
          </cell>
          <cell r="I1141">
            <v>52.7392</v>
          </cell>
          <cell r="J1141" t="str">
            <v>是</v>
          </cell>
        </row>
        <row r="1142">
          <cell r="A1142">
            <v>3276613</v>
          </cell>
          <cell r="B1142" t="str">
            <v>2025-04-22 01:09:14</v>
          </cell>
          <cell r="C1142" t="str">
            <v>小单32.36  小双35.28  大双32.36</v>
          </cell>
          <cell r="D1142" t="str">
            <v>小双</v>
          </cell>
          <cell r="E1142">
            <v>100</v>
          </cell>
          <cell r="F1142">
            <v>21</v>
          </cell>
          <cell r="G1142" t="str">
            <v>大单</v>
          </cell>
          <cell r="H1142">
            <v>0</v>
          </cell>
          <cell r="I1142">
            <v>-100</v>
          </cell>
          <cell r="J1142" t="str">
            <v>否</v>
          </cell>
        </row>
        <row r="1143">
          <cell r="A1143">
            <v>3276614</v>
          </cell>
          <cell r="B1143" t="str">
            <v>2025-04-22 01:12:45</v>
          </cell>
          <cell r="C1143" t="str">
            <v>小单31.45  小双34.28  大单34.28</v>
          </cell>
          <cell r="D1143" t="str">
            <v>小单</v>
          </cell>
          <cell r="E1143">
            <v>100.01</v>
          </cell>
          <cell r="F1143">
            <v>11</v>
          </cell>
          <cell r="G1143" t="str">
            <v>小单</v>
          </cell>
          <cell r="H1143">
            <v>148.444</v>
          </cell>
          <cell r="I1143">
            <v>48.434</v>
          </cell>
          <cell r="J1143" t="str">
            <v>是</v>
          </cell>
        </row>
        <row r="1144">
          <cell r="A1144">
            <v>3276615</v>
          </cell>
          <cell r="B1144" t="str">
            <v>2025-04-22 01:16:17</v>
          </cell>
          <cell r="C1144" t="str">
            <v>小单31.45  小双34.28  大单34.28</v>
          </cell>
          <cell r="D1144" t="str">
            <v>小单</v>
          </cell>
          <cell r="E1144">
            <v>100.01</v>
          </cell>
          <cell r="F1144">
            <v>15</v>
          </cell>
          <cell r="G1144" t="str">
            <v>大单</v>
          </cell>
          <cell r="H1144">
            <v>148.4324</v>
          </cell>
          <cell r="I1144">
            <v>48.4224</v>
          </cell>
          <cell r="J1144" t="str">
            <v>是</v>
          </cell>
        </row>
        <row r="1145">
          <cell r="A1145">
            <v>3276616</v>
          </cell>
          <cell r="B1145" t="str">
            <v>2025-04-22 01:19:48</v>
          </cell>
          <cell r="C1145" t="str">
            <v>小单31.45  小双34.28  大单34.28</v>
          </cell>
          <cell r="D1145" t="str">
            <v>小单</v>
          </cell>
          <cell r="E1145">
            <v>100.01</v>
          </cell>
          <cell r="F1145">
            <v>9</v>
          </cell>
          <cell r="G1145" t="str">
            <v>小单</v>
          </cell>
          <cell r="H1145">
            <v>148.444</v>
          </cell>
          <cell r="I1145">
            <v>48.434</v>
          </cell>
          <cell r="J1145" t="str">
            <v>是</v>
          </cell>
        </row>
        <row r="1146">
          <cell r="A1146">
            <v>3276617</v>
          </cell>
          <cell r="B1146" t="str">
            <v>2025-04-22 01:23:19</v>
          </cell>
          <cell r="C1146" t="str">
            <v>小单31.45  小双34.28  大单34.28</v>
          </cell>
          <cell r="D1146" t="str">
            <v>小单</v>
          </cell>
          <cell r="E1146">
            <v>100.01</v>
          </cell>
          <cell r="F1146">
            <v>17</v>
          </cell>
          <cell r="G1146" t="str">
            <v>大单</v>
          </cell>
          <cell r="H1146">
            <v>148.4324</v>
          </cell>
          <cell r="I1146">
            <v>48.4224</v>
          </cell>
          <cell r="J1146" t="str">
            <v>是</v>
          </cell>
        </row>
        <row r="1147">
          <cell r="A1147">
            <v>3276618</v>
          </cell>
          <cell r="B1147" t="str">
            <v>2025-04-22 01:26:50</v>
          </cell>
          <cell r="C1147" t="str">
            <v>小单31.45  小双34.28  大单34.28</v>
          </cell>
          <cell r="D1147" t="str">
            <v>小单</v>
          </cell>
          <cell r="E1147">
            <v>100.01</v>
          </cell>
          <cell r="F1147">
            <v>15</v>
          </cell>
          <cell r="G1147" t="str">
            <v>大单</v>
          </cell>
          <cell r="H1147">
            <v>148.4324</v>
          </cell>
          <cell r="I1147">
            <v>48.4224</v>
          </cell>
          <cell r="J1147" t="str">
            <v>是</v>
          </cell>
        </row>
        <row r="1148">
          <cell r="A1148">
            <v>3276619</v>
          </cell>
          <cell r="B1148" t="str">
            <v>2025-04-22 01:30:12</v>
          </cell>
          <cell r="C1148" t="str">
            <v>小单31.45  小双34.28  大单34.28</v>
          </cell>
          <cell r="D1148" t="str">
            <v>小单</v>
          </cell>
          <cell r="E1148">
            <v>100.01</v>
          </cell>
          <cell r="F1148">
            <v>12</v>
          </cell>
          <cell r="G1148" t="str">
            <v>小双</v>
          </cell>
          <cell r="H1148">
            <v>148.4324</v>
          </cell>
          <cell r="I1148">
            <v>48.4224</v>
          </cell>
          <cell r="J1148" t="str">
            <v>是</v>
          </cell>
        </row>
        <row r="1149">
          <cell r="A1149">
            <v>3276620</v>
          </cell>
          <cell r="B1149" t="str">
            <v>2025-04-22 01:33:43</v>
          </cell>
          <cell r="C1149" t="str">
            <v>小单31.45  小双34.28  大单34.28</v>
          </cell>
          <cell r="D1149" t="str">
            <v>小单</v>
          </cell>
          <cell r="E1149">
            <v>100.01</v>
          </cell>
          <cell r="F1149">
            <v>13</v>
          </cell>
          <cell r="G1149" t="str">
            <v>小单</v>
          </cell>
          <cell r="H1149">
            <v>0</v>
          </cell>
          <cell r="I1149">
            <v>-100.01</v>
          </cell>
          <cell r="J1149" t="str">
            <v>否</v>
          </cell>
        </row>
        <row r="1150">
          <cell r="A1150">
            <v>3276621</v>
          </cell>
          <cell r="B1150" t="str">
            <v>2025-04-22 01:37:14</v>
          </cell>
          <cell r="C1150" t="str">
            <v>小单31.45  小双34.28  大单34.28</v>
          </cell>
          <cell r="D1150" t="str">
            <v>小单</v>
          </cell>
          <cell r="E1150">
            <v>100.01</v>
          </cell>
          <cell r="F1150">
            <v>9</v>
          </cell>
          <cell r="G1150" t="str">
            <v>小单</v>
          </cell>
          <cell r="H1150">
            <v>148.444</v>
          </cell>
          <cell r="I1150">
            <v>48.434</v>
          </cell>
          <cell r="J1150" t="str">
            <v>是</v>
          </cell>
        </row>
        <row r="1151">
          <cell r="A1151">
            <v>3276622</v>
          </cell>
          <cell r="B1151" t="str">
            <v>2025-04-22 01:40:46</v>
          </cell>
          <cell r="C1151" t="str">
            <v>小单31.45  小双34.28  大单34.28</v>
          </cell>
          <cell r="D1151" t="str">
            <v>小单</v>
          </cell>
          <cell r="E1151">
            <v>100.01</v>
          </cell>
          <cell r="F1151">
            <v>21</v>
          </cell>
          <cell r="G1151" t="str">
            <v>大单</v>
          </cell>
          <cell r="H1151">
            <v>148.4324</v>
          </cell>
          <cell r="I1151">
            <v>48.4224</v>
          </cell>
          <cell r="J1151" t="str">
            <v>是</v>
          </cell>
        </row>
        <row r="1152">
          <cell r="A1152">
            <v>3276623</v>
          </cell>
          <cell r="B1152" t="str">
            <v>2025-04-22 01:44:17</v>
          </cell>
          <cell r="C1152" t="str">
            <v>小单32.36  大双32.36  大单35.28</v>
          </cell>
          <cell r="D1152" t="str">
            <v>大单</v>
          </cell>
          <cell r="E1152">
            <v>100</v>
          </cell>
          <cell r="F1152">
            <v>15</v>
          </cell>
          <cell r="G1152" t="str">
            <v>大单</v>
          </cell>
          <cell r="H1152">
            <v>152.7624</v>
          </cell>
          <cell r="I1152">
            <v>52.7624</v>
          </cell>
          <cell r="J1152" t="str">
            <v>是</v>
          </cell>
        </row>
        <row r="1153">
          <cell r="A1153">
            <v>3276624</v>
          </cell>
          <cell r="B1153" t="str">
            <v>2025-04-22 01:47:48</v>
          </cell>
          <cell r="C1153" t="str">
            <v>小单32.36  大双32.36  大单35.28</v>
          </cell>
          <cell r="D1153" t="str">
            <v>大单</v>
          </cell>
          <cell r="E1153">
            <v>100</v>
          </cell>
          <cell r="F1153">
            <v>10</v>
          </cell>
          <cell r="G1153" t="str">
            <v>小双</v>
          </cell>
          <cell r="H1153">
            <v>0</v>
          </cell>
          <cell r="I1153">
            <v>-100</v>
          </cell>
          <cell r="J1153" t="str">
            <v>否</v>
          </cell>
        </row>
        <row r="1154">
          <cell r="A1154">
            <v>3276625</v>
          </cell>
          <cell r="B1154" t="str">
            <v>2025-04-22 01:51:09</v>
          </cell>
          <cell r="C1154" t="str">
            <v>小单32.36  大双32.36  大单35.28</v>
          </cell>
          <cell r="D1154" t="str">
            <v>大单</v>
          </cell>
          <cell r="E1154">
            <v>100</v>
          </cell>
          <cell r="F1154">
            <v>25</v>
          </cell>
          <cell r="G1154" t="str">
            <v>大单</v>
          </cell>
          <cell r="H1154">
            <v>152.7624</v>
          </cell>
          <cell r="I1154">
            <v>52.7624</v>
          </cell>
          <cell r="J1154" t="str">
            <v>是</v>
          </cell>
        </row>
        <row r="1155">
          <cell r="A1155">
            <v>3276626</v>
          </cell>
          <cell r="B1155" t="str">
            <v>2025-04-22 01:54:41</v>
          </cell>
          <cell r="C1155" t="str">
            <v>小单32.36  大双32.36  大单35.28</v>
          </cell>
          <cell r="D1155" t="str">
            <v>大单</v>
          </cell>
          <cell r="E1155">
            <v>100</v>
          </cell>
          <cell r="F1155">
            <v>7</v>
          </cell>
          <cell r="G1155" t="str">
            <v>小单</v>
          </cell>
          <cell r="H1155">
            <v>152.7392</v>
          </cell>
          <cell r="I1155">
            <v>52.7392</v>
          </cell>
          <cell r="J1155" t="str">
            <v>是</v>
          </cell>
        </row>
        <row r="1156">
          <cell r="A1156">
            <v>3276627</v>
          </cell>
          <cell r="B1156" t="str">
            <v>2025-04-22 01:58:12</v>
          </cell>
          <cell r="C1156" t="str">
            <v>小单32.36  大双32.36  大单35.28</v>
          </cell>
          <cell r="D1156" t="str">
            <v>大单</v>
          </cell>
          <cell r="E1156">
            <v>100</v>
          </cell>
          <cell r="F1156">
            <v>14</v>
          </cell>
          <cell r="G1156" t="str">
            <v>大双</v>
          </cell>
          <cell r="H1156">
            <v>0</v>
          </cell>
          <cell r="I1156">
            <v>-100</v>
          </cell>
          <cell r="J1156" t="str">
            <v>否</v>
          </cell>
        </row>
        <row r="1157">
          <cell r="A1157">
            <v>3276628</v>
          </cell>
          <cell r="B1157" t="str">
            <v>2025-04-22 02:01:43</v>
          </cell>
          <cell r="C1157" t="str">
            <v>小单32.36  大双32.36  大单35.28</v>
          </cell>
          <cell r="D1157" t="str">
            <v>大单</v>
          </cell>
          <cell r="E1157">
            <v>100</v>
          </cell>
          <cell r="F1157">
            <v>10</v>
          </cell>
          <cell r="G1157" t="str">
            <v>小双</v>
          </cell>
          <cell r="H1157">
            <v>0</v>
          </cell>
          <cell r="I1157">
            <v>-100</v>
          </cell>
          <cell r="J1157" t="str">
            <v>否</v>
          </cell>
        </row>
        <row r="1158">
          <cell r="A1158">
            <v>3276629</v>
          </cell>
          <cell r="B1158" t="str">
            <v>2025-04-22 02:05:15</v>
          </cell>
          <cell r="C1158" t="str">
            <v>小单32.36  大双32.36  大单35.28</v>
          </cell>
          <cell r="D1158" t="str">
            <v>大单</v>
          </cell>
          <cell r="E1158">
            <v>100</v>
          </cell>
          <cell r="F1158">
            <v>16</v>
          </cell>
          <cell r="G1158" t="str">
            <v>大双</v>
          </cell>
          <cell r="H1158">
            <v>152.7392</v>
          </cell>
          <cell r="I1158">
            <v>52.7392</v>
          </cell>
          <cell r="J1158" t="str">
            <v>是</v>
          </cell>
        </row>
        <row r="1159">
          <cell r="A1159">
            <v>3276630</v>
          </cell>
          <cell r="B1159" t="str">
            <v>2025-04-22 02:08:46</v>
          </cell>
          <cell r="C1159" t="str">
            <v>小单32.36  大双32.36  大单35.28</v>
          </cell>
          <cell r="D1159" t="str">
            <v>大单</v>
          </cell>
          <cell r="E1159">
            <v>100</v>
          </cell>
          <cell r="F1159">
            <v>11</v>
          </cell>
          <cell r="G1159" t="str">
            <v>小单</v>
          </cell>
          <cell r="H1159">
            <v>152.7392</v>
          </cell>
          <cell r="I1159">
            <v>52.7392</v>
          </cell>
          <cell r="J1159" t="str">
            <v>是</v>
          </cell>
        </row>
        <row r="1160">
          <cell r="A1160">
            <v>3276631</v>
          </cell>
          <cell r="B1160" t="str">
            <v>2025-04-22 02:12:17</v>
          </cell>
          <cell r="C1160" t="str">
            <v>小单31.45  小双34.28  大单34.28</v>
          </cell>
          <cell r="D1160" t="str">
            <v>小单</v>
          </cell>
          <cell r="E1160">
            <v>100.01</v>
          </cell>
          <cell r="F1160">
            <v>24</v>
          </cell>
          <cell r="G1160" t="str">
            <v>大双</v>
          </cell>
          <cell r="H1160">
            <v>0</v>
          </cell>
          <cell r="I1160">
            <v>-100.01</v>
          </cell>
          <cell r="J1160" t="str">
            <v>否</v>
          </cell>
        </row>
        <row r="1161">
          <cell r="A1161">
            <v>3276632</v>
          </cell>
          <cell r="B1161" t="str">
            <v>2025-04-22 02:15:48</v>
          </cell>
          <cell r="C1161" t="str">
            <v>小单31.45  小双34.28  大单34.28</v>
          </cell>
          <cell r="D1161" t="str">
            <v>小单</v>
          </cell>
          <cell r="E1161">
            <v>100.01</v>
          </cell>
          <cell r="F1161">
            <v>7</v>
          </cell>
          <cell r="G1161" t="str">
            <v>小单</v>
          </cell>
          <cell r="H1161">
            <v>148.444</v>
          </cell>
          <cell r="I1161">
            <v>48.434</v>
          </cell>
          <cell r="J1161" t="str">
            <v>是</v>
          </cell>
        </row>
        <row r="1162">
          <cell r="A1162">
            <v>3276633</v>
          </cell>
          <cell r="B1162" t="str">
            <v>2025-04-22 02:19:10</v>
          </cell>
          <cell r="C1162" t="str">
            <v>小单31.45  小双34.28  大单34.28</v>
          </cell>
          <cell r="D1162" t="str">
            <v>小单</v>
          </cell>
          <cell r="E1162">
            <v>100.01</v>
          </cell>
          <cell r="F1162">
            <v>8</v>
          </cell>
          <cell r="G1162" t="str">
            <v>小双</v>
          </cell>
          <cell r="H1162">
            <v>148.4324</v>
          </cell>
          <cell r="I1162">
            <v>48.4224</v>
          </cell>
          <cell r="J1162" t="str">
            <v>是</v>
          </cell>
        </row>
        <row r="1163">
          <cell r="A1163">
            <v>3276634</v>
          </cell>
          <cell r="B1163" t="str">
            <v>2025-04-22 02:22:41</v>
          </cell>
          <cell r="C1163" t="str">
            <v>小单31.45  小双34.28  大单34.28</v>
          </cell>
          <cell r="D1163" t="str">
            <v>小单</v>
          </cell>
          <cell r="E1163">
            <v>100.01</v>
          </cell>
          <cell r="F1163">
            <v>13</v>
          </cell>
          <cell r="G1163" t="str">
            <v>小单</v>
          </cell>
          <cell r="H1163">
            <v>0</v>
          </cell>
          <cell r="I1163">
            <v>-100.01</v>
          </cell>
          <cell r="J1163" t="str">
            <v>否</v>
          </cell>
        </row>
        <row r="1164">
          <cell r="A1164">
            <v>3276635</v>
          </cell>
          <cell r="B1164" t="str">
            <v>2025-04-22 02:26:12</v>
          </cell>
          <cell r="C1164" t="str">
            <v>小单31.45  小双34.28  大单34.28</v>
          </cell>
          <cell r="D1164" t="str">
            <v>小单</v>
          </cell>
          <cell r="E1164">
            <v>100.01</v>
          </cell>
          <cell r="F1164">
            <v>18</v>
          </cell>
          <cell r="G1164" t="str">
            <v>大双</v>
          </cell>
          <cell r="H1164">
            <v>0</v>
          </cell>
          <cell r="I1164">
            <v>-100.01</v>
          </cell>
          <cell r="J1164" t="str">
            <v>否</v>
          </cell>
        </row>
        <row r="1165">
          <cell r="A1165">
            <v>3276636</v>
          </cell>
          <cell r="B1165" t="str">
            <v>2025-04-22 02:29:43</v>
          </cell>
          <cell r="C1165" t="str">
            <v>小单31.45  小双34.28  大单34.28</v>
          </cell>
          <cell r="D1165" t="str">
            <v>小单</v>
          </cell>
          <cell r="E1165">
            <v>100.01</v>
          </cell>
          <cell r="F1165">
            <v>11</v>
          </cell>
          <cell r="G1165" t="str">
            <v>小单</v>
          </cell>
          <cell r="H1165">
            <v>148.444</v>
          </cell>
          <cell r="I1165">
            <v>48.434</v>
          </cell>
          <cell r="J1165" t="str">
            <v>是</v>
          </cell>
        </row>
        <row r="1166">
          <cell r="A1166">
            <v>3276637</v>
          </cell>
          <cell r="B1166" t="str">
            <v>2025-04-22 02:33:15</v>
          </cell>
          <cell r="C1166" t="str">
            <v>小单31.45  小双34.28  大单34.28</v>
          </cell>
          <cell r="D1166" t="str">
            <v>小单</v>
          </cell>
          <cell r="E1166">
            <v>100.01</v>
          </cell>
          <cell r="F1166">
            <v>13</v>
          </cell>
          <cell r="G1166" t="str">
            <v>小单</v>
          </cell>
          <cell r="H1166">
            <v>0</v>
          </cell>
          <cell r="I1166">
            <v>-100.01</v>
          </cell>
          <cell r="J1166" t="str">
            <v>否</v>
          </cell>
        </row>
        <row r="1167">
          <cell r="A1167">
            <v>3276638</v>
          </cell>
          <cell r="B1167" t="str">
            <v>2025-04-22 02:36:46</v>
          </cell>
          <cell r="C1167" t="str">
            <v>小单31.45  小双34.28  大单34.28</v>
          </cell>
          <cell r="D1167" t="str">
            <v>小单</v>
          </cell>
          <cell r="E1167">
            <v>100.01</v>
          </cell>
          <cell r="F1167">
            <v>13</v>
          </cell>
          <cell r="G1167" t="str">
            <v>小单</v>
          </cell>
          <cell r="H1167">
            <v>0</v>
          </cell>
          <cell r="I1167">
            <v>-100.01</v>
          </cell>
          <cell r="J1167" t="str">
            <v>否</v>
          </cell>
        </row>
        <row r="1168">
          <cell r="A1168">
            <v>3276639</v>
          </cell>
          <cell r="B1168" t="str">
            <v>2025-04-22 02:40:17</v>
          </cell>
          <cell r="C1168" t="str">
            <v>小单31.45  小双34.28  大单34.28</v>
          </cell>
          <cell r="D1168" t="str">
            <v>小单</v>
          </cell>
          <cell r="E1168">
            <v>100.01</v>
          </cell>
          <cell r="F1168">
            <v>12</v>
          </cell>
          <cell r="G1168" t="str">
            <v>小双</v>
          </cell>
          <cell r="H1168">
            <v>148.4324</v>
          </cell>
          <cell r="I1168">
            <v>48.4224</v>
          </cell>
          <cell r="J1168" t="str">
            <v>是</v>
          </cell>
        </row>
        <row r="1169">
          <cell r="A1169">
            <v>3276640</v>
          </cell>
          <cell r="B1169" t="str">
            <v>2025-04-22 02:43:39</v>
          </cell>
          <cell r="C1169" t="str">
            <v>小单31.45  小双34.28  大单34.28</v>
          </cell>
          <cell r="D1169" t="str">
            <v>小单</v>
          </cell>
          <cell r="E1169">
            <v>100.01</v>
          </cell>
          <cell r="F1169">
            <v>14</v>
          </cell>
          <cell r="G1169" t="str">
            <v>大双</v>
          </cell>
          <cell r="H1169">
            <v>0</v>
          </cell>
          <cell r="I1169">
            <v>-100.01</v>
          </cell>
          <cell r="J1169" t="str">
            <v>否</v>
          </cell>
        </row>
        <row r="1170">
          <cell r="A1170">
            <v>3276641</v>
          </cell>
          <cell r="B1170" t="str">
            <v>2025-04-22 02:47:20</v>
          </cell>
          <cell r="C1170" t="str">
            <v>小单31.45  小双34.28  大单34.28</v>
          </cell>
          <cell r="D1170" t="str">
            <v>小单</v>
          </cell>
          <cell r="E1170">
            <v>100.01</v>
          </cell>
          <cell r="F1170">
            <v>14</v>
          </cell>
          <cell r="G1170" t="str">
            <v>大双</v>
          </cell>
          <cell r="H1170">
            <v>0</v>
          </cell>
          <cell r="I1170">
            <v>-100.01</v>
          </cell>
          <cell r="J1170" t="str">
            <v>否</v>
          </cell>
        </row>
        <row r="1171">
          <cell r="A1171">
            <v>3276642</v>
          </cell>
          <cell r="B1171" t="str">
            <v>2025-04-22 02:50:41</v>
          </cell>
          <cell r="C1171" t="str">
            <v>小单31.45  小双34.28  大单34.28</v>
          </cell>
          <cell r="D1171" t="str">
            <v>小单</v>
          </cell>
          <cell r="E1171">
            <v>100.01</v>
          </cell>
          <cell r="F1171">
            <v>8</v>
          </cell>
          <cell r="G1171" t="str">
            <v>小双</v>
          </cell>
          <cell r="H1171">
            <v>148.4324</v>
          </cell>
          <cell r="I1171">
            <v>48.4224</v>
          </cell>
          <cell r="J1171" t="str">
            <v>是</v>
          </cell>
        </row>
        <row r="1172">
          <cell r="A1172">
            <v>3276643</v>
          </cell>
          <cell r="B1172" t="str">
            <v>2025-04-22 02:54:12</v>
          </cell>
          <cell r="C1172" t="str">
            <v>小单31.45  小双34.28  大单34.28</v>
          </cell>
          <cell r="D1172" t="str">
            <v>小单</v>
          </cell>
          <cell r="E1172">
            <v>100.01</v>
          </cell>
          <cell r="F1172">
            <v>3</v>
          </cell>
          <cell r="G1172" t="str">
            <v>小单</v>
          </cell>
          <cell r="H1172">
            <v>148.444</v>
          </cell>
          <cell r="I1172">
            <v>48.434</v>
          </cell>
          <cell r="J1172" t="str">
            <v>是</v>
          </cell>
        </row>
        <row r="1173">
          <cell r="A1173">
            <v>3276644</v>
          </cell>
          <cell r="B1173" t="str">
            <v>2025-04-22 02:57:44</v>
          </cell>
          <cell r="C1173" t="str">
            <v>小单31.45  小双34.28  大单34.28</v>
          </cell>
          <cell r="D1173" t="str">
            <v>小单</v>
          </cell>
          <cell r="E1173">
            <v>100.01</v>
          </cell>
          <cell r="F1173">
            <v>9</v>
          </cell>
          <cell r="G1173" t="str">
            <v>小单</v>
          </cell>
          <cell r="H1173">
            <v>148.444</v>
          </cell>
          <cell r="I1173">
            <v>48.434</v>
          </cell>
          <cell r="J1173" t="str">
            <v>是</v>
          </cell>
        </row>
        <row r="1174">
          <cell r="A1174">
            <v>3276645</v>
          </cell>
          <cell r="B1174" t="str">
            <v>2025-04-22 03:01:15</v>
          </cell>
          <cell r="C1174" t="str">
            <v>小单31.45  小双34.28  大单34.28</v>
          </cell>
          <cell r="D1174" t="str">
            <v>小单</v>
          </cell>
          <cell r="E1174">
            <v>100.01</v>
          </cell>
          <cell r="F1174">
            <v>11</v>
          </cell>
          <cell r="G1174" t="str">
            <v>小单</v>
          </cell>
          <cell r="H1174">
            <v>148.444</v>
          </cell>
          <cell r="I1174">
            <v>48.434</v>
          </cell>
          <cell r="J1174" t="str">
            <v>是</v>
          </cell>
        </row>
        <row r="1175">
          <cell r="A1175">
            <v>3276646</v>
          </cell>
          <cell r="B1175" t="str">
            <v>2025-04-22 03:04:46</v>
          </cell>
          <cell r="C1175" t="str">
            <v>小单31.45  小双34.28  大单34.28</v>
          </cell>
          <cell r="D1175" t="str">
            <v>小单</v>
          </cell>
          <cell r="E1175">
            <v>100.01</v>
          </cell>
          <cell r="F1175">
            <v>9</v>
          </cell>
          <cell r="G1175" t="str">
            <v>小单</v>
          </cell>
          <cell r="H1175">
            <v>148.444</v>
          </cell>
          <cell r="I1175">
            <v>48.434</v>
          </cell>
          <cell r="J1175" t="str">
            <v>是</v>
          </cell>
        </row>
        <row r="1176">
          <cell r="A1176">
            <v>3276647</v>
          </cell>
          <cell r="B1176" t="str">
            <v>2025-04-22 03:08:18</v>
          </cell>
          <cell r="C1176" t="str">
            <v>小单31.45  小双34.28  大单34.28</v>
          </cell>
          <cell r="D1176" t="str">
            <v>小单</v>
          </cell>
          <cell r="E1176">
            <v>100.01</v>
          </cell>
          <cell r="F1176">
            <v>17</v>
          </cell>
          <cell r="G1176" t="str">
            <v>大单</v>
          </cell>
          <cell r="H1176">
            <v>148.4324</v>
          </cell>
          <cell r="I1176">
            <v>48.4224</v>
          </cell>
          <cell r="J1176" t="str">
            <v>是</v>
          </cell>
        </row>
        <row r="1177">
          <cell r="A1177">
            <v>3276648</v>
          </cell>
          <cell r="B1177" t="str">
            <v>2025-04-22 03:11:49</v>
          </cell>
          <cell r="C1177" t="str">
            <v>小单31.45  小双34.28  大单34.28</v>
          </cell>
          <cell r="D1177" t="str">
            <v>小单</v>
          </cell>
          <cell r="E1177">
            <v>100.01</v>
          </cell>
          <cell r="F1177">
            <v>8</v>
          </cell>
          <cell r="G1177" t="str">
            <v>小双</v>
          </cell>
          <cell r="H1177">
            <v>148.4324</v>
          </cell>
          <cell r="I1177">
            <v>48.4224</v>
          </cell>
          <cell r="J1177" t="str">
            <v>是</v>
          </cell>
        </row>
        <row r="1178">
          <cell r="A1178">
            <v>3276649</v>
          </cell>
          <cell r="B1178" t="str">
            <v>2025-04-22 03:15:10</v>
          </cell>
          <cell r="C1178" t="str">
            <v>小单31.45  小双34.28  大单34.28</v>
          </cell>
          <cell r="D1178" t="str">
            <v>小单</v>
          </cell>
          <cell r="E1178">
            <v>100.01</v>
          </cell>
          <cell r="F1178">
            <v>16</v>
          </cell>
          <cell r="G1178" t="str">
            <v>大双</v>
          </cell>
          <cell r="H1178">
            <v>0</v>
          </cell>
          <cell r="I1178">
            <v>-100.01</v>
          </cell>
          <cell r="J1178" t="str">
            <v>否</v>
          </cell>
        </row>
        <row r="1179">
          <cell r="A1179">
            <v>3276650</v>
          </cell>
          <cell r="B1179" t="str">
            <v>2025-04-22 03:18:41</v>
          </cell>
          <cell r="C1179" t="str">
            <v>小单31.45  小双34.28  大单34.28</v>
          </cell>
          <cell r="D1179" t="str">
            <v>小单</v>
          </cell>
          <cell r="E1179">
            <v>100.01</v>
          </cell>
          <cell r="F1179">
            <v>17</v>
          </cell>
          <cell r="G1179" t="str">
            <v>大单</v>
          </cell>
          <cell r="H1179">
            <v>148.4324</v>
          </cell>
          <cell r="I1179">
            <v>48.4224</v>
          </cell>
          <cell r="J1179" t="str">
            <v>是</v>
          </cell>
        </row>
        <row r="1180">
          <cell r="A1180">
            <v>3276651</v>
          </cell>
          <cell r="B1180" t="str">
            <v>2025-04-22 03:22:13</v>
          </cell>
          <cell r="C1180" t="str">
            <v>小单31.45  小双34.28  大单34.28</v>
          </cell>
          <cell r="D1180" t="str">
            <v>小单</v>
          </cell>
          <cell r="E1180">
            <v>100.01</v>
          </cell>
          <cell r="F1180">
            <v>19</v>
          </cell>
          <cell r="G1180" t="str">
            <v>大单</v>
          </cell>
          <cell r="H1180">
            <v>148.4324</v>
          </cell>
          <cell r="I1180">
            <v>48.4224</v>
          </cell>
          <cell r="J1180" t="str">
            <v>是</v>
          </cell>
        </row>
        <row r="1181">
          <cell r="A1181">
            <v>3276652</v>
          </cell>
          <cell r="B1181" t="str">
            <v>2025-04-22 03:25:44</v>
          </cell>
          <cell r="C1181" t="str">
            <v>小单31.45  小双34.28  大单34.28</v>
          </cell>
          <cell r="D1181" t="str">
            <v>小单</v>
          </cell>
          <cell r="E1181">
            <v>100.01</v>
          </cell>
          <cell r="F1181">
            <v>20</v>
          </cell>
          <cell r="G1181" t="str">
            <v>大双</v>
          </cell>
          <cell r="H1181">
            <v>0</v>
          </cell>
          <cell r="I1181">
            <v>-100.01</v>
          </cell>
          <cell r="J1181" t="str">
            <v>否</v>
          </cell>
        </row>
        <row r="1182">
          <cell r="A1182">
            <v>3276653</v>
          </cell>
          <cell r="B1182" t="str">
            <v>2025-04-22 03:29:15</v>
          </cell>
          <cell r="C1182" t="str">
            <v>小单31.45  小双34.28  大单34.28</v>
          </cell>
          <cell r="D1182" t="str">
            <v>小单</v>
          </cell>
          <cell r="E1182">
            <v>100.01</v>
          </cell>
          <cell r="F1182">
            <v>15</v>
          </cell>
          <cell r="G1182" t="str">
            <v>大单</v>
          </cell>
          <cell r="H1182">
            <v>148.4324</v>
          </cell>
          <cell r="I1182">
            <v>48.4224</v>
          </cell>
          <cell r="J1182" t="str">
            <v>是</v>
          </cell>
        </row>
        <row r="1183">
          <cell r="A1183">
            <v>3276654</v>
          </cell>
          <cell r="B1183" t="str">
            <v>2025-04-22 03:32:47</v>
          </cell>
          <cell r="C1183" t="str">
            <v>小单31.45  小双34.28  大单34.28</v>
          </cell>
          <cell r="D1183" t="str">
            <v>小单</v>
          </cell>
          <cell r="E1183">
            <v>100.01</v>
          </cell>
          <cell r="F1183" t="str">
            <v>待开奖</v>
          </cell>
        </row>
        <row r="1184">
          <cell r="A1184">
            <v>3280510</v>
          </cell>
          <cell r="B1184" t="str">
            <v>2025-05-01 17:28:03</v>
          </cell>
          <cell r="C1184" t="str">
            <v>大双31.45  小双34.28  大单34.28</v>
          </cell>
          <cell r="D1184" t="str">
            <v>大双</v>
          </cell>
          <cell r="E1184">
            <v>100.01</v>
          </cell>
          <cell r="F1184">
            <v>22</v>
          </cell>
          <cell r="G1184" t="str">
            <v>大双</v>
          </cell>
          <cell r="H1184">
            <v>148.444</v>
          </cell>
          <cell r="I1184">
            <v>48.434</v>
          </cell>
          <cell r="J1184" t="str">
            <v>是</v>
          </cell>
        </row>
        <row r="1185">
          <cell r="A1185">
            <v>3280511</v>
          </cell>
          <cell r="B1185" t="str">
            <v>2025-05-01 17:29:14</v>
          </cell>
          <cell r="C1185" t="str">
            <v>大双31.45  小双34.28  大单34.28</v>
          </cell>
          <cell r="D1185" t="str">
            <v>大双</v>
          </cell>
          <cell r="E1185">
            <v>100.01</v>
          </cell>
          <cell r="F1185">
            <v>21</v>
          </cell>
          <cell r="G1185" t="str">
            <v>大单</v>
          </cell>
          <cell r="H1185">
            <v>148.4324</v>
          </cell>
          <cell r="I1185">
            <v>48.4224</v>
          </cell>
          <cell r="J1185" t="str">
            <v>是</v>
          </cell>
        </row>
        <row r="1186">
          <cell r="A1186">
            <v>3280512</v>
          </cell>
          <cell r="B1186" t="str">
            <v>2025-05-01 17:32:45</v>
          </cell>
          <cell r="C1186" t="str">
            <v>大双31.45  小双34.28  大单34.28</v>
          </cell>
          <cell r="D1186" t="str">
            <v>大双</v>
          </cell>
          <cell r="E1186">
            <v>100.01</v>
          </cell>
          <cell r="F1186">
            <v>13</v>
          </cell>
          <cell r="G1186" t="str">
            <v>小单</v>
          </cell>
          <cell r="H1186">
            <v>0</v>
          </cell>
          <cell r="I1186">
            <v>-100.01</v>
          </cell>
          <cell r="J1186" t="str">
            <v>否</v>
          </cell>
        </row>
        <row r="1187">
          <cell r="A1187">
            <v>3280513</v>
          </cell>
          <cell r="B1187" t="str">
            <v>2025-05-01 17:36:17</v>
          </cell>
          <cell r="C1187" t="str">
            <v>大双31.45  小双34.28  大单34.28</v>
          </cell>
          <cell r="D1187" t="str">
            <v>大双</v>
          </cell>
          <cell r="E1187">
            <v>100.01</v>
          </cell>
          <cell r="F1187">
            <v>15</v>
          </cell>
          <cell r="G1187" t="str">
            <v>大单</v>
          </cell>
          <cell r="H1187">
            <v>148.4324</v>
          </cell>
          <cell r="I1187">
            <v>48.4224</v>
          </cell>
          <cell r="J1187" t="str">
            <v>是</v>
          </cell>
        </row>
        <row r="1188">
          <cell r="A1188">
            <v>3280514</v>
          </cell>
          <cell r="B1188" t="str">
            <v>2025-05-01 17:39:48</v>
          </cell>
          <cell r="C1188" t="str">
            <v>大双31.45  小双34.28  大单34.28</v>
          </cell>
          <cell r="D1188" t="str">
            <v>大双</v>
          </cell>
          <cell r="E1188">
            <v>100.01</v>
          </cell>
          <cell r="F1188">
            <v>19</v>
          </cell>
          <cell r="G1188" t="str">
            <v>大单</v>
          </cell>
          <cell r="H1188">
            <v>148.4324</v>
          </cell>
          <cell r="I1188">
            <v>48.4224</v>
          </cell>
          <cell r="J1188" t="str">
            <v>是</v>
          </cell>
        </row>
        <row r="1189">
          <cell r="A1189">
            <v>3280515</v>
          </cell>
          <cell r="B1189" t="str">
            <v>2025-05-01 17:43:09</v>
          </cell>
          <cell r="C1189" t="str">
            <v>小单32.36  大双32.36  大单35.28</v>
          </cell>
          <cell r="D1189" t="str">
            <v>大单</v>
          </cell>
          <cell r="E1189">
            <v>100</v>
          </cell>
          <cell r="F1189">
            <v>18</v>
          </cell>
          <cell r="G1189" t="str">
            <v>大双</v>
          </cell>
          <cell r="H1189">
            <v>152.7392</v>
          </cell>
          <cell r="I1189">
            <v>52.7392</v>
          </cell>
          <cell r="J1189" t="str">
            <v>是</v>
          </cell>
        </row>
        <row r="1190">
          <cell r="A1190">
            <v>3280516</v>
          </cell>
          <cell r="B1190" t="str">
            <v>2025-05-01 17:46:51</v>
          </cell>
          <cell r="C1190" t="str">
            <v>大双31.45  小双34.28  大单34.28</v>
          </cell>
          <cell r="D1190" t="str">
            <v>大双</v>
          </cell>
          <cell r="E1190">
            <v>100.01</v>
          </cell>
          <cell r="F1190">
            <v>15</v>
          </cell>
          <cell r="G1190" t="str">
            <v>大单</v>
          </cell>
          <cell r="H1190">
            <v>148.4324</v>
          </cell>
          <cell r="I1190">
            <v>48.4224</v>
          </cell>
          <cell r="J1190" t="str">
            <v>是</v>
          </cell>
        </row>
        <row r="1191">
          <cell r="A1191">
            <v>3280517</v>
          </cell>
          <cell r="B1191" t="str">
            <v>2025-05-01 17:50:13</v>
          </cell>
          <cell r="C1191" t="str">
            <v>小单32.36  大双32.36  大单35.28</v>
          </cell>
          <cell r="D1191" t="str">
            <v>大单</v>
          </cell>
          <cell r="E1191">
            <v>100</v>
          </cell>
          <cell r="F1191">
            <v>19</v>
          </cell>
          <cell r="G1191" t="str">
            <v>大单</v>
          </cell>
          <cell r="H1191">
            <v>152.7624</v>
          </cell>
          <cell r="I1191">
            <v>52.7624</v>
          </cell>
          <cell r="J1191" t="str">
            <v>是</v>
          </cell>
        </row>
        <row r="1192">
          <cell r="A1192">
            <v>3280518</v>
          </cell>
          <cell r="B1192" t="str">
            <v>2025-05-01 17:53:44</v>
          </cell>
          <cell r="C1192" t="str">
            <v>小单32.36  大双32.36  大单35.28</v>
          </cell>
          <cell r="D1192" t="str">
            <v>大单</v>
          </cell>
          <cell r="E1192">
            <v>100</v>
          </cell>
          <cell r="F1192">
            <v>1</v>
          </cell>
          <cell r="G1192" t="str">
            <v>小单</v>
          </cell>
          <cell r="H1192">
            <v>152.7392</v>
          </cell>
          <cell r="I1192">
            <v>52.7392</v>
          </cell>
          <cell r="J1192" t="str">
            <v>是</v>
          </cell>
        </row>
        <row r="1193">
          <cell r="A1193">
            <v>3280519</v>
          </cell>
          <cell r="B1193" t="str">
            <v>2025-05-01 17:57:16</v>
          </cell>
          <cell r="C1193" t="str">
            <v>小单32.36  大双32.36  大单35.28</v>
          </cell>
          <cell r="D1193" t="str">
            <v>大单</v>
          </cell>
          <cell r="E1193">
            <v>100</v>
          </cell>
          <cell r="F1193">
            <v>20</v>
          </cell>
          <cell r="G1193" t="str">
            <v>大双</v>
          </cell>
          <cell r="H1193">
            <v>152.7392</v>
          </cell>
          <cell r="I1193">
            <v>52.7392</v>
          </cell>
          <cell r="J1193" t="str">
            <v>是</v>
          </cell>
        </row>
        <row r="1194">
          <cell r="A1194">
            <v>3280520</v>
          </cell>
          <cell r="B1194" t="str">
            <v>2025-05-01 18:00:47</v>
          </cell>
          <cell r="C1194" t="str">
            <v>小单32.36  大双32.36  大单35.28</v>
          </cell>
          <cell r="D1194" t="str">
            <v>大单</v>
          </cell>
          <cell r="E1194">
            <v>100</v>
          </cell>
          <cell r="F1194">
            <v>22</v>
          </cell>
          <cell r="G1194" t="str">
            <v>大双</v>
          </cell>
          <cell r="H1194">
            <v>152.7392</v>
          </cell>
          <cell r="I1194">
            <v>52.7392</v>
          </cell>
          <cell r="J1194" t="str">
            <v>是</v>
          </cell>
        </row>
        <row r="1195">
          <cell r="A1195">
            <v>3280521</v>
          </cell>
          <cell r="B1195" t="str">
            <v>2025-05-01 18:04:09</v>
          </cell>
          <cell r="C1195" t="str">
            <v>小单32.36  大双32.36  大单35.28</v>
          </cell>
          <cell r="D1195" t="str">
            <v>大单</v>
          </cell>
          <cell r="E1195">
            <v>100</v>
          </cell>
          <cell r="F1195">
            <v>7</v>
          </cell>
          <cell r="G1195" t="str">
            <v>小单</v>
          </cell>
          <cell r="H1195">
            <v>152.7392</v>
          </cell>
          <cell r="I1195">
            <v>52.7392</v>
          </cell>
          <cell r="J1195" t="str">
            <v>是</v>
          </cell>
        </row>
        <row r="1196">
          <cell r="A1196">
            <v>3280522</v>
          </cell>
          <cell r="B1196" t="str">
            <v>2025-05-01 18:07:50</v>
          </cell>
          <cell r="C1196" t="str">
            <v>小单32.36  大双32.36  大单35.28</v>
          </cell>
          <cell r="D1196" t="str">
            <v>大单</v>
          </cell>
          <cell r="E1196">
            <v>100</v>
          </cell>
          <cell r="F1196">
            <v>5</v>
          </cell>
          <cell r="G1196" t="str">
            <v>小单</v>
          </cell>
          <cell r="H1196">
            <v>152.7392</v>
          </cell>
          <cell r="I1196">
            <v>52.7392</v>
          </cell>
          <cell r="J1196" t="str">
            <v>是</v>
          </cell>
        </row>
        <row r="1197">
          <cell r="A1197">
            <v>3280523</v>
          </cell>
          <cell r="B1197" t="str">
            <v>2025-05-01 18:11:12</v>
          </cell>
          <cell r="C1197" t="str">
            <v>小单32.36  大双32.36  大单35.28</v>
          </cell>
          <cell r="D1197" t="str">
            <v>大单</v>
          </cell>
          <cell r="E1197">
            <v>100</v>
          </cell>
          <cell r="F1197">
            <v>13</v>
          </cell>
          <cell r="G1197" t="str">
            <v>小单</v>
          </cell>
          <cell r="H1197">
            <v>0</v>
          </cell>
          <cell r="I1197">
            <v>-100</v>
          </cell>
          <cell r="J1197" t="str">
            <v>否</v>
          </cell>
        </row>
        <row r="1198">
          <cell r="A1198">
            <v>3280524</v>
          </cell>
          <cell r="B1198" t="str">
            <v>2025-05-01 18:14:43</v>
          </cell>
          <cell r="C1198" t="str">
            <v>小单32.36  大双32.36  大单35.28</v>
          </cell>
          <cell r="D1198" t="str">
            <v>大单</v>
          </cell>
          <cell r="E1198">
            <v>100</v>
          </cell>
          <cell r="F1198">
            <v>14</v>
          </cell>
          <cell r="G1198" t="str">
            <v>大双</v>
          </cell>
          <cell r="H1198">
            <v>0</v>
          </cell>
          <cell r="I1198">
            <v>-100</v>
          </cell>
          <cell r="J1198" t="str">
            <v>否</v>
          </cell>
        </row>
        <row r="1199">
          <cell r="A1199">
            <v>3280525</v>
          </cell>
          <cell r="B1199" t="str">
            <v>2025-05-01 18:18:15</v>
          </cell>
          <cell r="C1199" t="str">
            <v>小单32.36  大双32.36  大单35.28</v>
          </cell>
          <cell r="D1199" t="str">
            <v>大单</v>
          </cell>
          <cell r="E1199">
            <v>100</v>
          </cell>
          <cell r="F1199">
            <v>18</v>
          </cell>
          <cell r="G1199" t="str">
            <v>大双</v>
          </cell>
          <cell r="H1199">
            <v>152.7392</v>
          </cell>
          <cell r="I1199">
            <v>52.7392</v>
          </cell>
          <cell r="J1199" t="str">
            <v>是</v>
          </cell>
        </row>
        <row r="1200">
          <cell r="A1200">
            <v>3280526</v>
          </cell>
          <cell r="B1200" t="str">
            <v>2025-05-01 18:21:46</v>
          </cell>
          <cell r="C1200" t="str">
            <v>小单32.36  大双32.36  大单35.28</v>
          </cell>
          <cell r="D1200" t="str">
            <v>大单</v>
          </cell>
          <cell r="E1200">
            <v>100</v>
          </cell>
          <cell r="F1200">
            <v>14</v>
          </cell>
          <cell r="G1200" t="str">
            <v>大双</v>
          </cell>
          <cell r="H1200">
            <v>0</v>
          </cell>
          <cell r="I1200">
            <v>-100</v>
          </cell>
          <cell r="J1200" t="str">
            <v>否</v>
          </cell>
        </row>
        <row r="1201">
          <cell r="A1201">
            <v>3280527</v>
          </cell>
          <cell r="B1201" t="str">
            <v>2025-05-01 18:25:18</v>
          </cell>
          <cell r="C1201" t="str">
            <v>小单32.36  大双32.36  大单35.28</v>
          </cell>
          <cell r="D1201" t="str">
            <v>大单</v>
          </cell>
          <cell r="E1201">
            <v>100</v>
          </cell>
          <cell r="F1201">
            <v>11</v>
          </cell>
          <cell r="G1201" t="str">
            <v>小单</v>
          </cell>
          <cell r="H1201">
            <v>152.7392</v>
          </cell>
          <cell r="I1201">
            <v>52.7392</v>
          </cell>
          <cell r="J1201" t="str">
            <v>是</v>
          </cell>
        </row>
        <row r="1202">
          <cell r="A1202">
            <v>3280528</v>
          </cell>
          <cell r="B1202" t="str">
            <v>2025-05-01 18:28:49</v>
          </cell>
          <cell r="C1202" t="str">
            <v>小单32.36  大双32.36  大单35.28</v>
          </cell>
          <cell r="D1202" t="str">
            <v>大单</v>
          </cell>
          <cell r="E1202">
            <v>100</v>
          </cell>
          <cell r="F1202">
            <v>8</v>
          </cell>
          <cell r="G1202" t="str">
            <v>小双</v>
          </cell>
          <cell r="H1202">
            <v>0</v>
          </cell>
          <cell r="I1202">
            <v>-100</v>
          </cell>
          <cell r="J1202" t="str">
            <v>否</v>
          </cell>
        </row>
        <row r="1203">
          <cell r="A1203">
            <v>3280529</v>
          </cell>
          <cell r="B1203" t="str">
            <v>2025-05-01 18:32:21</v>
          </cell>
          <cell r="C1203" t="str">
            <v>小单32.36  大双32.36  大单35.28</v>
          </cell>
          <cell r="D1203" t="str">
            <v>大单</v>
          </cell>
          <cell r="E1203">
            <v>100</v>
          </cell>
          <cell r="F1203">
            <v>11</v>
          </cell>
          <cell r="G1203" t="str">
            <v>小单</v>
          </cell>
          <cell r="H1203">
            <v>152.7392</v>
          </cell>
          <cell r="I1203">
            <v>52.7392</v>
          </cell>
          <cell r="J1203" t="str">
            <v>是</v>
          </cell>
        </row>
        <row r="1204">
          <cell r="A1204">
            <v>3280530</v>
          </cell>
          <cell r="B1204" t="str">
            <v>2025-05-01 18:35:42</v>
          </cell>
          <cell r="C1204" t="str">
            <v>小单32.36  大双32.36  大单35.28</v>
          </cell>
          <cell r="D1204" t="str">
            <v>大单</v>
          </cell>
          <cell r="E1204">
            <v>100</v>
          </cell>
          <cell r="F1204">
            <v>8</v>
          </cell>
          <cell r="G1204" t="str">
            <v>小双</v>
          </cell>
          <cell r="H1204">
            <v>0</v>
          </cell>
          <cell r="I1204">
            <v>-100</v>
          </cell>
          <cell r="J1204" t="str">
            <v>否</v>
          </cell>
        </row>
        <row r="1205">
          <cell r="A1205">
            <v>3280531</v>
          </cell>
          <cell r="B1205" t="str">
            <v>2025-05-01 18:39:14</v>
          </cell>
          <cell r="C1205" t="str">
            <v>小单32.36  大双32.36  大单35.28</v>
          </cell>
          <cell r="D1205" t="str">
            <v>大单</v>
          </cell>
          <cell r="E1205">
            <v>100</v>
          </cell>
          <cell r="F1205">
            <v>14</v>
          </cell>
          <cell r="G1205" t="str">
            <v>大双</v>
          </cell>
          <cell r="H1205">
            <v>0</v>
          </cell>
          <cell r="I1205">
            <v>-100</v>
          </cell>
          <cell r="J1205" t="str">
            <v>否</v>
          </cell>
        </row>
        <row r="1206">
          <cell r="A1206">
            <v>3280532</v>
          </cell>
          <cell r="B1206" t="str">
            <v>2025-05-01 18:42:45</v>
          </cell>
          <cell r="C1206" t="str">
            <v>小单32.36  大双32.36  大单35.28</v>
          </cell>
          <cell r="D1206" t="str">
            <v>大单</v>
          </cell>
          <cell r="E1206">
            <v>100</v>
          </cell>
          <cell r="F1206">
            <v>8</v>
          </cell>
          <cell r="G1206" t="str">
            <v>小双</v>
          </cell>
          <cell r="H1206">
            <v>0</v>
          </cell>
          <cell r="I1206">
            <v>-100</v>
          </cell>
          <cell r="J1206" t="str">
            <v>否</v>
          </cell>
        </row>
        <row r="1207">
          <cell r="A1207">
            <v>3280533</v>
          </cell>
          <cell r="B1207" t="str">
            <v>2025-05-01 18:46:16</v>
          </cell>
          <cell r="C1207" t="str">
            <v>小单32.36  大双32.36  大单35.28</v>
          </cell>
          <cell r="D1207" t="str">
            <v>大单</v>
          </cell>
          <cell r="E1207">
            <v>100</v>
          </cell>
          <cell r="F1207">
            <v>6</v>
          </cell>
          <cell r="G1207" t="str">
            <v>小双</v>
          </cell>
          <cell r="H1207">
            <v>0</v>
          </cell>
          <cell r="I1207">
            <v>-100</v>
          </cell>
          <cell r="J1207" t="str">
            <v>否</v>
          </cell>
        </row>
        <row r="1208">
          <cell r="A1208">
            <v>3280534</v>
          </cell>
          <cell r="B1208" t="str">
            <v>2025-05-01 18:49:48</v>
          </cell>
          <cell r="C1208" t="str">
            <v>小单32.36  大双32.36  大单35.28</v>
          </cell>
          <cell r="D1208" t="str">
            <v>大单</v>
          </cell>
          <cell r="E1208">
            <v>100</v>
          </cell>
          <cell r="F1208">
            <v>12</v>
          </cell>
          <cell r="G1208" t="str">
            <v>小双</v>
          </cell>
          <cell r="H1208">
            <v>0</v>
          </cell>
          <cell r="I1208">
            <v>-100</v>
          </cell>
          <cell r="J1208" t="str">
            <v>否</v>
          </cell>
        </row>
        <row r="1209">
          <cell r="A1209">
            <v>3280535</v>
          </cell>
          <cell r="B1209" t="str">
            <v>2025-05-01 18:53:19</v>
          </cell>
          <cell r="C1209" t="str">
            <v>大双31.45  小双34.28  大单34.28</v>
          </cell>
          <cell r="D1209" t="str">
            <v>大双</v>
          </cell>
          <cell r="E1209">
            <v>100.01</v>
          </cell>
          <cell r="F1209">
            <v>9</v>
          </cell>
          <cell r="G1209" t="str">
            <v>小单</v>
          </cell>
          <cell r="H1209">
            <v>0</v>
          </cell>
          <cell r="I1209">
            <v>-100.01</v>
          </cell>
          <cell r="J1209" t="str">
            <v>否</v>
          </cell>
        </row>
        <row r="1210">
          <cell r="A1210">
            <v>3280536</v>
          </cell>
          <cell r="B1210" t="str">
            <v>2025-05-01 18:56:41</v>
          </cell>
          <cell r="C1210" t="str">
            <v>小单31.45  小双34.28  大单34.28</v>
          </cell>
          <cell r="D1210" t="str">
            <v>小单</v>
          </cell>
          <cell r="E1210">
            <v>100.01</v>
          </cell>
          <cell r="F1210">
            <v>19</v>
          </cell>
          <cell r="G1210" t="str">
            <v>大单</v>
          </cell>
          <cell r="H1210">
            <v>148.4324</v>
          </cell>
          <cell r="I1210">
            <v>48.4224</v>
          </cell>
          <cell r="J1210" t="str">
            <v>是</v>
          </cell>
        </row>
        <row r="1211">
          <cell r="A1211">
            <v>3280537</v>
          </cell>
          <cell r="B1211" t="str">
            <v>2025-05-01 19:33:11</v>
          </cell>
          <cell r="C1211" t="str">
            <v>小单31.45  小双34.28  大单34.28</v>
          </cell>
          <cell r="D1211" t="str">
            <v>小单</v>
          </cell>
          <cell r="E1211">
            <v>100.01</v>
          </cell>
          <cell r="F1211">
            <v>15</v>
          </cell>
          <cell r="G1211" t="str">
            <v>大单</v>
          </cell>
          <cell r="H1211">
            <v>148.4324</v>
          </cell>
          <cell r="I1211">
            <v>48.4224</v>
          </cell>
          <cell r="J1211" t="str">
            <v>是</v>
          </cell>
        </row>
        <row r="1212">
          <cell r="A1212">
            <v>3280538</v>
          </cell>
          <cell r="B1212" t="str">
            <v>2025-05-01 19:36:43</v>
          </cell>
          <cell r="C1212" t="str">
            <v>小单32.36  大双32.36  大单35.28</v>
          </cell>
          <cell r="D1212" t="str">
            <v>大单</v>
          </cell>
          <cell r="E1212">
            <v>100</v>
          </cell>
          <cell r="F1212">
            <v>17</v>
          </cell>
          <cell r="G1212" t="str">
            <v>大单</v>
          </cell>
          <cell r="H1212">
            <v>152.7624</v>
          </cell>
          <cell r="I1212">
            <v>52.7624</v>
          </cell>
          <cell r="J1212" t="str">
            <v>是</v>
          </cell>
        </row>
        <row r="1213">
          <cell r="A1213">
            <v>3280539</v>
          </cell>
          <cell r="B1213" t="str">
            <v>2025-05-01 19:40:14</v>
          </cell>
          <cell r="C1213" t="str">
            <v>小单32.36  大双32.36  大单35.28</v>
          </cell>
          <cell r="D1213" t="str">
            <v>大单</v>
          </cell>
          <cell r="E1213">
            <v>100</v>
          </cell>
          <cell r="F1213">
            <v>20</v>
          </cell>
          <cell r="G1213" t="str">
            <v>大双</v>
          </cell>
          <cell r="H1213">
            <v>152.7392</v>
          </cell>
          <cell r="I1213">
            <v>52.7392</v>
          </cell>
          <cell r="J1213" t="str">
            <v>是</v>
          </cell>
        </row>
        <row r="1214">
          <cell r="A1214">
            <v>3280540</v>
          </cell>
          <cell r="B1214" t="str">
            <v>2025-05-01 19:43:46</v>
          </cell>
          <cell r="C1214" t="str">
            <v>大双31.45  小双34.28  大单34.28</v>
          </cell>
          <cell r="D1214" t="str">
            <v>大双</v>
          </cell>
          <cell r="E1214">
            <v>100.01</v>
          </cell>
          <cell r="F1214">
            <v>5</v>
          </cell>
          <cell r="G1214" t="str">
            <v>小单</v>
          </cell>
          <cell r="H1214">
            <v>0</v>
          </cell>
          <cell r="I1214">
            <v>-100.01</v>
          </cell>
          <cell r="J1214" t="str">
            <v>否</v>
          </cell>
        </row>
        <row r="1215">
          <cell r="A1215">
            <v>3280541</v>
          </cell>
          <cell r="B1215" t="str">
            <v>2025-05-01 19:47:17</v>
          </cell>
          <cell r="C1215" t="str">
            <v>小单31.45  小双34.28  大单34.28</v>
          </cell>
          <cell r="D1215" t="str">
            <v>小单</v>
          </cell>
          <cell r="E1215">
            <v>100.01</v>
          </cell>
          <cell r="F1215">
            <v>12</v>
          </cell>
          <cell r="G1215" t="str">
            <v>小双</v>
          </cell>
          <cell r="H1215">
            <v>148.4324</v>
          </cell>
          <cell r="I1215">
            <v>48.4224</v>
          </cell>
          <cell r="J1215" t="str">
            <v>是</v>
          </cell>
        </row>
        <row r="1216">
          <cell r="A1216">
            <v>3280542</v>
          </cell>
          <cell r="B1216" t="str">
            <v>2025-05-01 19:50:49</v>
          </cell>
          <cell r="C1216" t="str">
            <v>小单32.36  小双35.28  大双32.36</v>
          </cell>
          <cell r="D1216" t="str">
            <v>小双</v>
          </cell>
          <cell r="E1216">
            <v>100</v>
          </cell>
          <cell r="F1216">
            <v>6</v>
          </cell>
          <cell r="G1216" t="str">
            <v>小双</v>
          </cell>
          <cell r="H1216">
            <v>152.7624</v>
          </cell>
          <cell r="I1216">
            <v>52.7624</v>
          </cell>
          <cell r="J1216" t="str">
            <v>是</v>
          </cell>
        </row>
        <row r="1217">
          <cell r="A1217">
            <v>3280543</v>
          </cell>
          <cell r="B1217" t="str">
            <v>2025-05-01 19:54:10</v>
          </cell>
          <cell r="C1217" t="str">
            <v>小单32.36  小双35.28  大双32.36</v>
          </cell>
          <cell r="D1217" t="str">
            <v>小双</v>
          </cell>
          <cell r="E1217">
            <v>100</v>
          </cell>
          <cell r="F1217">
            <v>4</v>
          </cell>
          <cell r="G1217" t="str">
            <v>小双</v>
          </cell>
          <cell r="H1217">
            <v>152.7624</v>
          </cell>
          <cell r="I1217">
            <v>52.7624</v>
          </cell>
          <cell r="J1217" t="str">
            <v>是</v>
          </cell>
        </row>
        <row r="1218">
          <cell r="A1218">
            <v>3280544</v>
          </cell>
          <cell r="B1218" t="str">
            <v>2025-05-01 19:57:42</v>
          </cell>
          <cell r="C1218" t="str">
            <v>小单32.36  小双35.28  大双32.36</v>
          </cell>
          <cell r="D1218" t="str">
            <v>小双</v>
          </cell>
          <cell r="E1218">
            <v>100</v>
          </cell>
          <cell r="F1218">
            <v>16</v>
          </cell>
          <cell r="G1218" t="str">
            <v>大双</v>
          </cell>
          <cell r="H1218">
            <v>152.7392</v>
          </cell>
          <cell r="I1218">
            <v>52.7392</v>
          </cell>
          <cell r="J1218" t="str">
            <v>是</v>
          </cell>
        </row>
        <row r="1219">
          <cell r="A1219">
            <v>3280545</v>
          </cell>
          <cell r="B1219" t="str">
            <v>2025-05-01 20:01:13</v>
          </cell>
          <cell r="C1219" t="str">
            <v>小单32.36  小双35.28  大双32.36</v>
          </cell>
          <cell r="D1219" t="str">
            <v>小双</v>
          </cell>
          <cell r="E1219">
            <v>100</v>
          </cell>
          <cell r="F1219">
            <v>20</v>
          </cell>
          <cell r="G1219" t="str">
            <v>大双</v>
          </cell>
          <cell r="H1219">
            <v>152.7392</v>
          </cell>
          <cell r="I1219">
            <v>52.7392</v>
          </cell>
          <cell r="J1219" t="str">
            <v>是</v>
          </cell>
        </row>
        <row r="1220">
          <cell r="A1220">
            <v>3280546</v>
          </cell>
          <cell r="B1220" t="str">
            <v>2025-05-01 20:04:45</v>
          </cell>
          <cell r="C1220" t="str">
            <v>小单32.36  小双35.28  大双32.36</v>
          </cell>
          <cell r="D1220" t="str">
            <v>小双</v>
          </cell>
          <cell r="E1220">
            <v>100</v>
          </cell>
          <cell r="F1220">
            <v>11</v>
          </cell>
          <cell r="G1220" t="str">
            <v>小单</v>
          </cell>
          <cell r="H1220">
            <v>152.7392</v>
          </cell>
          <cell r="I1220">
            <v>52.7392</v>
          </cell>
          <cell r="J1220" t="str">
            <v>是</v>
          </cell>
        </row>
        <row r="1221">
          <cell r="A1221">
            <v>3280547</v>
          </cell>
          <cell r="B1221" t="str">
            <v>2025-05-01 20:08:16</v>
          </cell>
          <cell r="C1221" t="str">
            <v>小单32.36  小双35.28  大双32.36</v>
          </cell>
          <cell r="D1221" t="str">
            <v>小双</v>
          </cell>
          <cell r="E1221">
            <v>100</v>
          </cell>
          <cell r="F1221">
            <v>3</v>
          </cell>
          <cell r="G1221" t="str">
            <v>小单</v>
          </cell>
          <cell r="H1221">
            <v>152.7392</v>
          </cell>
          <cell r="I1221">
            <v>52.7392</v>
          </cell>
          <cell r="J1221" t="str">
            <v>是</v>
          </cell>
        </row>
        <row r="1222">
          <cell r="A1222">
            <v>3280548</v>
          </cell>
          <cell r="B1222" t="str">
            <v>2025-05-01 20:11:48</v>
          </cell>
          <cell r="C1222" t="str">
            <v>小单32.36  小双35.28  大双32.36</v>
          </cell>
          <cell r="D1222" t="str">
            <v>小双</v>
          </cell>
          <cell r="E1222">
            <v>100</v>
          </cell>
          <cell r="F1222">
            <v>19</v>
          </cell>
          <cell r="G1222" t="str">
            <v>大单</v>
          </cell>
          <cell r="H1222">
            <v>0</v>
          </cell>
          <cell r="I1222">
            <v>-100</v>
          </cell>
          <cell r="J1222" t="str">
            <v>否</v>
          </cell>
        </row>
        <row r="1223">
          <cell r="A1223">
            <v>3280549</v>
          </cell>
          <cell r="B1223" t="str">
            <v>2025-05-01 20:15:19</v>
          </cell>
          <cell r="C1223" t="str">
            <v>小单32.36  小双35.28  大双32.36</v>
          </cell>
          <cell r="D1223" t="str">
            <v>小双</v>
          </cell>
          <cell r="E1223">
            <v>100</v>
          </cell>
          <cell r="F1223">
            <v>16</v>
          </cell>
          <cell r="G1223" t="str">
            <v>大双</v>
          </cell>
          <cell r="H1223">
            <v>152.7392</v>
          </cell>
          <cell r="I1223">
            <v>52.7392</v>
          </cell>
          <cell r="J1223" t="str">
            <v>是</v>
          </cell>
        </row>
        <row r="1224">
          <cell r="A1224">
            <v>3280550</v>
          </cell>
          <cell r="B1224" t="str">
            <v>2025-05-01 20:18:51</v>
          </cell>
          <cell r="C1224" t="str">
            <v>小单32.36  小双35.28  大双32.36</v>
          </cell>
          <cell r="D1224" t="str">
            <v>小双</v>
          </cell>
          <cell r="E1224">
            <v>100</v>
          </cell>
          <cell r="F1224">
            <v>22</v>
          </cell>
          <cell r="G1224" t="str">
            <v>大双</v>
          </cell>
          <cell r="H1224">
            <v>152.7392</v>
          </cell>
          <cell r="I1224">
            <v>52.7392</v>
          </cell>
          <cell r="J1224" t="str">
            <v>是</v>
          </cell>
        </row>
        <row r="1225">
          <cell r="A1225">
            <v>3280551</v>
          </cell>
          <cell r="B1225" t="str">
            <v>2025-05-01 20:22:12</v>
          </cell>
          <cell r="C1225" t="str">
            <v>小单32.36  小双35.28  大双32.36</v>
          </cell>
          <cell r="D1225" t="str">
            <v>小双</v>
          </cell>
          <cell r="E1225">
            <v>100</v>
          </cell>
          <cell r="F1225">
            <v>12</v>
          </cell>
          <cell r="G1225" t="str">
            <v>小双</v>
          </cell>
          <cell r="H1225">
            <v>152.7624</v>
          </cell>
          <cell r="I1225">
            <v>52.7624</v>
          </cell>
          <cell r="J1225" t="str">
            <v>是</v>
          </cell>
        </row>
        <row r="1226">
          <cell r="A1226">
            <v>3280552</v>
          </cell>
          <cell r="B1226" t="str">
            <v>2025-05-01 20:25:44</v>
          </cell>
          <cell r="C1226" t="str">
            <v>小单32.36  小双35.28  大双32.36</v>
          </cell>
          <cell r="D1226" t="str">
            <v>小双</v>
          </cell>
          <cell r="E1226">
            <v>100</v>
          </cell>
          <cell r="F1226">
            <v>13</v>
          </cell>
          <cell r="G1226" t="str">
            <v>小单</v>
          </cell>
          <cell r="H1226">
            <v>0</v>
          </cell>
          <cell r="I1226">
            <v>-100</v>
          </cell>
          <cell r="J1226" t="str">
            <v>否</v>
          </cell>
        </row>
        <row r="1227">
          <cell r="A1227">
            <v>3280553</v>
          </cell>
          <cell r="B1227" t="str">
            <v>2025-05-01 20:29:15</v>
          </cell>
          <cell r="C1227" t="str">
            <v>小单32.36  小双35.28  大双32.36</v>
          </cell>
          <cell r="D1227" t="str">
            <v>小双</v>
          </cell>
          <cell r="E1227">
            <v>100</v>
          </cell>
          <cell r="F1227">
            <v>12</v>
          </cell>
          <cell r="G1227" t="str">
            <v>小双</v>
          </cell>
          <cell r="H1227">
            <v>152.7624</v>
          </cell>
          <cell r="I1227">
            <v>52.7624</v>
          </cell>
          <cell r="J1227" t="str">
            <v>是</v>
          </cell>
        </row>
        <row r="1228">
          <cell r="A1228">
            <v>3280554</v>
          </cell>
          <cell r="B1228" t="str">
            <v>2025-05-01 20:32:47</v>
          </cell>
          <cell r="C1228" t="str">
            <v>小单32.36  小双35.28  大双32.36</v>
          </cell>
          <cell r="D1228" t="str">
            <v>小双</v>
          </cell>
          <cell r="E1228">
            <v>100</v>
          </cell>
          <cell r="F1228">
            <v>15</v>
          </cell>
          <cell r="G1228" t="str">
            <v>大单</v>
          </cell>
          <cell r="H1228">
            <v>0</v>
          </cell>
          <cell r="I1228">
            <v>-100</v>
          </cell>
          <cell r="J1228" t="str">
            <v>否</v>
          </cell>
        </row>
        <row r="1229">
          <cell r="A1229">
            <v>3280555</v>
          </cell>
          <cell r="B1229" t="str">
            <v>2025-05-01 20:36:18</v>
          </cell>
          <cell r="C1229" t="str">
            <v>小单32.36  小双35.28  大双32.36</v>
          </cell>
          <cell r="D1229" t="str">
            <v>小双</v>
          </cell>
          <cell r="E1229">
            <v>100</v>
          </cell>
          <cell r="F1229">
            <v>15</v>
          </cell>
          <cell r="G1229" t="str">
            <v>大单</v>
          </cell>
          <cell r="H1229">
            <v>0</v>
          </cell>
          <cell r="I1229">
            <v>-100</v>
          </cell>
          <cell r="J1229" t="str">
            <v>否</v>
          </cell>
        </row>
        <row r="1230">
          <cell r="A1230">
            <v>3280556</v>
          </cell>
          <cell r="B1230" t="str">
            <v>2025-05-01 20:39:50</v>
          </cell>
          <cell r="C1230" t="str">
            <v>小单32.36  小双35.28  大双32.36</v>
          </cell>
          <cell r="D1230" t="str">
            <v>小双</v>
          </cell>
          <cell r="E1230">
            <v>100</v>
          </cell>
          <cell r="F1230">
            <v>14</v>
          </cell>
          <cell r="G1230" t="str">
            <v>大双</v>
          </cell>
          <cell r="H1230">
            <v>0</v>
          </cell>
          <cell r="I1230">
            <v>-100</v>
          </cell>
          <cell r="J1230" t="str">
            <v>否</v>
          </cell>
        </row>
        <row r="1231">
          <cell r="A1231">
            <v>3280557</v>
          </cell>
          <cell r="B1231" t="str">
            <v>2025-05-01 20:43:11</v>
          </cell>
          <cell r="C1231" t="str">
            <v>小单32.36  小双35.28  大双32.36</v>
          </cell>
          <cell r="D1231" t="str">
            <v>小双</v>
          </cell>
          <cell r="E1231">
            <v>100</v>
          </cell>
          <cell r="F1231">
            <v>10</v>
          </cell>
          <cell r="G1231" t="str">
            <v>小双</v>
          </cell>
          <cell r="H1231">
            <v>152.7624</v>
          </cell>
          <cell r="I1231">
            <v>52.7624</v>
          </cell>
          <cell r="J1231" t="str">
            <v>是</v>
          </cell>
        </row>
        <row r="1232">
          <cell r="A1232">
            <v>3280558</v>
          </cell>
          <cell r="B1232" t="str">
            <v>2025-05-01 20:46:43</v>
          </cell>
          <cell r="C1232" t="str">
            <v>小单32.36  小双35.28  大双32.36</v>
          </cell>
          <cell r="D1232" t="str">
            <v>小双</v>
          </cell>
          <cell r="E1232">
            <v>100</v>
          </cell>
          <cell r="F1232">
            <v>13</v>
          </cell>
          <cell r="G1232" t="str">
            <v>小单</v>
          </cell>
          <cell r="H1232">
            <v>0</v>
          </cell>
          <cell r="I1232">
            <v>-100</v>
          </cell>
          <cell r="J1232" t="str">
            <v>否</v>
          </cell>
        </row>
        <row r="1233">
          <cell r="A1233">
            <v>3280559</v>
          </cell>
          <cell r="B1233" t="str">
            <v>2025-05-01 20:50:14</v>
          </cell>
          <cell r="C1233" t="str">
            <v>小单32.36  小双35.28  大双32.36</v>
          </cell>
          <cell r="D1233" t="str">
            <v>小双</v>
          </cell>
          <cell r="E1233">
            <v>100</v>
          </cell>
          <cell r="F1233">
            <v>18</v>
          </cell>
          <cell r="G1233" t="str">
            <v>大双</v>
          </cell>
          <cell r="H1233">
            <v>152.7392</v>
          </cell>
          <cell r="I1233">
            <v>52.7392</v>
          </cell>
          <cell r="J1233" t="str">
            <v>是</v>
          </cell>
        </row>
        <row r="1234">
          <cell r="A1234">
            <v>3280560</v>
          </cell>
          <cell r="B1234" t="str">
            <v>2025-05-01 20:53:46</v>
          </cell>
          <cell r="C1234" t="str">
            <v>大双31.45  小双34.28  大单34.28</v>
          </cell>
          <cell r="D1234" t="str">
            <v>大双</v>
          </cell>
          <cell r="E1234">
            <v>100.01</v>
          </cell>
          <cell r="F1234">
            <v>8</v>
          </cell>
          <cell r="G1234" t="str">
            <v>小双</v>
          </cell>
          <cell r="H1234">
            <v>148.4324</v>
          </cell>
          <cell r="I1234">
            <v>48.4224</v>
          </cell>
          <cell r="J1234" t="str">
            <v>是</v>
          </cell>
        </row>
        <row r="1235">
          <cell r="A1235">
            <v>3280561</v>
          </cell>
          <cell r="B1235" t="str">
            <v>2025-05-01 20:57:17</v>
          </cell>
          <cell r="C1235" t="str">
            <v>大双31.45  小双34.28  大单34.28</v>
          </cell>
          <cell r="D1235" t="str">
            <v>大双</v>
          </cell>
          <cell r="E1235">
            <v>100.01</v>
          </cell>
          <cell r="F1235">
            <v>17</v>
          </cell>
          <cell r="G1235" t="str">
            <v>大单</v>
          </cell>
          <cell r="H1235">
            <v>148.4324</v>
          </cell>
          <cell r="I1235">
            <v>48.4224</v>
          </cell>
          <cell r="J1235" t="str">
            <v>是</v>
          </cell>
        </row>
        <row r="1236">
          <cell r="A1236">
            <v>3280562</v>
          </cell>
          <cell r="B1236" t="str">
            <v>2025-05-01 21:00:49</v>
          </cell>
          <cell r="C1236" t="str">
            <v>大双31.45  小双34.28  大单34.28</v>
          </cell>
          <cell r="D1236" t="str">
            <v>大双</v>
          </cell>
          <cell r="E1236">
            <v>100.01</v>
          </cell>
          <cell r="F1236">
            <v>7</v>
          </cell>
          <cell r="G1236" t="str">
            <v>小单</v>
          </cell>
          <cell r="H1236">
            <v>0</v>
          </cell>
          <cell r="I1236">
            <v>-100.01</v>
          </cell>
          <cell r="J1236" t="str">
            <v>否</v>
          </cell>
        </row>
        <row r="1237">
          <cell r="A1237">
            <v>3280563</v>
          </cell>
          <cell r="B1237" t="str">
            <v>2025-05-01 21:04:20</v>
          </cell>
          <cell r="C1237" t="str">
            <v>小单32.36  小双35.28  大双32.36</v>
          </cell>
          <cell r="D1237" t="str">
            <v>小双</v>
          </cell>
          <cell r="E1237">
            <v>100</v>
          </cell>
          <cell r="F1237">
            <v>8</v>
          </cell>
          <cell r="G1237" t="str">
            <v>小双</v>
          </cell>
          <cell r="H1237">
            <v>152.7624</v>
          </cell>
          <cell r="I1237">
            <v>52.7624</v>
          </cell>
          <cell r="J1237" t="str">
            <v>是</v>
          </cell>
        </row>
        <row r="1238">
          <cell r="A1238">
            <v>3280564</v>
          </cell>
          <cell r="B1238" t="str">
            <v>2025-05-01 21:07:52</v>
          </cell>
          <cell r="C1238" t="str">
            <v>小单32.36  小双35.28  大双32.36</v>
          </cell>
          <cell r="D1238" t="str">
            <v>小双</v>
          </cell>
          <cell r="E1238">
            <v>100</v>
          </cell>
          <cell r="F1238">
            <v>18</v>
          </cell>
          <cell r="G1238" t="str">
            <v>大双</v>
          </cell>
          <cell r="H1238">
            <v>152.7392</v>
          </cell>
          <cell r="I1238">
            <v>52.7392</v>
          </cell>
          <cell r="J1238" t="str">
            <v>是</v>
          </cell>
        </row>
        <row r="1239">
          <cell r="A1239">
            <v>3280565</v>
          </cell>
          <cell r="B1239" t="str">
            <v>2025-05-01 21:11:13</v>
          </cell>
          <cell r="C1239" t="str">
            <v>小单32.36  小双35.28  大双32.36</v>
          </cell>
          <cell r="D1239" t="str">
            <v>小双</v>
          </cell>
          <cell r="E1239">
            <v>100</v>
          </cell>
          <cell r="F1239">
            <v>18</v>
          </cell>
          <cell r="G1239" t="str">
            <v>大双</v>
          </cell>
          <cell r="H1239">
            <v>152.7392</v>
          </cell>
          <cell r="I1239">
            <v>52.7392</v>
          </cell>
          <cell r="J1239" t="str">
            <v>是</v>
          </cell>
        </row>
        <row r="1240">
          <cell r="A1240">
            <v>3280566</v>
          </cell>
          <cell r="B1240" t="str">
            <v>2025-05-01 21:14:45</v>
          </cell>
          <cell r="C1240" t="str">
            <v>小单32.36  小双35.28  大双32.36</v>
          </cell>
          <cell r="D1240" t="str">
            <v>小双</v>
          </cell>
          <cell r="E1240">
            <v>100</v>
          </cell>
          <cell r="F1240">
            <v>13</v>
          </cell>
          <cell r="G1240" t="str">
            <v>小单</v>
          </cell>
          <cell r="H1240">
            <v>0</v>
          </cell>
          <cell r="I1240">
            <v>-100</v>
          </cell>
          <cell r="J1240" t="str">
            <v>否</v>
          </cell>
        </row>
        <row r="1241">
          <cell r="A1241">
            <v>3280567</v>
          </cell>
          <cell r="B1241" t="str">
            <v>2025-05-01 21:18:16</v>
          </cell>
          <cell r="C1241" t="str">
            <v>小单32.36  小双35.28  大双32.36</v>
          </cell>
          <cell r="D1241" t="str">
            <v>小双</v>
          </cell>
          <cell r="E1241">
            <v>100</v>
          </cell>
          <cell r="F1241">
            <v>12</v>
          </cell>
          <cell r="G1241" t="str">
            <v>小双</v>
          </cell>
          <cell r="H1241">
            <v>152.7624</v>
          </cell>
          <cell r="I1241">
            <v>52.7624</v>
          </cell>
          <cell r="J1241" t="str">
            <v>是</v>
          </cell>
        </row>
        <row r="1242">
          <cell r="A1242">
            <v>3280568</v>
          </cell>
          <cell r="B1242" t="str">
            <v>2025-05-01 21:21:48</v>
          </cell>
          <cell r="C1242" t="str">
            <v>小单32.36  小双35.28  大双32.36</v>
          </cell>
          <cell r="D1242" t="str">
            <v>小双</v>
          </cell>
          <cell r="E1242">
            <v>100</v>
          </cell>
          <cell r="F1242">
            <v>2</v>
          </cell>
          <cell r="G1242" t="str">
            <v>小双</v>
          </cell>
          <cell r="H1242">
            <v>152.7624</v>
          </cell>
          <cell r="I1242">
            <v>52.7624</v>
          </cell>
          <cell r="J1242" t="str">
            <v>是</v>
          </cell>
        </row>
        <row r="1243">
          <cell r="A1243">
            <v>3280569</v>
          </cell>
          <cell r="B1243" t="str">
            <v>2025-05-01 21:25:19</v>
          </cell>
          <cell r="C1243" t="str">
            <v>小单32.36  小双35.28  大双32.36</v>
          </cell>
          <cell r="D1243" t="str">
            <v>小双</v>
          </cell>
          <cell r="E1243">
            <v>100</v>
          </cell>
          <cell r="F1243">
            <v>8</v>
          </cell>
          <cell r="G1243" t="str">
            <v>小双</v>
          </cell>
          <cell r="H1243">
            <v>152.7624</v>
          </cell>
          <cell r="I1243">
            <v>52.7624</v>
          </cell>
          <cell r="J1243" t="str">
            <v>是</v>
          </cell>
        </row>
        <row r="1244">
          <cell r="A1244">
            <v>3280570</v>
          </cell>
          <cell r="B1244" t="str">
            <v>2025-05-01 21:28:51</v>
          </cell>
          <cell r="C1244" t="str">
            <v>小单32.36  小双35.28  大双32.36</v>
          </cell>
          <cell r="D1244" t="str">
            <v>小双</v>
          </cell>
          <cell r="E1244">
            <v>100</v>
          </cell>
          <cell r="F1244">
            <v>16</v>
          </cell>
          <cell r="G1244" t="str">
            <v>大双</v>
          </cell>
          <cell r="H1244">
            <v>152.7392</v>
          </cell>
          <cell r="I1244">
            <v>52.7392</v>
          </cell>
          <cell r="J1244" t="str">
            <v>是</v>
          </cell>
        </row>
        <row r="1245">
          <cell r="A1245">
            <v>3280571</v>
          </cell>
          <cell r="B1245" t="str">
            <v>2025-05-01 21:32:22</v>
          </cell>
          <cell r="C1245" t="str">
            <v>小单32.36  小双35.28  大双32.36</v>
          </cell>
          <cell r="D1245" t="str">
            <v>小双</v>
          </cell>
          <cell r="E1245">
            <v>100</v>
          </cell>
          <cell r="F1245">
            <v>5</v>
          </cell>
          <cell r="G1245" t="str">
            <v>小单</v>
          </cell>
          <cell r="H1245">
            <v>152.7392</v>
          </cell>
          <cell r="I1245">
            <v>52.7392</v>
          </cell>
          <cell r="J1245" t="str">
            <v>是</v>
          </cell>
        </row>
        <row r="1246">
          <cell r="A1246">
            <v>3280572</v>
          </cell>
          <cell r="B1246" t="str">
            <v>2025-05-01 21:35:44</v>
          </cell>
          <cell r="C1246" t="str">
            <v>小单32.36  小双35.28  大双32.36</v>
          </cell>
          <cell r="D1246" t="str">
            <v>小双</v>
          </cell>
          <cell r="E1246">
            <v>100</v>
          </cell>
          <cell r="F1246">
            <v>7</v>
          </cell>
          <cell r="G1246" t="str">
            <v>小单</v>
          </cell>
          <cell r="H1246">
            <v>152.7392</v>
          </cell>
          <cell r="I1246">
            <v>52.7392</v>
          </cell>
          <cell r="J1246" t="str">
            <v>是</v>
          </cell>
        </row>
        <row r="1247">
          <cell r="A1247">
            <v>3280573</v>
          </cell>
          <cell r="B1247" t="str">
            <v>2025-05-01 21:39:15</v>
          </cell>
          <cell r="C1247" t="str">
            <v>小单32.36  小双35.28  大双32.36</v>
          </cell>
          <cell r="D1247" t="str">
            <v>小双</v>
          </cell>
          <cell r="E1247">
            <v>100</v>
          </cell>
          <cell r="F1247">
            <v>9</v>
          </cell>
          <cell r="G1247" t="str">
            <v>小单</v>
          </cell>
          <cell r="H1247">
            <v>152.7392</v>
          </cell>
          <cell r="I1247">
            <v>52.7392</v>
          </cell>
          <cell r="J1247" t="str">
            <v>是</v>
          </cell>
        </row>
        <row r="1248">
          <cell r="A1248">
            <v>3280574</v>
          </cell>
          <cell r="B1248" t="str">
            <v>2025-05-01 21:42:47</v>
          </cell>
          <cell r="C1248" t="str">
            <v>小单32.36  小双35.28  大双32.36</v>
          </cell>
          <cell r="D1248" t="str">
            <v>小双</v>
          </cell>
          <cell r="E1248">
            <v>100</v>
          </cell>
          <cell r="F1248">
            <v>12</v>
          </cell>
          <cell r="G1248" t="str">
            <v>小双</v>
          </cell>
          <cell r="H1248">
            <v>152.7624</v>
          </cell>
          <cell r="I1248">
            <v>52.7624</v>
          </cell>
          <cell r="J1248" t="str">
            <v>是</v>
          </cell>
        </row>
        <row r="1249">
          <cell r="A1249">
            <v>3280575</v>
          </cell>
          <cell r="B1249" t="str">
            <v>2025-05-01 21:46:18</v>
          </cell>
          <cell r="C1249" t="str">
            <v>小单32.36  小双35.28  大双32.36</v>
          </cell>
          <cell r="D1249" t="str">
            <v>小双</v>
          </cell>
          <cell r="E1249">
            <v>100</v>
          </cell>
          <cell r="F1249">
            <v>18</v>
          </cell>
          <cell r="G1249" t="str">
            <v>大双</v>
          </cell>
          <cell r="H1249">
            <v>152.7392</v>
          </cell>
          <cell r="I1249">
            <v>52.7392</v>
          </cell>
          <cell r="J1249" t="str">
            <v>是</v>
          </cell>
        </row>
        <row r="1250">
          <cell r="A1250">
            <v>3280576</v>
          </cell>
          <cell r="B1250" t="str">
            <v>2025-05-01 21:49:50</v>
          </cell>
          <cell r="C1250" t="str">
            <v>小单32.36  小双35.28  大双32.36</v>
          </cell>
          <cell r="D1250" t="str">
            <v>小双</v>
          </cell>
          <cell r="E1250">
            <v>100</v>
          </cell>
          <cell r="F1250">
            <v>10</v>
          </cell>
          <cell r="G1250" t="str">
            <v>小双</v>
          </cell>
          <cell r="H1250">
            <v>152.7624</v>
          </cell>
          <cell r="I1250">
            <v>52.7624</v>
          </cell>
          <cell r="J1250" t="str">
            <v>是</v>
          </cell>
        </row>
        <row r="1251">
          <cell r="A1251">
            <v>3280577</v>
          </cell>
          <cell r="B1251" t="str">
            <v>2025-05-01 21:53:21</v>
          </cell>
          <cell r="C1251" t="str">
            <v>小单32.36  小双35.28  大双32.36</v>
          </cell>
          <cell r="D1251" t="str">
            <v>小双</v>
          </cell>
          <cell r="E1251">
            <v>100</v>
          </cell>
          <cell r="F1251">
            <v>17</v>
          </cell>
          <cell r="G1251" t="str">
            <v>大单</v>
          </cell>
          <cell r="H1251">
            <v>0</v>
          </cell>
          <cell r="I1251">
            <v>-100</v>
          </cell>
          <cell r="J1251" t="str">
            <v>否</v>
          </cell>
        </row>
        <row r="1252">
          <cell r="A1252">
            <v>3280578</v>
          </cell>
          <cell r="B1252" t="str">
            <v>2025-05-01 21:56:53</v>
          </cell>
          <cell r="C1252" t="str">
            <v>小单32.36  小双35.28  大双32.36</v>
          </cell>
          <cell r="D1252" t="str">
            <v>小双</v>
          </cell>
          <cell r="E1252">
            <v>100</v>
          </cell>
          <cell r="F1252">
            <v>8</v>
          </cell>
          <cell r="G1252" t="str">
            <v>小双</v>
          </cell>
          <cell r="H1252">
            <v>152.7624</v>
          </cell>
          <cell r="I1252">
            <v>52.7624</v>
          </cell>
          <cell r="J1252" t="str">
            <v>是</v>
          </cell>
        </row>
        <row r="1253">
          <cell r="A1253">
            <v>3280579</v>
          </cell>
          <cell r="B1253" t="str">
            <v>2025-05-01 22:00:14</v>
          </cell>
          <cell r="C1253" t="str">
            <v>小单32.36  小双35.28  大双32.36</v>
          </cell>
          <cell r="D1253" t="str">
            <v>小双</v>
          </cell>
          <cell r="E1253">
            <v>100</v>
          </cell>
          <cell r="F1253">
            <v>7</v>
          </cell>
          <cell r="G1253" t="str">
            <v>小单</v>
          </cell>
          <cell r="H1253">
            <v>152.7392</v>
          </cell>
          <cell r="I1253">
            <v>52.7392</v>
          </cell>
          <cell r="J1253" t="str">
            <v>是</v>
          </cell>
        </row>
        <row r="1254">
          <cell r="A1254">
            <v>3280580</v>
          </cell>
          <cell r="B1254" t="str">
            <v>2025-05-01 22:03:46</v>
          </cell>
          <cell r="C1254" t="str">
            <v>小单32.36  小双35.28  大双32.36</v>
          </cell>
          <cell r="D1254" t="str">
            <v>小双</v>
          </cell>
          <cell r="E1254">
            <v>100</v>
          </cell>
          <cell r="F1254">
            <v>15</v>
          </cell>
          <cell r="G1254" t="str">
            <v>大单</v>
          </cell>
          <cell r="H1254">
            <v>0</v>
          </cell>
          <cell r="I1254">
            <v>-100</v>
          </cell>
          <cell r="J1254" t="str">
            <v>否</v>
          </cell>
        </row>
        <row r="1255">
          <cell r="A1255">
            <v>3280581</v>
          </cell>
          <cell r="B1255" t="str">
            <v>2025-05-01 22:07:18</v>
          </cell>
          <cell r="C1255" t="str">
            <v>小单32.36  小双35.28  大双32.36</v>
          </cell>
          <cell r="D1255" t="str">
            <v>小双</v>
          </cell>
          <cell r="E1255">
            <v>100</v>
          </cell>
          <cell r="F1255">
            <v>15</v>
          </cell>
          <cell r="G1255" t="str">
            <v>大单</v>
          </cell>
          <cell r="H1255">
            <v>0</v>
          </cell>
          <cell r="I1255">
            <v>-100</v>
          </cell>
          <cell r="J1255" t="str">
            <v>否</v>
          </cell>
        </row>
        <row r="1256">
          <cell r="A1256">
            <v>3280582</v>
          </cell>
          <cell r="B1256" t="str">
            <v>2025-05-01 22:10:49</v>
          </cell>
          <cell r="C1256" t="str">
            <v>小单32.36  小双35.28  大双32.36</v>
          </cell>
          <cell r="D1256" t="str">
            <v>小双</v>
          </cell>
          <cell r="E1256">
            <v>100</v>
          </cell>
          <cell r="F1256">
            <v>16</v>
          </cell>
          <cell r="G1256" t="str">
            <v>大双</v>
          </cell>
          <cell r="H1256">
            <v>152.7392</v>
          </cell>
          <cell r="I1256">
            <v>52.7392</v>
          </cell>
          <cell r="J1256" t="str">
            <v>是</v>
          </cell>
        </row>
        <row r="1257">
          <cell r="A1257">
            <v>3280583</v>
          </cell>
          <cell r="B1257" t="str">
            <v>2025-05-01 22:14:21</v>
          </cell>
          <cell r="C1257" t="str">
            <v>小单32.36  小双35.28  大双32.36</v>
          </cell>
          <cell r="D1257" t="str">
            <v>小双</v>
          </cell>
          <cell r="E1257">
            <v>100</v>
          </cell>
          <cell r="F1257">
            <v>19</v>
          </cell>
          <cell r="G1257" t="str">
            <v>大单</v>
          </cell>
          <cell r="H1257">
            <v>0</v>
          </cell>
          <cell r="I1257">
            <v>-100</v>
          </cell>
          <cell r="J1257" t="str">
            <v>否</v>
          </cell>
        </row>
        <row r="1258">
          <cell r="A1258">
            <v>3280584</v>
          </cell>
          <cell r="B1258" t="str">
            <v>2025-05-01 22:17:42</v>
          </cell>
          <cell r="C1258" t="str">
            <v>小单32.36  小双35.28  大双32.36</v>
          </cell>
          <cell r="D1258" t="str">
            <v>小双</v>
          </cell>
          <cell r="E1258">
            <v>100</v>
          </cell>
          <cell r="F1258">
            <v>16</v>
          </cell>
          <cell r="G1258" t="str">
            <v>大双</v>
          </cell>
          <cell r="H1258">
            <v>152.7392</v>
          </cell>
          <cell r="I1258">
            <v>52.7392</v>
          </cell>
          <cell r="J1258" t="str">
            <v>是</v>
          </cell>
        </row>
        <row r="1259">
          <cell r="A1259">
            <v>3280585</v>
          </cell>
          <cell r="B1259" t="str">
            <v>2025-05-01 22:21:24</v>
          </cell>
          <cell r="C1259" t="str">
            <v>小单32.36  小双35.28  大双32.36</v>
          </cell>
          <cell r="D1259" t="str">
            <v>小双</v>
          </cell>
          <cell r="E1259">
            <v>100</v>
          </cell>
          <cell r="F1259">
            <v>3</v>
          </cell>
          <cell r="G1259" t="str">
            <v>小单</v>
          </cell>
          <cell r="H1259">
            <v>152.7392</v>
          </cell>
          <cell r="I1259">
            <v>52.7392</v>
          </cell>
          <cell r="J1259" t="str">
            <v>是</v>
          </cell>
        </row>
        <row r="1260">
          <cell r="A1260">
            <v>3280586</v>
          </cell>
          <cell r="B1260" t="str">
            <v>2025-05-01 22:24:45</v>
          </cell>
          <cell r="C1260" t="str">
            <v>小单32.36  小双35.28  大双32.36</v>
          </cell>
          <cell r="D1260" t="str">
            <v>小双</v>
          </cell>
          <cell r="E1260">
            <v>100</v>
          </cell>
          <cell r="F1260">
            <v>8</v>
          </cell>
          <cell r="G1260" t="str">
            <v>小双</v>
          </cell>
          <cell r="H1260">
            <v>152.7624</v>
          </cell>
          <cell r="I1260">
            <v>52.7624</v>
          </cell>
          <cell r="J1260" t="str">
            <v>是</v>
          </cell>
        </row>
        <row r="1261">
          <cell r="A1261">
            <v>3280587</v>
          </cell>
          <cell r="B1261" t="str">
            <v>2025-05-01 22:28:17</v>
          </cell>
          <cell r="C1261" t="str">
            <v>小单32.36  小双35.28  大双32.36</v>
          </cell>
          <cell r="D1261" t="str">
            <v>小双</v>
          </cell>
          <cell r="E1261">
            <v>100</v>
          </cell>
          <cell r="F1261">
            <v>13</v>
          </cell>
          <cell r="G1261" t="str">
            <v>小单</v>
          </cell>
          <cell r="H1261">
            <v>0</v>
          </cell>
          <cell r="I1261">
            <v>-100</v>
          </cell>
          <cell r="J1261" t="str">
            <v>否</v>
          </cell>
        </row>
        <row r="1262">
          <cell r="A1262">
            <v>3280588</v>
          </cell>
          <cell r="B1262" t="str">
            <v>2025-05-01 22:31:48</v>
          </cell>
          <cell r="C1262" t="str">
            <v>小单32.36  小双35.28  大双32.36</v>
          </cell>
          <cell r="D1262" t="str">
            <v>小双</v>
          </cell>
          <cell r="E1262">
            <v>100</v>
          </cell>
          <cell r="F1262">
            <v>21</v>
          </cell>
          <cell r="G1262" t="str">
            <v>大单</v>
          </cell>
          <cell r="H1262">
            <v>0</v>
          </cell>
          <cell r="I1262">
            <v>-100</v>
          </cell>
          <cell r="J1262" t="str">
            <v>否</v>
          </cell>
        </row>
        <row r="1263">
          <cell r="A1263">
            <v>3280589</v>
          </cell>
          <cell r="B1263" t="str">
            <v>2025-05-01 22:35:20</v>
          </cell>
          <cell r="C1263" t="str">
            <v>小单32.36  小双35.28  大双32.36</v>
          </cell>
          <cell r="D1263" t="str">
            <v>小双</v>
          </cell>
          <cell r="E1263">
            <v>100</v>
          </cell>
          <cell r="F1263">
            <v>11</v>
          </cell>
          <cell r="G1263" t="str">
            <v>小单</v>
          </cell>
          <cell r="H1263">
            <v>152.7392</v>
          </cell>
          <cell r="I1263">
            <v>52.7392</v>
          </cell>
          <cell r="J1263" t="str">
            <v>是</v>
          </cell>
        </row>
        <row r="1264">
          <cell r="A1264">
            <v>3280590</v>
          </cell>
          <cell r="B1264" t="str">
            <v>2025-05-01 22:38:41</v>
          </cell>
          <cell r="C1264" t="str">
            <v>小单31.45  小双34.28  大单34.28</v>
          </cell>
          <cell r="D1264" t="str">
            <v>小单</v>
          </cell>
          <cell r="E1264">
            <v>100.01</v>
          </cell>
          <cell r="F1264">
            <v>13</v>
          </cell>
          <cell r="G1264" t="str">
            <v>小单</v>
          </cell>
          <cell r="H1264">
            <v>0</v>
          </cell>
          <cell r="I1264">
            <v>-100.01</v>
          </cell>
          <cell r="J1264" t="str">
            <v>否</v>
          </cell>
        </row>
        <row r="1265">
          <cell r="A1265">
            <v>3280591</v>
          </cell>
          <cell r="B1265" t="str">
            <v>2025-05-01 22:42:13</v>
          </cell>
          <cell r="C1265" t="str">
            <v>小单31.45  小双34.28  大单34.28</v>
          </cell>
          <cell r="D1265" t="str">
            <v>小单</v>
          </cell>
          <cell r="E1265">
            <v>100.01</v>
          </cell>
          <cell r="F1265">
            <v>7</v>
          </cell>
          <cell r="G1265" t="str">
            <v>小单</v>
          </cell>
          <cell r="H1265">
            <v>148.444</v>
          </cell>
          <cell r="I1265">
            <v>48.434</v>
          </cell>
          <cell r="J1265" t="str">
            <v>是</v>
          </cell>
        </row>
        <row r="1266">
          <cell r="A1266">
            <v>3280592</v>
          </cell>
          <cell r="B1266" t="str">
            <v>2025-05-01 22:45:54</v>
          </cell>
          <cell r="C1266" t="str">
            <v>小单31.45  小双34.28  大单34.28</v>
          </cell>
          <cell r="D1266" t="str">
            <v>小单</v>
          </cell>
          <cell r="E1266">
            <v>100.01</v>
          </cell>
          <cell r="F1266">
            <v>19</v>
          </cell>
          <cell r="G1266" t="str">
            <v>大单</v>
          </cell>
          <cell r="H1266">
            <v>148.4324</v>
          </cell>
          <cell r="I1266">
            <v>48.4224</v>
          </cell>
          <cell r="J1266" t="str">
            <v>是</v>
          </cell>
        </row>
        <row r="1267">
          <cell r="A1267">
            <v>3280593</v>
          </cell>
          <cell r="B1267" t="str">
            <v>2025-05-01 22:49:16</v>
          </cell>
          <cell r="C1267" t="str">
            <v>小单31.45  小双34.28  大单34.28</v>
          </cell>
          <cell r="D1267" t="str">
            <v>小单</v>
          </cell>
          <cell r="E1267">
            <v>100.01</v>
          </cell>
          <cell r="F1267">
            <v>15</v>
          </cell>
          <cell r="G1267" t="str">
            <v>大单</v>
          </cell>
          <cell r="H1267">
            <v>148.4324</v>
          </cell>
          <cell r="I1267">
            <v>48.4224</v>
          </cell>
          <cell r="J1267" t="str">
            <v>是</v>
          </cell>
        </row>
        <row r="1268">
          <cell r="A1268">
            <v>3280594</v>
          </cell>
          <cell r="B1268" t="str">
            <v>2025-05-01 22:52:47</v>
          </cell>
          <cell r="C1268" t="str">
            <v>小单31.45  小双34.28  大单34.28</v>
          </cell>
          <cell r="D1268" t="str">
            <v>小单</v>
          </cell>
          <cell r="E1268">
            <v>100.01</v>
          </cell>
          <cell r="F1268">
            <v>17</v>
          </cell>
          <cell r="G1268" t="str">
            <v>大单</v>
          </cell>
          <cell r="H1268">
            <v>148.4324</v>
          </cell>
          <cell r="I1268">
            <v>48.4224</v>
          </cell>
          <cell r="J1268" t="str">
            <v>是</v>
          </cell>
        </row>
        <row r="1269">
          <cell r="A1269">
            <v>3280595</v>
          </cell>
          <cell r="B1269" t="str">
            <v>2025-05-01 22:56:19</v>
          </cell>
          <cell r="C1269" t="str">
            <v>小单31.45  小双34.28  大单34.28</v>
          </cell>
          <cell r="D1269" t="str">
            <v>小单</v>
          </cell>
          <cell r="E1269">
            <v>100.01</v>
          </cell>
          <cell r="F1269">
            <v>13</v>
          </cell>
          <cell r="G1269" t="str">
            <v>小单</v>
          </cell>
          <cell r="H1269">
            <v>0</v>
          </cell>
          <cell r="I1269">
            <v>-100.01</v>
          </cell>
          <cell r="J1269" t="str">
            <v>否</v>
          </cell>
        </row>
        <row r="1270">
          <cell r="A1270">
            <v>3280596</v>
          </cell>
          <cell r="B1270" t="str">
            <v>2025-05-01 22:59:40</v>
          </cell>
          <cell r="C1270" t="str">
            <v>小单31.45  小双34.28  大单34.28</v>
          </cell>
          <cell r="D1270" t="str">
            <v>小单</v>
          </cell>
          <cell r="E1270">
            <v>100.01</v>
          </cell>
          <cell r="F1270">
            <v>10</v>
          </cell>
          <cell r="G1270" t="str">
            <v>小双</v>
          </cell>
          <cell r="H1270">
            <v>148.4324</v>
          </cell>
          <cell r="I1270">
            <v>48.4224</v>
          </cell>
          <cell r="J1270" t="str">
            <v>是</v>
          </cell>
        </row>
        <row r="1271">
          <cell r="A1271">
            <v>3280597</v>
          </cell>
          <cell r="B1271" t="str">
            <v>2025-05-01 23:03:12</v>
          </cell>
          <cell r="C1271" t="str">
            <v>小单31.45  小双34.28  大单34.28</v>
          </cell>
          <cell r="D1271" t="str">
            <v>小单</v>
          </cell>
          <cell r="E1271">
            <v>100.01</v>
          </cell>
          <cell r="F1271">
            <v>6</v>
          </cell>
          <cell r="G1271" t="str">
            <v>小双</v>
          </cell>
          <cell r="H1271">
            <v>148.4324</v>
          </cell>
          <cell r="I1271">
            <v>48.4224</v>
          </cell>
          <cell r="J1271" t="str">
            <v>是</v>
          </cell>
        </row>
        <row r="1272">
          <cell r="A1272">
            <v>3280598</v>
          </cell>
          <cell r="B1272" t="str">
            <v>2025-05-01 23:06:43</v>
          </cell>
          <cell r="C1272" t="str">
            <v>小单31.45  小双34.28  大单34.28</v>
          </cell>
          <cell r="D1272" t="str">
            <v>小单</v>
          </cell>
          <cell r="E1272">
            <v>100.01</v>
          </cell>
          <cell r="F1272">
            <v>10</v>
          </cell>
          <cell r="G1272" t="str">
            <v>小双</v>
          </cell>
          <cell r="H1272">
            <v>148.4324</v>
          </cell>
          <cell r="I1272">
            <v>48.4224</v>
          </cell>
          <cell r="J1272" t="str">
            <v>是</v>
          </cell>
        </row>
        <row r="1273">
          <cell r="A1273">
            <v>3280599</v>
          </cell>
          <cell r="B1273" t="str">
            <v>2025-05-01 23:10:15</v>
          </cell>
          <cell r="C1273" t="str">
            <v>小单31.45  小双34.28  大单34.28</v>
          </cell>
          <cell r="D1273" t="str">
            <v>小单</v>
          </cell>
          <cell r="E1273">
            <v>100.01</v>
          </cell>
          <cell r="F1273">
            <v>14</v>
          </cell>
          <cell r="G1273" t="str">
            <v>大双</v>
          </cell>
          <cell r="H1273">
            <v>0</v>
          </cell>
          <cell r="I1273">
            <v>-100.01</v>
          </cell>
          <cell r="J1273" t="str">
            <v>否</v>
          </cell>
        </row>
        <row r="1274">
          <cell r="A1274">
            <v>3280600</v>
          </cell>
          <cell r="B1274" t="str">
            <v>2025-05-01 23:13:46</v>
          </cell>
          <cell r="C1274" t="str">
            <v>小单31.45  小双34.28  大单34.28</v>
          </cell>
          <cell r="D1274" t="str">
            <v>小单</v>
          </cell>
          <cell r="E1274">
            <v>100.01</v>
          </cell>
          <cell r="F1274">
            <v>7</v>
          </cell>
          <cell r="G1274" t="str">
            <v>小单</v>
          </cell>
          <cell r="H1274">
            <v>148.444</v>
          </cell>
          <cell r="I1274">
            <v>48.434</v>
          </cell>
          <cell r="J1274" t="str">
            <v>是</v>
          </cell>
        </row>
        <row r="1275">
          <cell r="A1275">
            <v>3280601</v>
          </cell>
          <cell r="B1275" t="str">
            <v>2025-05-01 23:17:18</v>
          </cell>
          <cell r="C1275" t="str">
            <v>小单31.45  小双34.28  大单34.28</v>
          </cell>
          <cell r="D1275" t="str">
            <v>小单</v>
          </cell>
          <cell r="E1275">
            <v>100.01</v>
          </cell>
          <cell r="F1275">
            <v>11</v>
          </cell>
          <cell r="G1275" t="str">
            <v>小单</v>
          </cell>
          <cell r="H1275">
            <v>148.444</v>
          </cell>
          <cell r="I1275">
            <v>48.434</v>
          </cell>
          <cell r="J1275" t="str">
            <v>是</v>
          </cell>
        </row>
        <row r="1276">
          <cell r="A1276">
            <v>3280602</v>
          </cell>
          <cell r="B1276" t="str">
            <v>2025-05-01 23:20:49</v>
          </cell>
          <cell r="C1276" t="str">
            <v>小单31.45  小双34.28  大单34.28</v>
          </cell>
          <cell r="D1276" t="str">
            <v>小单</v>
          </cell>
          <cell r="E1276">
            <v>100.01</v>
          </cell>
          <cell r="F1276">
            <v>7</v>
          </cell>
          <cell r="G1276" t="str">
            <v>小单</v>
          </cell>
          <cell r="H1276">
            <v>148.444</v>
          </cell>
          <cell r="I1276">
            <v>48.434</v>
          </cell>
          <cell r="J1276" t="str">
            <v>是</v>
          </cell>
        </row>
        <row r="1277">
          <cell r="A1277">
            <v>3280603</v>
          </cell>
          <cell r="B1277" t="str">
            <v>2025-05-01 23:24:11</v>
          </cell>
          <cell r="C1277" t="str">
            <v>小单31.45  小双34.28  大单34.28</v>
          </cell>
          <cell r="D1277" t="str">
            <v>小单</v>
          </cell>
          <cell r="E1277">
            <v>100.01</v>
          </cell>
          <cell r="F1277">
            <v>7</v>
          </cell>
          <cell r="G1277" t="str">
            <v>小单</v>
          </cell>
          <cell r="H1277">
            <v>148.444</v>
          </cell>
          <cell r="I1277">
            <v>48.434</v>
          </cell>
          <cell r="J1277" t="str">
            <v>是</v>
          </cell>
        </row>
        <row r="1278">
          <cell r="A1278">
            <v>3280604</v>
          </cell>
          <cell r="B1278" t="str">
            <v>2025-05-01 23:27:42</v>
          </cell>
          <cell r="C1278" t="str">
            <v>小单31.45  小双34.28  大单34.28</v>
          </cell>
          <cell r="D1278" t="str">
            <v>小单</v>
          </cell>
          <cell r="E1278">
            <v>100.01</v>
          </cell>
          <cell r="F1278">
            <v>17</v>
          </cell>
          <cell r="G1278" t="str">
            <v>大单</v>
          </cell>
          <cell r="H1278">
            <v>148.4324</v>
          </cell>
          <cell r="I1278">
            <v>48.4224</v>
          </cell>
          <cell r="J1278" t="str">
            <v>是</v>
          </cell>
        </row>
        <row r="1279">
          <cell r="A1279">
            <v>3280605</v>
          </cell>
          <cell r="B1279" t="str">
            <v>2025-05-01 23:31:14</v>
          </cell>
          <cell r="C1279" t="str">
            <v>小单31.45  小双34.28  大单34.28</v>
          </cell>
          <cell r="D1279" t="str">
            <v>小单</v>
          </cell>
          <cell r="E1279">
            <v>100.01</v>
          </cell>
          <cell r="F1279">
            <v>12</v>
          </cell>
          <cell r="G1279" t="str">
            <v>小双</v>
          </cell>
          <cell r="H1279">
            <v>148.4324</v>
          </cell>
          <cell r="I1279">
            <v>48.4224</v>
          </cell>
          <cell r="J1279" t="str">
            <v>是</v>
          </cell>
        </row>
        <row r="1280">
          <cell r="A1280">
            <v>3280606</v>
          </cell>
          <cell r="B1280" t="str">
            <v>2025-05-01 23:34:45</v>
          </cell>
          <cell r="C1280" t="str">
            <v>小单31.45  小双34.28  大单34.28</v>
          </cell>
          <cell r="D1280" t="str">
            <v>小单</v>
          </cell>
          <cell r="E1280">
            <v>100.01</v>
          </cell>
          <cell r="F1280">
            <v>14</v>
          </cell>
          <cell r="G1280" t="str">
            <v>大双</v>
          </cell>
          <cell r="H1280">
            <v>0</v>
          </cell>
          <cell r="I1280">
            <v>-100.01</v>
          </cell>
          <cell r="J1280" t="str">
            <v>否</v>
          </cell>
        </row>
        <row r="1281">
          <cell r="A1281">
            <v>3280607</v>
          </cell>
          <cell r="B1281" t="str">
            <v>2025-05-01 23:38:17</v>
          </cell>
          <cell r="C1281" t="str">
            <v>小单31.45  小双34.28  大单34.28</v>
          </cell>
          <cell r="D1281" t="str">
            <v>小单</v>
          </cell>
          <cell r="E1281">
            <v>100.01</v>
          </cell>
          <cell r="F1281">
            <v>19</v>
          </cell>
          <cell r="G1281" t="str">
            <v>大单</v>
          </cell>
          <cell r="H1281">
            <v>148.4324</v>
          </cell>
          <cell r="I1281">
            <v>48.4224</v>
          </cell>
          <cell r="J1281" t="str">
            <v>是</v>
          </cell>
        </row>
        <row r="1282">
          <cell r="A1282">
            <v>3280608</v>
          </cell>
          <cell r="B1282" t="str">
            <v>2025-05-01 23:41:48</v>
          </cell>
          <cell r="C1282" t="str">
            <v>小单31.45  小双34.28  大单34.28</v>
          </cell>
          <cell r="D1282" t="str">
            <v>小单</v>
          </cell>
          <cell r="E1282">
            <v>100.01</v>
          </cell>
          <cell r="F1282">
            <v>16</v>
          </cell>
          <cell r="G1282" t="str">
            <v>大双</v>
          </cell>
          <cell r="H1282">
            <v>0</v>
          </cell>
          <cell r="I1282">
            <v>-100.01</v>
          </cell>
          <cell r="J1282" t="str">
            <v>否</v>
          </cell>
        </row>
        <row r="1283">
          <cell r="A1283">
            <v>3280609</v>
          </cell>
          <cell r="B1283" t="str">
            <v>2025-05-01 23:45:20</v>
          </cell>
          <cell r="C1283" t="str">
            <v>小单31.45  小双34.28  大单34.28</v>
          </cell>
          <cell r="D1283" t="str">
            <v>小单</v>
          </cell>
          <cell r="E1283">
            <v>100.01</v>
          </cell>
          <cell r="F1283">
            <v>9</v>
          </cell>
          <cell r="G1283" t="str">
            <v>小单</v>
          </cell>
          <cell r="H1283">
            <v>148.444</v>
          </cell>
          <cell r="I1283">
            <v>48.434</v>
          </cell>
          <cell r="J1283" t="str">
            <v>是</v>
          </cell>
        </row>
        <row r="1284">
          <cell r="A1284">
            <v>3280610</v>
          </cell>
          <cell r="B1284" t="str">
            <v>2025-05-01 23:48:41</v>
          </cell>
          <cell r="C1284" t="str">
            <v>小单31.45  小双34.28  大单34.28</v>
          </cell>
          <cell r="D1284" t="str">
            <v>小单</v>
          </cell>
          <cell r="E1284">
            <v>100.01</v>
          </cell>
          <cell r="F1284">
            <v>10</v>
          </cell>
          <cell r="G1284" t="str">
            <v>小双</v>
          </cell>
          <cell r="H1284">
            <v>148.4324</v>
          </cell>
          <cell r="I1284">
            <v>48.4224</v>
          </cell>
          <cell r="J1284" t="str">
            <v>是</v>
          </cell>
        </row>
        <row r="1285">
          <cell r="A1285">
            <v>3280611</v>
          </cell>
          <cell r="B1285" t="str">
            <v>2025-05-01 23:52:12</v>
          </cell>
          <cell r="C1285" t="str">
            <v>小单31.45  小双34.28  大单34.28</v>
          </cell>
          <cell r="D1285" t="str">
            <v>小单</v>
          </cell>
          <cell r="E1285">
            <v>100.01</v>
          </cell>
          <cell r="F1285">
            <v>17</v>
          </cell>
          <cell r="G1285" t="str">
            <v>大单</v>
          </cell>
          <cell r="H1285">
            <v>148.4324</v>
          </cell>
          <cell r="I1285">
            <v>48.4224</v>
          </cell>
          <cell r="J1285" t="str">
            <v>是</v>
          </cell>
        </row>
        <row r="1286">
          <cell r="A1286">
            <v>3280612</v>
          </cell>
          <cell r="B1286" t="str">
            <v>2025-05-01 23:55:44</v>
          </cell>
          <cell r="C1286" t="str">
            <v>小单31.45  小双34.28  大单34.28</v>
          </cell>
          <cell r="D1286" t="str">
            <v>小单</v>
          </cell>
          <cell r="E1286">
            <v>100.01</v>
          </cell>
          <cell r="F1286">
            <v>14</v>
          </cell>
          <cell r="G1286" t="str">
            <v>大双</v>
          </cell>
          <cell r="H1286">
            <v>0</v>
          </cell>
          <cell r="I1286">
            <v>-100.01</v>
          </cell>
          <cell r="J1286" t="str">
            <v>否</v>
          </cell>
        </row>
        <row r="1287">
          <cell r="A1287">
            <v>3280613</v>
          </cell>
          <cell r="B1287" t="str">
            <v>2025-05-01 23:59:15</v>
          </cell>
          <cell r="C1287" t="str">
            <v>小单31.45  小双34.28  大单34.28</v>
          </cell>
          <cell r="D1287" t="str">
            <v>小单</v>
          </cell>
          <cell r="E1287">
            <v>100.01</v>
          </cell>
          <cell r="F1287">
            <v>11</v>
          </cell>
          <cell r="G1287" t="str">
            <v>小单</v>
          </cell>
          <cell r="H1287">
            <v>148.444</v>
          </cell>
          <cell r="I1287">
            <v>48.434</v>
          </cell>
          <cell r="J1287" t="str">
            <v>是</v>
          </cell>
        </row>
        <row r="1288">
          <cell r="A1288">
            <v>3280614</v>
          </cell>
          <cell r="B1288" t="str">
            <v>2025-05-02 00:02:47</v>
          </cell>
          <cell r="C1288" t="str">
            <v>小单31.45  小双34.28  大单34.28</v>
          </cell>
          <cell r="D1288" t="str">
            <v>小单</v>
          </cell>
          <cell r="E1288">
            <v>100.01</v>
          </cell>
          <cell r="F1288">
            <v>9</v>
          </cell>
          <cell r="G1288" t="str">
            <v>小单</v>
          </cell>
          <cell r="H1288">
            <v>148.444</v>
          </cell>
          <cell r="I1288">
            <v>48.434</v>
          </cell>
          <cell r="J1288" t="str">
            <v>是</v>
          </cell>
        </row>
        <row r="1289">
          <cell r="A1289">
            <v>3280615</v>
          </cell>
          <cell r="B1289" t="str">
            <v>2025-05-02 00:06:18</v>
          </cell>
          <cell r="C1289" t="str">
            <v>小单31.45  小双34.28  大单34.28</v>
          </cell>
          <cell r="D1289" t="str">
            <v>小单</v>
          </cell>
          <cell r="E1289">
            <v>100.01</v>
          </cell>
          <cell r="F1289">
            <v>2</v>
          </cell>
          <cell r="G1289" t="str">
            <v>小双</v>
          </cell>
          <cell r="H1289">
            <v>148.4324</v>
          </cell>
          <cell r="I1289">
            <v>48.4224</v>
          </cell>
          <cell r="J1289" t="str">
            <v>是</v>
          </cell>
        </row>
        <row r="1290">
          <cell r="A1290">
            <v>3280616</v>
          </cell>
          <cell r="B1290" t="str">
            <v>2025-05-02 00:09:50</v>
          </cell>
          <cell r="C1290" t="str">
            <v>小单31.45  小双34.28  大单34.28</v>
          </cell>
          <cell r="D1290" t="str">
            <v>小单</v>
          </cell>
          <cell r="E1290">
            <v>100.01</v>
          </cell>
          <cell r="F1290">
            <v>12</v>
          </cell>
          <cell r="G1290" t="str">
            <v>小双</v>
          </cell>
          <cell r="H1290">
            <v>148.4324</v>
          </cell>
          <cell r="I1290">
            <v>48.4224</v>
          </cell>
          <cell r="J1290" t="str">
            <v>是</v>
          </cell>
        </row>
        <row r="1291">
          <cell r="A1291">
            <v>3280617</v>
          </cell>
          <cell r="B1291" t="str">
            <v>2025-05-02 00:13:11</v>
          </cell>
          <cell r="C1291" t="str">
            <v>小单31.45  小双34.28  大单34.28</v>
          </cell>
          <cell r="D1291" t="str">
            <v>小单</v>
          </cell>
          <cell r="E1291">
            <v>100.01</v>
          </cell>
          <cell r="F1291">
            <v>8</v>
          </cell>
          <cell r="G1291" t="str">
            <v>小双</v>
          </cell>
          <cell r="H1291">
            <v>148.4324</v>
          </cell>
          <cell r="I1291">
            <v>48.4224</v>
          </cell>
          <cell r="J1291" t="str">
            <v>是</v>
          </cell>
        </row>
        <row r="1292">
          <cell r="A1292">
            <v>3280618</v>
          </cell>
          <cell r="B1292" t="str">
            <v>2025-05-02 00:16:43</v>
          </cell>
          <cell r="C1292" t="str">
            <v>小单31.45  小双34.28  大单34.28</v>
          </cell>
          <cell r="D1292" t="str">
            <v>小单</v>
          </cell>
          <cell r="E1292">
            <v>100.01</v>
          </cell>
          <cell r="F1292">
            <v>17</v>
          </cell>
          <cell r="G1292" t="str">
            <v>大单</v>
          </cell>
          <cell r="H1292">
            <v>148.4324</v>
          </cell>
          <cell r="I1292">
            <v>48.4224</v>
          </cell>
          <cell r="J1292" t="str">
            <v>是</v>
          </cell>
        </row>
        <row r="1293">
          <cell r="A1293">
            <v>3280619</v>
          </cell>
          <cell r="B1293" t="str">
            <v>2025-05-02 00:20:14</v>
          </cell>
          <cell r="C1293" t="str">
            <v>小单31.45  小双34.28  大单34.28</v>
          </cell>
          <cell r="D1293" t="str">
            <v>小单</v>
          </cell>
          <cell r="E1293">
            <v>100.01</v>
          </cell>
          <cell r="F1293">
            <v>14</v>
          </cell>
          <cell r="G1293" t="str">
            <v>大双</v>
          </cell>
          <cell r="H1293">
            <v>0</v>
          </cell>
          <cell r="I1293">
            <v>-100.01</v>
          </cell>
          <cell r="J1293" t="str">
            <v>否</v>
          </cell>
        </row>
        <row r="1294">
          <cell r="A1294">
            <v>3280620</v>
          </cell>
          <cell r="B1294" t="str">
            <v>2025-05-02 00:23:46</v>
          </cell>
          <cell r="C1294" t="str">
            <v>小单32.36  小双35.28  大双32.36</v>
          </cell>
          <cell r="D1294" t="str">
            <v>小双</v>
          </cell>
          <cell r="E1294">
            <v>100</v>
          </cell>
          <cell r="F1294">
            <v>7</v>
          </cell>
          <cell r="G1294" t="str">
            <v>小单</v>
          </cell>
          <cell r="H1294">
            <v>152.7392</v>
          </cell>
          <cell r="I1294">
            <v>52.7392</v>
          </cell>
          <cell r="J1294" t="str">
            <v>是</v>
          </cell>
        </row>
        <row r="1295">
          <cell r="A1295">
            <v>3280621</v>
          </cell>
          <cell r="B1295" t="str">
            <v>2025-05-02 00:27:17</v>
          </cell>
          <cell r="C1295" t="str">
            <v>小单32.36  小双35.28  大双32.36</v>
          </cell>
          <cell r="D1295" t="str">
            <v>小双</v>
          </cell>
          <cell r="E1295">
            <v>100</v>
          </cell>
          <cell r="F1295">
            <v>11</v>
          </cell>
          <cell r="G1295" t="str">
            <v>小单</v>
          </cell>
          <cell r="H1295">
            <v>152.7392</v>
          </cell>
          <cell r="I1295">
            <v>52.7392</v>
          </cell>
          <cell r="J1295" t="str">
            <v>是</v>
          </cell>
        </row>
        <row r="1296">
          <cell r="A1296">
            <v>3280622</v>
          </cell>
          <cell r="B1296" t="str">
            <v>2025-05-02 00:30:49</v>
          </cell>
          <cell r="C1296" t="str">
            <v>小单31.45  小双34.28  大单34.28</v>
          </cell>
          <cell r="D1296" t="str">
            <v>小单</v>
          </cell>
          <cell r="E1296">
            <v>100.01</v>
          </cell>
          <cell r="F1296">
            <v>16</v>
          </cell>
          <cell r="G1296" t="str">
            <v>大双</v>
          </cell>
          <cell r="H1296">
            <v>0</v>
          </cell>
          <cell r="I1296">
            <v>-100.01</v>
          </cell>
          <cell r="J1296" t="str">
            <v>否</v>
          </cell>
        </row>
        <row r="1297">
          <cell r="A1297">
            <v>3280623</v>
          </cell>
          <cell r="B1297" t="str">
            <v>2025-05-02 00:34:20</v>
          </cell>
          <cell r="C1297" t="str">
            <v>小单31.45  小双34.28  大单34.28</v>
          </cell>
          <cell r="D1297" t="str">
            <v>小单</v>
          </cell>
          <cell r="E1297">
            <v>100.01</v>
          </cell>
          <cell r="F1297">
            <v>15</v>
          </cell>
          <cell r="G1297" t="str">
            <v>大单</v>
          </cell>
          <cell r="H1297">
            <v>148.4324</v>
          </cell>
          <cell r="I1297">
            <v>48.4224</v>
          </cell>
          <cell r="J1297" t="str">
            <v>是</v>
          </cell>
        </row>
        <row r="1298">
          <cell r="A1298">
            <v>3280624</v>
          </cell>
          <cell r="B1298" t="str">
            <v>2025-05-02 00:37:42</v>
          </cell>
          <cell r="C1298" t="str">
            <v>小单31.45  小双34.28  大单34.28</v>
          </cell>
          <cell r="D1298" t="str">
            <v>小单</v>
          </cell>
          <cell r="E1298">
            <v>100.01</v>
          </cell>
          <cell r="F1298">
            <v>13</v>
          </cell>
          <cell r="G1298" t="str">
            <v>小单</v>
          </cell>
          <cell r="H1298">
            <v>0</v>
          </cell>
          <cell r="I1298">
            <v>-100.01</v>
          </cell>
          <cell r="J1298" t="str">
            <v>否</v>
          </cell>
        </row>
        <row r="1299">
          <cell r="A1299">
            <v>3280625</v>
          </cell>
          <cell r="B1299" t="str">
            <v>2025-05-02 00:41:13</v>
          </cell>
          <cell r="C1299" t="str">
            <v>小单31.45  小双34.28  大单34.28</v>
          </cell>
          <cell r="D1299" t="str">
            <v>小单</v>
          </cell>
          <cell r="E1299">
            <v>100.01</v>
          </cell>
          <cell r="F1299">
            <v>6</v>
          </cell>
          <cell r="G1299" t="str">
            <v>小双</v>
          </cell>
          <cell r="H1299">
            <v>148.4324</v>
          </cell>
          <cell r="I1299">
            <v>48.4224</v>
          </cell>
          <cell r="J1299" t="str">
            <v>是</v>
          </cell>
        </row>
        <row r="1300">
          <cell r="A1300">
            <v>3280626</v>
          </cell>
          <cell r="B1300" t="str">
            <v>2025-05-02 00:44:45</v>
          </cell>
          <cell r="C1300" t="str">
            <v>小单31.45  小双34.28  大单34.28</v>
          </cell>
          <cell r="D1300" t="str">
            <v>小单</v>
          </cell>
          <cell r="E1300">
            <v>100.01</v>
          </cell>
          <cell r="F1300">
            <v>12</v>
          </cell>
          <cell r="G1300" t="str">
            <v>小双</v>
          </cell>
          <cell r="H1300">
            <v>148.4324</v>
          </cell>
          <cell r="I1300">
            <v>48.4224</v>
          </cell>
          <cell r="J1300" t="str">
            <v>是</v>
          </cell>
        </row>
        <row r="1301">
          <cell r="A1301">
            <v>3280627</v>
          </cell>
          <cell r="B1301" t="str">
            <v>2025-05-02 00:48:16</v>
          </cell>
          <cell r="C1301" t="str">
            <v>小单31.45  小双34.28  大单34.28</v>
          </cell>
          <cell r="D1301" t="str">
            <v>小单</v>
          </cell>
          <cell r="E1301">
            <v>100.01</v>
          </cell>
          <cell r="F1301">
            <v>9</v>
          </cell>
          <cell r="G1301" t="str">
            <v>小单</v>
          </cell>
          <cell r="H1301">
            <v>148.444</v>
          </cell>
          <cell r="I1301">
            <v>48.434</v>
          </cell>
          <cell r="J1301" t="str">
            <v>是</v>
          </cell>
        </row>
        <row r="1302">
          <cell r="A1302">
            <v>3280628</v>
          </cell>
          <cell r="B1302" t="str">
            <v>2025-05-02 00:51:48</v>
          </cell>
          <cell r="C1302" t="str">
            <v>小单31.45  小双34.28  大单34.28</v>
          </cell>
          <cell r="D1302" t="str">
            <v>小单</v>
          </cell>
          <cell r="E1302">
            <v>100.01</v>
          </cell>
          <cell r="F1302">
            <v>21</v>
          </cell>
          <cell r="G1302" t="str">
            <v>大单</v>
          </cell>
          <cell r="H1302">
            <v>148.4324</v>
          </cell>
          <cell r="I1302">
            <v>48.4224</v>
          </cell>
          <cell r="J1302" t="str">
            <v>是</v>
          </cell>
        </row>
        <row r="1303">
          <cell r="A1303">
            <v>3280629</v>
          </cell>
          <cell r="B1303" t="str">
            <v>2025-05-02 00:55:19</v>
          </cell>
          <cell r="C1303" t="str">
            <v>小单31.45  小双34.28  大单34.28</v>
          </cell>
          <cell r="D1303" t="str">
            <v>小单</v>
          </cell>
          <cell r="E1303">
            <v>100.01</v>
          </cell>
          <cell r="F1303">
            <v>13</v>
          </cell>
          <cell r="G1303" t="str">
            <v>小单</v>
          </cell>
          <cell r="H1303">
            <v>0</v>
          </cell>
          <cell r="I1303">
            <v>-100.01</v>
          </cell>
          <cell r="J1303" t="str">
            <v>否</v>
          </cell>
        </row>
        <row r="1304">
          <cell r="A1304">
            <v>3280630</v>
          </cell>
          <cell r="B1304" t="str">
            <v>2025-05-02 00:58:51</v>
          </cell>
          <cell r="C1304" t="str">
            <v>小单31.45  小双34.28  大单34.28</v>
          </cell>
          <cell r="D1304" t="str">
            <v>小单</v>
          </cell>
          <cell r="E1304">
            <v>100.01</v>
          </cell>
          <cell r="F1304">
            <v>11</v>
          </cell>
          <cell r="G1304" t="str">
            <v>小单</v>
          </cell>
          <cell r="H1304">
            <v>148.444</v>
          </cell>
          <cell r="I1304">
            <v>48.434</v>
          </cell>
          <cell r="J1304" t="str">
            <v>是</v>
          </cell>
        </row>
        <row r="1305">
          <cell r="A1305">
            <v>3280631</v>
          </cell>
          <cell r="B1305" t="str">
            <v>2025-05-02 01:02:12</v>
          </cell>
          <cell r="C1305" t="str">
            <v>小单31.45  小双34.28  大单34.28</v>
          </cell>
          <cell r="D1305" t="str">
            <v>小单</v>
          </cell>
          <cell r="E1305">
            <v>100.01</v>
          </cell>
          <cell r="F1305">
            <v>14</v>
          </cell>
          <cell r="G1305" t="str">
            <v>大双</v>
          </cell>
          <cell r="H1305">
            <v>0</v>
          </cell>
          <cell r="I1305">
            <v>-100.01</v>
          </cell>
          <cell r="J1305" t="str">
            <v>否</v>
          </cell>
        </row>
        <row r="1306">
          <cell r="A1306">
            <v>3280632</v>
          </cell>
          <cell r="B1306" t="str">
            <v>2025-05-02 01:05:44</v>
          </cell>
          <cell r="C1306" t="str">
            <v>小单31.45  小双34.28  大单34.28</v>
          </cell>
          <cell r="D1306" t="str">
            <v>小单</v>
          </cell>
          <cell r="E1306">
            <v>100.01</v>
          </cell>
          <cell r="F1306">
            <v>14</v>
          </cell>
          <cell r="G1306" t="str">
            <v>大双</v>
          </cell>
          <cell r="H1306">
            <v>0</v>
          </cell>
          <cell r="I1306">
            <v>-100.01</v>
          </cell>
          <cell r="J1306" t="str">
            <v>否</v>
          </cell>
        </row>
        <row r="1307">
          <cell r="A1307">
            <v>3280633</v>
          </cell>
          <cell r="B1307" t="str">
            <v>2025-05-02 01:09:15</v>
          </cell>
          <cell r="C1307" t="str">
            <v>小单31.45  小双34.28  大单34.28</v>
          </cell>
          <cell r="D1307" t="str">
            <v>小单</v>
          </cell>
          <cell r="E1307">
            <v>100.01</v>
          </cell>
          <cell r="F1307">
            <v>13</v>
          </cell>
          <cell r="G1307" t="str">
            <v>小单</v>
          </cell>
          <cell r="H1307">
            <v>0</v>
          </cell>
          <cell r="I1307">
            <v>-100.01</v>
          </cell>
          <cell r="J1307" t="str">
            <v>否</v>
          </cell>
        </row>
        <row r="1308">
          <cell r="A1308">
            <v>3280634</v>
          </cell>
          <cell r="B1308" t="str">
            <v>2025-05-02 01:12:47</v>
          </cell>
          <cell r="C1308" t="str">
            <v>小单31.45  小双34.28  大单34.28</v>
          </cell>
          <cell r="D1308" t="str">
            <v>小单</v>
          </cell>
          <cell r="E1308">
            <v>100.01</v>
          </cell>
          <cell r="F1308">
            <v>17</v>
          </cell>
          <cell r="G1308" t="str">
            <v>大单</v>
          </cell>
          <cell r="H1308">
            <v>148.4324</v>
          </cell>
          <cell r="I1308">
            <v>48.4224</v>
          </cell>
          <cell r="J1308" t="str">
            <v>是</v>
          </cell>
        </row>
        <row r="1309">
          <cell r="A1309">
            <v>3280635</v>
          </cell>
          <cell r="B1309" t="str">
            <v>2025-05-02 01:16:18</v>
          </cell>
          <cell r="C1309" t="str">
            <v>小单31.45  小双34.28  大单34.28</v>
          </cell>
          <cell r="D1309" t="str">
            <v>小单</v>
          </cell>
          <cell r="E1309">
            <v>100.01</v>
          </cell>
          <cell r="F1309">
            <v>19</v>
          </cell>
          <cell r="G1309" t="str">
            <v>大单</v>
          </cell>
          <cell r="H1309">
            <v>148.4324</v>
          </cell>
          <cell r="I1309">
            <v>48.4224</v>
          </cell>
          <cell r="J1309" t="str">
            <v>是</v>
          </cell>
        </row>
        <row r="1310">
          <cell r="A1310">
            <v>3280636</v>
          </cell>
          <cell r="B1310" t="str">
            <v>2025-05-02 01:19:40</v>
          </cell>
          <cell r="C1310" t="str">
            <v>小单31.45  小双34.28  大单34.28</v>
          </cell>
          <cell r="D1310" t="str">
            <v>小单</v>
          </cell>
          <cell r="E1310">
            <v>100.01</v>
          </cell>
          <cell r="F1310">
            <v>17</v>
          </cell>
          <cell r="G1310" t="str">
            <v>大单</v>
          </cell>
          <cell r="H1310">
            <v>148.4324</v>
          </cell>
          <cell r="I1310">
            <v>48.4224</v>
          </cell>
          <cell r="J1310" t="str">
            <v>是</v>
          </cell>
        </row>
        <row r="1311">
          <cell r="A1311">
            <v>3280637</v>
          </cell>
          <cell r="B1311" t="str">
            <v>2025-05-02 01:23:11</v>
          </cell>
          <cell r="C1311" t="str">
            <v>小单31.45  小双34.28  大单34.28</v>
          </cell>
          <cell r="D1311" t="str">
            <v>小单</v>
          </cell>
          <cell r="E1311">
            <v>100.01</v>
          </cell>
          <cell r="F1311">
            <v>9</v>
          </cell>
          <cell r="G1311" t="str">
            <v>小单</v>
          </cell>
          <cell r="H1311">
            <v>148.444</v>
          </cell>
          <cell r="I1311">
            <v>48.434</v>
          </cell>
          <cell r="J1311" t="str">
            <v>是</v>
          </cell>
        </row>
        <row r="1312">
          <cell r="A1312">
            <v>3280638</v>
          </cell>
          <cell r="B1312" t="str">
            <v>2025-05-02 01:26:53</v>
          </cell>
          <cell r="C1312" t="str">
            <v>小单31.45  小双34.28  大单34.28</v>
          </cell>
          <cell r="D1312" t="str">
            <v>小单</v>
          </cell>
          <cell r="E1312">
            <v>100.01</v>
          </cell>
          <cell r="F1312">
            <v>4</v>
          </cell>
          <cell r="G1312" t="str">
            <v>小双</v>
          </cell>
          <cell r="H1312">
            <v>148.4324</v>
          </cell>
          <cell r="I1312">
            <v>48.4224</v>
          </cell>
          <cell r="J1312" t="str">
            <v>是</v>
          </cell>
        </row>
        <row r="1313">
          <cell r="A1313">
            <v>3280639</v>
          </cell>
          <cell r="B1313" t="str">
            <v>2025-05-02 01:30:14</v>
          </cell>
          <cell r="C1313" t="str">
            <v>小单31.45  小双34.28  大单34.28</v>
          </cell>
          <cell r="D1313" t="str">
            <v>小单</v>
          </cell>
          <cell r="E1313">
            <v>100.01</v>
          </cell>
          <cell r="F1313">
            <v>15</v>
          </cell>
          <cell r="G1313" t="str">
            <v>大单</v>
          </cell>
          <cell r="H1313">
            <v>148.4324</v>
          </cell>
          <cell r="I1313">
            <v>48.4224</v>
          </cell>
          <cell r="J1313" t="str">
            <v>是</v>
          </cell>
        </row>
        <row r="1314">
          <cell r="A1314">
            <v>3280640</v>
          </cell>
          <cell r="B1314" t="str">
            <v>2025-05-02 01:33:46</v>
          </cell>
          <cell r="C1314" t="str">
            <v>小单31.45  小双34.28  大单34.28</v>
          </cell>
          <cell r="D1314" t="str">
            <v>小单</v>
          </cell>
          <cell r="E1314">
            <v>100.01</v>
          </cell>
          <cell r="F1314">
            <v>20</v>
          </cell>
          <cell r="G1314" t="str">
            <v>大双</v>
          </cell>
          <cell r="H1314">
            <v>0</v>
          </cell>
          <cell r="I1314">
            <v>-100.01</v>
          </cell>
          <cell r="J1314" t="str">
            <v>否</v>
          </cell>
        </row>
        <row r="1315">
          <cell r="A1315">
            <v>3280641</v>
          </cell>
          <cell r="B1315" t="str">
            <v>2025-05-02 01:37:18</v>
          </cell>
          <cell r="C1315" t="str">
            <v>小单31.45  小双34.28  大单34.28</v>
          </cell>
          <cell r="D1315" t="str">
            <v>小单</v>
          </cell>
          <cell r="E1315">
            <v>100.01</v>
          </cell>
          <cell r="F1315">
            <v>20</v>
          </cell>
          <cell r="G1315" t="str">
            <v>大双</v>
          </cell>
          <cell r="H1315">
            <v>0</v>
          </cell>
          <cell r="I1315">
            <v>-100.01</v>
          </cell>
          <cell r="J1315" t="str">
            <v>否</v>
          </cell>
        </row>
        <row r="1316">
          <cell r="A1316">
            <v>3280642</v>
          </cell>
          <cell r="B1316" t="str">
            <v>2025-05-02 01:40:49</v>
          </cell>
          <cell r="C1316" t="str">
            <v>小单32.36  大双32.36  大单35.28</v>
          </cell>
          <cell r="D1316" t="str">
            <v>大单</v>
          </cell>
          <cell r="E1316">
            <v>100</v>
          </cell>
          <cell r="F1316">
            <v>18</v>
          </cell>
          <cell r="G1316" t="str">
            <v>大双</v>
          </cell>
          <cell r="H1316">
            <v>152.7392</v>
          </cell>
          <cell r="I1316">
            <v>52.7392</v>
          </cell>
          <cell r="J1316" t="str">
            <v>是</v>
          </cell>
        </row>
        <row r="1317">
          <cell r="A1317">
            <v>3280643</v>
          </cell>
          <cell r="B1317" t="str">
            <v>2025-05-02 01:44:21</v>
          </cell>
          <cell r="C1317" t="str">
            <v>小单32.36  大双32.36  大单35.28</v>
          </cell>
          <cell r="D1317" t="str">
            <v>大单</v>
          </cell>
          <cell r="E1317">
            <v>100</v>
          </cell>
          <cell r="F1317">
            <v>10</v>
          </cell>
          <cell r="G1317" t="str">
            <v>小双</v>
          </cell>
          <cell r="H1317">
            <v>0</v>
          </cell>
          <cell r="I1317">
            <v>-100</v>
          </cell>
          <cell r="J1317" t="str">
            <v>否</v>
          </cell>
        </row>
        <row r="1318">
          <cell r="A1318">
            <v>3280644</v>
          </cell>
          <cell r="B1318" t="str">
            <v>2025-05-02 01:47:42</v>
          </cell>
          <cell r="C1318" t="str">
            <v>小单32.36  大双32.36  大单35.28</v>
          </cell>
          <cell r="D1318" t="str">
            <v>大单</v>
          </cell>
          <cell r="E1318">
            <v>100</v>
          </cell>
          <cell r="F1318">
            <v>12</v>
          </cell>
          <cell r="G1318" t="str">
            <v>小双</v>
          </cell>
          <cell r="H1318">
            <v>0</v>
          </cell>
          <cell r="I1318">
            <v>-100</v>
          </cell>
          <cell r="J1318" t="str">
            <v>否</v>
          </cell>
        </row>
        <row r="1319">
          <cell r="A1319">
            <v>3280645</v>
          </cell>
          <cell r="B1319" t="str">
            <v>2025-05-02 01:51:24</v>
          </cell>
          <cell r="C1319" t="str">
            <v>小单31.45  小双34.28  大单34.28</v>
          </cell>
          <cell r="D1319" t="str">
            <v>小单</v>
          </cell>
          <cell r="E1319">
            <v>100.01</v>
          </cell>
          <cell r="F1319">
            <v>15</v>
          </cell>
          <cell r="G1319" t="str">
            <v>大单</v>
          </cell>
          <cell r="H1319">
            <v>148.4324</v>
          </cell>
          <cell r="I1319">
            <v>48.4224</v>
          </cell>
          <cell r="J1319" t="str">
            <v>是</v>
          </cell>
        </row>
        <row r="1320">
          <cell r="A1320">
            <v>3280646</v>
          </cell>
          <cell r="B1320" t="str">
            <v>2025-05-02 01:54:45</v>
          </cell>
          <cell r="C1320" t="str">
            <v>小单32.36  大双32.36  大单35.28</v>
          </cell>
          <cell r="D1320" t="str">
            <v>大单</v>
          </cell>
          <cell r="E1320">
            <v>100</v>
          </cell>
          <cell r="F1320">
            <v>11</v>
          </cell>
          <cell r="G1320" t="str">
            <v>小单</v>
          </cell>
          <cell r="H1320">
            <v>152.7392</v>
          </cell>
          <cell r="I1320">
            <v>52.7392</v>
          </cell>
          <cell r="J1320" t="str">
            <v>是</v>
          </cell>
        </row>
        <row r="1321">
          <cell r="A1321">
            <v>3280647</v>
          </cell>
          <cell r="B1321" t="str">
            <v>2025-05-02 01:58:17</v>
          </cell>
          <cell r="C1321" t="str">
            <v>小单32.36  大双32.36  大单35.28</v>
          </cell>
          <cell r="D1321" t="str">
            <v>大单</v>
          </cell>
          <cell r="E1321">
            <v>100</v>
          </cell>
          <cell r="F1321">
            <v>3</v>
          </cell>
          <cell r="G1321" t="str">
            <v>小单</v>
          </cell>
          <cell r="H1321">
            <v>152.7392</v>
          </cell>
          <cell r="I1321">
            <v>52.7392</v>
          </cell>
          <cell r="J1321" t="str">
            <v>是</v>
          </cell>
        </row>
        <row r="1322">
          <cell r="A1322">
            <v>3280648</v>
          </cell>
          <cell r="B1322" t="str">
            <v>2025-05-02 02:01:38</v>
          </cell>
          <cell r="C1322" t="str">
            <v>小单31.45  小双34.28  大单34.28</v>
          </cell>
          <cell r="D1322" t="str">
            <v>小单</v>
          </cell>
          <cell r="E1322">
            <v>100.01</v>
          </cell>
          <cell r="F1322">
            <v>16</v>
          </cell>
          <cell r="G1322" t="str">
            <v>大双</v>
          </cell>
          <cell r="H1322">
            <v>0</v>
          </cell>
          <cell r="I1322">
            <v>-100.01</v>
          </cell>
          <cell r="J1322" t="str">
            <v>否</v>
          </cell>
        </row>
        <row r="1323">
          <cell r="A1323">
            <v>3280649</v>
          </cell>
          <cell r="B1323" t="str">
            <v>2025-05-02 02:05:20</v>
          </cell>
          <cell r="C1323" t="str">
            <v>小单31.45  小双34.28  大单34.28</v>
          </cell>
          <cell r="D1323" t="str">
            <v>小单</v>
          </cell>
          <cell r="E1323">
            <v>100.01</v>
          </cell>
          <cell r="F1323">
            <v>12</v>
          </cell>
          <cell r="G1323" t="str">
            <v>小双</v>
          </cell>
          <cell r="H1323">
            <v>148.4324</v>
          </cell>
          <cell r="I1323">
            <v>48.4224</v>
          </cell>
          <cell r="J1323" t="str">
            <v>是</v>
          </cell>
        </row>
        <row r="1324">
          <cell r="A1324">
            <v>3280650</v>
          </cell>
          <cell r="B1324" t="str">
            <v>2025-05-02 02:08:41</v>
          </cell>
          <cell r="C1324" t="str">
            <v>小单31.45  小双34.28  大单34.28</v>
          </cell>
          <cell r="D1324" t="str">
            <v>小单</v>
          </cell>
          <cell r="E1324">
            <v>100.01</v>
          </cell>
          <cell r="F1324">
            <v>13</v>
          </cell>
          <cell r="G1324" t="str">
            <v>小单</v>
          </cell>
          <cell r="H1324">
            <v>0</v>
          </cell>
          <cell r="I1324">
            <v>-100.01</v>
          </cell>
          <cell r="J1324" t="str">
            <v>否</v>
          </cell>
        </row>
        <row r="1325">
          <cell r="A1325">
            <v>3280651</v>
          </cell>
          <cell r="B1325" t="str">
            <v>2025-05-02 02:12:13</v>
          </cell>
          <cell r="C1325" t="str">
            <v>小单31.45  小双34.28  大单34.28</v>
          </cell>
          <cell r="D1325" t="str">
            <v>小单</v>
          </cell>
          <cell r="E1325">
            <v>100.01</v>
          </cell>
          <cell r="F1325">
            <v>7</v>
          </cell>
          <cell r="G1325" t="str">
            <v>小单</v>
          </cell>
          <cell r="H1325">
            <v>148.444</v>
          </cell>
          <cell r="I1325">
            <v>48.434</v>
          </cell>
          <cell r="J1325" t="str">
            <v>是</v>
          </cell>
        </row>
        <row r="1326">
          <cell r="A1326">
            <v>3280652</v>
          </cell>
          <cell r="B1326" t="str">
            <v>2025-05-02 02:15:44</v>
          </cell>
          <cell r="C1326" t="str">
            <v>小单31.45  小双34.28  大单34.28</v>
          </cell>
          <cell r="D1326" t="str">
            <v>小单</v>
          </cell>
          <cell r="E1326">
            <v>100.01</v>
          </cell>
          <cell r="F1326">
            <v>7</v>
          </cell>
          <cell r="G1326" t="str">
            <v>小单</v>
          </cell>
          <cell r="H1326">
            <v>148.444</v>
          </cell>
          <cell r="I1326">
            <v>48.434</v>
          </cell>
          <cell r="J1326" t="str">
            <v>是</v>
          </cell>
        </row>
        <row r="1327">
          <cell r="A1327">
            <v>3280653</v>
          </cell>
          <cell r="B1327" t="str">
            <v>2025-05-02 02:19:46</v>
          </cell>
          <cell r="C1327" t="str">
            <v>小单31.45  小双34.28  大单34.28</v>
          </cell>
          <cell r="D1327" t="str">
            <v>小单</v>
          </cell>
          <cell r="E1327">
            <v>100.01</v>
          </cell>
          <cell r="F1327">
            <v>19</v>
          </cell>
          <cell r="G1327" t="str">
            <v>大单</v>
          </cell>
          <cell r="H1327">
            <v>148.4324</v>
          </cell>
          <cell r="I1327">
            <v>48.4224</v>
          </cell>
          <cell r="J1327" t="str">
            <v>是</v>
          </cell>
        </row>
        <row r="1328">
          <cell r="A1328">
            <v>3280654</v>
          </cell>
          <cell r="B1328" t="str">
            <v>2025-05-02 02:22:47</v>
          </cell>
          <cell r="C1328" t="str">
            <v>小单31.45  小双34.28  大单34.28</v>
          </cell>
          <cell r="D1328" t="str">
            <v>小单</v>
          </cell>
          <cell r="E1328">
            <v>100.01</v>
          </cell>
          <cell r="F1328">
            <v>17</v>
          </cell>
          <cell r="G1328" t="str">
            <v>大单</v>
          </cell>
          <cell r="H1328">
            <v>148.4324</v>
          </cell>
          <cell r="I1328">
            <v>48.4224</v>
          </cell>
          <cell r="J1328" t="str">
            <v>是</v>
          </cell>
        </row>
        <row r="1329">
          <cell r="A1329">
            <v>3280655</v>
          </cell>
          <cell r="B1329" t="str">
            <v>2025-05-02 02:26:09</v>
          </cell>
          <cell r="C1329" t="str">
            <v>小单32.36  大双32.36  大单35.28</v>
          </cell>
          <cell r="D1329" t="str">
            <v>大单</v>
          </cell>
          <cell r="E1329">
            <v>100</v>
          </cell>
          <cell r="F1329">
            <v>10</v>
          </cell>
          <cell r="G1329" t="str">
            <v>小双</v>
          </cell>
          <cell r="H1329">
            <v>0</v>
          </cell>
          <cell r="I1329">
            <v>-100</v>
          </cell>
          <cell r="J1329" t="str">
            <v>否</v>
          </cell>
        </row>
        <row r="1330">
          <cell r="A1330">
            <v>3280656</v>
          </cell>
          <cell r="B1330" t="str">
            <v>2025-05-02 02:29:51</v>
          </cell>
          <cell r="C1330" t="str">
            <v>小单32.36  大双32.36  大单35.28</v>
          </cell>
          <cell r="D1330" t="str">
            <v>大单</v>
          </cell>
          <cell r="E1330">
            <v>100</v>
          </cell>
          <cell r="F1330">
            <v>15</v>
          </cell>
          <cell r="G1330" t="str">
            <v>大单</v>
          </cell>
          <cell r="H1330">
            <v>152.7624</v>
          </cell>
          <cell r="I1330">
            <v>52.7624</v>
          </cell>
          <cell r="J1330" t="str">
            <v>是</v>
          </cell>
        </row>
        <row r="1331">
          <cell r="A1331">
            <v>3280657</v>
          </cell>
          <cell r="B1331" t="str">
            <v>2025-05-02 02:33:12</v>
          </cell>
          <cell r="C1331" t="str">
            <v>小单32.36  大双32.36  大单35.28</v>
          </cell>
          <cell r="D1331" t="str">
            <v>大单</v>
          </cell>
          <cell r="E1331">
            <v>100</v>
          </cell>
          <cell r="F1331">
            <v>17</v>
          </cell>
          <cell r="G1331" t="str">
            <v>大单</v>
          </cell>
          <cell r="H1331">
            <v>152.7624</v>
          </cell>
          <cell r="I1331">
            <v>52.7624</v>
          </cell>
          <cell r="J1331" t="str">
            <v>是</v>
          </cell>
        </row>
        <row r="1332">
          <cell r="A1332">
            <v>3280658</v>
          </cell>
          <cell r="B1332" t="str">
            <v>2025-05-02 02:36:44</v>
          </cell>
          <cell r="C1332" t="str">
            <v>小单32.36  大双32.36  大单35.28</v>
          </cell>
          <cell r="D1332" t="str">
            <v>大单</v>
          </cell>
          <cell r="E1332">
            <v>100</v>
          </cell>
          <cell r="F1332">
            <v>7</v>
          </cell>
          <cell r="G1332" t="str">
            <v>小单</v>
          </cell>
          <cell r="H1332">
            <v>152.7392</v>
          </cell>
          <cell r="I1332">
            <v>52.7392</v>
          </cell>
          <cell r="J1332" t="str">
            <v>是</v>
          </cell>
        </row>
        <row r="1333">
          <cell r="A1333">
            <v>3280659</v>
          </cell>
          <cell r="B1333" t="str">
            <v>2025-05-02 02:40:15</v>
          </cell>
          <cell r="C1333" t="str">
            <v>小单32.36  大双32.36  大单35.28</v>
          </cell>
          <cell r="D1333" t="str">
            <v>大单</v>
          </cell>
          <cell r="E1333">
            <v>100</v>
          </cell>
          <cell r="F1333">
            <v>18</v>
          </cell>
          <cell r="G1333" t="str">
            <v>大双</v>
          </cell>
          <cell r="H1333">
            <v>152.7392</v>
          </cell>
          <cell r="I1333">
            <v>52.7392</v>
          </cell>
          <cell r="J1333" t="str">
            <v>是</v>
          </cell>
        </row>
        <row r="1334">
          <cell r="A1334">
            <v>3280660</v>
          </cell>
          <cell r="B1334" t="str">
            <v>2025-05-02 02:43:47</v>
          </cell>
          <cell r="C1334" t="str">
            <v>小单32.36  大双32.36  大单35.28</v>
          </cell>
          <cell r="D1334" t="str">
            <v>大单</v>
          </cell>
          <cell r="E1334">
            <v>100</v>
          </cell>
          <cell r="F1334">
            <v>13</v>
          </cell>
          <cell r="G1334" t="str">
            <v>小单</v>
          </cell>
          <cell r="H1334">
            <v>0</v>
          </cell>
          <cell r="I1334">
            <v>-100</v>
          </cell>
          <cell r="J1334" t="str">
            <v>否</v>
          </cell>
        </row>
        <row r="1335">
          <cell r="A1335">
            <v>3280661</v>
          </cell>
          <cell r="B1335" t="str">
            <v>2025-05-02 02:47:18</v>
          </cell>
          <cell r="C1335" t="str">
            <v>小单31.45  小双34.28  大单34.28</v>
          </cell>
          <cell r="D1335" t="str">
            <v>小单</v>
          </cell>
          <cell r="E1335">
            <v>100.01</v>
          </cell>
          <cell r="F1335">
            <v>9</v>
          </cell>
          <cell r="G1335" t="str">
            <v>小单</v>
          </cell>
          <cell r="H1335">
            <v>148.444</v>
          </cell>
          <cell r="I1335">
            <v>48.434</v>
          </cell>
          <cell r="J1335" t="str">
            <v>是</v>
          </cell>
        </row>
        <row r="1336">
          <cell r="A1336">
            <v>3280662</v>
          </cell>
          <cell r="B1336" t="str">
            <v>2025-05-02 02:50:40</v>
          </cell>
          <cell r="C1336" t="str">
            <v>小单31.45  小双34.28  大单34.28</v>
          </cell>
          <cell r="D1336" t="str">
            <v>小单</v>
          </cell>
          <cell r="E1336">
            <v>100.01</v>
          </cell>
          <cell r="F1336">
            <v>14</v>
          </cell>
          <cell r="G1336" t="str">
            <v>大双</v>
          </cell>
          <cell r="H1336">
            <v>0</v>
          </cell>
          <cell r="I1336">
            <v>-100.01</v>
          </cell>
          <cell r="J1336" t="str">
            <v>否</v>
          </cell>
        </row>
        <row r="1337">
          <cell r="A1337">
            <v>3280663</v>
          </cell>
          <cell r="B1337" t="str">
            <v>2025-05-02 02:54:11</v>
          </cell>
          <cell r="C1337" t="str">
            <v>小单31.45  小双34.28  大单34.28</v>
          </cell>
          <cell r="D1337" t="str">
            <v>小单</v>
          </cell>
          <cell r="E1337">
            <v>100.01</v>
          </cell>
          <cell r="F1337">
            <v>17</v>
          </cell>
          <cell r="G1337" t="str">
            <v>大单</v>
          </cell>
          <cell r="H1337">
            <v>148.4324</v>
          </cell>
          <cell r="I1337">
            <v>48.4224</v>
          </cell>
          <cell r="J1337" t="str">
            <v>是</v>
          </cell>
        </row>
        <row r="1338">
          <cell r="A1338">
            <v>3280664</v>
          </cell>
          <cell r="B1338" t="str">
            <v>2025-05-02 02:57:43</v>
          </cell>
          <cell r="C1338" t="str">
            <v>小单32.36  大双32.36  大单35.28</v>
          </cell>
          <cell r="D1338" t="str">
            <v>大单</v>
          </cell>
          <cell r="E1338">
            <v>100</v>
          </cell>
          <cell r="F1338">
            <v>20</v>
          </cell>
          <cell r="G1338" t="str">
            <v>大双</v>
          </cell>
          <cell r="H1338">
            <v>152.7392</v>
          </cell>
          <cell r="I1338">
            <v>52.7392</v>
          </cell>
          <cell r="J1338" t="str">
            <v>是</v>
          </cell>
        </row>
        <row r="1339">
          <cell r="A1339">
            <v>3280665</v>
          </cell>
          <cell r="B1339" t="str">
            <v>2025-05-02 03:01:15</v>
          </cell>
          <cell r="C1339" t="str">
            <v>小单32.36  大双32.36  大单35.28</v>
          </cell>
          <cell r="D1339" t="str">
            <v>大单</v>
          </cell>
          <cell r="E1339">
            <v>100</v>
          </cell>
          <cell r="F1339">
            <v>15</v>
          </cell>
          <cell r="G1339" t="str">
            <v>大单</v>
          </cell>
          <cell r="H1339">
            <v>152.7624</v>
          </cell>
          <cell r="I1339">
            <v>52.7624</v>
          </cell>
          <cell r="J1339" t="str">
            <v>是</v>
          </cell>
        </row>
        <row r="1340">
          <cell r="A1340">
            <v>3280666</v>
          </cell>
          <cell r="B1340" t="str">
            <v>2025-05-02 03:04:46</v>
          </cell>
          <cell r="C1340" t="str">
            <v>小单32.36  大双32.36  大单35.28</v>
          </cell>
          <cell r="D1340" t="str">
            <v>大单</v>
          </cell>
          <cell r="E1340">
            <v>100</v>
          </cell>
          <cell r="F1340">
            <v>12</v>
          </cell>
          <cell r="G1340" t="str">
            <v>小双</v>
          </cell>
          <cell r="H1340">
            <v>0</v>
          </cell>
          <cell r="I1340">
            <v>-100</v>
          </cell>
          <cell r="J1340" t="str">
            <v>否</v>
          </cell>
        </row>
        <row r="1341">
          <cell r="A1341">
            <v>3280667</v>
          </cell>
          <cell r="B1341" t="str">
            <v>2025-05-02 03:08:18</v>
          </cell>
          <cell r="C1341" t="str">
            <v>小单31.45  小双34.28  大单34.28</v>
          </cell>
          <cell r="D1341" t="str">
            <v>小单</v>
          </cell>
          <cell r="E1341">
            <v>100.01</v>
          </cell>
          <cell r="F1341">
            <v>14</v>
          </cell>
          <cell r="G1341" t="str">
            <v>大双</v>
          </cell>
          <cell r="H1341">
            <v>0</v>
          </cell>
          <cell r="I1341">
            <v>-100.01</v>
          </cell>
          <cell r="J1341" t="str">
            <v>否</v>
          </cell>
        </row>
        <row r="1342">
          <cell r="A1342">
            <v>3280668</v>
          </cell>
          <cell r="B1342" t="str">
            <v>2025-05-02 03:11:39</v>
          </cell>
          <cell r="C1342" t="str">
            <v>小单31.45  小双34.28  大单34.28</v>
          </cell>
          <cell r="D1342" t="str">
            <v>小单</v>
          </cell>
          <cell r="E1342">
            <v>100.01</v>
          </cell>
          <cell r="F1342">
            <v>21</v>
          </cell>
          <cell r="G1342" t="str">
            <v>大单</v>
          </cell>
          <cell r="H1342">
            <v>148.4324</v>
          </cell>
          <cell r="I1342">
            <v>48.4224</v>
          </cell>
          <cell r="J1342" t="str">
            <v>是</v>
          </cell>
        </row>
        <row r="1343">
          <cell r="A1343">
            <v>3280669</v>
          </cell>
          <cell r="B1343" t="str">
            <v>2025-05-02 03:15:21</v>
          </cell>
          <cell r="C1343" t="str">
            <v>小单32.36  大双32.36  大单35.28</v>
          </cell>
          <cell r="D1343" t="str">
            <v>大单</v>
          </cell>
          <cell r="E1343">
            <v>100</v>
          </cell>
          <cell r="F1343">
            <v>12</v>
          </cell>
          <cell r="G1343" t="str">
            <v>小双</v>
          </cell>
          <cell r="H1343">
            <v>0</v>
          </cell>
          <cell r="I1343">
            <v>-100</v>
          </cell>
          <cell r="J1343" t="str">
            <v>否</v>
          </cell>
        </row>
        <row r="1344">
          <cell r="A1344">
            <v>3280670</v>
          </cell>
          <cell r="B1344" t="str">
            <v>2025-05-02 03:18:42</v>
          </cell>
          <cell r="C1344" t="str">
            <v>小单32.36  大双32.36  大单35.28</v>
          </cell>
          <cell r="D1344" t="str">
            <v>大单</v>
          </cell>
          <cell r="E1344">
            <v>100</v>
          </cell>
          <cell r="F1344">
            <v>13</v>
          </cell>
          <cell r="G1344" t="str">
            <v>小单</v>
          </cell>
          <cell r="H1344">
            <v>0</v>
          </cell>
          <cell r="I1344">
            <v>-100</v>
          </cell>
          <cell r="J1344" t="str">
            <v>否</v>
          </cell>
        </row>
        <row r="1345">
          <cell r="A1345">
            <v>3280671</v>
          </cell>
          <cell r="B1345" t="str">
            <v>2025-05-02 03:22:14</v>
          </cell>
          <cell r="C1345" t="str">
            <v>小单31.45  小双34.28  大单34.28</v>
          </cell>
          <cell r="D1345" t="str">
            <v>小单</v>
          </cell>
          <cell r="E1345">
            <v>100.01</v>
          </cell>
          <cell r="F1345">
            <v>15</v>
          </cell>
          <cell r="G1345" t="str">
            <v>大单</v>
          </cell>
          <cell r="H1345">
            <v>148.4324</v>
          </cell>
          <cell r="I1345">
            <v>48.4224</v>
          </cell>
          <cell r="J1345" t="str">
            <v>是</v>
          </cell>
        </row>
        <row r="1346">
          <cell r="A1346">
            <v>3280672</v>
          </cell>
          <cell r="B1346" t="str">
            <v>2025-05-02 03:25:45</v>
          </cell>
          <cell r="C1346" t="str">
            <v>小单32.36  大双32.36  大单35.28</v>
          </cell>
          <cell r="D1346" t="str">
            <v>大单</v>
          </cell>
          <cell r="E1346">
            <v>100</v>
          </cell>
          <cell r="F1346">
            <v>11</v>
          </cell>
          <cell r="G1346" t="str">
            <v>小单</v>
          </cell>
          <cell r="H1346">
            <v>152.7392</v>
          </cell>
          <cell r="I1346">
            <v>52.7392</v>
          </cell>
          <cell r="J1346" t="str">
            <v>是</v>
          </cell>
        </row>
        <row r="1347">
          <cell r="A1347">
            <v>3280673</v>
          </cell>
          <cell r="B1347" t="str">
            <v>2025-05-02 03:29:17</v>
          </cell>
          <cell r="C1347" t="str">
            <v>小单32.36  大双32.36  大单35.28</v>
          </cell>
          <cell r="D1347" t="str">
            <v>大单</v>
          </cell>
          <cell r="E1347">
            <v>100</v>
          </cell>
          <cell r="F1347">
            <v>13</v>
          </cell>
          <cell r="G1347" t="str">
            <v>小单</v>
          </cell>
          <cell r="H1347">
            <v>0</v>
          </cell>
          <cell r="I1347">
            <v>-100</v>
          </cell>
          <cell r="J1347" t="str">
            <v>否</v>
          </cell>
        </row>
        <row r="1348">
          <cell r="A1348">
            <v>3280674</v>
          </cell>
          <cell r="B1348" t="str">
            <v>2025-05-02 03:32:49</v>
          </cell>
          <cell r="C1348" t="str">
            <v>小单31.45  小双34.28  大单34.28</v>
          </cell>
          <cell r="D1348" t="str">
            <v>小单</v>
          </cell>
          <cell r="E1348">
            <v>100.01</v>
          </cell>
          <cell r="F1348">
            <v>14</v>
          </cell>
          <cell r="G1348" t="str">
            <v>大双</v>
          </cell>
          <cell r="H1348">
            <v>0</v>
          </cell>
          <cell r="I1348">
            <v>-100.01</v>
          </cell>
          <cell r="J1348" t="str">
            <v>否</v>
          </cell>
        </row>
        <row r="1349">
          <cell r="A1349">
            <v>3280675</v>
          </cell>
          <cell r="B1349" t="str">
            <v>2025-05-02 03:36:10</v>
          </cell>
          <cell r="C1349" t="str">
            <v>小单32.36  大双32.36  大单35.28</v>
          </cell>
          <cell r="D1349" t="str">
            <v>大单</v>
          </cell>
          <cell r="E1349">
            <v>100</v>
          </cell>
          <cell r="F1349">
            <v>15</v>
          </cell>
          <cell r="G1349" t="str">
            <v>大单</v>
          </cell>
          <cell r="H1349">
            <v>152.7624</v>
          </cell>
          <cell r="I1349">
            <v>52.7624</v>
          </cell>
          <cell r="J1349" t="str">
            <v>是</v>
          </cell>
        </row>
        <row r="1350">
          <cell r="A1350">
            <v>3280676</v>
          </cell>
          <cell r="B1350" t="str">
            <v>2025-05-02 03:39:42</v>
          </cell>
          <cell r="C1350" t="str">
            <v>小单32.36  大双32.36  大单35.28</v>
          </cell>
          <cell r="D1350" t="str">
            <v>大单</v>
          </cell>
          <cell r="E1350">
            <v>100</v>
          </cell>
          <cell r="F1350">
            <v>16</v>
          </cell>
          <cell r="G1350" t="str">
            <v>大双</v>
          </cell>
          <cell r="H1350">
            <v>152.7392</v>
          </cell>
          <cell r="I1350">
            <v>52.7392</v>
          </cell>
          <cell r="J1350" t="str">
            <v>是</v>
          </cell>
        </row>
        <row r="1351">
          <cell r="A1351">
            <v>3280677</v>
          </cell>
          <cell r="B1351" t="str">
            <v>2025-05-02 03:43:13</v>
          </cell>
          <cell r="C1351" t="str">
            <v>小单32.36  大双32.36  大单35.28</v>
          </cell>
          <cell r="D1351" t="str">
            <v>大单</v>
          </cell>
          <cell r="E1351">
            <v>100</v>
          </cell>
          <cell r="F1351">
            <v>12</v>
          </cell>
          <cell r="G1351" t="str">
            <v>小双</v>
          </cell>
          <cell r="H1351">
            <v>0</v>
          </cell>
          <cell r="I1351">
            <v>-100</v>
          </cell>
          <cell r="J1351" t="str">
            <v>否</v>
          </cell>
        </row>
        <row r="1352">
          <cell r="A1352">
            <v>3280678</v>
          </cell>
          <cell r="B1352" t="str">
            <v>2025-05-02 03:46:45</v>
          </cell>
          <cell r="C1352" t="str">
            <v>小单32.36  大双32.36  大单35.28</v>
          </cell>
          <cell r="D1352" t="str">
            <v>大单</v>
          </cell>
          <cell r="E1352">
            <v>100</v>
          </cell>
          <cell r="F1352">
            <v>9</v>
          </cell>
          <cell r="G1352" t="str">
            <v>小单</v>
          </cell>
          <cell r="H1352">
            <v>152.7392</v>
          </cell>
          <cell r="I1352">
            <v>52.7392</v>
          </cell>
          <cell r="J1352" t="str">
            <v>是</v>
          </cell>
        </row>
        <row r="1353">
          <cell r="A1353">
            <v>3280679</v>
          </cell>
          <cell r="B1353" t="str">
            <v>2025-05-02 03:50:16</v>
          </cell>
          <cell r="C1353" t="str">
            <v>小单32.36  大双32.36  大单35.28</v>
          </cell>
          <cell r="D1353" t="str">
            <v>大单</v>
          </cell>
          <cell r="E1353">
            <v>100</v>
          </cell>
          <cell r="F1353">
            <v>13</v>
          </cell>
          <cell r="G1353" t="str">
            <v>小单</v>
          </cell>
          <cell r="H1353">
            <v>0</v>
          </cell>
          <cell r="I1353">
            <v>-100</v>
          </cell>
          <cell r="J1353" t="str">
            <v>否</v>
          </cell>
        </row>
        <row r="1354">
          <cell r="A1354">
            <v>3280680</v>
          </cell>
          <cell r="B1354" t="str">
            <v>2025-05-02 03:53:48</v>
          </cell>
          <cell r="C1354" t="str">
            <v>小单32.36  大双32.36  大单35.28</v>
          </cell>
          <cell r="D1354" t="str">
            <v>大单</v>
          </cell>
          <cell r="E1354">
            <v>100</v>
          </cell>
          <cell r="F1354">
            <v>14</v>
          </cell>
          <cell r="G1354" t="str">
            <v>大双</v>
          </cell>
          <cell r="H1354">
            <v>0</v>
          </cell>
          <cell r="I1354">
            <v>-100</v>
          </cell>
          <cell r="J1354" t="str">
            <v>否</v>
          </cell>
        </row>
        <row r="1355">
          <cell r="A1355">
            <v>3280681</v>
          </cell>
          <cell r="B1355" t="str">
            <v>2025-05-02 03:57:09</v>
          </cell>
          <cell r="C1355" t="str">
            <v>小单32.36  大双32.36  大单35.28</v>
          </cell>
          <cell r="D1355" t="str">
            <v>大单</v>
          </cell>
          <cell r="E1355">
            <v>100</v>
          </cell>
          <cell r="F1355">
            <v>12</v>
          </cell>
          <cell r="G1355" t="str">
            <v>小双</v>
          </cell>
          <cell r="H1355">
            <v>0</v>
          </cell>
          <cell r="I1355">
            <v>-100</v>
          </cell>
          <cell r="J1355" t="str">
            <v>否</v>
          </cell>
        </row>
        <row r="1356">
          <cell r="A1356">
            <v>3280682</v>
          </cell>
          <cell r="B1356" t="str">
            <v>2025-05-02 04:00:41</v>
          </cell>
          <cell r="C1356" t="str">
            <v>小单32.36  大双32.36  大单35.28</v>
          </cell>
          <cell r="D1356" t="str">
            <v>大单</v>
          </cell>
          <cell r="E1356">
            <v>100</v>
          </cell>
          <cell r="F1356">
            <v>17</v>
          </cell>
          <cell r="G1356" t="str">
            <v>大单</v>
          </cell>
          <cell r="H1356">
            <v>152.7624</v>
          </cell>
          <cell r="I1356">
            <v>52.7624</v>
          </cell>
          <cell r="J1356" t="str">
            <v>是</v>
          </cell>
        </row>
        <row r="1357">
          <cell r="A1357">
            <v>3280683</v>
          </cell>
          <cell r="B1357" t="str">
            <v>2025-05-02 04:04:13</v>
          </cell>
          <cell r="C1357" t="str">
            <v>小单32.36  大双32.36  大单35.28</v>
          </cell>
          <cell r="D1357" t="str">
            <v>大单</v>
          </cell>
          <cell r="E1357">
            <v>100</v>
          </cell>
          <cell r="F1357">
            <v>11</v>
          </cell>
          <cell r="G1357" t="str">
            <v>小单</v>
          </cell>
          <cell r="H1357">
            <v>152.7392</v>
          </cell>
          <cell r="I1357">
            <v>52.7392</v>
          </cell>
          <cell r="J1357" t="str">
            <v>是</v>
          </cell>
        </row>
        <row r="1358">
          <cell r="A1358">
            <v>3280684</v>
          </cell>
          <cell r="B1358" t="str">
            <v>2025-05-02 04:07:44</v>
          </cell>
          <cell r="C1358" t="str">
            <v>小单32.36  大双32.36  大单35.28</v>
          </cell>
          <cell r="D1358" t="str">
            <v>大单</v>
          </cell>
          <cell r="E1358">
            <v>100</v>
          </cell>
          <cell r="F1358">
            <v>23</v>
          </cell>
          <cell r="G1358" t="str">
            <v>大单</v>
          </cell>
          <cell r="H1358">
            <v>152.7624</v>
          </cell>
          <cell r="I1358">
            <v>52.7624</v>
          </cell>
          <cell r="J1358" t="str">
            <v>是</v>
          </cell>
        </row>
        <row r="1359">
          <cell r="A1359">
            <v>3280685</v>
          </cell>
          <cell r="B1359" t="str">
            <v>2025-05-02 04:11:16</v>
          </cell>
          <cell r="C1359" t="str">
            <v>小单32.36  大双32.36  大单35.28</v>
          </cell>
          <cell r="D1359" t="str">
            <v>大单</v>
          </cell>
          <cell r="E1359">
            <v>100</v>
          </cell>
          <cell r="F1359">
            <v>23</v>
          </cell>
          <cell r="G1359" t="str">
            <v>大单</v>
          </cell>
          <cell r="H1359">
            <v>152.7624</v>
          </cell>
          <cell r="I1359">
            <v>52.7624</v>
          </cell>
          <cell r="J1359" t="str">
            <v>是</v>
          </cell>
        </row>
        <row r="1360">
          <cell r="A1360">
            <v>3280686</v>
          </cell>
          <cell r="B1360" t="str">
            <v>2025-05-02 04:14:47</v>
          </cell>
          <cell r="C1360" t="str">
            <v>小单32.36  大双32.36  大单35.28</v>
          </cell>
          <cell r="D1360" t="str">
            <v>大单</v>
          </cell>
          <cell r="E1360">
            <v>100</v>
          </cell>
          <cell r="F1360">
            <v>10</v>
          </cell>
          <cell r="G1360" t="str">
            <v>小双</v>
          </cell>
          <cell r="H1360">
            <v>0</v>
          </cell>
          <cell r="I1360">
            <v>-100</v>
          </cell>
          <cell r="J1360" t="str">
            <v>否</v>
          </cell>
        </row>
        <row r="1361">
          <cell r="A1361">
            <v>3280687</v>
          </cell>
          <cell r="B1361" t="str">
            <v>2025-05-02 04:18:09</v>
          </cell>
          <cell r="C1361" t="str">
            <v>小单32.36  大双32.36  大单35.28</v>
          </cell>
          <cell r="D1361" t="str">
            <v>大单</v>
          </cell>
          <cell r="E1361">
            <v>100</v>
          </cell>
          <cell r="F1361">
            <v>6</v>
          </cell>
          <cell r="G1361" t="str">
            <v>小双</v>
          </cell>
          <cell r="H1361">
            <v>0</v>
          </cell>
          <cell r="I1361">
            <v>-100</v>
          </cell>
          <cell r="J1361" t="str">
            <v>否</v>
          </cell>
        </row>
        <row r="1362">
          <cell r="A1362">
            <v>3280688</v>
          </cell>
          <cell r="B1362" t="str">
            <v>2025-05-02 04:21:50</v>
          </cell>
          <cell r="C1362" t="str">
            <v>小单32.36  大双32.36  大单35.28</v>
          </cell>
          <cell r="D1362" t="str">
            <v>大单</v>
          </cell>
          <cell r="E1362">
            <v>100</v>
          </cell>
          <cell r="F1362">
            <v>18</v>
          </cell>
          <cell r="G1362" t="str">
            <v>大双</v>
          </cell>
          <cell r="H1362">
            <v>152.7392</v>
          </cell>
          <cell r="I1362">
            <v>52.7392</v>
          </cell>
          <cell r="J1362" t="str">
            <v>是</v>
          </cell>
        </row>
        <row r="1363">
          <cell r="A1363">
            <v>3280689</v>
          </cell>
          <cell r="B1363" t="str">
            <v>2025-05-02 04:25:12</v>
          </cell>
          <cell r="C1363" t="str">
            <v>小单32.36  大双32.36  大单35.28</v>
          </cell>
          <cell r="D1363" t="str">
            <v>大单</v>
          </cell>
          <cell r="E1363">
            <v>100</v>
          </cell>
          <cell r="F1363">
            <v>9</v>
          </cell>
          <cell r="G1363" t="str">
            <v>小单</v>
          </cell>
          <cell r="H1363">
            <v>152.7392</v>
          </cell>
          <cell r="I1363">
            <v>52.7392</v>
          </cell>
          <cell r="J1363" t="str">
            <v>是</v>
          </cell>
        </row>
        <row r="1364">
          <cell r="A1364">
            <v>3280690</v>
          </cell>
          <cell r="B1364" t="str">
            <v>2025-05-02 04:28:43</v>
          </cell>
          <cell r="C1364" t="str">
            <v>小单31.45  小双34.28  大单34.28</v>
          </cell>
          <cell r="D1364" t="str">
            <v>小单</v>
          </cell>
          <cell r="E1364">
            <v>100.01</v>
          </cell>
          <cell r="F1364">
            <v>14</v>
          </cell>
          <cell r="G1364" t="str">
            <v>大双</v>
          </cell>
          <cell r="H1364">
            <v>0</v>
          </cell>
          <cell r="I1364">
            <v>-100.01</v>
          </cell>
          <cell r="J1364" t="str">
            <v>否</v>
          </cell>
        </row>
        <row r="1365">
          <cell r="A1365">
            <v>3280691</v>
          </cell>
          <cell r="B1365" t="str">
            <v>2025-05-02 04:32:15</v>
          </cell>
          <cell r="C1365" t="str">
            <v>小单31.45  小双34.28  大单34.28</v>
          </cell>
          <cell r="D1365" t="str">
            <v>小单</v>
          </cell>
          <cell r="E1365">
            <v>100.01</v>
          </cell>
          <cell r="F1365">
            <v>9</v>
          </cell>
          <cell r="G1365" t="str">
            <v>小单</v>
          </cell>
          <cell r="H1365">
            <v>148.444</v>
          </cell>
          <cell r="I1365">
            <v>48.434</v>
          </cell>
          <cell r="J1365" t="str">
            <v>是</v>
          </cell>
        </row>
        <row r="1366">
          <cell r="A1366">
            <v>3280692</v>
          </cell>
          <cell r="B1366" t="str">
            <v>2025-05-02 04:35:46</v>
          </cell>
          <cell r="C1366" t="str">
            <v>小单31.45  小双34.28  大单34.28</v>
          </cell>
          <cell r="D1366" t="str">
            <v>小单</v>
          </cell>
          <cell r="E1366">
            <v>100.01</v>
          </cell>
          <cell r="F1366">
            <v>12</v>
          </cell>
          <cell r="G1366" t="str">
            <v>小双</v>
          </cell>
          <cell r="H1366">
            <v>148.4324</v>
          </cell>
          <cell r="I1366">
            <v>48.4224</v>
          </cell>
          <cell r="J1366" t="str">
            <v>是</v>
          </cell>
        </row>
        <row r="1367">
          <cell r="A1367">
            <v>3280693</v>
          </cell>
          <cell r="B1367" t="str">
            <v>2025-05-02 04:39:18</v>
          </cell>
          <cell r="C1367" t="str">
            <v>小单31.45  小双34.28  大单34.28</v>
          </cell>
          <cell r="D1367" t="str">
            <v>小单</v>
          </cell>
          <cell r="E1367">
            <v>100.01</v>
          </cell>
          <cell r="F1367">
            <v>14</v>
          </cell>
          <cell r="G1367" t="str">
            <v>大双</v>
          </cell>
          <cell r="H1367">
            <v>0</v>
          </cell>
          <cell r="I1367">
            <v>-100.01</v>
          </cell>
          <cell r="J1367" t="str">
            <v>否</v>
          </cell>
        </row>
        <row r="1368">
          <cell r="A1368">
            <v>3280694</v>
          </cell>
          <cell r="B1368" t="str">
            <v>2025-05-02 04:42:50</v>
          </cell>
          <cell r="C1368" t="str">
            <v>小单31.45  小双34.28  大单34.28</v>
          </cell>
          <cell r="D1368" t="str">
            <v>小单</v>
          </cell>
          <cell r="E1368">
            <v>100.01</v>
          </cell>
          <cell r="F1368">
            <v>15</v>
          </cell>
          <cell r="G1368" t="str">
            <v>大单</v>
          </cell>
          <cell r="H1368">
            <v>148.4324</v>
          </cell>
          <cell r="I1368">
            <v>48.4224</v>
          </cell>
          <cell r="J1368" t="str">
            <v>是</v>
          </cell>
        </row>
        <row r="1369">
          <cell r="A1369">
            <v>3280695</v>
          </cell>
          <cell r="B1369" t="str">
            <v>2025-05-02 04:46:11</v>
          </cell>
          <cell r="C1369" t="str">
            <v>小单31.45  小双34.28  大单34.28</v>
          </cell>
          <cell r="D1369" t="str">
            <v>小单</v>
          </cell>
          <cell r="E1369">
            <v>100.01</v>
          </cell>
          <cell r="F1369">
            <v>13</v>
          </cell>
          <cell r="G1369" t="str">
            <v>小单</v>
          </cell>
          <cell r="H1369">
            <v>0</v>
          </cell>
          <cell r="I1369">
            <v>-100.01</v>
          </cell>
          <cell r="J1369" t="str">
            <v>否</v>
          </cell>
        </row>
        <row r="1370">
          <cell r="A1370">
            <v>3280696</v>
          </cell>
          <cell r="B1370" t="str">
            <v>2025-05-02 04:49:43</v>
          </cell>
          <cell r="C1370" t="str">
            <v>小单31.45  小双34.28  大单34.28</v>
          </cell>
          <cell r="D1370" t="str">
            <v>小单</v>
          </cell>
          <cell r="E1370">
            <v>100.01</v>
          </cell>
          <cell r="F1370">
            <v>16</v>
          </cell>
          <cell r="G1370" t="str">
            <v>大双</v>
          </cell>
          <cell r="H1370">
            <v>0</v>
          </cell>
          <cell r="I1370">
            <v>-100.01</v>
          </cell>
          <cell r="J1370" t="str">
            <v>否</v>
          </cell>
        </row>
        <row r="1371">
          <cell r="A1371">
            <v>3280697</v>
          </cell>
          <cell r="B1371" t="str">
            <v>2025-05-02 04:53:14</v>
          </cell>
          <cell r="C1371" t="str">
            <v>小单31.45  小双34.28  大单34.28</v>
          </cell>
          <cell r="D1371" t="str">
            <v>小单</v>
          </cell>
          <cell r="E1371">
            <v>100.01</v>
          </cell>
          <cell r="F1371">
            <v>12</v>
          </cell>
          <cell r="G1371" t="str">
            <v>小双</v>
          </cell>
          <cell r="H1371">
            <v>148.4324</v>
          </cell>
          <cell r="I1371">
            <v>48.4224</v>
          </cell>
          <cell r="J1371" t="str">
            <v>是</v>
          </cell>
        </row>
        <row r="1372">
          <cell r="A1372">
            <v>3280698</v>
          </cell>
          <cell r="B1372" t="str">
            <v>2025-05-02 04:56:46</v>
          </cell>
          <cell r="C1372" t="str">
            <v>小单32.36  小双35.28  大双32.36</v>
          </cell>
          <cell r="D1372" t="str">
            <v>小双</v>
          </cell>
          <cell r="E1372">
            <v>100</v>
          </cell>
          <cell r="F1372">
            <v>9</v>
          </cell>
          <cell r="G1372" t="str">
            <v>小单</v>
          </cell>
          <cell r="H1372">
            <v>152.7392</v>
          </cell>
          <cell r="I1372">
            <v>52.7392</v>
          </cell>
          <cell r="J1372" t="str">
            <v>是</v>
          </cell>
        </row>
        <row r="1373">
          <cell r="A1373">
            <v>3280699</v>
          </cell>
          <cell r="B1373" t="str">
            <v>2025-05-02 05:00:17</v>
          </cell>
          <cell r="C1373" t="str">
            <v>小单32.36  小双35.28  大双32.36</v>
          </cell>
          <cell r="D1373" t="str">
            <v>小双</v>
          </cell>
          <cell r="E1373">
            <v>100</v>
          </cell>
          <cell r="F1373">
            <v>18</v>
          </cell>
          <cell r="G1373" t="str">
            <v>大双</v>
          </cell>
          <cell r="H1373">
            <v>152.7392</v>
          </cell>
          <cell r="I1373">
            <v>52.7392</v>
          </cell>
          <cell r="J1373" t="str">
            <v>是</v>
          </cell>
        </row>
        <row r="1374">
          <cell r="A1374">
            <v>3280700</v>
          </cell>
          <cell r="B1374" t="str">
            <v>2025-05-02 05:03:49</v>
          </cell>
          <cell r="C1374" t="str">
            <v>小单32.36  小双35.28  大双32.36</v>
          </cell>
          <cell r="D1374" t="str">
            <v>小双</v>
          </cell>
          <cell r="E1374">
            <v>100</v>
          </cell>
          <cell r="F1374">
            <v>18</v>
          </cell>
          <cell r="G1374" t="str">
            <v>大双</v>
          </cell>
          <cell r="H1374">
            <v>152.7392</v>
          </cell>
          <cell r="I1374">
            <v>52.7392</v>
          </cell>
          <cell r="J1374" t="str">
            <v>是</v>
          </cell>
        </row>
        <row r="1375">
          <cell r="A1375">
            <v>3280701</v>
          </cell>
          <cell r="B1375" t="str">
            <v>2025-05-02 05:07:10</v>
          </cell>
          <cell r="C1375" t="str">
            <v>小单32.36  小双35.28  大双32.36</v>
          </cell>
          <cell r="D1375" t="str">
            <v>小双</v>
          </cell>
          <cell r="E1375">
            <v>100</v>
          </cell>
          <cell r="F1375">
            <v>11</v>
          </cell>
          <cell r="G1375" t="str">
            <v>小单</v>
          </cell>
          <cell r="H1375">
            <v>152.7392</v>
          </cell>
          <cell r="I1375">
            <v>52.7392</v>
          </cell>
          <cell r="J1375" t="str">
            <v>是</v>
          </cell>
        </row>
        <row r="1376">
          <cell r="A1376">
            <v>3280702</v>
          </cell>
          <cell r="B1376" t="str">
            <v>2025-05-02 05:10:42</v>
          </cell>
          <cell r="C1376" t="str">
            <v>小单32.36  小双35.28  大双32.36</v>
          </cell>
          <cell r="D1376" t="str">
            <v>小双</v>
          </cell>
          <cell r="E1376">
            <v>100</v>
          </cell>
          <cell r="F1376">
            <v>12</v>
          </cell>
          <cell r="G1376" t="str">
            <v>小双</v>
          </cell>
          <cell r="H1376">
            <v>152.7624</v>
          </cell>
          <cell r="I1376">
            <v>52.7624</v>
          </cell>
          <cell r="J1376" t="str">
            <v>是</v>
          </cell>
        </row>
        <row r="1377">
          <cell r="A1377">
            <v>3280703</v>
          </cell>
          <cell r="B1377" t="str">
            <v>2025-05-02 05:14:13</v>
          </cell>
          <cell r="C1377" t="str">
            <v>小单32.36  小双35.28  大双32.36</v>
          </cell>
          <cell r="D1377" t="str">
            <v>小双</v>
          </cell>
          <cell r="E1377">
            <v>100</v>
          </cell>
          <cell r="F1377">
            <v>13</v>
          </cell>
          <cell r="G1377" t="str">
            <v>小单</v>
          </cell>
          <cell r="H1377">
            <v>0</v>
          </cell>
          <cell r="I1377">
            <v>-100</v>
          </cell>
          <cell r="J1377" t="str">
            <v>否</v>
          </cell>
        </row>
        <row r="1378">
          <cell r="A1378">
            <v>3280704</v>
          </cell>
          <cell r="B1378" t="str">
            <v>2025-05-02 05:17:45</v>
          </cell>
          <cell r="C1378" t="str">
            <v>小单32.36  小双35.28  大双32.36</v>
          </cell>
          <cell r="D1378" t="str">
            <v>小双</v>
          </cell>
          <cell r="E1378">
            <v>100</v>
          </cell>
          <cell r="F1378">
            <v>16</v>
          </cell>
          <cell r="G1378" t="str">
            <v>大双</v>
          </cell>
          <cell r="H1378">
            <v>152.7392</v>
          </cell>
          <cell r="I1378">
            <v>52.7392</v>
          </cell>
          <cell r="J1378" t="str">
            <v>是</v>
          </cell>
        </row>
        <row r="1379">
          <cell r="A1379">
            <v>3280705</v>
          </cell>
          <cell r="B1379" t="str">
            <v>2025-05-02 05:21:17</v>
          </cell>
          <cell r="C1379" t="str">
            <v>小单32.36  小双35.28  大双32.36</v>
          </cell>
          <cell r="D1379" t="str">
            <v>小双</v>
          </cell>
          <cell r="E1379">
            <v>100</v>
          </cell>
          <cell r="F1379">
            <v>19</v>
          </cell>
          <cell r="G1379" t="str">
            <v>大单</v>
          </cell>
          <cell r="H1379">
            <v>0</v>
          </cell>
          <cell r="I1379">
            <v>-100</v>
          </cell>
          <cell r="J1379" t="str">
            <v>否</v>
          </cell>
        </row>
        <row r="1380">
          <cell r="A1380">
            <v>3280706</v>
          </cell>
          <cell r="B1380" t="str">
            <v>2025-05-02 05:24:48</v>
          </cell>
          <cell r="C1380" t="str">
            <v>小单32.36  小双35.28  大双32.36</v>
          </cell>
          <cell r="D1380" t="str">
            <v>小双</v>
          </cell>
          <cell r="E1380">
            <v>100</v>
          </cell>
          <cell r="F1380">
            <v>17</v>
          </cell>
          <cell r="G1380" t="str">
            <v>大单</v>
          </cell>
          <cell r="H1380">
            <v>0</v>
          </cell>
          <cell r="I1380">
            <v>-100</v>
          </cell>
          <cell r="J1380" t="str">
            <v>否</v>
          </cell>
        </row>
        <row r="1381">
          <cell r="A1381">
            <v>3280707</v>
          </cell>
          <cell r="B1381" t="str">
            <v>2025-05-02 05:28:20</v>
          </cell>
          <cell r="C1381" t="str">
            <v>小单32.36  大双32.36  大单35.28</v>
          </cell>
          <cell r="D1381" t="str">
            <v>大单</v>
          </cell>
          <cell r="E1381">
            <v>100</v>
          </cell>
          <cell r="F1381">
            <v>13</v>
          </cell>
          <cell r="G1381" t="str">
            <v>小单</v>
          </cell>
          <cell r="H1381">
            <v>0</v>
          </cell>
          <cell r="I1381">
            <v>-100</v>
          </cell>
          <cell r="J1381" t="str">
            <v>否</v>
          </cell>
        </row>
        <row r="1382">
          <cell r="A1382">
            <v>3280708</v>
          </cell>
          <cell r="B1382" t="str">
            <v>2025-05-02 05:31:41</v>
          </cell>
          <cell r="C1382" t="str">
            <v>小单31.45  小双34.28  大单34.28</v>
          </cell>
          <cell r="D1382" t="str">
            <v>小单</v>
          </cell>
          <cell r="E1382">
            <v>100.01</v>
          </cell>
          <cell r="F1382">
            <v>23</v>
          </cell>
          <cell r="G1382" t="str">
            <v>大单</v>
          </cell>
          <cell r="H1382">
            <v>148.4324</v>
          </cell>
          <cell r="I1382">
            <v>48.4224</v>
          </cell>
          <cell r="J1382" t="str">
            <v>是</v>
          </cell>
        </row>
        <row r="1383">
          <cell r="A1383">
            <v>3280709</v>
          </cell>
          <cell r="B1383" t="str">
            <v>2025-05-02 05:35:13</v>
          </cell>
          <cell r="C1383" t="str">
            <v>小单32.36  大双32.36  大单35.28</v>
          </cell>
          <cell r="D1383" t="str">
            <v>大单</v>
          </cell>
          <cell r="E1383">
            <v>100</v>
          </cell>
          <cell r="F1383">
            <v>8</v>
          </cell>
          <cell r="G1383" t="str">
            <v>小双</v>
          </cell>
          <cell r="H1383">
            <v>0</v>
          </cell>
          <cell r="I1383">
            <v>-100</v>
          </cell>
          <cell r="J1383" t="str">
            <v>否</v>
          </cell>
        </row>
        <row r="1384">
          <cell r="A1384">
            <v>3280710</v>
          </cell>
          <cell r="B1384" t="str">
            <v>2025-05-02 05:38:44</v>
          </cell>
          <cell r="C1384" t="str">
            <v>小单32.36  小双35.28  大双32.36</v>
          </cell>
          <cell r="D1384" t="str">
            <v>小双</v>
          </cell>
          <cell r="E1384">
            <v>100</v>
          </cell>
          <cell r="F1384">
            <v>5</v>
          </cell>
          <cell r="G1384" t="str">
            <v>小单</v>
          </cell>
          <cell r="H1384">
            <v>152.7392</v>
          </cell>
          <cell r="I1384">
            <v>52.7392</v>
          </cell>
          <cell r="J1384" t="str">
            <v>是</v>
          </cell>
        </row>
        <row r="1385">
          <cell r="A1385">
            <v>3280711</v>
          </cell>
          <cell r="B1385" t="str">
            <v>2025-05-02 05:42:16</v>
          </cell>
          <cell r="C1385" t="str">
            <v>小单32.36  小双35.28  大双32.36</v>
          </cell>
          <cell r="D1385" t="str">
            <v>小双</v>
          </cell>
          <cell r="E1385">
            <v>100</v>
          </cell>
          <cell r="F1385">
            <v>10</v>
          </cell>
          <cell r="G1385" t="str">
            <v>小双</v>
          </cell>
          <cell r="H1385">
            <v>152.7624</v>
          </cell>
          <cell r="I1385">
            <v>52.7624</v>
          </cell>
          <cell r="J1385" t="str">
            <v>是</v>
          </cell>
        </row>
        <row r="1386">
          <cell r="A1386">
            <v>3280712</v>
          </cell>
          <cell r="B1386" t="str">
            <v>2025-05-02 05:45:47</v>
          </cell>
          <cell r="C1386" t="str">
            <v>小单32.36  小双35.28  大双32.36</v>
          </cell>
          <cell r="D1386" t="str">
            <v>小双</v>
          </cell>
          <cell r="E1386">
            <v>100</v>
          </cell>
          <cell r="F1386">
            <v>8</v>
          </cell>
          <cell r="G1386" t="str">
            <v>小双</v>
          </cell>
          <cell r="H1386">
            <v>152.7624</v>
          </cell>
          <cell r="I1386">
            <v>52.7624</v>
          </cell>
          <cell r="J1386" t="str">
            <v>是</v>
          </cell>
        </row>
        <row r="1387">
          <cell r="A1387">
            <v>3280713</v>
          </cell>
          <cell r="B1387" t="str">
            <v>2025-05-02 05:49:19</v>
          </cell>
          <cell r="C1387" t="str">
            <v>小单32.36  小双35.28  大双32.36</v>
          </cell>
          <cell r="D1387" t="str">
            <v>小双</v>
          </cell>
          <cell r="E1387">
            <v>100</v>
          </cell>
          <cell r="F1387">
            <v>19</v>
          </cell>
          <cell r="G1387" t="str">
            <v>大单</v>
          </cell>
          <cell r="H1387">
            <v>0</v>
          </cell>
          <cell r="I1387">
            <v>-100</v>
          </cell>
          <cell r="J1387" t="str">
            <v>否</v>
          </cell>
        </row>
        <row r="1388">
          <cell r="A1388">
            <v>3280714</v>
          </cell>
          <cell r="B1388" t="str">
            <v>2025-05-02 05:52:40</v>
          </cell>
          <cell r="C1388" t="str">
            <v>小单31.45  小双34.28  大单34.28</v>
          </cell>
          <cell r="D1388" t="str">
            <v>小单</v>
          </cell>
          <cell r="E1388">
            <v>100.01</v>
          </cell>
          <cell r="F1388">
            <v>19</v>
          </cell>
          <cell r="G1388" t="str">
            <v>大单</v>
          </cell>
          <cell r="H1388">
            <v>148.4324</v>
          </cell>
          <cell r="I1388">
            <v>48.4224</v>
          </cell>
          <cell r="J1388" t="str">
            <v>是</v>
          </cell>
        </row>
        <row r="1389">
          <cell r="A1389">
            <v>3280715</v>
          </cell>
          <cell r="B1389" t="str">
            <v>2025-05-02 05:56:12</v>
          </cell>
          <cell r="C1389" t="str">
            <v>小单31.45  小双34.28  大单34.28</v>
          </cell>
          <cell r="D1389" t="str">
            <v>小单</v>
          </cell>
          <cell r="E1389">
            <v>100.01</v>
          </cell>
          <cell r="F1389">
            <v>22</v>
          </cell>
          <cell r="G1389" t="str">
            <v>大双</v>
          </cell>
          <cell r="H1389">
            <v>0</v>
          </cell>
          <cell r="I1389">
            <v>-100.01</v>
          </cell>
          <cell r="J1389" t="str">
            <v>否</v>
          </cell>
        </row>
        <row r="1390">
          <cell r="A1390">
            <v>3280716</v>
          </cell>
          <cell r="B1390" t="str">
            <v>2025-05-02 05:59:43</v>
          </cell>
          <cell r="C1390" t="str">
            <v>小单31.45  小双34.28  大单34.28</v>
          </cell>
          <cell r="D1390" t="str">
            <v>小单</v>
          </cell>
          <cell r="E1390">
            <v>100.01</v>
          </cell>
          <cell r="F1390">
            <v>18</v>
          </cell>
          <cell r="G1390" t="str">
            <v>大双</v>
          </cell>
          <cell r="H1390">
            <v>0</v>
          </cell>
          <cell r="I1390">
            <v>-100.01</v>
          </cell>
          <cell r="J1390" t="str">
            <v>否</v>
          </cell>
        </row>
        <row r="1391">
          <cell r="A1391">
            <v>3280717</v>
          </cell>
          <cell r="B1391" t="str">
            <v>2025-05-02 06:03:15</v>
          </cell>
          <cell r="C1391" t="str">
            <v>大双31.45  小双34.28  大单34.28</v>
          </cell>
          <cell r="D1391" t="str">
            <v>大双</v>
          </cell>
          <cell r="E1391">
            <v>100.01</v>
          </cell>
          <cell r="F1391">
            <v>11</v>
          </cell>
          <cell r="G1391" t="str">
            <v>小单</v>
          </cell>
          <cell r="H1391">
            <v>0</v>
          </cell>
          <cell r="I1391">
            <v>-100.01</v>
          </cell>
          <cell r="J1391" t="str">
            <v>否</v>
          </cell>
        </row>
        <row r="1392">
          <cell r="A1392">
            <v>3280718</v>
          </cell>
          <cell r="B1392" t="str">
            <v>2025-05-02 06:06:47</v>
          </cell>
          <cell r="C1392" t="str">
            <v>小单32.36  大双32.36  大单35.28</v>
          </cell>
          <cell r="D1392" t="str">
            <v>大单</v>
          </cell>
          <cell r="E1392">
            <v>100</v>
          </cell>
          <cell r="F1392">
            <v>14</v>
          </cell>
          <cell r="G1392" t="str">
            <v>大双</v>
          </cell>
          <cell r="H1392">
            <v>0</v>
          </cell>
          <cell r="I1392">
            <v>-100</v>
          </cell>
          <cell r="J1392" t="str">
            <v>否</v>
          </cell>
        </row>
        <row r="1393">
          <cell r="A1393">
            <v>3280719</v>
          </cell>
          <cell r="B1393" t="str">
            <v>2025-05-02 06:10:18</v>
          </cell>
          <cell r="C1393" t="str">
            <v>小单32.36  大双32.36  大单35.28</v>
          </cell>
          <cell r="D1393" t="str">
            <v>大单</v>
          </cell>
          <cell r="E1393">
            <v>100</v>
          </cell>
          <cell r="F1393">
            <v>5</v>
          </cell>
          <cell r="G1393" t="str">
            <v>小单</v>
          </cell>
          <cell r="H1393">
            <v>152.7392</v>
          </cell>
          <cell r="I1393">
            <v>52.7392</v>
          </cell>
          <cell r="J1393" t="str">
            <v>是</v>
          </cell>
        </row>
        <row r="1394">
          <cell r="A1394">
            <v>3280720</v>
          </cell>
          <cell r="B1394" t="str">
            <v>2025-05-02 06:13:40</v>
          </cell>
          <cell r="C1394" t="str">
            <v>小单31.45  小双34.28  大单34.28</v>
          </cell>
          <cell r="D1394" t="str">
            <v>小单</v>
          </cell>
          <cell r="E1394">
            <v>100.01</v>
          </cell>
          <cell r="F1394">
            <v>10</v>
          </cell>
          <cell r="G1394" t="str">
            <v>小双</v>
          </cell>
          <cell r="H1394">
            <v>148.4324</v>
          </cell>
          <cell r="I1394">
            <v>48.4224</v>
          </cell>
          <cell r="J1394" t="str">
            <v>是</v>
          </cell>
        </row>
        <row r="1395">
          <cell r="A1395">
            <v>3280721</v>
          </cell>
          <cell r="B1395" t="str">
            <v>2025-05-02 06:17:11</v>
          </cell>
          <cell r="C1395" t="str">
            <v>小单32.36  小双35.28  大双32.36</v>
          </cell>
          <cell r="D1395" t="str">
            <v>小双</v>
          </cell>
          <cell r="E1395">
            <v>100</v>
          </cell>
          <cell r="F1395">
            <v>9</v>
          </cell>
          <cell r="G1395" t="str">
            <v>小单</v>
          </cell>
          <cell r="H1395">
            <v>152.7392</v>
          </cell>
          <cell r="I1395">
            <v>52.7392</v>
          </cell>
          <cell r="J1395" t="str">
            <v>是</v>
          </cell>
        </row>
        <row r="1396">
          <cell r="A1396">
            <v>3280722</v>
          </cell>
          <cell r="B1396" t="str">
            <v>2025-05-02 06:20:43</v>
          </cell>
          <cell r="C1396" t="str">
            <v>小单31.45  小双34.28  大单34.28</v>
          </cell>
          <cell r="D1396" t="str">
            <v>小单</v>
          </cell>
          <cell r="E1396">
            <v>100.01</v>
          </cell>
          <cell r="F1396">
            <v>20</v>
          </cell>
          <cell r="G1396" t="str">
            <v>大双</v>
          </cell>
          <cell r="H1396">
            <v>0</v>
          </cell>
          <cell r="I1396">
            <v>-100.01</v>
          </cell>
          <cell r="J1396" t="str">
            <v>否</v>
          </cell>
        </row>
        <row r="1397">
          <cell r="A1397">
            <v>3280723</v>
          </cell>
          <cell r="B1397" t="str">
            <v>2025-05-02 06:24:14</v>
          </cell>
          <cell r="C1397" t="str">
            <v>小单31.45  小双34.28  大单34.28</v>
          </cell>
          <cell r="D1397" t="str">
            <v>小单</v>
          </cell>
          <cell r="E1397">
            <v>100.01</v>
          </cell>
          <cell r="F1397">
            <v>18</v>
          </cell>
          <cell r="G1397" t="str">
            <v>大双</v>
          </cell>
          <cell r="H1397">
            <v>0</v>
          </cell>
          <cell r="I1397">
            <v>-100.01</v>
          </cell>
          <cell r="J1397" t="str">
            <v>否</v>
          </cell>
        </row>
        <row r="1398">
          <cell r="A1398">
            <v>3280724</v>
          </cell>
          <cell r="B1398" t="str">
            <v>2025-05-02 06:27:46</v>
          </cell>
          <cell r="C1398" t="str">
            <v>大双31.45  小双34.28  大单34.28</v>
          </cell>
          <cell r="D1398" t="str">
            <v>大双</v>
          </cell>
          <cell r="E1398">
            <v>100.01</v>
          </cell>
          <cell r="F1398">
            <v>12</v>
          </cell>
          <cell r="G1398" t="str">
            <v>小双</v>
          </cell>
          <cell r="H1398">
            <v>148.4324</v>
          </cell>
          <cell r="I1398">
            <v>48.4224</v>
          </cell>
          <cell r="J1398" t="str">
            <v>是</v>
          </cell>
        </row>
        <row r="1399">
          <cell r="A1399">
            <v>3280725</v>
          </cell>
          <cell r="B1399" t="str">
            <v>2025-05-02 06:31:17</v>
          </cell>
          <cell r="C1399" t="str">
            <v>小单32.36  小双35.28  大双32.36</v>
          </cell>
          <cell r="D1399" t="str">
            <v>小双</v>
          </cell>
          <cell r="E1399">
            <v>100</v>
          </cell>
          <cell r="F1399">
            <v>22</v>
          </cell>
          <cell r="G1399" t="str">
            <v>大双</v>
          </cell>
          <cell r="H1399">
            <v>152.7392</v>
          </cell>
          <cell r="I1399">
            <v>52.7392</v>
          </cell>
          <cell r="J1399" t="str">
            <v>是</v>
          </cell>
        </row>
        <row r="1400">
          <cell r="A1400">
            <v>3280726</v>
          </cell>
          <cell r="B1400" t="str">
            <v>2025-05-02 06:34:39</v>
          </cell>
          <cell r="C1400" t="str">
            <v>小单32.36  小双35.28  大双32.36</v>
          </cell>
          <cell r="D1400" t="str">
            <v>小双</v>
          </cell>
          <cell r="E1400">
            <v>100</v>
          </cell>
          <cell r="F1400">
            <v>14</v>
          </cell>
          <cell r="G1400" t="str">
            <v>大双</v>
          </cell>
          <cell r="H1400">
            <v>0</v>
          </cell>
          <cell r="I1400">
            <v>-100</v>
          </cell>
          <cell r="J1400" t="str">
            <v>否</v>
          </cell>
        </row>
        <row r="1401">
          <cell r="A1401">
            <v>3280727</v>
          </cell>
          <cell r="B1401" t="str">
            <v>2025-05-02 06:38:20</v>
          </cell>
          <cell r="C1401" t="str">
            <v>大双31.45  小双34.28  大单34.28</v>
          </cell>
          <cell r="D1401" t="str">
            <v>大双</v>
          </cell>
          <cell r="E1401">
            <v>100.01</v>
          </cell>
          <cell r="F1401">
            <v>17</v>
          </cell>
          <cell r="G1401" t="str">
            <v>大单</v>
          </cell>
          <cell r="H1401">
            <v>148.4324</v>
          </cell>
          <cell r="I1401">
            <v>48.4224</v>
          </cell>
          <cell r="J1401" t="str">
            <v>是</v>
          </cell>
        </row>
        <row r="1402">
          <cell r="A1402">
            <v>3280728</v>
          </cell>
          <cell r="B1402" t="str">
            <v>2025-05-02 06:41:42</v>
          </cell>
          <cell r="C1402" t="str">
            <v>大双31.45  小双34.28  大单34.28</v>
          </cell>
          <cell r="D1402" t="str">
            <v>大双</v>
          </cell>
          <cell r="E1402">
            <v>100.01</v>
          </cell>
          <cell r="F1402">
            <v>9</v>
          </cell>
          <cell r="G1402" t="str">
            <v>小单</v>
          </cell>
          <cell r="H1402">
            <v>0</v>
          </cell>
          <cell r="I1402">
            <v>-100.01</v>
          </cell>
          <cell r="J1402" t="str">
            <v>否</v>
          </cell>
        </row>
        <row r="1403">
          <cell r="A1403">
            <v>3280729</v>
          </cell>
          <cell r="B1403" t="str">
            <v>2025-05-02 06:45:13</v>
          </cell>
          <cell r="C1403" t="str">
            <v>大双31.45  小双34.28  大单34.28</v>
          </cell>
          <cell r="D1403" t="str">
            <v>大双</v>
          </cell>
          <cell r="E1403">
            <v>100.01</v>
          </cell>
          <cell r="F1403">
            <v>11</v>
          </cell>
          <cell r="G1403" t="str">
            <v>小单</v>
          </cell>
          <cell r="H1403">
            <v>0</v>
          </cell>
          <cell r="I1403">
            <v>-100.01</v>
          </cell>
          <cell r="J1403" t="str">
            <v>否</v>
          </cell>
        </row>
        <row r="1404">
          <cell r="A1404">
            <v>3280730</v>
          </cell>
          <cell r="B1404" t="str">
            <v>2025-05-02 06:48:45</v>
          </cell>
          <cell r="C1404" t="str">
            <v>小单32.36  大双32.36  大单35.28</v>
          </cell>
          <cell r="D1404" t="str">
            <v>大单</v>
          </cell>
          <cell r="E1404">
            <v>100</v>
          </cell>
          <cell r="F1404">
            <v>8</v>
          </cell>
          <cell r="G1404" t="str">
            <v>小双</v>
          </cell>
          <cell r="H1404">
            <v>0</v>
          </cell>
          <cell r="I1404">
            <v>-100</v>
          </cell>
          <cell r="J1404" t="str">
            <v>否</v>
          </cell>
        </row>
        <row r="1405">
          <cell r="A1405">
            <v>3280731</v>
          </cell>
          <cell r="B1405" t="str">
            <v>2025-05-02 06:52:17</v>
          </cell>
          <cell r="C1405" t="str">
            <v>小单32.36  小双35.28  大双32.36</v>
          </cell>
          <cell r="D1405" t="str">
            <v>小双</v>
          </cell>
          <cell r="E1405">
            <v>100</v>
          </cell>
          <cell r="F1405">
            <v>16</v>
          </cell>
          <cell r="G1405" t="str">
            <v>大双</v>
          </cell>
          <cell r="H1405">
            <v>152.7392</v>
          </cell>
          <cell r="I1405">
            <v>52.7392</v>
          </cell>
          <cell r="J1405" t="str">
            <v>是</v>
          </cell>
        </row>
        <row r="1406">
          <cell r="A1406">
            <v>3280732</v>
          </cell>
          <cell r="B1406" t="str">
            <v>2025-05-02 06:55:38</v>
          </cell>
          <cell r="C1406" t="str">
            <v>小单32.36  小双35.28  大双32.36</v>
          </cell>
          <cell r="D1406" t="str">
            <v>小双</v>
          </cell>
          <cell r="E1406">
            <v>100</v>
          </cell>
          <cell r="F1406">
            <v>20</v>
          </cell>
          <cell r="G1406" t="str">
            <v>大双</v>
          </cell>
          <cell r="H1406">
            <v>152.7392</v>
          </cell>
          <cell r="I1406">
            <v>52.7392</v>
          </cell>
          <cell r="J1406" t="str">
            <v>是</v>
          </cell>
        </row>
        <row r="1407">
          <cell r="A1407">
            <v>3280733</v>
          </cell>
          <cell r="B1407" t="str">
            <v>2025-05-02 06:59:10</v>
          </cell>
          <cell r="C1407" t="str">
            <v>大双31.45  小双34.28  大单34.28</v>
          </cell>
          <cell r="D1407" t="str">
            <v>大双</v>
          </cell>
          <cell r="E1407">
            <v>100.01</v>
          </cell>
          <cell r="F1407">
            <v>20</v>
          </cell>
          <cell r="G1407" t="str">
            <v>大双</v>
          </cell>
          <cell r="H1407">
            <v>148.444</v>
          </cell>
          <cell r="I1407">
            <v>48.434</v>
          </cell>
          <cell r="J1407" t="str">
            <v>是</v>
          </cell>
        </row>
        <row r="1408">
          <cell r="A1408">
            <v>3280734</v>
          </cell>
          <cell r="B1408" t="str">
            <v>2025-05-02 07:02:41</v>
          </cell>
          <cell r="C1408" t="str">
            <v>大双31.45  小双34.28  大单34.28</v>
          </cell>
          <cell r="D1408" t="str">
            <v>大双</v>
          </cell>
          <cell r="E1408">
            <v>100.01</v>
          </cell>
          <cell r="F1408">
            <v>11</v>
          </cell>
          <cell r="G1408" t="str">
            <v>小单</v>
          </cell>
          <cell r="H1408">
            <v>0</v>
          </cell>
          <cell r="I1408">
            <v>-100.01</v>
          </cell>
          <cell r="J1408" t="str">
            <v>否</v>
          </cell>
        </row>
        <row r="1409">
          <cell r="A1409">
            <v>3280735</v>
          </cell>
          <cell r="B1409" t="str">
            <v>2025-05-02 07:06:13</v>
          </cell>
          <cell r="C1409" t="str">
            <v>大双31.45  小双34.28  大单34.28</v>
          </cell>
          <cell r="D1409" t="str">
            <v>大双</v>
          </cell>
          <cell r="E1409">
            <v>100.01</v>
          </cell>
          <cell r="F1409">
            <v>19</v>
          </cell>
          <cell r="G1409" t="str">
            <v>大单</v>
          </cell>
          <cell r="H1409">
            <v>148.4324</v>
          </cell>
          <cell r="I1409">
            <v>48.4224</v>
          </cell>
          <cell r="J1409" t="str">
            <v>是</v>
          </cell>
        </row>
        <row r="1410">
          <cell r="A1410">
            <v>3280736</v>
          </cell>
          <cell r="B1410" t="str">
            <v>2025-05-02 07:09:44</v>
          </cell>
          <cell r="C1410" t="str">
            <v>大双31.45  小双34.28  大单34.28</v>
          </cell>
          <cell r="D1410" t="str">
            <v>大双</v>
          </cell>
          <cell r="E1410">
            <v>100.01</v>
          </cell>
          <cell r="F1410">
            <v>9</v>
          </cell>
          <cell r="G1410" t="str">
            <v>小单</v>
          </cell>
          <cell r="H1410">
            <v>0</v>
          </cell>
          <cell r="I1410">
            <v>-100.01</v>
          </cell>
          <cell r="J1410" t="str">
            <v>否</v>
          </cell>
        </row>
        <row r="1411">
          <cell r="A1411">
            <v>3280737</v>
          </cell>
          <cell r="B1411" t="str">
            <v>2025-05-02 07:13:16</v>
          </cell>
          <cell r="C1411" t="str">
            <v>大双31.45  小双34.28  大单34.28</v>
          </cell>
          <cell r="D1411" t="str">
            <v>大双</v>
          </cell>
          <cell r="E1411">
            <v>100.01</v>
          </cell>
          <cell r="F1411">
            <v>16</v>
          </cell>
          <cell r="G1411" t="str">
            <v>大双</v>
          </cell>
          <cell r="H1411">
            <v>148.444</v>
          </cell>
          <cell r="I1411">
            <v>48.434</v>
          </cell>
          <cell r="J1411" t="str">
            <v>是</v>
          </cell>
        </row>
        <row r="1412">
          <cell r="A1412">
            <v>3280738</v>
          </cell>
          <cell r="B1412" t="str">
            <v>2025-05-02 07:16:47</v>
          </cell>
          <cell r="C1412" t="str">
            <v>大双31.45  小双34.28  大单34.28</v>
          </cell>
          <cell r="D1412" t="str">
            <v>大双</v>
          </cell>
          <cell r="E1412">
            <v>100.01</v>
          </cell>
          <cell r="F1412">
            <v>5</v>
          </cell>
          <cell r="G1412" t="str">
            <v>小单</v>
          </cell>
          <cell r="H1412">
            <v>0</v>
          </cell>
          <cell r="I1412">
            <v>-100.01</v>
          </cell>
          <cell r="J1412" t="str">
            <v>否</v>
          </cell>
        </row>
        <row r="1413">
          <cell r="A1413">
            <v>3280739</v>
          </cell>
          <cell r="B1413" t="str">
            <v>2025-05-02 07:20:19</v>
          </cell>
          <cell r="C1413" t="str">
            <v>大双31.45  小双34.28  大单34.28</v>
          </cell>
          <cell r="D1413" t="str">
            <v>大双</v>
          </cell>
          <cell r="E1413">
            <v>100.01</v>
          </cell>
          <cell r="F1413">
            <v>0</v>
          </cell>
          <cell r="G1413" t="str">
            <v>小双</v>
          </cell>
          <cell r="H1413">
            <v>148.4324</v>
          </cell>
          <cell r="I1413">
            <v>48.4224</v>
          </cell>
          <cell r="J1413" t="str">
            <v>是</v>
          </cell>
        </row>
        <row r="1414">
          <cell r="A1414">
            <v>3280740</v>
          </cell>
          <cell r="B1414" t="str">
            <v>2025-05-02 07:23:41</v>
          </cell>
          <cell r="C1414" t="str">
            <v>大双31.45  小双34.28  大单34.28</v>
          </cell>
          <cell r="D1414" t="str">
            <v>大双</v>
          </cell>
          <cell r="E1414">
            <v>100.01</v>
          </cell>
          <cell r="F1414">
            <v>24</v>
          </cell>
          <cell r="G1414" t="str">
            <v>大双</v>
          </cell>
          <cell r="H1414">
            <v>148.444</v>
          </cell>
          <cell r="I1414">
            <v>48.434</v>
          </cell>
          <cell r="J1414" t="str">
            <v>是</v>
          </cell>
        </row>
        <row r="1415">
          <cell r="A1415">
            <v>3280741</v>
          </cell>
          <cell r="B1415" t="str">
            <v>2025-05-02 07:27:12</v>
          </cell>
          <cell r="C1415" t="str">
            <v>大双31.45  小双34.28  大单34.28</v>
          </cell>
          <cell r="D1415" t="str">
            <v>大双</v>
          </cell>
          <cell r="E1415">
            <v>100.01</v>
          </cell>
          <cell r="F1415">
            <v>20</v>
          </cell>
          <cell r="G1415" t="str">
            <v>大双</v>
          </cell>
          <cell r="H1415">
            <v>148.444</v>
          </cell>
          <cell r="I1415">
            <v>48.434</v>
          </cell>
          <cell r="J1415" t="str">
            <v>是</v>
          </cell>
        </row>
        <row r="1416">
          <cell r="A1416">
            <v>3280742</v>
          </cell>
          <cell r="B1416" t="str">
            <v>2025-05-02 07:30:44</v>
          </cell>
          <cell r="C1416" t="str">
            <v>大双31.45  小双34.28  大单34.28</v>
          </cell>
          <cell r="D1416" t="str">
            <v>大双</v>
          </cell>
          <cell r="E1416">
            <v>100.01</v>
          </cell>
          <cell r="F1416">
            <v>13</v>
          </cell>
          <cell r="G1416" t="str">
            <v>小单</v>
          </cell>
          <cell r="H1416">
            <v>0</v>
          </cell>
          <cell r="I1416">
            <v>-100.01</v>
          </cell>
          <cell r="J1416" t="str">
            <v>否</v>
          </cell>
        </row>
        <row r="1417">
          <cell r="A1417">
            <v>3280743</v>
          </cell>
          <cell r="B1417" t="str">
            <v>2025-05-02 07:34:15</v>
          </cell>
          <cell r="C1417" t="str">
            <v>大双31.45  小双34.28  大单34.28</v>
          </cell>
          <cell r="D1417" t="str">
            <v>大双</v>
          </cell>
          <cell r="E1417">
            <v>100.01</v>
          </cell>
          <cell r="F1417">
            <v>13</v>
          </cell>
          <cell r="G1417" t="str">
            <v>小单</v>
          </cell>
          <cell r="H1417">
            <v>0</v>
          </cell>
          <cell r="I1417">
            <v>-100.01</v>
          </cell>
          <cell r="J1417" t="str">
            <v>否</v>
          </cell>
        </row>
        <row r="1418">
          <cell r="A1418">
            <v>3280744</v>
          </cell>
          <cell r="B1418" t="str">
            <v>2025-05-02 07:37:47</v>
          </cell>
          <cell r="C1418" t="str">
            <v>小单32.36  小双35.28  大双32.36</v>
          </cell>
          <cell r="D1418" t="str">
            <v>小双</v>
          </cell>
          <cell r="E1418">
            <v>100</v>
          </cell>
          <cell r="F1418">
            <v>10</v>
          </cell>
          <cell r="G1418" t="str">
            <v>小双</v>
          </cell>
          <cell r="H1418">
            <v>152.7624</v>
          </cell>
          <cell r="I1418">
            <v>52.7624</v>
          </cell>
          <cell r="J1418" t="str">
            <v>是</v>
          </cell>
        </row>
        <row r="1419">
          <cell r="A1419">
            <v>3280745</v>
          </cell>
          <cell r="B1419" t="str">
            <v>2025-05-02 07:41:08</v>
          </cell>
          <cell r="C1419" t="str">
            <v>小单32.36  小双35.28  大双32.36</v>
          </cell>
          <cell r="D1419" t="str">
            <v>小双</v>
          </cell>
          <cell r="E1419">
            <v>100</v>
          </cell>
          <cell r="F1419">
            <v>11</v>
          </cell>
          <cell r="G1419" t="str">
            <v>小单</v>
          </cell>
          <cell r="H1419">
            <v>152.7392</v>
          </cell>
          <cell r="I1419">
            <v>52.7392</v>
          </cell>
          <cell r="J1419" t="str">
            <v>是</v>
          </cell>
        </row>
        <row r="1420">
          <cell r="A1420">
            <v>3280746</v>
          </cell>
          <cell r="B1420" t="str">
            <v>2025-05-02 07:44:40</v>
          </cell>
          <cell r="C1420" t="str">
            <v>小单32.36  小双35.28  大双32.36</v>
          </cell>
          <cell r="D1420" t="str">
            <v>小双</v>
          </cell>
          <cell r="E1420">
            <v>100</v>
          </cell>
          <cell r="F1420">
            <v>11</v>
          </cell>
          <cell r="G1420" t="str">
            <v>小单</v>
          </cell>
          <cell r="H1420">
            <v>152.7392</v>
          </cell>
          <cell r="I1420">
            <v>52.7392</v>
          </cell>
          <cell r="J1420" t="str">
            <v>是</v>
          </cell>
        </row>
        <row r="1421">
          <cell r="A1421">
            <v>3280747</v>
          </cell>
          <cell r="B1421" t="str">
            <v>2025-05-02 07:48:11</v>
          </cell>
          <cell r="C1421" t="str">
            <v>小单32.36  小双35.28  大双32.36</v>
          </cell>
          <cell r="D1421" t="str">
            <v>小双</v>
          </cell>
          <cell r="E1421">
            <v>100</v>
          </cell>
          <cell r="F1421">
            <v>7</v>
          </cell>
          <cell r="G1421" t="str">
            <v>小单</v>
          </cell>
          <cell r="H1421">
            <v>152.7392</v>
          </cell>
          <cell r="I1421">
            <v>52.7392</v>
          </cell>
          <cell r="J1421" t="str">
            <v>是</v>
          </cell>
        </row>
        <row r="1422">
          <cell r="A1422">
            <v>3280748</v>
          </cell>
          <cell r="B1422" t="str">
            <v>2025-05-02 07:51:43</v>
          </cell>
          <cell r="C1422" t="str">
            <v>小单32.36  小双35.28  大双32.36</v>
          </cell>
          <cell r="D1422" t="str">
            <v>小双</v>
          </cell>
          <cell r="E1422">
            <v>100</v>
          </cell>
          <cell r="F1422">
            <v>18</v>
          </cell>
          <cell r="G1422" t="str">
            <v>大双</v>
          </cell>
          <cell r="H1422">
            <v>152.7392</v>
          </cell>
          <cell r="I1422">
            <v>52.7392</v>
          </cell>
          <cell r="J1422" t="str">
            <v>是</v>
          </cell>
        </row>
        <row r="1423">
          <cell r="A1423">
            <v>3280749</v>
          </cell>
          <cell r="B1423" t="str">
            <v>2025-05-02 07:55:15</v>
          </cell>
          <cell r="C1423" t="str">
            <v>小单32.36  小双35.28  大双32.36</v>
          </cell>
          <cell r="D1423" t="str">
            <v>小双</v>
          </cell>
          <cell r="E1423">
            <v>100</v>
          </cell>
          <cell r="F1423">
            <v>16</v>
          </cell>
          <cell r="G1423" t="str">
            <v>大双</v>
          </cell>
          <cell r="H1423">
            <v>152.7392</v>
          </cell>
          <cell r="I1423">
            <v>52.7392</v>
          </cell>
          <cell r="J1423" t="str">
            <v>是</v>
          </cell>
        </row>
        <row r="1424">
          <cell r="A1424">
            <v>3280750</v>
          </cell>
          <cell r="B1424" t="str">
            <v>2025-05-02 07:58:46</v>
          </cell>
          <cell r="C1424" t="str">
            <v>小单32.36  小双35.28  大双32.36</v>
          </cell>
          <cell r="D1424" t="str">
            <v>小双</v>
          </cell>
          <cell r="E1424">
            <v>100</v>
          </cell>
          <cell r="F1424">
            <v>17</v>
          </cell>
          <cell r="G1424" t="str">
            <v>大单</v>
          </cell>
          <cell r="H1424">
            <v>0</v>
          </cell>
          <cell r="I1424">
            <v>-100</v>
          </cell>
          <cell r="J1424" t="str">
            <v>否</v>
          </cell>
        </row>
        <row r="1425">
          <cell r="A1425">
            <v>3280751</v>
          </cell>
          <cell r="B1425" t="str">
            <v>2025-05-02 08:02:18</v>
          </cell>
          <cell r="C1425" t="str">
            <v>小单31.45  小双34.28  大单34.28</v>
          </cell>
          <cell r="D1425" t="str">
            <v>小单</v>
          </cell>
          <cell r="E1425">
            <v>100.01</v>
          </cell>
          <cell r="F1425">
            <v>10</v>
          </cell>
          <cell r="G1425" t="str">
            <v>小双</v>
          </cell>
          <cell r="H1425">
            <v>148.4324</v>
          </cell>
          <cell r="I1425">
            <v>48.4224</v>
          </cell>
          <cell r="J1425" t="str">
            <v>是</v>
          </cell>
        </row>
        <row r="1426">
          <cell r="A1426">
            <v>3280752</v>
          </cell>
          <cell r="B1426" t="str">
            <v>2025-05-02 08:05:39</v>
          </cell>
          <cell r="C1426" t="str">
            <v>小单31.45  小双34.28  大单34.28</v>
          </cell>
          <cell r="D1426" t="str">
            <v>小单</v>
          </cell>
          <cell r="E1426">
            <v>100.01</v>
          </cell>
          <cell r="F1426">
            <v>9</v>
          </cell>
          <cell r="G1426" t="str">
            <v>小单</v>
          </cell>
          <cell r="H1426">
            <v>148.444</v>
          </cell>
          <cell r="I1426">
            <v>48.434</v>
          </cell>
          <cell r="J1426" t="str">
            <v>是</v>
          </cell>
        </row>
        <row r="1427">
          <cell r="A1427">
            <v>3280753</v>
          </cell>
          <cell r="B1427" t="str">
            <v>2025-05-02 08:09:11</v>
          </cell>
          <cell r="C1427" t="str">
            <v>小单31.45  小双34.28  大单34.28</v>
          </cell>
          <cell r="D1427" t="str">
            <v>小单</v>
          </cell>
          <cell r="E1427">
            <v>100.01</v>
          </cell>
          <cell r="F1427">
            <v>17</v>
          </cell>
          <cell r="G1427" t="str">
            <v>大单</v>
          </cell>
          <cell r="H1427">
            <v>148.4324</v>
          </cell>
          <cell r="I1427">
            <v>48.4224</v>
          </cell>
          <cell r="J1427" t="str">
            <v>是</v>
          </cell>
        </row>
        <row r="1428">
          <cell r="A1428">
            <v>3280754</v>
          </cell>
          <cell r="B1428" t="str">
            <v>2025-05-02 08:12:43</v>
          </cell>
          <cell r="C1428" t="str">
            <v>小单31.45  小双34.28  大单34.28</v>
          </cell>
          <cell r="D1428" t="str">
            <v>小单</v>
          </cell>
          <cell r="E1428">
            <v>100.01</v>
          </cell>
          <cell r="F1428">
            <v>9</v>
          </cell>
          <cell r="G1428" t="str">
            <v>小单</v>
          </cell>
          <cell r="H1428">
            <v>148.444</v>
          </cell>
          <cell r="I1428">
            <v>48.434</v>
          </cell>
          <cell r="J1428" t="str">
            <v>是</v>
          </cell>
        </row>
        <row r="1429">
          <cell r="A1429">
            <v>3280755</v>
          </cell>
          <cell r="B1429" t="str">
            <v>2025-05-02 08:16:14</v>
          </cell>
          <cell r="C1429" t="str">
            <v>小单31.45  小双34.28  大单34.28</v>
          </cell>
          <cell r="D1429" t="str">
            <v>小单</v>
          </cell>
          <cell r="E1429">
            <v>100.01</v>
          </cell>
          <cell r="F1429">
            <v>18</v>
          </cell>
          <cell r="G1429" t="str">
            <v>大双</v>
          </cell>
          <cell r="H1429">
            <v>0</v>
          </cell>
          <cell r="I1429">
            <v>-100.01</v>
          </cell>
          <cell r="J1429" t="str">
            <v>否</v>
          </cell>
        </row>
        <row r="1430">
          <cell r="A1430">
            <v>3280756</v>
          </cell>
          <cell r="B1430" t="str">
            <v>2025-05-02 08:19:46</v>
          </cell>
          <cell r="C1430" t="str">
            <v>小单31.45  小双34.28  大单34.28</v>
          </cell>
          <cell r="D1430" t="str">
            <v>小单</v>
          </cell>
          <cell r="E1430">
            <v>100.01</v>
          </cell>
          <cell r="F1430">
            <v>18</v>
          </cell>
          <cell r="G1430" t="str">
            <v>大双</v>
          </cell>
          <cell r="H1430">
            <v>0</v>
          </cell>
          <cell r="I1430">
            <v>-100.01</v>
          </cell>
          <cell r="J1430" t="str">
            <v>否</v>
          </cell>
        </row>
        <row r="1431">
          <cell r="A1431">
            <v>3280757</v>
          </cell>
          <cell r="B1431" t="str">
            <v>2025-05-02 08:23:17</v>
          </cell>
          <cell r="C1431" t="str">
            <v>小单31.45  小双34.28  大单34.28</v>
          </cell>
          <cell r="D1431" t="str">
            <v>小单</v>
          </cell>
          <cell r="E1431">
            <v>100.01</v>
          </cell>
          <cell r="F1431">
            <v>8</v>
          </cell>
          <cell r="G1431" t="str">
            <v>小双</v>
          </cell>
          <cell r="H1431">
            <v>148.4324</v>
          </cell>
          <cell r="I1431">
            <v>48.4224</v>
          </cell>
          <cell r="J1431" t="str">
            <v>是</v>
          </cell>
        </row>
        <row r="1432">
          <cell r="A1432">
            <v>3280758</v>
          </cell>
          <cell r="B1432" t="str">
            <v>2025-05-02 08:26:39</v>
          </cell>
          <cell r="C1432" t="str">
            <v>小单31.45  小双34.28  大单34.28</v>
          </cell>
          <cell r="D1432" t="str">
            <v>小单</v>
          </cell>
          <cell r="E1432">
            <v>100.01</v>
          </cell>
          <cell r="F1432">
            <v>17</v>
          </cell>
          <cell r="G1432" t="str">
            <v>大单</v>
          </cell>
          <cell r="H1432">
            <v>148.4324</v>
          </cell>
          <cell r="I1432">
            <v>48.4224</v>
          </cell>
          <cell r="J1432" t="str">
            <v>是</v>
          </cell>
        </row>
        <row r="1433">
          <cell r="A1433">
            <v>3280759</v>
          </cell>
          <cell r="B1433" t="str">
            <v>2025-05-02 08:30:10</v>
          </cell>
          <cell r="C1433" t="str">
            <v>小单31.45  小双34.28  大单34.28</v>
          </cell>
          <cell r="D1433" t="str">
            <v>小单</v>
          </cell>
          <cell r="E1433">
            <v>100.01</v>
          </cell>
          <cell r="F1433">
            <v>21</v>
          </cell>
          <cell r="G1433" t="str">
            <v>大单</v>
          </cell>
          <cell r="H1433">
            <v>148.4324</v>
          </cell>
          <cell r="I1433">
            <v>48.4224</v>
          </cell>
          <cell r="J1433" t="str">
            <v>是</v>
          </cell>
        </row>
        <row r="1434">
          <cell r="A1434">
            <v>3280760</v>
          </cell>
          <cell r="B1434" t="str">
            <v>2025-05-02 08:33:42</v>
          </cell>
          <cell r="C1434" t="str">
            <v>小单31.45  小双34.28  大单34.28</v>
          </cell>
          <cell r="D1434" t="str">
            <v>小单</v>
          </cell>
          <cell r="E1434">
            <v>100.01</v>
          </cell>
          <cell r="F1434">
            <v>17</v>
          </cell>
          <cell r="G1434" t="str">
            <v>大单</v>
          </cell>
          <cell r="H1434">
            <v>148.4324</v>
          </cell>
          <cell r="I1434">
            <v>48.4224</v>
          </cell>
          <cell r="J1434" t="str">
            <v>是</v>
          </cell>
        </row>
        <row r="1435">
          <cell r="A1435">
            <v>3280761</v>
          </cell>
          <cell r="B1435" t="str">
            <v>2025-05-02 08:37:14</v>
          </cell>
          <cell r="C1435" t="str">
            <v>小单31.45  小双34.28  大单34.28</v>
          </cell>
          <cell r="D1435" t="str">
            <v>小单</v>
          </cell>
          <cell r="E1435">
            <v>100.01</v>
          </cell>
          <cell r="F1435">
            <v>18</v>
          </cell>
          <cell r="G1435" t="str">
            <v>大双</v>
          </cell>
          <cell r="H1435">
            <v>0</v>
          </cell>
          <cell r="I1435">
            <v>-100.01</v>
          </cell>
          <cell r="J1435" t="str">
            <v>否</v>
          </cell>
        </row>
        <row r="1436">
          <cell r="A1436">
            <v>3280762</v>
          </cell>
          <cell r="B1436" t="str">
            <v>2025-05-02 08:40:45</v>
          </cell>
          <cell r="C1436" t="str">
            <v>小单32.36  大双32.36  大单35.28</v>
          </cell>
          <cell r="D1436" t="str">
            <v>大单</v>
          </cell>
          <cell r="E1436">
            <v>100</v>
          </cell>
          <cell r="F1436">
            <v>11</v>
          </cell>
          <cell r="G1436" t="str">
            <v>小单</v>
          </cell>
          <cell r="H1436">
            <v>152.7392</v>
          </cell>
          <cell r="I1436">
            <v>52.7392</v>
          </cell>
          <cell r="J1436" t="str">
            <v>是</v>
          </cell>
        </row>
        <row r="1437">
          <cell r="A1437">
            <v>3280763</v>
          </cell>
          <cell r="B1437" t="str">
            <v>2025-05-02 08:44:17</v>
          </cell>
          <cell r="C1437" t="str">
            <v>小单31.45  小双34.28  大单34.28</v>
          </cell>
          <cell r="D1437" t="str">
            <v>小单</v>
          </cell>
          <cell r="E1437">
            <v>100.01</v>
          </cell>
          <cell r="F1437">
            <v>6</v>
          </cell>
          <cell r="G1437" t="str">
            <v>小双</v>
          </cell>
          <cell r="H1437">
            <v>148.4324</v>
          </cell>
          <cell r="I1437">
            <v>48.4224</v>
          </cell>
          <cell r="J1437" t="str">
            <v>是</v>
          </cell>
        </row>
        <row r="1438">
          <cell r="A1438">
            <v>3280764</v>
          </cell>
          <cell r="B1438" t="str">
            <v>2025-05-02 08:47:49</v>
          </cell>
          <cell r="C1438" t="str">
            <v>小单31.45  小双34.28  大单34.28</v>
          </cell>
          <cell r="D1438" t="str">
            <v>小单</v>
          </cell>
          <cell r="E1438">
            <v>100.01</v>
          </cell>
          <cell r="F1438">
            <v>23</v>
          </cell>
          <cell r="G1438" t="str">
            <v>大单</v>
          </cell>
          <cell r="H1438">
            <v>148.4324</v>
          </cell>
          <cell r="I1438">
            <v>48.4224</v>
          </cell>
          <cell r="J1438" t="str">
            <v>是</v>
          </cell>
        </row>
        <row r="1439">
          <cell r="A1439">
            <v>3280765</v>
          </cell>
          <cell r="B1439" t="str">
            <v>2025-05-02 08:51:20</v>
          </cell>
          <cell r="C1439" t="str">
            <v>小单32.36  大双32.36  大单35.28</v>
          </cell>
          <cell r="D1439" t="str">
            <v>大单</v>
          </cell>
          <cell r="E1439">
            <v>100</v>
          </cell>
          <cell r="F1439">
            <v>11</v>
          </cell>
          <cell r="G1439" t="str">
            <v>小单</v>
          </cell>
          <cell r="H1439">
            <v>152.7392</v>
          </cell>
          <cell r="I1439">
            <v>52.7392</v>
          </cell>
          <cell r="J1439" t="str">
            <v>是</v>
          </cell>
        </row>
        <row r="1440">
          <cell r="A1440">
            <v>3280766</v>
          </cell>
          <cell r="B1440" t="str">
            <v>2025-05-02 08:54:42</v>
          </cell>
          <cell r="C1440" t="str">
            <v>小单31.45  小双34.28  大单34.28</v>
          </cell>
          <cell r="D1440" t="str">
            <v>小单</v>
          </cell>
          <cell r="E1440">
            <v>100.01</v>
          </cell>
          <cell r="F1440">
            <v>8</v>
          </cell>
          <cell r="G1440" t="str">
            <v>小双</v>
          </cell>
          <cell r="H1440">
            <v>148.4324</v>
          </cell>
          <cell r="I1440">
            <v>48.4224</v>
          </cell>
          <cell r="J1440" t="str">
            <v>是</v>
          </cell>
        </row>
        <row r="1441">
          <cell r="A1441">
            <v>3280767</v>
          </cell>
          <cell r="B1441" t="str">
            <v>2025-05-02 08:58:13</v>
          </cell>
          <cell r="C1441" t="str">
            <v>小单31.45  小双34.28  大单34.28</v>
          </cell>
          <cell r="D1441" t="str">
            <v>小单</v>
          </cell>
          <cell r="E1441">
            <v>100.01</v>
          </cell>
          <cell r="F1441">
            <v>11</v>
          </cell>
          <cell r="G1441" t="str">
            <v>小单</v>
          </cell>
          <cell r="H1441">
            <v>148.444</v>
          </cell>
          <cell r="I1441">
            <v>48.434</v>
          </cell>
          <cell r="J1441" t="str">
            <v>是</v>
          </cell>
        </row>
        <row r="1442">
          <cell r="A1442">
            <v>3280768</v>
          </cell>
          <cell r="B1442" t="str">
            <v>2025-05-02 09:01:45</v>
          </cell>
          <cell r="C1442" t="str">
            <v>小单31.45  小双34.28  大单34.28</v>
          </cell>
          <cell r="D1442" t="str">
            <v>小单</v>
          </cell>
          <cell r="E1442">
            <v>100.01</v>
          </cell>
          <cell r="F1442">
            <v>18</v>
          </cell>
          <cell r="G1442" t="str">
            <v>大双</v>
          </cell>
          <cell r="H1442">
            <v>0</v>
          </cell>
          <cell r="I1442">
            <v>-100.01</v>
          </cell>
          <cell r="J1442" t="str">
            <v>否</v>
          </cell>
        </row>
        <row r="1443">
          <cell r="A1443">
            <v>3280769</v>
          </cell>
          <cell r="B1443" t="str">
            <v>2025-05-02 09:05:17</v>
          </cell>
          <cell r="C1443" t="str">
            <v>小单31.45  小双34.28  大单34.28</v>
          </cell>
          <cell r="D1443" t="str">
            <v>小单</v>
          </cell>
          <cell r="E1443">
            <v>100.01</v>
          </cell>
          <cell r="F1443">
            <v>11</v>
          </cell>
          <cell r="G1443" t="str">
            <v>小单</v>
          </cell>
          <cell r="H1443">
            <v>148.444</v>
          </cell>
          <cell r="I1443">
            <v>48.434</v>
          </cell>
          <cell r="J1443" t="str">
            <v>是</v>
          </cell>
        </row>
        <row r="1444">
          <cell r="A1444">
            <v>3280770</v>
          </cell>
          <cell r="B1444" t="str">
            <v>2025-05-02 09:08:48</v>
          </cell>
          <cell r="C1444" t="str">
            <v>小单31.45  小双34.28  大单34.28</v>
          </cell>
          <cell r="D1444" t="str">
            <v>小单</v>
          </cell>
          <cell r="E1444">
            <v>100.01</v>
          </cell>
          <cell r="F1444">
            <v>15</v>
          </cell>
          <cell r="G1444" t="str">
            <v>大单</v>
          </cell>
          <cell r="H1444">
            <v>148.4324</v>
          </cell>
          <cell r="I1444">
            <v>48.4224</v>
          </cell>
          <cell r="J1444" t="str">
            <v>是</v>
          </cell>
        </row>
        <row r="1445">
          <cell r="A1445">
            <v>3280771</v>
          </cell>
          <cell r="B1445" t="str">
            <v>2025-05-02 09:12:20</v>
          </cell>
          <cell r="C1445" t="str">
            <v>小单32.36  大双32.36  大单35.28</v>
          </cell>
          <cell r="D1445" t="str">
            <v>大单</v>
          </cell>
          <cell r="E1445">
            <v>100</v>
          </cell>
          <cell r="F1445">
            <v>19</v>
          </cell>
          <cell r="G1445" t="str">
            <v>大单</v>
          </cell>
          <cell r="H1445">
            <v>152.7624</v>
          </cell>
          <cell r="I1445">
            <v>52.7624</v>
          </cell>
          <cell r="J1445" t="str">
            <v>是</v>
          </cell>
        </row>
        <row r="1446">
          <cell r="A1446">
            <v>3280772</v>
          </cell>
          <cell r="B1446" t="str">
            <v>2025-05-02 09:15:41</v>
          </cell>
          <cell r="C1446" t="str">
            <v>小单32.36  大双32.36  大单35.28</v>
          </cell>
          <cell r="D1446" t="str">
            <v>大单</v>
          </cell>
          <cell r="E1446">
            <v>100</v>
          </cell>
          <cell r="F1446">
            <v>16</v>
          </cell>
          <cell r="G1446" t="str">
            <v>大双</v>
          </cell>
          <cell r="H1446">
            <v>152.7392</v>
          </cell>
          <cell r="I1446">
            <v>52.7392</v>
          </cell>
          <cell r="J1446" t="str">
            <v>是</v>
          </cell>
        </row>
        <row r="1447">
          <cell r="A1447">
            <v>3280773</v>
          </cell>
          <cell r="B1447" t="str">
            <v>2025-05-02 09:19:23</v>
          </cell>
          <cell r="C1447" t="str">
            <v>小单32.36  大双32.36  大单35.28</v>
          </cell>
          <cell r="D1447" t="str">
            <v>大单</v>
          </cell>
          <cell r="E1447">
            <v>100</v>
          </cell>
          <cell r="F1447">
            <v>3</v>
          </cell>
          <cell r="G1447" t="str">
            <v>小单</v>
          </cell>
          <cell r="H1447">
            <v>152.7392</v>
          </cell>
          <cell r="I1447">
            <v>52.7392</v>
          </cell>
          <cell r="J1447" t="str">
            <v>是</v>
          </cell>
        </row>
        <row r="1448">
          <cell r="A1448">
            <v>3280774</v>
          </cell>
          <cell r="B1448" t="str">
            <v>2025-05-02 09:22:44</v>
          </cell>
          <cell r="C1448" t="str">
            <v>小单32.36  大双32.36  大单35.28</v>
          </cell>
          <cell r="D1448" t="str">
            <v>大单</v>
          </cell>
          <cell r="E1448">
            <v>100</v>
          </cell>
          <cell r="F1448">
            <v>6</v>
          </cell>
          <cell r="G1448" t="str">
            <v>小双</v>
          </cell>
          <cell r="H1448">
            <v>0</v>
          </cell>
          <cell r="I1448">
            <v>-100</v>
          </cell>
          <cell r="J1448" t="str">
            <v>否</v>
          </cell>
        </row>
        <row r="1449">
          <cell r="A1449">
            <v>3280775</v>
          </cell>
          <cell r="B1449" t="str">
            <v>2025-05-02 09:26:16</v>
          </cell>
          <cell r="C1449" t="str">
            <v>小单32.36  大双32.36  大单35.28</v>
          </cell>
          <cell r="D1449" t="str">
            <v>大单</v>
          </cell>
          <cell r="E1449">
            <v>100</v>
          </cell>
          <cell r="F1449">
            <v>24</v>
          </cell>
          <cell r="G1449" t="str">
            <v>大双</v>
          </cell>
          <cell r="H1449">
            <v>152.7392</v>
          </cell>
          <cell r="I1449">
            <v>52.7392</v>
          </cell>
          <cell r="J1449" t="str">
            <v>是</v>
          </cell>
        </row>
        <row r="1450">
          <cell r="A1450">
            <v>3280776</v>
          </cell>
          <cell r="B1450" t="str">
            <v>2025-05-02 09:29:48</v>
          </cell>
          <cell r="C1450" t="str">
            <v>小单32.36  大双32.36  大单35.28</v>
          </cell>
          <cell r="D1450" t="str">
            <v>大单</v>
          </cell>
          <cell r="E1450">
            <v>100</v>
          </cell>
          <cell r="F1450">
            <v>16</v>
          </cell>
          <cell r="G1450" t="str">
            <v>大双</v>
          </cell>
          <cell r="H1450">
            <v>152.7392</v>
          </cell>
          <cell r="I1450">
            <v>52.7392</v>
          </cell>
          <cell r="J1450" t="str">
            <v>是</v>
          </cell>
        </row>
        <row r="1451">
          <cell r="A1451">
            <v>3280777</v>
          </cell>
          <cell r="B1451" t="str">
            <v>2025-05-02 09:33:09</v>
          </cell>
          <cell r="C1451" t="str">
            <v>小单32.36  大双32.36  大单35.28</v>
          </cell>
          <cell r="D1451" t="str">
            <v>大单</v>
          </cell>
          <cell r="E1451">
            <v>100</v>
          </cell>
          <cell r="F1451">
            <v>17</v>
          </cell>
          <cell r="G1451" t="str">
            <v>大单</v>
          </cell>
          <cell r="H1451">
            <v>152.7624</v>
          </cell>
          <cell r="I1451">
            <v>52.7624</v>
          </cell>
          <cell r="J1451" t="str">
            <v>是</v>
          </cell>
        </row>
        <row r="1452">
          <cell r="A1452">
            <v>3280778</v>
          </cell>
          <cell r="B1452" t="str">
            <v>2025-05-02 09:36:41</v>
          </cell>
          <cell r="C1452" t="str">
            <v>小单32.36  大双32.36  大单35.28</v>
          </cell>
          <cell r="D1452" t="str">
            <v>大单</v>
          </cell>
          <cell r="E1452">
            <v>100</v>
          </cell>
          <cell r="F1452">
            <v>14</v>
          </cell>
          <cell r="G1452" t="str">
            <v>大双</v>
          </cell>
          <cell r="H1452">
            <v>0</v>
          </cell>
          <cell r="I1452">
            <v>-100</v>
          </cell>
          <cell r="J1452" t="str">
            <v>否</v>
          </cell>
        </row>
        <row r="1453">
          <cell r="A1453">
            <v>3280779</v>
          </cell>
          <cell r="B1453" t="str">
            <v>2025-05-02 09:40:12</v>
          </cell>
          <cell r="C1453" t="str">
            <v>小单32.36  大双32.36  大单35.28</v>
          </cell>
          <cell r="D1453" t="str">
            <v>大单</v>
          </cell>
          <cell r="E1453">
            <v>100</v>
          </cell>
          <cell r="F1453">
            <v>10</v>
          </cell>
          <cell r="G1453" t="str">
            <v>小双</v>
          </cell>
          <cell r="H1453">
            <v>0</v>
          </cell>
          <cell r="I1453">
            <v>-100</v>
          </cell>
          <cell r="J1453" t="str">
            <v>否</v>
          </cell>
        </row>
        <row r="1454">
          <cell r="A1454">
            <v>3280780</v>
          </cell>
          <cell r="B1454" t="str">
            <v>2025-05-02 09:43:44</v>
          </cell>
          <cell r="C1454" t="str">
            <v>大双31.45  小双34.28  大单34.28</v>
          </cell>
          <cell r="D1454" t="str">
            <v>大双</v>
          </cell>
          <cell r="E1454">
            <v>100.01</v>
          </cell>
          <cell r="F1454">
            <v>16</v>
          </cell>
          <cell r="G1454" t="str">
            <v>大双</v>
          </cell>
          <cell r="H1454">
            <v>148.444</v>
          </cell>
          <cell r="I1454">
            <v>48.434</v>
          </cell>
          <cell r="J1454" t="str">
            <v>是</v>
          </cell>
        </row>
        <row r="1455">
          <cell r="A1455">
            <v>3280781</v>
          </cell>
          <cell r="B1455" t="str">
            <v>2025-05-02 09:47:16</v>
          </cell>
          <cell r="C1455" t="str">
            <v>大双31.45  小双34.28  大单34.28</v>
          </cell>
          <cell r="D1455" t="str">
            <v>大双</v>
          </cell>
          <cell r="E1455">
            <v>100.01</v>
          </cell>
          <cell r="F1455">
            <v>15</v>
          </cell>
          <cell r="G1455" t="str">
            <v>大单</v>
          </cell>
          <cell r="H1455">
            <v>148.4324</v>
          </cell>
          <cell r="I1455">
            <v>48.4224</v>
          </cell>
          <cell r="J1455" t="str">
            <v>是</v>
          </cell>
        </row>
        <row r="1456">
          <cell r="A1456">
            <v>3280782</v>
          </cell>
          <cell r="B1456" t="str">
            <v>2025-05-02 09:50:37</v>
          </cell>
          <cell r="C1456" t="str">
            <v>小单32.36  大双32.36  大单35.28</v>
          </cell>
          <cell r="D1456" t="str">
            <v>大单</v>
          </cell>
          <cell r="E1456">
            <v>100</v>
          </cell>
          <cell r="F1456">
            <v>14</v>
          </cell>
          <cell r="G1456" t="str">
            <v>大双</v>
          </cell>
          <cell r="H1456">
            <v>0</v>
          </cell>
          <cell r="I1456">
            <v>-100</v>
          </cell>
          <cell r="J1456" t="str">
            <v>否</v>
          </cell>
        </row>
        <row r="1457">
          <cell r="A1457">
            <v>3280783</v>
          </cell>
          <cell r="B1457" t="str">
            <v>2025-05-02 09:54:19</v>
          </cell>
          <cell r="C1457" t="str">
            <v>小单32.36  大双32.36  大单35.28</v>
          </cell>
          <cell r="D1457" t="str">
            <v>大单</v>
          </cell>
          <cell r="E1457">
            <v>100</v>
          </cell>
          <cell r="F1457">
            <v>13</v>
          </cell>
          <cell r="G1457" t="str">
            <v>小单</v>
          </cell>
          <cell r="H1457">
            <v>0</v>
          </cell>
          <cell r="I1457">
            <v>-100</v>
          </cell>
          <cell r="J1457" t="str">
            <v>否</v>
          </cell>
        </row>
        <row r="1458">
          <cell r="A1458">
            <v>3280784</v>
          </cell>
          <cell r="B1458" t="str">
            <v>2025-05-02 09:57:40</v>
          </cell>
          <cell r="C1458" t="str">
            <v>小单32.36  大双32.36  大单35.28</v>
          </cell>
          <cell r="D1458" t="str">
            <v>大单</v>
          </cell>
          <cell r="E1458">
            <v>100</v>
          </cell>
          <cell r="F1458">
            <v>11</v>
          </cell>
          <cell r="G1458" t="str">
            <v>小单</v>
          </cell>
          <cell r="H1458">
            <v>152.7392</v>
          </cell>
          <cell r="I1458">
            <v>52.7392</v>
          </cell>
          <cell r="J1458" t="str">
            <v>是</v>
          </cell>
        </row>
        <row r="1459">
          <cell r="A1459">
            <v>3280785</v>
          </cell>
          <cell r="B1459" t="str">
            <v>2025-05-02 10:01:12</v>
          </cell>
          <cell r="C1459" t="str">
            <v>小单32.36  大双32.36  大单35.28</v>
          </cell>
          <cell r="D1459" t="str">
            <v>大单</v>
          </cell>
          <cell r="E1459">
            <v>100</v>
          </cell>
          <cell r="F1459">
            <v>11</v>
          </cell>
          <cell r="G1459" t="str">
            <v>小单</v>
          </cell>
          <cell r="H1459">
            <v>152.7392</v>
          </cell>
          <cell r="I1459">
            <v>52.7392</v>
          </cell>
          <cell r="J1459" t="str">
            <v>是</v>
          </cell>
        </row>
        <row r="1460">
          <cell r="A1460">
            <v>3280786</v>
          </cell>
          <cell r="B1460" t="str">
            <v>2025-05-02 10:04:44</v>
          </cell>
          <cell r="C1460" t="str">
            <v>小单32.36  大双32.36  大单35.28</v>
          </cell>
          <cell r="D1460" t="str">
            <v>大单</v>
          </cell>
          <cell r="E1460">
            <v>100</v>
          </cell>
          <cell r="F1460">
            <v>14</v>
          </cell>
          <cell r="G1460" t="str">
            <v>大双</v>
          </cell>
          <cell r="H1460">
            <v>0</v>
          </cell>
          <cell r="I1460">
            <v>-100</v>
          </cell>
          <cell r="J1460" t="str">
            <v>否</v>
          </cell>
        </row>
        <row r="1461">
          <cell r="A1461">
            <v>3280787</v>
          </cell>
          <cell r="B1461" t="str">
            <v>2025-05-02 10:08:15</v>
          </cell>
          <cell r="C1461" t="str">
            <v>小单32.36  大双32.36  大单35.28</v>
          </cell>
          <cell r="D1461" t="str">
            <v>大单</v>
          </cell>
          <cell r="E1461">
            <v>100</v>
          </cell>
          <cell r="F1461">
            <v>17</v>
          </cell>
          <cell r="G1461" t="str">
            <v>大单</v>
          </cell>
          <cell r="H1461">
            <v>152.7624</v>
          </cell>
          <cell r="I1461">
            <v>52.7624</v>
          </cell>
          <cell r="J1461" t="str">
            <v>是</v>
          </cell>
        </row>
        <row r="1462">
          <cell r="A1462">
            <v>3280788</v>
          </cell>
          <cell r="B1462" t="str">
            <v>2025-05-02 10:11:47</v>
          </cell>
          <cell r="C1462" t="str">
            <v>小单32.36  大双32.36  大单35.28</v>
          </cell>
          <cell r="D1462" t="str">
            <v>大单</v>
          </cell>
          <cell r="E1462">
            <v>100</v>
          </cell>
          <cell r="F1462">
            <v>9</v>
          </cell>
          <cell r="G1462" t="str">
            <v>小单</v>
          </cell>
          <cell r="H1462">
            <v>152.7392</v>
          </cell>
          <cell r="I1462">
            <v>52.7392</v>
          </cell>
          <cell r="J1462" t="str">
            <v>是</v>
          </cell>
        </row>
        <row r="1463">
          <cell r="A1463">
            <v>3280789</v>
          </cell>
          <cell r="B1463" t="str">
            <v>2025-05-02 10:15:18</v>
          </cell>
          <cell r="C1463" t="str">
            <v>小单32.36  大双32.36  大单35.28</v>
          </cell>
          <cell r="D1463" t="str">
            <v>大单</v>
          </cell>
          <cell r="E1463">
            <v>100</v>
          </cell>
          <cell r="F1463">
            <v>19</v>
          </cell>
          <cell r="G1463" t="str">
            <v>大单</v>
          </cell>
          <cell r="H1463">
            <v>152.7624</v>
          </cell>
          <cell r="I1463">
            <v>52.7624</v>
          </cell>
          <cell r="J1463" t="str">
            <v>是</v>
          </cell>
        </row>
        <row r="1464">
          <cell r="A1464">
            <v>3280790</v>
          </cell>
          <cell r="B1464" t="str">
            <v>2025-05-02 10:18:40</v>
          </cell>
          <cell r="C1464" t="str">
            <v>小单32.36  大双32.36  大单35.28</v>
          </cell>
          <cell r="D1464" t="str">
            <v>大单</v>
          </cell>
          <cell r="E1464">
            <v>100</v>
          </cell>
          <cell r="F1464">
            <v>21</v>
          </cell>
          <cell r="G1464" t="str">
            <v>大单</v>
          </cell>
          <cell r="H1464">
            <v>152.7624</v>
          </cell>
          <cell r="I1464">
            <v>52.7624</v>
          </cell>
          <cell r="J1464" t="str">
            <v>是</v>
          </cell>
        </row>
        <row r="1465">
          <cell r="A1465">
            <v>3280791</v>
          </cell>
          <cell r="B1465" t="str">
            <v>2025-05-02 10:22:12</v>
          </cell>
          <cell r="C1465" t="str">
            <v>小单32.36  大双32.36  大单35.28</v>
          </cell>
          <cell r="D1465" t="str">
            <v>大单</v>
          </cell>
          <cell r="E1465">
            <v>100</v>
          </cell>
          <cell r="F1465">
            <v>7</v>
          </cell>
          <cell r="G1465" t="str">
            <v>小单</v>
          </cell>
          <cell r="H1465">
            <v>152.7392</v>
          </cell>
          <cell r="I1465">
            <v>52.7392</v>
          </cell>
          <cell r="J1465" t="str">
            <v>是</v>
          </cell>
        </row>
        <row r="1466">
          <cell r="A1466">
            <v>3280792</v>
          </cell>
          <cell r="B1466" t="str">
            <v>2025-05-02 10:25:43</v>
          </cell>
          <cell r="C1466" t="str">
            <v>小单32.36  大双32.36  大单35.28</v>
          </cell>
          <cell r="D1466" t="str">
            <v>大单</v>
          </cell>
          <cell r="E1466">
            <v>100</v>
          </cell>
          <cell r="F1466">
            <v>20</v>
          </cell>
          <cell r="G1466" t="str">
            <v>大双</v>
          </cell>
          <cell r="H1466">
            <v>152.7392</v>
          </cell>
          <cell r="I1466">
            <v>52.7392</v>
          </cell>
          <cell r="J1466" t="str">
            <v>是</v>
          </cell>
        </row>
        <row r="1467">
          <cell r="A1467">
            <v>3280793</v>
          </cell>
          <cell r="B1467" t="str">
            <v>2025-05-02 10:29:15</v>
          </cell>
          <cell r="C1467" t="str">
            <v>小单32.36  大双32.36  大单35.28</v>
          </cell>
          <cell r="D1467" t="str">
            <v>大单</v>
          </cell>
          <cell r="E1467">
            <v>100</v>
          </cell>
          <cell r="F1467">
            <v>14</v>
          </cell>
          <cell r="G1467" t="str">
            <v>大双</v>
          </cell>
          <cell r="H1467">
            <v>0</v>
          </cell>
          <cell r="I1467">
            <v>-100</v>
          </cell>
          <cell r="J1467" t="str">
            <v>否</v>
          </cell>
        </row>
        <row r="1468">
          <cell r="A1468">
            <v>3280794</v>
          </cell>
          <cell r="B1468" t="str">
            <v>2025-05-02 10:32:46</v>
          </cell>
          <cell r="C1468" t="str">
            <v>小单32.36  大双32.36  大单35.28</v>
          </cell>
          <cell r="D1468" t="str">
            <v>大单</v>
          </cell>
          <cell r="E1468">
            <v>100</v>
          </cell>
          <cell r="F1468">
            <v>13</v>
          </cell>
          <cell r="G1468" t="str">
            <v>小单</v>
          </cell>
          <cell r="H1468">
            <v>0</v>
          </cell>
          <cell r="I1468">
            <v>-100</v>
          </cell>
          <cell r="J1468" t="str">
            <v>否</v>
          </cell>
        </row>
        <row r="1469">
          <cell r="A1469">
            <v>3280795</v>
          </cell>
          <cell r="B1469" t="str">
            <v>2025-05-02 10:36:18</v>
          </cell>
          <cell r="C1469" t="str">
            <v>小单32.36  大双32.36  大单35.28</v>
          </cell>
          <cell r="D1469" t="str">
            <v>大单</v>
          </cell>
          <cell r="E1469">
            <v>100</v>
          </cell>
          <cell r="F1469">
            <v>11</v>
          </cell>
          <cell r="G1469" t="str">
            <v>小单</v>
          </cell>
          <cell r="H1469">
            <v>152.7392</v>
          </cell>
          <cell r="I1469">
            <v>52.7392</v>
          </cell>
          <cell r="J1469" t="str">
            <v>是</v>
          </cell>
        </row>
        <row r="1470">
          <cell r="A1470">
            <v>3280796</v>
          </cell>
          <cell r="B1470" t="str">
            <v>2025-05-02 10:39:39</v>
          </cell>
          <cell r="C1470" t="str">
            <v>小单32.36  大双32.36  大单35.28</v>
          </cell>
          <cell r="D1470" t="str">
            <v>大单</v>
          </cell>
          <cell r="E1470">
            <v>100</v>
          </cell>
          <cell r="F1470">
            <v>18</v>
          </cell>
          <cell r="G1470" t="str">
            <v>大双</v>
          </cell>
          <cell r="H1470">
            <v>152.7392</v>
          </cell>
          <cell r="I1470">
            <v>52.7392</v>
          </cell>
          <cell r="J1470" t="str">
            <v>是</v>
          </cell>
        </row>
        <row r="1471">
          <cell r="A1471">
            <v>3280797</v>
          </cell>
          <cell r="B1471" t="str">
            <v>2025-05-02 10:43:21</v>
          </cell>
          <cell r="C1471" t="str">
            <v>小单32.36  大双32.36  大单35.28</v>
          </cell>
          <cell r="D1471" t="str">
            <v>大单</v>
          </cell>
          <cell r="E1471">
            <v>100</v>
          </cell>
          <cell r="F1471">
            <v>18</v>
          </cell>
          <cell r="G1471" t="str">
            <v>大双</v>
          </cell>
          <cell r="H1471">
            <v>152.7392</v>
          </cell>
          <cell r="I1471">
            <v>52.7392</v>
          </cell>
          <cell r="J1471" t="str">
            <v>是</v>
          </cell>
        </row>
        <row r="1472">
          <cell r="A1472">
            <v>3280798</v>
          </cell>
          <cell r="B1472" t="str">
            <v>2025-05-02 10:46:43</v>
          </cell>
          <cell r="C1472" t="str">
            <v>小单32.36  大双32.36  大单35.28</v>
          </cell>
          <cell r="D1472" t="str">
            <v>大单</v>
          </cell>
          <cell r="E1472">
            <v>100</v>
          </cell>
          <cell r="F1472">
            <v>4</v>
          </cell>
          <cell r="G1472" t="str">
            <v>小双</v>
          </cell>
          <cell r="H1472">
            <v>0</v>
          </cell>
          <cell r="I1472">
            <v>-100</v>
          </cell>
          <cell r="J1472" t="str">
            <v>否</v>
          </cell>
        </row>
        <row r="1473">
          <cell r="A1473">
            <v>3280799</v>
          </cell>
          <cell r="B1473" t="str">
            <v>2025-05-02 10:50:14</v>
          </cell>
          <cell r="C1473" t="str">
            <v>大双31.45  小双34.28  大单34.28</v>
          </cell>
          <cell r="D1473" t="str">
            <v>大双</v>
          </cell>
          <cell r="E1473">
            <v>100.01</v>
          </cell>
          <cell r="F1473">
            <v>16</v>
          </cell>
          <cell r="G1473" t="str">
            <v>大双</v>
          </cell>
          <cell r="H1473">
            <v>148.444</v>
          </cell>
          <cell r="I1473">
            <v>48.434</v>
          </cell>
          <cell r="J1473" t="str">
            <v>是</v>
          </cell>
        </row>
        <row r="1474">
          <cell r="A1474">
            <v>3280800</v>
          </cell>
          <cell r="B1474" t="str">
            <v>2025-05-02 10:53:46</v>
          </cell>
          <cell r="C1474" t="str">
            <v>大双31.45  小双34.28  大单34.28</v>
          </cell>
          <cell r="D1474" t="str">
            <v>大双</v>
          </cell>
          <cell r="E1474">
            <v>100.01</v>
          </cell>
          <cell r="F1474">
            <v>19</v>
          </cell>
          <cell r="G1474" t="str">
            <v>大单</v>
          </cell>
          <cell r="H1474">
            <v>148.4324</v>
          </cell>
          <cell r="I1474">
            <v>48.4224</v>
          </cell>
          <cell r="J1474" t="str">
            <v>是</v>
          </cell>
        </row>
        <row r="1475">
          <cell r="A1475">
            <v>3280801</v>
          </cell>
          <cell r="B1475" t="str">
            <v>2025-05-02 10:57:17</v>
          </cell>
          <cell r="C1475" t="str">
            <v>小单32.36  大双32.36  大单35.28</v>
          </cell>
          <cell r="D1475" t="str">
            <v>大单</v>
          </cell>
          <cell r="E1475">
            <v>100</v>
          </cell>
          <cell r="F1475">
            <v>7</v>
          </cell>
          <cell r="G1475" t="str">
            <v>小单</v>
          </cell>
          <cell r="H1475">
            <v>152.7392</v>
          </cell>
          <cell r="I1475">
            <v>52.7392</v>
          </cell>
          <cell r="J1475" t="str">
            <v>是</v>
          </cell>
        </row>
        <row r="1476">
          <cell r="A1476">
            <v>3280802</v>
          </cell>
          <cell r="B1476" t="str">
            <v>2025-05-02 11:00:49</v>
          </cell>
          <cell r="C1476" t="str">
            <v>小单32.36  大双32.36  大单35.28</v>
          </cell>
          <cell r="D1476" t="str">
            <v>大单</v>
          </cell>
          <cell r="E1476">
            <v>100</v>
          </cell>
          <cell r="F1476">
            <v>17</v>
          </cell>
          <cell r="G1476" t="str">
            <v>大单</v>
          </cell>
          <cell r="H1476">
            <v>152.7624</v>
          </cell>
          <cell r="I1476">
            <v>52.7624</v>
          </cell>
          <cell r="J1476" t="str">
            <v>是</v>
          </cell>
        </row>
        <row r="1477">
          <cell r="A1477">
            <v>3280803</v>
          </cell>
          <cell r="B1477" t="str">
            <v>2025-05-02 11:04:11</v>
          </cell>
          <cell r="C1477" t="str">
            <v>小单32.36  大双32.36  大单35.28</v>
          </cell>
          <cell r="D1477" t="str">
            <v>大单</v>
          </cell>
          <cell r="E1477">
            <v>100</v>
          </cell>
          <cell r="F1477">
            <v>14</v>
          </cell>
          <cell r="G1477" t="str">
            <v>大双</v>
          </cell>
          <cell r="H1477">
            <v>0</v>
          </cell>
          <cell r="I1477">
            <v>-100</v>
          </cell>
          <cell r="J1477" t="str">
            <v>否</v>
          </cell>
        </row>
        <row r="1478">
          <cell r="A1478">
            <v>3280804</v>
          </cell>
          <cell r="B1478" t="str">
            <v>2025-05-02 11:07:42</v>
          </cell>
          <cell r="C1478" t="str">
            <v>小单32.36  大双32.36  大单35.28</v>
          </cell>
          <cell r="D1478" t="str">
            <v>大单</v>
          </cell>
          <cell r="E1478">
            <v>100</v>
          </cell>
          <cell r="F1478">
            <v>6</v>
          </cell>
          <cell r="G1478" t="str">
            <v>小双</v>
          </cell>
          <cell r="H1478">
            <v>0</v>
          </cell>
          <cell r="I1478">
            <v>-100</v>
          </cell>
          <cell r="J1478" t="str">
            <v>否</v>
          </cell>
        </row>
        <row r="1479">
          <cell r="A1479">
            <v>3280805</v>
          </cell>
          <cell r="B1479" t="str">
            <v>2025-05-02 11:11:14</v>
          </cell>
          <cell r="C1479" t="str">
            <v>小单32.36  大双32.36  大单35.28</v>
          </cell>
          <cell r="D1479" t="str">
            <v>大单</v>
          </cell>
          <cell r="E1479">
            <v>100</v>
          </cell>
          <cell r="F1479">
            <v>15</v>
          </cell>
          <cell r="G1479" t="str">
            <v>大单</v>
          </cell>
          <cell r="H1479">
            <v>152.7624</v>
          </cell>
          <cell r="I1479">
            <v>52.7624</v>
          </cell>
          <cell r="J1479" t="str">
            <v>是</v>
          </cell>
        </row>
        <row r="1480">
          <cell r="A1480">
            <v>3280806</v>
          </cell>
          <cell r="B1480" t="str">
            <v>2025-05-02 11:14:45</v>
          </cell>
          <cell r="C1480" t="str">
            <v>小单32.36  大双32.36  大单35.28</v>
          </cell>
          <cell r="D1480" t="str">
            <v>大单</v>
          </cell>
          <cell r="E1480">
            <v>100</v>
          </cell>
          <cell r="F1480">
            <v>19</v>
          </cell>
          <cell r="G1480" t="str">
            <v>大单</v>
          </cell>
          <cell r="H1480">
            <v>152.7624</v>
          </cell>
          <cell r="I1480">
            <v>52.7624</v>
          </cell>
          <cell r="J1480" t="str">
            <v>是</v>
          </cell>
        </row>
        <row r="1481">
          <cell r="A1481">
            <v>3280807</v>
          </cell>
          <cell r="B1481" t="str">
            <v>2025-05-02 11:18:17</v>
          </cell>
          <cell r="C1481" t="str">
            <v>小单32.36  大双32.36  大单35.28</v>
          </cell>
          <cell r="D1481" t="str">
            <v>大单</v>
          </cell>
          <cell r="E1481">
            <v>100</v>
          </cell>
          <cell r="F1481">
            <v>10</v>
          </cell>
          <cell r="G1481" t="str">
            <v>小双</v>
          </cell>
          <cell r="H1481">
            <v>0</v>
          </cell>
          <cell r="I1481">
            <v>-100</v>
          </cell>
          <cell r="J1481" t="str">
            <v>否</v>
          </cell>
        </row>
        <row r="1482">
          <cell r="A1482">
            <v>3280808</v>
          </cell>
          <cell r="B1482" t="str">
            <v>2025-05-02 11:21:49</v>
          </cell>
          <cell r="C1482" t="str">
            <v>小单32.36  大双32.36  大单35.28</v>
          </cell>
          <cell r="D1482" t="str">
            <v>大单</v>
          </cell>
          <cell r="E1482">
            <v>100</v>
          </cell>
          <cell r="F1482">
            <v>14</v>
          </cell>
          <cell r="G1482" t="str">
            <v>大双</v>
          </cell>
          <cell r="H1482">
            <v>0</v>
          </cell>
          <cell r="I1482">
            <v>-100</v>
          </cell>
          <cell r="J1482" t="str">
            <v>否</v>
          </cell>
        </row>
        <row r="1483">
          <cell r="A1483">
            <v>3280809</v>
          </cell>
          <cell r="B1483" t="str">
            <v>2025-05-02 11:25:20</v>
          </cell>
          <cell r="C1483" t="str">
            <v>小单32.36  大双32.36  大单35.28</v>
          </cell>
          <cell r="D1483" t="str">
            <v>大单</v>
          </cell>
          <cell r="E1483">
            <v>100</v>
          </cell>
          <cell r="F1483">
            <v>12</v>
          </cell>
          <cell r="G1483" t="str">
            <v>小双</v>
          </cell>
          <cell r="H1483">
            <v>0</v>
          </cell>
          <cell r="I1483">
            <v>-100</v>
          </cell>
          <cell r="J1483" t="str">
            <v>否</v>
          </cell>
        </row>
        <row r="1484">
          <cell r="A1484">
            <v>3280810</v>
          </cell>
          <cell r="B1484" t="str">
            <v>2025-05-02 11:28:42</v>
          </cell>
          <cell r="C1484" t="str">
            <v>小单32.36  大双32.36  大单35.28</v>
          </cell>
          <cell r="D1484" t="str">
            <v>大单</v>
          </cell>
          <cell r="E1484">
            <v>100</v>
          </cell>
          <cell r="F1484">
            <v>20</v>
          </cell>
          <cell r="G1484" t="str">
            <v>大双</v>
          </cell>
          <cell r="H1484">
            <v>152.7392</v>
          </cell>
          <cell r="I1484">
            <v>52.7392</v>
          </cell>
          <cell r="J1484" t="str">
            <v>是</v>
          </cell>
        </row>
        <row r="1485">
          <cell r="A1485">
            <v>3280811</v>
          </cell>
          <cell r="B1485" t="str">
            <v>2025-05-02 11:32:13</v>
          </cell>
          <cell r="C1485" t="str">
            <v>大双31.45  小双34.28  大单34.28</v>
          </cell>
          <cell r="D1485" t="str">
            <v>大双</v>
          </cell>
          <cell r="E1485">
            <v>100.01</v>
          </cell>
          <cell r="F1485">
            <v>14</v>
          </cell>
          <cell r="G1485" t="str">
            <v>大双</v>
          </cell>
          <cell r="H1485">
            <v>0</v>
          </cell>
          <cell r="I1485">
            <v>-100.01</v>
          </cell>
          <cell r="J1485" t="str">
            <v>否</v>
          </cell>
        </row>
        <row r="1486">
          <cell r="A1486">
            <v>3280812</v>
          </cell>
          <cell r="B1486" t="str">
            <v>2025-05-02 11:35:45</v>
          </cell>
          <cell r="C1486" t="str">
            <v>大双31.45  小双34.28  大单34.28</v>
          </cell>
          <cell r="D1486" t="str">
            <v>大双</v>
          </cell>
          <cell r="E1486">
            <v>100.01</v>
          </cell>
          <cell r="F1486">
            <v>3</v>
          </cell>
          <cell r="G1486" t="str">
            <v>小单</v>
          </cell>
          <cell r="H1486">
            <v>0</v>
          </cell>
          <cell r="I1486">
            <v>-100.01</v>
          </cell>
          <cell r="J1486" t="str">
            <v>否</v>
          </cell>
        </row>
        <row r="1487">
          <cell r="A1487">
            <v>3280813</v>
          </cell>
          <cell r="B1487" t="str">
            <v>2025-05-02 11:39:17</v>
          </cell>
          <cell r="C1487" t="str">
            <v>大双31.45  小双34.28  大单34.28</v>
          </cell>
          <cell r="D1487" t="str">
            <v>大双</v>
          </cell>
          <cell r="E1487">
            <v>100.01</v>
          </cell>
          <cell r="F1487">
            <v>17</v>
          </cell>
          <cell r="G1487" t="str">
            <v>大单</v>
          </cell>
          <cell r="H1487">
            <v>148.4324</v>
          </cell>
          <cell r="I1487">
            <v>48.4224</v>
          </cell>
          <cell r="J1487" t="str">
            <v>是</v>
          </cell>
        </row>
        <row r="1488">
          <cell r="A1488">
            <v>3280814</v>
          </cell>
          <cell r="B1488" t="str">
            <v>2025-05-02 11:42:48</v>
          </cell>
          <cell r="C1488" t="str">
            <v>大双31.45  小双34.28  大单34.28</v>
          </cell>
          <cell r="D1488" t="str">
            <v>大双</v>
          </cell>
          <cell r="E1488">
            <v>100.01</v>
          </cell>
          <cell r="F1488">
            <v>14</v>
          </cell>
          <cell r="G1488" t="str">
            <v>大双</v>
          </cell>
          <cell r="H1488">
            <v>0</v>
          </cell>
          <cell r="I1488">
            <v>-100.01</v>
          </cell>
          <cell r="J1488" t="str">
            <v>否</v>
          </cell>
        </row>
        <row r="1489">
          <cell r="A1489">
            <v>3280815</v>
          </cell>
          <cell r="B1489" t="str">
            <v>2025-05-02 11:46:20</v>
          </cell>
          <cell r="C1489" t="str">
            <v>大双31.45  小双34.28  大单34.28</v>
          </cell>
          <cell r="D1489" t="str">
            <v>大双</v>
          </cell>
          <cell r="E1489">
            <v>100.01</v>
          </cell>
          <cell r="F1489">
            <v>9</v>
          </cell>
          <cell r="G1489" t="str">
            <v>小单</v>
          </cell>
          <cell r="H1489">
            <v>0</v>
          </cell>
          <cell r="I1489">
            <v>-100.01</v>
          </cell>
          <cell r="J1489" t="str">
            <v>否</v>
          </cell>
        </row>
        <row r="1490">
          <cell r="A1490">
            <v>3280816</v>
          </cell>
          <cell r="B1490" t="str">
            <v>2025-05-02 11:49:41</v>
          </cell>
          <cell r="C1490" t="str">
            <v>大双31.45  小双34.28  大单34.28</v>
          </cell>
          <cell r="D1490" t="str">
            <v>大双</v>
          </cell>
          <cell r="E1490">
            <v>100.01</v>
          </cell>
          <cell r="F1490">
            <v>27</v>
          </cell>
          <cell r="G1490" t="str">
            <v>大单</v>
          </cell>
          <cell r="H1490">
            <v>148.4324</v>
          </cell>
          <cell r="I1490">
            <v>48.4224</v>
          </cell>
          <cell r="J1490" t="str">
            <v>是</v>
          </cell>
        </row>
        <row r="1491">
          <cell r="A1491">
            <v>3280817</v>
          </cell>
          <cell r="B1491" t="str">
            <v>2025-05-02 11:53:13</v>
          </cell>
          <cell r="C1491" t="str">
            <v>大双31.45  小双34.28  大单34.28</v>
          </cell>
          <cell r="D1491" t="str">
            <v>大双</v>
          </cell>
          <cell r="E1491">
            <v>100.01</v>
          </cell>
          <cell r="F1491">
            <v>21</v>
          </cell>
          <cell r="G1491" t="str">
            <v>大单</v>
          </cell>
          <cell r="H1491">
            <v>148.4324</v>
          </cell>
          <cell r="I1491">
            <v>48.4224</v>
          </cell>
          <cell r="J1491" t="str">
            <v>是</v>
          </cell>
        </row>
        <row r="1492">
          <cell r="A1492">
            <v>3280818</v>
          </cell>
          <cell r="B1492" t="str">
            <v>2025-05-02 11:56:45</v>
          </cell>
          <cell r="C1492" t="str">
            <v>大双31.45  小双34.28  大单34.28</v>
          </cell>
          <cell r="D1492" t="str">
            <v>大双</v>
          </cell>
          <cell r="E1492">
            <v>100.01</v>
          </cell>
          <cell r="F1492">
            <v>14</v>
          </cell>
          <cell r="G1492" t="str">
            <v>大双</v>
          </cell>
          <cell r="H1492">
            <v>0</v>
          </cell>
          <cell r="I1492">
            <v>-100.01</v>
          </cell>
          <cell r="J1492" t="str">
            <v>否</v>
          </cell>
        </row>
        <row r="1493">
          <cell r="A1493">
            <v>3280819</v>
          </cell>
          <cell r="B1493" t="str">
            <v>2025-05-02 12:00:16</v>
          </cell>
          <cell r="C1493" t="str">
            <v>大双31.45  小双34.28  大单34.28</v>
          </cell>
          <cell r="D1493" t="str">
            <v>大双</v>
          </cell>
          <cell r="E1493">
            <v>100.01</v>
          </cell>
          <cell r="F1493">
            <v>11</v>
          </cell>
          <cell r="G1493" t="str">
            <v>小单</v>
          </cell>
          <cell r="H1493">
            <v>0</v>
          </cell>
          <cell r="I1493">
            <v>-100.01</v>
          </cell>
          <cell r="J1493" t="str">
            <v>否</v>
          </cell>
        </row>
        <row r="1494">
          <cell r="A1494">
            <v>3280820</v>
          </cell>
          <cell r="B1494" t="str">
            <v>2025-05-02 12:03:48</v>
          </cell>
          <cell r="C1494" t="str">
            <v>大双31.45  小双34.28  大单34.28</v>
          </cell>
          <cell r="D1494" t="str">
            <v>大双</v>
          </cell>
          <cell r="E1494">
            <v>100.01</v>
          </cell>
          <cell r="F1494">
            <v>17</v>
          </cell>
          <cell r="G1494" t="str">
            <v>大单</v>
          </cell>
          <cell r="H1494">
            <v>148.4324</v>
          </cell>
          <cell r="I1494">
            <v>48.4224</v>
          </cell>
          <cell r="J1494" t="str">
            <v>是</v>
          </cell>
        </row>
        <row r="1495">
          <cell r="A1495">
            <v>3280821</v>
          </cell>
          <cell r="B1495" t="str">
            <v>2025-05-02 12:07:09</v>
          </cell>
          <cell r="C1495" t="str">
            <v>大双31.45  小双34.28  大单34.28</v>
          </cell>
          <cell r="D1495" t="str">
            <v>大双</v>
          </cell>
          <cell r="E1495">
            <v>100.01</v>
          </cell>
          <cell r="F1495">
            <v>20</v>
          </cell>
          <cell r="G1495" t="str">
            <v>大双</v>
          </cell>
          <cell r="H1495">
            <v>148.444</v>
          </cell>
          <cell r="I1495">
            <v>48.434</v>
          </cell>
          <cell r="J1495" t="str">
            <v>是</v>
          </cell>
        </row>
        <row r="1496">
          <cell r="A1496">
            <v>3280822</v>
          </cell>
          <cell r="B1496" t="str">
            <v>2025-05-02 12:10:41</v>
          </cell>
          <cell r="C1496" t="str">
            <v>大双31.45  小双34.28  大单34.28</v>
          </cell>
          <cell r="D1496" t="str">
            <v>大双</v>
          </cell>
          <cell r="E1496">
            <v>100.01</v>
          </cell>
          <cell r="F1496">
            <v>18</v>
          </cell>
          <cell r="G1496" t="str">
            <v>大双</v>
          </cell>
          <cell r="H1496">
            <v>148.444</v>
          </cell>
          <cell r="I1496">
            <v>48.434</v>
          </cell>
          <cell r="J1496" t="str">
            <v>是</v>
          </cell>
        </row>
        <row r="1497">
          <cell r="A1497">
            <v>3280823</v>
          </cell>
          <cell r="B1497" t="str">
            <v>2025-05-02 12:14:13</v>
          </cell>
          <cell r="C1497" t="str">
            <v>大双31.45  小双34.28  大单34.28</v>
          </cell>
          <cell r="D1497" t="str">
            <v>大双</v>
          </cell>
          <cell r="E1497">
            <v>100.01</v>
          </cell>
          <cell r="F1497">
            <v>5</v>
          </cell>
          <cell r="G1497" t="str">
            <v>小单</v>
          </cell>
          <cell r="H1497">
            <v>0</v>
          </cell>
          <cell r="I1497">
            <v>-100.01</v>
          </cell>
          <cell r="J1497" t="str">
            <v>否</v>
          </cell>
        </row>
        <row r="1498">
          <cell r="A1498">
            <v>3280824</v>
          </cell>
          <cell r="B1498" t="str">
            <v>2025-05-02 12:17:44</v>
          </cell>
          <cell r="C1498" t="str">
            <v>小单32.36  大双32.36  大单35.28</v>
          </cell>
          <cell r="D1498" t="str">
            <v>大单</v>
          </cell>
          <cell r="E1498">
            <v>100</v>
          </cell>
          <cell r="F1498">
            <v>15</v>
          </cell>
          <cell r="G1498" t="str">
            <v>大单</v>
          </cell>
          <cell r="H1498">
            <v>152.7624</v>
          </cell>
          <cell r="I1498">
            <v>52.7624</v>
          </cell>
          <cell r="J1498" t="str">
            <v>是</v>
          </cell>
        </row>
        <row r="1499">
          <cell r="A1499">
            <v>3280825</v>
          </cell>
          <cell r="B1499" t="str">
            <v>2025-05-02 12:21:16</v>
          </cell>
          <cell r="C1499" t="str">
            <v>小单32.36  大双32.36  大单35.28</v>
          </cell>
          <cell r="D1499" t="str">
            <v>大单</v>
          </cell>
          <cell r="E1499">
            <v>100</v>
          </cell>
          <cell r="F1499">
            <v>13</v>
          </cell>
          <cell r="G1499" t="str">
            <v>小单</v>
          </cell>
          <cell r="H1499">
            <v>0</v>
          </cell>
          <cell r="I1499">
            <v>-100</v>
          </cell>
          <cell r="J1499" t="str">
            <v>否</v>
          </cell>
        </row>
        <row r="1500">
          <cell r="A1500">
            <v>3280826</v>
          </cell>
          <cell r="B1500" t="str">
            <v>2025-05-02 12:24:48</v>
          </cell>
          <cell r="C1500" t="str">
            <v>小单32.36  大双32.36  大单35.28</v>
          </cell>
          <cell r="D1500" t="str">
            <v>大单</v>
          </cell>
          <cell r="E1500">
            <v>100</v>
          </cell>
          <cell r="F1500">
            <v>12</v>
          </cell>
          <cell r="G1500" t="str">
            <v>小双</v>
          </cell>
          <cell r="H1500">
            <v>0</v>
          </cell>
          <cell r="I1500">
            <v>-100</v>
          </cell>
          <cell r="J1500" t="str">
            <v>否</v>
          </cell>
        </row>
        <row r="1501">
          <cell r="A1501">
            <v>3280827</v>
          </cell>
          <cell r="B1501" t="str">
            <v>2025-05-02 12:28:19</v>
          </cell>
          <cell r="C1501" t="str">
            <v>小单32.36  大双32.36  大单35.28</v>
          </cell>
          <cell r="D1501" t="str">
            <v>大单</v>
          </cell>
          <cell r="E1501">
            <v>100</v>
          </cell>
          <cell r="F1501">
            <v>11</v>
          </cell>
          <cell r="G1501" t="str">
            <v>小单</v>
          </cell>
          <cell r="H1501">
            <v>152.7392</v>
          </cell>
          <cell r="I1501">
            <v>52.7392</v>
          </cell>
          <cell r="J1501" t="str">
            <v>是</v>
          </cell>
        </row>
        <row r="1502">
          <cell r="A1502">
            <v>3280828</v>
          </cell>
          <cell r="B1502" t="str">
            <v>2025-05-02 12:31:51</v>
          </cell>
          <cell r="C1502" t="str">
            <v>小单32.36  大双32.36  大单35.28</v>
          </cell>
          <cell r="D1502" t="str">
            <v>大单</v>
          </cell>
          <cell r="E1502">
            <v>100</v>
          </cell>
          <cell r="F1502">
            <v>17</v>
          </cell>
          <cell r="G1502" t="str">
            <v>大单</v>
          </cell>
          <cell r="H1502">
            <v>152.7624</v>
          </cell>
          <cell r="I1502">
            <v>52.7624</v>
          </cell>
          <cell r="J1502" t="str">
            <v>是</v>
          </cell>
        </row>
        <row r="1503">
          <cell r="A1503">
            <v>3280829</v>
          </cell>
          <cell r="B1503" t="str">
            <v>2025-05-02 12:35:12</v>
          </cell>
          <cell r="C1503" t="str">
            <v>小单32.36  大双32.36  大单35.28</v>
          </cell>
          <cell r="D1503" t="str">
            <v>大单</v>
          </cell>
          <cell r="E1503">
            <v>100</v>
          </cell>
          <cell r="F1503">
            <v>11</v>
          </cell>
          <cell r="G1503" t="str">
            <v>小单</v>
          </cell>
          <cell r="H1503">
            <v>152.7392</v>
          </cell>
          <cell r="I1503">
            <v>52.7392</v>
          </cell>
          <cell r="J1503" t="str">
            <v>是</v>
          </cell>
        </row>
        <row r="1504">
          <cell r="A1504">
            <v>3280830</v>
          </cell>
          <cell r="B1504" t="str">
            <v>2025-05-02 12:38:44</v>
          </cell>
          <cell r="C1504" t="str">
            <v>小单32.36  大双32.36  大单35.28</v>
          </cell>
          <cell r="D1504" t="str">
            <v>大单</v>
          </cell>
          <cell r="E1504">
            <v>100</v>
          </cell>
          <cell r="F1504">
            <v>13</v>
          </cell>
          <cell r="G1504" t="str">
            <v>小单</v>
          </cell>
          <cell r="H1504">
            <v>0</v>
          </cell>
          <cell r="I1504">
            <v>-100</v>
          </cell>
          <cell r="J1504" t="str">
            <v>否</v>
          </cell>
        </row>
        <row r="1505">
          <cell r="A1505">
            <v>3280831</v>
          </cell>
          <cell r="B1505" t="str">
            <v>2025-05-02 12:42:16</v>
          </cell>
          <cell r="C1505" t="str">
            <v>小单32.36  大双32.36  大单35.28</v>
          </cell>
          <cell r="D1505" t="str">
            <v>大单</v>
          </cell>
          <cell r="E1505">
            <v>100</v>
          </cell>
          <cell r="F1505">
            <v>16</v>
          </cell>
          <cell r="G1505" t="str">
            <v>大双</v>
          </cell>
          <cell r="H1505">
            <v>152.7392</v>
          </cell>
          <cell r="I1505">
            <v>52.7392</v>
          </cell>
          <cell r="J1505" t="str">
            <v>是</v>
          </cell>
        </row>
        <row r="1506">
          <cell r="A1506">
            <v>3280832</v>
          </cell>
          <cell r="B1506" t="str">
            <v>2025-05-02 12:45:47</v>
          </cell>
          <cell r="C1506" t="str">
            <v>小单32.36  大双32.36  大单35.28</v>
          </cell>
          <cell r="D1506" t="str">
            <v>大单</v>
          </cell>
          <cell r="E1506">
            <v>100</v>
          </cell>
          <cell r="F1506">
            <v>11</v>
          </cell>
          <cell r="G1506" t="str">
            <v>小单</v>
          </cell>
          <cell r="H1506">
            <v>152.7392</v>
          </cell>
          <cell r="I1506">
            <v>52.7392</v>
          </cell>
          <cell r="J1506" t="str">
            <v>是</v>
          </cell>
        </row>
        <row r="1507">
          <cell r="A1507">
            <v>3280833</v>
          </cell>
          <cell r="B1507" t="str">
            <v>2025-05-02 12:49:19</v>
          </cell>
          <cell r="C1507" t="str">
            <v>小单32.36  大双32.36  大单35.28</v>
          </cell>
          <cell r="D1507" t="str">
            <v>大单</v>
          </cell>
          <cell r="E1507">
            <v>100</v>
          </cell>
          <cell r="F1507">
            <v>2</v>
          </cell>
          <cell r="G1507" t="str">
            <v>小双</v>
          </cell>
          <cell r="H1507">
            <v>0</v>
          </cell>
          <cell r="I1507">
            <v>-100</v>
          </cell>
          <cell r="J1507" t="str">
            <v>否</v>
          </cell>
        </row>
        <row r="1508">
          <cell r="A1508">
            <v>3280834</v>
          </cell>
          <cell r="B1508" t="str">
            <v>2025-05-02 12:52:40</v>
          </cell>
          <cell r="C1508" t="str">
            <v>小单32.36  大双32.36  大单35.28</v>
          </cell>
          <cell r="D1508" t="str">
            <v>大单</v>
          </cell>
          <cell r="E1508">
            <v>100</v>
          </cell>
          <cell r="F1508">
            <v>19</v>
          </cell>
          <cell r="G1508" t="str">
            <v>大单</v>
          </cell>
          <cell r="H1508">
            <v>152.7624</v>
          </cell>
          <cell r="I1508">
            <v>52.7624</v>
          </cell>
          <cell r="J1508" t="str">
            <v>是</v>
          </cell>
        </row>
        <row r="1509">
          <cell r="A1509">
            <v>3280835</v>
          </cell>
          <cell r="B1509" t="str">
            <v>2025-05-02 12:56:12</v>
          </cell>
          <cell r="C1509" t="str">
            <v>小单32.36  大双32.36  大单35.28</v>
          </cell>
          <cell r="D1509" t="str">
            <v>大单</v>
          </cell>
          <cell r="E1509">
            <v>100</v>
          </cell>
          <cell r="F1509">
            <v>19</v>
          </cell>
          <cell r="G1509" t="str">
            <v>大单</v>
          </cell>
          <cell r="H1509">
            <v>152.7624</v>
          </cell>
          <cell r="I1509">
            <v>52.7624</v>
          </cell>
          <cell r="J1509" t="str">
            <v>是</v>
          </cell>
        </row>
        <row r="1510">
          <cell r="A1510">
            <v>3280836</v>
          </cell>
          <cell r="B1510" t="str">
            <v>2025-05-02 12:59:44</v>
          </cell>
          <cell r="C1510" t="str">
            <v>小单32.36  大双32.36  大单35.28</v>
          </cell>
          <cell r="D1510" t="str">
            <v>大单</v>
          </cell>
          <cell r="E1510">
            <v>100</v>
          </cell>
          <cell r="F1510">
            <v>24</v>
          </cell>
          <cell r="G1510" t="str">
            <v>大双</v>
          </cell>
          <cell r="H1510">
            <v>152.7392</v>
          </cell>
          <cell r="I1510">
            <v>52.7392</v>
          </cell>
          <cell r="J1510" t="str">
            <v>是</v>
          </cell>
        </row>
        <row r="1511">
          <cell r="A1511">
            <v>3280837</v>
          </cell>
          <cell r="B1511" t="str">
            <v>2025-05-02 13:03:15</v>
          </cell>
          <cell r="C1511" t="str">
            <v>小单32.36  大双32.36  大单35.28</v>
          </cell>
          <cell r="D1511" t="str">
            <v>大单</v>
          </cell>
          <cell r="E1511">
            <v>100</v>
          </cell>
          <cell r="F1511">
            <v>9</v>
          </cell>
          <cell r="G1511" t="str">
            <v>小单</v>
          </cell>
          <cell r="H1511">
            <v>152.7392</v>
          </cell>
          <cell r="I1511">
            <v>52.7392</v>
          </cell>
          <cell r="J1511" t="str">
            <v>是</v>
          </cell>
        </row>
        <row r="1512">
          <cell r="A1512">
            <v>3280838</v>
          </cell>
          <cell r="B1512" t="str">
            <v>2025-05-02 13:06:47</v>
          </cell>
          <cell r="C1512" t="str">
            <v>小单32.36  大双32.36  大单35.28</v>
          </cell>
          <cell r="D1512" t="str">
            <v>大单</v>
          </cell>
          <cell r="E1512">
            <v>100</v>
          </cell>
          <cell r="F1512">
            <v>15</v>
          </cell>
          <cell r="G1512" t="str">
            <v>大单</v>
          </cell>
          <cell r="H1512">
            <v>152.7624</v>
          </cell>
          <cell r="I1512">
            <v>52.7624</v>
          </cell>
          <cell r="J1512" t="str">
            <v>是</v>
          </cell>
        </row>
        <row r="1513">
          <cell r="A1513">
            <v>3280839</v>
          </cell>
          <cell r="B1513" t="str">
            <v>2025-05-02 13:10:18</v>
          </cell>
          <cell r="C1513" t="str">
            <v>小单32.36  大双32.36  大单35.28</v>
          </cell>
          <cell r="D1513" t="str">
            <v>大单</v>
          </cell>
          <cell r="E1513">
            <v>100</v>
          </cell>
          <cell r="F1513">
            <v>12</v>
          </cell>
          <cell r="G1513" t="str">
            <v>小双</v>
          </cell>
          <cell r="H1513">
            <v>0</v>
          </cell>
          <cell r="I1513">
            <v>-100</v>
          </cell>
          <cell r="J1513" t="str">
            <v>否</v>
          </cell>
        </row>
        <row r="1514">
          <cell r="A1514">
            <v>3280840</v>
          </cell>
          <cell r="B1514" t="str">
            <v>2025-05-02 13:13:50</v>
          </cell>
          <cell r="C1514" t="str">
            <v>小单32.36  大双32.36  大单35.28</v>
          </cell>
          <cell r="D1514" t="str">
            <v>大单</v>
          </cell>
          <cell r="E1514">
            <v>100</v>
          </cell>
          <cell r="F1514">
            <v>13</v>
          </cell>
          <cell r="G1514" t="str">
            <v>小单</v>
          </cell>
          <cell r="H1514">
            <v>0</v>
          </cell>
          <cell r="I1514">
            <v>-100</v>
          </cell>
          <cell r="J1514" t="str">
            <v>否</v>
          </cell>
        </row>
        <row r="1515">
          <cell r="A1515">
            <v>3280841</v>
          </cell>
          <cell r="B1515" t="str">
            <v>2025-05-02 13:17:12</v>
          </cell>
          <cell r="C1515" t="str">
            <v>小单32.36  大双32.36  大单35.28</v>
          </cell>
          <cell r="D1515" t="str">
            <v>大单</v>
          </cell>
          <cell r="E1515">
            <v>100</v>
          </cell>
          <cell r="F1515">
            <v>9</v>
          </cell>
          <cell r="G1515" t="str">
            <v>小单</v>
          </cell>
          <cell r="H1515">
            <v>152.7392</v>
          </cell>
          <cell r="I1515">
            <v>52.7392</v>
          </cell>
          <cell r="J1515" t="str">
            <v>是</v>
          </cell>
        </row>
        <row r="1516">
          <cell r="A1516">
            <v>3280842</v>
          </cell>
          <cell r="B1516" t="str">
            <v>2025-05-02 13:20:43</v>
          </cell>
          <cell r="C1516" t="str">
            <v>小单31.45  小双34.28  大单34.28</v>
          </cell>
          <cell r="D1516" t="str">
            <v>小单</v>
          </cell>
          <cell r="E1516">
            <v>100.01</v>
          </cell>
          <cell r="F1516">
            <v>22</v>
          </cell>
          <cell r="G1516" t="str">
            <v>大双</v>
          </cell>
          <cell r="H1516">
            <v>0</v>
          </cell>
          <cell r="I1516">
            <v>-100.01</v>
          </cell>
          <cell r="J1516" t="str">
            <v>否</v>
          </cell>
        </row>
        <row r="1517">
          <cell r="A1517">
            <v>3280843</v>
          </cell>
          <cell r="B1517" t="str">
            <v>2025-05-02 13:24:15</v>
          </cell>
          <cell r="C1517" t="str">
            <v>小单31.45  小双34.28  大单34.28</v>
          </cell>
          <cell r="D1517" t="str">
            <v>小单</v>
          </cell>
          <cell r="E1517">
            <v>100.01</v>
          </cell>
          <cell r="F1517">
            <v>19</v>
          </cell>
          <cell r="G1517" t="str">
            <v>大单</v>
          </cell>
          <cell r="H1517">
            <v>148.4324</v>
          </cell>
          <cell r="I1517">
            <v>48.4224</v>
          </cell>
          <cell r="J1517" t="str">
            <v>是</v>
          </cell>
        </row>
        <row r="1518">
          <cell r="A1518">
            <v>3280844</v>
          </cell>
          <cell r="B1518" t="str">
            <v>2025-05-02 13:27:47</v>
          </cell>
          <cell r="C1518" t="str">
            <v>小单31.45  小双34.28  大单34.28</v>
          </cell>
          <cell r="D1518" t="str">
            <v>小单</v>
          </cell>
          <cell r="E1518">
            <v>100.01</v>
          </cell>
          <cell r="F1518">
            <v>9</v>
          </cell>
          <cell r="G1518" t="str">
            <v>小单</v>
          </cell>
          <cell r="H1518">
            <v>148.444</v>
          </cell>
          <cell r="I1518">
            <v>48.434</v>
          </cell>
          <cell r="J1518" t="str">
            <v>是</v>
          </cell>
        </row>
        <row r="1519">
          <cell r="A1519">
            <v>3280845</v>
          </cell>
          <cell r="B1519" t="str">
            <v>2025-05-02 13:31:18</v>
          </cell>
          <cell r="C1519" t="str">
            <v>小单31.45  小双34.28  大单34.28</v>
          </cell>
          <cell r="D1519" t="str">
            <v>小单</v>
          </cell>
          <cell r="E1519">
            <v>100.01</v>
          </cell>
          <cell r="F1519">
            <v>18</v>
          </cell>
          <cell r="G1519" t="str">
            <v>大双</v>
          </cell>
          <cell r="H1519">
            <v>0</v>
          </cell>
          <cell r="I1519">
            <v>-100.01</v>
          </cell>
          <cell r="J1519" t="str">
            <v>否</v>
          </cell>
        </row>
        <row r="1520">
          <cell r="A1520">
            <v>3280846</v>
          </cell>
          <cell r="B1520" t="str">
            <v>2025-05-02 13:34:50</v>
          </cell>
          <cell r="C1520" t="str">
            <v>小单31.45  小双34.28  大单34.28</v>
          </cell>
          <cell r="D1520" t="str">
            <v>小单</v>
          </cell>
          <cell r="E1520">
            <v>100.01</v>
          </cell>
          <cell r="F1520">
            <v>8</v>
          </cell>
          <cell r="G1520" t="str">
            <v>小双</v>
          </cell>
          <cell r="H1520">
            <v>148.4324</v>
          </cell>
          <cell r="I1520">
            <v>48.4224</v>
          </cell>
          <cell r="J1520" t="str">
            <v>是</v>
          </cell>
        </row>
        <row r="1521">
          <cell r="A1521">
            <v>3280847</v>
          </cell>
          <cell r="B1521" t="str">
            <v>2025-05-02 13:38:11</v>
          </cell>
          <cell r="C1521" t="str">
            <v>小单31.45  小双34.28  大单34.28</v>
          </cell>
          <cell r="D1521" t="str">
            <v>小单</v>
          </cell>
          <cell r="E1521">
            <v>100.01</v>
          </cell>
          <cell r="F1521">
            <v>12</v>
          </cell>
          <cell r="G1521" t="str">
            <v>小双</v>
          </cell>
          <cell r="H1521">
            <v>148.4324</v>
          </cell>
          <cell r="I1521">
            <v>48.4224</v>
          </cell>
          <cell r="J1521" t="str">
            <v>是</v>
          </cell>
        </row>
        <row r="1522">
          <cell r="A1522">
            <v>3280848</v>
          </cell>
          <cell r="B1522" t="str">
            <v>2025-05-02 13:41:43</v>
          </cell>
          <cell r="C1522" t="str">
            <v>小单31.45  小双34.28  大单34.28</v>
          </cell>
          <cell r="D1522" t="str">
            <v>小单</v>
          </cell>
          <cell r="E1522">
            <v>100.01</v>
          </cell>
          <cell r="F1522">
            <v>20</v>
          </cell>
          <cell r="G1522" t="str">
            <v>大双</v>
          </cell>
          <cell r="H1522">
            <v>0</v>
          </cell>
          <cell r="I1522">
            <v>-100.01</v>
          </cell>
          <cell r="J1522" t="str">
            <v>否</v>
          </cell>
        </row>
        <row r="1523">
          <cell r="A1523">
            <v>3280849</v>
          </cell>
          <cell r="B1523" t="str">
            <v>2025-05-02 13:45:15</v>
          </cell>
          <cell r="C1523" t="str">
            <v>小单31.45  小双34.28  大单34.28</v>
          </cell>
          <cell r="D1523" t="str">
            <v>小单</v>
          </cell>
          <cell r="E1523">
            <v>100.01</v>
          </cell>
          <cell r="F1523">
            <v>14</v>
          </cell>
          <cell r="G1523" t="str">
            <v>大双</v>
          </cell>
          <cell r="H1523">
            <v>0</v>
          </cell>
          <cell r="I1523">
            <v>-100.01</v>
          </cell>
          <cell r="J1523" t="str">
            <v>否</v>
          </cell>
        </row>
        <row r="1524">
          <cell r="A1524">
            <v>3280850</v>
          </cell>
          <cell r="B1524" t="str">
            <v>2025-05-02 13:48:46</v>
          </cell>
          <cell r="C1524" t="str">
            <v>小单31.45  小双34.28  大单34.28</v>
          </cell>
          <cell r="D1524" t="str">
            <v>小单</v>
          </cell>
          <cell r="E1524">
            <v>100.01</v>
          </cell>
          <cell r="F1524">
            <v>26</v>
          </cell>
          <cell r="G1524" t="str">
            <v>大双</v>
          </cell>
          <cell r="H1524">
            <v>0</v>
          </cell>
          <cell r="I1524">
            <v>-100.01</v>
          </cell>
          <cell r="J1524" t="str">
            <v>否</v>
          </cell>
        </row>
        <row r="1525">
          <cell r="A1525">
            <v>3280851</v>
          </cell>
          <cell r="B1525" t="str">
            <v>2025-05-02 13:52:18</v>
          </cell>
          <cell r="C1525" t="str">
            <v>小单31.45  小双34.28  大单34.28</v>
          </cell>
          <cell r="D1525" t="str">
            <v>小单</v>
          </cell>
          <cell r="E1525">
            <v>100.01</v>
          </cell>
          <cell r="F1525">
            <v>21</v>
          </cell>
          <cell r="G1525" t="str">
            <v>大单</v>
          </cell>
          <cell r="H1525">
            <v>148.4324</v>
          </cell>
          <cell r="I1525">
            <v>48.4224</v>
          </cell>
          <cell r="J1525" t="str">
            <v>是</v>
          </cell>
        </row>
        <row r="1526">
          <cell r="A1526">
            <v>3280852</v>
          </cell>
          <cell r="B1526" t="str">
            <v>2025-05-02 13:55:40</v>
          </cell>
          <cell r="C1526" t="str">
            <v>小单32.36  大双32.36  大单35.28</v>
          </cell>
          <cell r="D1526" t="str">
            <v>大单</v>
          </cell>
          <cell r="E1526">
            <v>100</v>
          </cell>
          <cell r="F1526">
            <v>13</v>
          </cell>
          <cell r="G1526" t="str">
            <v>小单</v>
          </cell>
          <cell r="H1526">
            <v>0</v>
          </cell>
          <cell r="I1526">
            <v>-100</v>
          </cell>
          <cell r="J1526" t="str">
            <v>否</v>
          </cell>
        </row>
        <row r="1527">
          <cell r="A1527">
            <v>3280853</v>
          </cell>
          <cell r="B1527" t="str">
            <v>2025-05-02 13:59:11</v>
          </cell>
          <cell r="C1527" t="str">
            <v>小单32.36  大双32.36  大单35.28</v>
          </cell>
          <cell r="D1527" t="str">
            <v>大单</v>
          </cell>
          <cell r="E1527">
            <v>100</v>
          </cell>
          <cell r="F1527">
            <v>15</v>
          </cell>
          <cell r="G1527" t="str">
            <v>大单</v>
          </cell>
          <cell r="H1527">
            <v>152.7624</v>
          </cell>
          <cell r="I1527">
            <v>52.7624</v>
          </cell>
          <cell r="J1527" t="str">
            <v>是</v>
          </cell>
        </row>
        <row r="1528">
          <cell r="A1528">
            <v>3280854</v>
          </cell>
          <cell r="B1528" t="str">
            <v>2025-05-02 14:02:43</v>
          </cell>
          <cell r="C1528" t="str">
            <v>小单32.36  大双32.36  大单35.28</v>
          </cell>
          <cell r="D1528" t="str">
            <v>大单</v>
          </cell>
          <cell r="E1528">
            <v>100</v>
          </cell>
          <cell r="F1528">
            <v>18</v>
          </cell>
          <cell r="G1528" t="str">
            <v>大双</v>
          </cell>
          <cell r="H1528">
            <v>152.7392</v>
          </cell>
          <cell r="I1528">
            <v>52.7392</v>
          </cell>
          <cell r="J1528" t="str">
            <v>是</v>
          </cell>
        </row>
        <row r="1529">
          <cell r="A1529">
            <v>3280855</v>
          </cell>
          <cell r="B1529" t="str">
            <v>2025-05-02 14:06:14</v>
          </cell>
          <cell r="C1529" t="str">
            <v>小单32.36  大双32.36  大单35.28</v>
          </cell>
          <cell r="D1529" t="str">
            <v>大单</v>
          </cell>
          <cell r="E1529">
            <v>100</v>
          </cell>
          <cell r="F1529">
            <v>21</v>
          </cell>
          <cell r="G1529" t="str">
            <v>大单</v>
          </cell>
          <cell r="H1529">
            <v>152.7624</v>
          </cell>
          <cell r="I1529">
            <v>52.7624</v>
          </cell>
          <cell r="J1529" t="str">
            <v>是</v>
          </cell>
        </row>
        <row r="1530">
          <cell r="A1530">
            <v>3280856</v>
          </cell>
          <cell r="B1530" t="str">
            <v>2025-05-02 14:09:46</v>
          </cell>
          <cell r="C1530" t="str">
            <v>小单32.36  大双32.36  大单35.28</v>
          </cell>
          <cell r="D1530" t="str">
            <v>大单</v>
          </cell>
          <cell r="E1530">
            <v>100</v>
          </cell>
          <cell r="F1530">
            <v>12</v>
          </cell>
          <cell r="G1530" t="str">
            <v>小双</v>
          </cell>
          <cell r="H1530">
            <v>0</v>
          </cell>
          <cell r="I1530">
            <v>-100</v>
          </cell>
          <cell r="J1530" t="str">
            <v>否</v>
          </cell>
        </row>
        <row r="1531">
          <cell r="A1531">
            <v>3280857</v>
          </cell>
          <cell r="B1531" t="str">
            <v>2025-05-02 14:13:18</v>
          </cell>
          <cell r="C1531" t="str">
            <v>小单32.36  大双32.36  大单35.28</v>
          </cell>
          <cell r="D1531" t="str">
            <v>大单</v>
          </cell>
          <cell r="E1531">
            <v>100</v>
          </cell>
          <cell r="F1531">
            <v>9</v>
          </cell>
          <cell r="G1531" t="str">
            <v>小单</v>
          </cell>
          <cell r="H1531">
            <v>152.7392</v>
          </cell>
          <cell r="I1531">
            <v>52.7392</v>
          </cell>
          <cell r="J1531" t="str">
            <v>是</v>
          </cell>
        </row>
        <row r="1532">
          <cell r="A1532">
            <v>3280858</v>
          </cell>
          <cell r="B1532" t="str">
            <v>2025-05-02 14:16:39</v>
          </cell>
          <cell r="C1532" t="str">
            <v>小单32.36  大双32.36  大单35.28</v>
          </cell>
          <cell r="D1532" t="str">
            <v>大单</v>
          </cell>
          <cell r="E1532">
            <v>100</v>
          </cell>
          <cell r="F1532">
            <v>14</v>
          </cell>
          <cell r="G1532" t="str">
            <v>大双</v>
          </cell>
          <cell r="H1532">
            <v>0</v>
          </cell>
          <cell r="I1532">
            <v>-100</v>
          </cell>
          <cell r="J1532" t="str">
            <v>否</v>
          </cell>
        </row>
        <row r="1533">
          <cell r="A1533">
            <v>3280859</v>
          </cell>
          <cell r="B1533" t="str">
            <v>2025-05-02 14:20:21</v>
          </cell>
          <cell r="C1533" t="str">
            <v>小单32.36  大双32.36  大单35.28</v>
          </cell>
          <cell r="D1533" t="str">
            <v>大单</v>
          </cell>
          <cell r="E1533">
            <v>100</v>
          </cell>
          <cell r="F1533">
            <v>10</v>
          </cell>
          <cell r="G1533" t="str">
            <v>小双</v>
          </cell>
          <cell r="H1533">
            <v>0</v>
          </cell>
          <cell r="I1533">
            <v>-100</v>
          </cell>
          <cell r="J1533" t="str">
            <v>否</v>
          </cell>
        </row>
        <row r="1534">
          <cell r="A1534">
            <v>3280860</v>
          </cell>
          <cell r="B1534" t="str">
            <v>2025-05-02 14:23:43</v>
          </cell>
          <cell r="C1534" t="str">
            <v>大双31.45  小双34.28  大单34.28</v>
          </cell>
          <cell r="D1534" t="str">
            <v>大双</v>
          </cell>
          <cell r="E1534">
            <v>100.01</v>
          </cell>
          <cell r="F1534">
            <v>13</v>
          </cell>
          <cell r="G1534" t="str">
            <v>小单</v>
          </cell>
          <cell r="H1534">
            <v>0</v>
          </cell>
          <cell r="I1534">
            <v>-100.01</v>
          </cell>
          <cell r="J1534" t="str">
            <v>否</v>
          </cell>
        </row>
        <row r="1535">
          <cell r="A1535">
            <v>3280861</v>
          </cell>
          <cell r="B1535" t="str">
            <v>2025-05-02 14:27:14</v>
          </cell>
          <cell r="C1535" t="str">
            <v>大双31.45  小双34.28  大单34.28</v>
          </cell>
          <cell r="D1535" t="str">
            <v>大双</v>
          </cell>
          <cell r="E1535">
            <v>100.01</v>
          </cell>
          <cell r="F1535">
            <v>15</v>
          </cell>
          <cell r="G1535" t="str">
            <v>大单</v>
          </cell>
          <cell r="H1535">
            <v>148.4324</v>
          </cell>
          <cell r="I1535">
            <v>48.4224</v>
          </cell>
          <cell r="J1535" t="str">
            <v>是</v>
          </cell>
        </row>
        <row r="1536">
          <cell r="A1536">
            <v>3280862</v>
          </cell>
          <cell r="B1536" t="str">
            <v>2025-05-02 14:30:46</v>
          </cell>
          <cell r="C1536" t="str">
            <v>小单32.36  大双32.36  大单35.28</v>
          </cell>
          <cell r="D1536" t="str">
            <v>大单</v>
          </cell>
          <cell r="E1536">
            <v>100</v>
          </cell>
          <cell r="F1536">
            <v>13</v>
          </cell>
          <cell r="G1536" t="str">
            <v>小单</v>
          </cell>
          <cell r="H1536">
            <v>0</v>
          </cell>
          <cell r="I1536">
            <v>-100</v>
          </cell>
          <cell r="J1536" t="str">
            <v>否</v>
          </cell>
        </row>
        <row r="1537">
          <cell r="A1537">
            <v>3280863</v>
          </cell>
          <cell r="B1537" t="str">
            <v>2025-05-02 14:34:17</v>
          </cell>
          <cell r="C1537" t="str">
            <v>小单32.36  大双32.36  大单35.28</v>
          </cell>
          <cell r="D1537" t="str">
            <v>大单</v>
          </cell>
          <cell r="E1537">
            <v>100</v>
          </cell>
          <cell r="F1537">
            <v>14</v>
          </cell>
          <cell r="G1537" t="str">
            <v>大双</v>
          </cell>
          <cell r="H1537">
            <v>0</v>
          </cell>
          <cell r="I1537">
            <v>-100</v>
          </cell>
          <cell r="J1537" t="str">
            <v>否</v>
          </cell>
        </row>
        <row r="1538">
          <cell r="A1538">
            <v>3280864</v>
          </cell>
          <cell r="B1538" t="str">
            <v>2025-05-02 14:37:49</v>
          </cell>
          <cell r="C1538" t="str">
            <v>大双31.45  小双34.28  大单34.28</v>
          </cell>
          <cell r="D1538" t="str">
            <v>大双</v>
          </cell>
          <cell r="E1538">
            <v>100.01</v>
          </cell>
          <cell r="F1538">
            <v>12</v>
          </cell>
          <cell r="G1538" t="str">
            <v>小双</v>
          </cell>
          <cell r="H1538">
            <v>148.4324</v>
          </cell>
          <cell r="I1538">
            <v>48.4224</v>
          </cell>
          <cell r="J1538" t="str">
            <v>是</v>
          </cell>
        </row>
        <row r="1539">
          <cell r="A1539">
            <v>3280865</v>
          </cell>
          <cell r="B1539" t="str">
            <v>2025-05-02 14:41:21</v>
          </cell>
          <cell r="C1539" t="str">
            <v>大双31.45  小双34.28  大单34.28</v>
          </cell>
          <cell r="D1539" t="str">
            <v>大双</v>
          </cell>
          <cell r="E1539">
            <v>100.01</v>
          </cell>
          <cell r="F1539">
            <v>17</v>
          </cell>
          <cell r="G1539" t="str">
            <v>大单</v>
          </cell>
          <cell r="H1539">
            <v>148.4324</v>
          </cell>
          <cell r="I1539">
            <v>48.4224</v>
          </cell>
          <cell r="J1539" t="str">
            <v>是</v>
          </cell>
        </row>
        <row r="1540">
          <cell r="A1540">
            <v>3280866</v>
          </cell>
          <cell r="B1540" t="str">
            <v>2025-05-02 14:44:42</v>
          </cell>
          <cell r="C1540" t="str">
            <v>大双31.45  小双34.28  大单34.28</v>
          </cell>
          <cell r="D1540" t="str">
            <v>大双</v>
          </cell>
          <cell r="E1540">
            <v>100.01</v>
          </cell>
          <cell r="F1540">
            <v>20</v>
          </cell>
          <cell r="G1540" t="str">
            <v>大双</v>
          </cell>
          <cell r="H1540">
            <v>148.444</v>
          </cell>
          <cell r="I1540">
            <v>48.434</v>
          </cell>
          <cell r="J1540" t="str">
            <v>是</v>
          </cell>
        </row>
        <row r="1541">
          <cell r="A1541">
            <v>3280867</v>
          </cell>
          <cell r="B1541" t="str">
            <v>2025-05-02 14:48:14</v>
          </cell>
          <cell r="C1541" t="str">
            <v>大双31.45  小双34.28  大单34.28</v>
          </cell>
          <cell r="D1541" t="str">
            <v>大双</v>
          </cell>
          <cell r="E1541">
            <v>100.01</v>
          </cell>
          <cell r="F1541">
            <v>17</v>
          </cell>
          <cell r="G1541" t="str">
            <v>大单</v>
          </cell>
          <cell r="H1541">
            <v>148.4324</v>
          </cell>
          <cell r="I1541">
            <v>48.4224</v>
          </cell>
          <cell r="J1541" t="str">
            <v>是</v>
          </cell>
        </row>
        <row r="1542">
          <cell r="A1542">
            <v>3280868</v>
          </cell>
          <cell r="B1542" t="str">
            <v>2025-05-02 14:51:46</v>
          </cell>
          <cell r="C1542" t="str">
            <v>大双31.45  小双34.28  大单34.28</v>
          </cell>
          <cell r="D1542" t="str">
            <v>大双</v>
          </cell>
          <cell r="E1542">
            <v>100.01</v>
          </cell>
          <cell r="F1542">
            <v>12</v>
          </cell>
          <cell r="G1542" t="str">
            <v>小双</v>
          </cell>
          <cell r="H1542">
            <v>148.4324</v>
          </cell>
          <cell r="I1542">
            <v>48.4224</v>
          </cell>
          <cell r="J1542" t="str">
            <v>是</v>
          </cell>
        </row>
        <row r="1543">
          <cell r="A1543">
            <v>3280869</v>
          </cell>
          <cell r="B1543" t="str">
            <v>2025-05-02 14:55:17</v>
          </cell>
          <cell r="C1543" t="str">
            <v>大双31.45  小双34.28  大单34.28</v>
          </cell>
          <cell r="D1543" t="str">
            <v>大双</v>
          </cell>
          <cell r="E1543">
            <v>100.01</v>
          </cell>
          <cell r="F1543">
            <v>15</v>
          </cell>
          <cell r="G1543" t="str">
            <v>大单</v>
          </cell>
          <cell r="H1543">
            <v>148.4324</v>
          </cell>
          <cell r="I1543">
            <v>48.4224</v>
          </cell>
          <cell r="J1543" t="str">
            <v>是</v>
          </cell>
        </row>
        <row r="1544">
          <cell r="A1544">
            <v>3280870</v>
          </cell>
          <cell r="B1544" t="str">
            <v>2025-05-02 14:58:49</v>
          </cell>
          <cell r="C1544" t="str">
            <v>大双31.45  小双34.28  大单34.28</v>
          </cell>
          <cell r="D1544" t="str">
            <v>大双</v>
          </cell>
          <cell r="E1544">
            <v>100.01</v>
          </cell>
          <cell r="F1544">
            <v>13</v>
          </cell>
          <cell r="G1544" t="str">
            <v>小单</v>
          </cell>
          <cell r="H1544">
            <v>0</v>
          </cell>
          <cell r="I1544">
            <v>-100.01</v>
          </cell>
          <cell r="J1544" t="str">
            <v>否</v>
          </cell>
        </row>
        <row r="1545">
          <cell r="A1545">
            <v>3280871</v>
          </cell>
          <cell r="B1545" t="str">
            <v>2025-05-02 15:02:10</v>
          </cell>
          <cell r="C1545" t="str">
            <v>大双31.45  小双34.28  大单34.28</v>
          </cell>
          <cell r="D1545" t="str">
            <v>大双</v>
          </cell>
          <cell r="E1545">
            <v>100.01</v>
          </cell>
          <cell r="F1545">
            <v>15</v>
          </cell>
          <cell r="G1545" t="str">
            <v>大单</v>
          </cell>
          <cell r="H1545">
            <v>148.4324</v>
          </cell>
          <cell r="I1545">
            <v>48.4224</v>
          </cell>
          <cell r="J1545" t="str">
            <v>是</v>
          </cell>
        </row>
        <row r="1546">
          <cell r="A1546">
            <v>3280872</v>
          </cell>
          <cell r="B1546" t="str">
            <v>2025-05-02 15:05:42</v>
          </cell>
          <cell r="C1546" t="str">
            <v>小单32.36  大双32.36  大单35.28</v>
          </cell>
          <cell r="D1546" t="str">
            <v>大单</v>
          </cell>
          <cell r="E1546">
            <v>100</v>
          </cell>
          <cell r="F1546">
            <v>18</v>
          </cell>
          <cell r="G1546" t="str">
            <v>大双</v>
          </cell>
          <cell r="H1546">
            <v>152.7392</v>
          </cell>
          <cell r="I1546">
            <v>52.7392</v>
          </cell>
          <cell r="J1546" t="str">
            <v>是</v>
          </cell>
        </row>
        <row r="1547">
          <cell r="A1547">
            <v>3280873</v>
          </cell>
          <cell r="B1547" t="str">
            <v>2025-05-02 15:09:14</v>
          </cell>
          <cell r="C1547" t="str">
            <v>小单32.36  大双32.36  大单35.28</v>
          </cell>
          <cell r="D1547" t="str">
            <v>大单</v>
          </cell>
          <cell r="E1547">
            <v>100</v>
          </cell>
          <cell r="F1547">
            <v>23</v>
          </cell>
          <cell r="G1547" t="str">
            <v>大单</v>
          </cell>
          <cell r="H1547">
            <v>152.7624</v>
          </cell>
          <cell r="I1547">
            <v>52.7624</v>
          </cell>
          <cell r="J1547" t="str">
            <v>是</v>
          </cell>
        </row>
        <row r="1548">
          <cell r="A1548">
            <v>3280874</v>
          </cell>
          <cell r="B1548" t="str">
            <v>2025-05-02 15:12:45</v>
          </cell>
          <cell r="C1548" t="str">
            <v>小单32.36  大双32.36  大单35.28</v>
          </cell>
          <cell r="D1548" t="str">
            <v>大单</v>
          </cell>
          <cell r="E1548">
            <v>100</v>
          </cell>
          <cell r="F1548">
            <v>9</v>
          </cell>
          <cell r="G1548" t="str">
            <v>小单</v>
          </cell>
          <cell r="H1548">
            <v>152.7392</v>
          </cell>
          <cell r="I1548">
            <v>52.7392</v>
          </cell>
          <cell r="J1548" t="str">
            <v>是</v>
          </cell>
        </row>
        <row r="1549">
          <cell r="A1549">
            <v>3280875</v>
          </cell>
          <cell r="B1549" t="str">
            <v>2025-05-02 15:16:17</v>
          </cell>
          <cell r="C1549" t="str">
            <v>小单32.36  大双32.36  大单35.28</v>
          </cell>
          <cell r="D1549" t="str">
            <v>大单</v>
          </cell>
          <cell r="E1549">
            <v>100</v>
          </cell>
          <cell r="F1549">
            <v>14</v>
          </cell>
          <cell r="G1549" t="str">
            <v>大双</v>
          </cell>
          <cell r="H1549">
            <v>0</v>
          </cell>
          <cell r="I1549">
            <v>-100</v>
          </cell>
          <cell r="J1549" t="str">
            <v>否</v>
          </cell>
        </row>
        <row r="1550">
          <cell r="A1550">
            <v>3280876</v>
          </cell>
          <cell r="B1550" t="str">
            <v>2025-05-02 15:19:39</v>
          </cell>
          <cell r="C1550" t="str">
            <v>小单32.36  大双32.36  大单35.28</v>
          </cell>
          <cell r="D1550" t="str">
            <v>大单</v>
          </cell>
          <cell r="E1550">
            <v>100</v>
          </cell>
          <cell r="F1550">
            <v>13</v>
          </cell>
          <cell r="G1550" t="str">
            <v>小单</v>
          </cell>
          <cell r="H1550">
            <v>0</v>
          </cell>
          <cell r="I1550">
            <v>-100</v>
          </cell>
          <cell r="J1550" t="str">
            <v>否</v>
          </cell>
        </row>
        <row r="1551">
          <cell r="A1551">
            <v>3280877</v>
          </cell>
          <cell r="B1551" t="str">
            <v>2025-05-02 15:23:10</v>
          </cell>
          <cell r="C1551" t="str">
            <v>小单32.36  大双32.36  大单35.28</v>
          </cell>
          <cell r="D1551" t="str">
            <v>大单</v>
          </cell>
          <cell r="E1551">
            <v>100</v>
          </cell>
          <cell r="F1551">
            <v>10</v>
          </cell>
          <cell r="G1551" t="str">
            <v>小双</v>
          </cell>
          <cell r="H1551">
            <v>0</v>
          </cell>
          <cell r="I1551">
            <v>-100</v>
          </cell>
          <cell r="J1551" t="str">
            <v>否</v>
          </cell>
        </row>
        <row r="1552">
          <cell r="A1552">
            <v>3280878</v>
          </cell>
          <cell r="B1552" t="str">
            <v>2025-05-02 15:26:42</v>
          </cell>
          <cell r="C1552" t="str">
            <v>小单32.36  大双32.36  大单35.28</v>
          </cell>
          <cell r="D1552" t="str">
            <v>大单</v>
          </cell>
          <cell r="E1552">
            <v>100</v>
          </cell>
          <cell r="F1552">
            <v>22</v>
          </cell>
          <cell r="G1552" t="str">
            <v>大双</v>
          </cell>
          <cell r="H1552">
            <v>152.7392</v>
          </cell>
          <cell r="I1552">
            <v>52.7392</v>
          </cell>
          <cell r="J1552" t="str">
            <v>是</v>
          </cell>
        </row>
        <row r="1553">
          <cell r="A1553">
            <v>3280879</v>
          </cell>
          <cell r="B1553" t="str">
            <v>2025-05-02 15:30:14</v>
          </cell>
          <cell r="C1553" t="str">
            <v>小单32.36  大双32.36  大单35.28</v>
          </cell>
          <cell r="D1553" t="str">
            <v>大单</v>
          </cell>
          <cell r="E1553">
            <v>100</v>
          </cell>
          <cell r="F1553">
            <v>9</v>
          </cell>
          <cell r="G1553" t="str">
            <v>小单</v>
          </cell>
          <cell r="H1553">
            <v>152.7392</v>
          </cell>
          <cell r="I1553">
            <v>52.7392</v>
          </cell>
          <cell r="J1553" t="str">
            <v>是</v>
          </cell>
        </row>
        <row r="1554">
          <cell r="A1554">
            <v>3280880</v>
          </cell>
          <cell r="B1554" t="str">
            <v>2025-05-02 15:33:45</v>
          </cell>
          <cell r="C1554" t="str">
            <v>小单32.36  大双32.36  大单35.28</v>
          </cell>
          <cell r="D1554" t="str">
            <v>大单</v>
          </cell>
          <cell r="E1554">
            <v>100</v>
          </cell>
          <cell r="F1554">
            <v>15</v>
          </cell>
          <cell r="G1554" t="str">
            <v>大单</v>
          </cell>
          <cell r="H1554">
            <v>152.7624</v>
          </cell>
          <cell r="I1554">
            <v>52.7624</v>
          </cell>
          <cell r="J1554" t="str">
            <v>是</v>
          </cell>
        </row>
        <row r="1555">
          <cell r="A1555">
            <v>3280881</v>
          </cell>
          <cell r="B1555" t="str">
            <v>2025-05-02 15:37:17</v>
          </cell>
          <cell r="C1555" t="str">
            <v>小单32.36  大双32.36  大单35.28</v>
          </cell>
          <cell r="D1555" t="str">
            <v>大单</v>
          </cell>
          <cell r="E1555">
            <v>100</v>
          </cell>
          <cell r="F1555">
            <v>15</v>
          </cell>
          <cell r="G1555" t="str">
            <v>大单</v>
          </cell>
          <cell r="H1555">
            <v>152.7624</v>
          </cell>
          <cell r="I1555">
            <v>52.7624</v>
          </cell>
          <cell r="J1555" t="str">
            <v>是</v>
          </cell>
        </row>
        <row r="1556">
          <cell r="A1556">
            <v>3280882</v>
          </cell>
          <cell r="B1556" t="str">
            <v>2025-05-02 15:40:49</v>
          </cell>
          <cell r="C1556" t="str">
            <v>小单32.36  大双32.36  大单35.28</v>
          </cell>
          <cell r="D1556" t="str">
            <v>大单</v>
          </cell>
          <cell r="E1556">
            <v>100</v>
          </cell>
          <cell r="F1556">
            <v>15</v>
          </cell>
          <cell r="G1556" t="str">
            <v>大单</v>
          </cell>
          <cell r="H1556">
            <v>152.7624</v>
          </cell>
          <cell r="I1556">
            <v>52.7624</v>
          </cell>
          <cell r="J1556" t="str">
            <v>是</v>
          </cell>
        </row>
        <row r="1557">
          <cell r="A1557">
            <v>3280883</v>
          </cell>
          <cell r="B1557" t="str">
            <v>2025-05-02 15:44:10</v>
          </cell>
          <cell r="C1557" t="str">
            <v>小单32.36  大双32.36  大单35.28</v>
          </cell>
          <cell r="D1557" t="str">
            <v>大单</v>
          </cell>
          <cell r="E1557">
            <v>100</v>
          </cell>
          <cell r="F1557">
            <v>17</v>
          </cell>
          <cell r="G1557" t="str">
            <v>大单</v>
          </cell>
          <cell r="H1557">
            <v>152.7624</v>
          </cell>
          <cell r="I1557">
            <v>52.7624</v>
          </cell>
          <cell r="J1557" t="str">
            <v>是</v>
          </cell>
        </row>
        <row r="1558">
          <cell r="A1558">
            <v>3280884</v>
          </cell>
          <cell r="B1558" t="str">
            <v>2025-05-02 15:47:42</v>
          </cell>
          <cell r="C1558" t="str">
            <v>小单32.36  大双32.36  大单35.28</v>
          </cell>
          <cell r="D1558" t="str">
            <v>大单</v>
          </cell>
          <cell r="E1558">
            <v>100</v>
          </cell>
          <cell r="F1558">
            <v>12</v>
          </cell>
          <cell r="G1558" t="str">
            <v>小双</v>
          </cell>
          <cell r="H1558">
            <v>0</v>
          </cell>
          <cell r="I1558">
            <v>-100</v>
          </cell>
          <cell r="J1558" t="str">
            <v>否</v>
          </cell>
        </row>
        <row r="1559">
          <cell r="A1559">
            <v>3280885</v>
          </cell>
          <cell r="B1559" t="str">
            <v>2025-05-02 15:51:13</v>
          </cell>
          <cell r="C1559" t="str">
            <v>小单32.36  大双32.36  大单35.28</v>
          </cell>
          <cell r="D1559" t="str">
            <v>大单</v>
          </cell>
          <cell r="E1559">
            <v>100</v>
          </cell>
          <cell r="F1559">
            <v>13</v>
          </cell>
          <cell r="G1559" t="str">
            <v>小单</v>
          </cell>
          <cell r="H1559">
            <v>0</v>
          </cell>
          <cell r="I1559">
            <v>-100</v>
          </cell>
          <cell r="J1559" t="str">
            <v>否</v>
          </cell>
        </row>
        <row r="1560">
          <cell r="A1560">
            <v>3280886</v>
          </cell>
          <cell r="B1560" t="str">
            <v>2025-05-02 15:54:45</v>
          </cell>
          <cell r="C1560" t="str">
            <v>小单32.36  大双32.36  大单35.28</v>
          </cell>
          <cell r="D1560" t="str">
            <v>大单</v>
          </cell>
          <cell r="E1560">
            <v>100</v>
          </cell>
          <cell r="F1560">
            <v>12</v>
          </cell>
          <cell r="G1560" t="str">
            <v>小双</v>
          </cell>
          <cell r="H1560">
            <v>0</v>
          </cell>
          <cell r="I1560">
            <v>-100</v>
          </cell>
          <cell r="J1560" t="str">
            <v>否</v>
          </cell>
        </row>
        <row r="1561">
          <cell r="A1561">
            <v>3280887</v>
          </cell>
          <cell r="B1561" t="str">
            <v>2025-05-02 15:58:17</v>
          </cell>
          <cell r="C1561" t="str">
            <v>小单32.36  大双32.36  大单35.28</v>
          </cell>
          <cell r="D1561" t="str">
            <v>大单</v>
          </cell>
          <cell r="E1561">
            <v>100</v>
          </cell>
          <cell r="F1561">
            <v>11</v>
          </cell>
          <cell r="G1561" t="str">
            <v>小单</v>
          </cell>
          <cell r="H1561">
            <v>152.7392</v>
          </cell>
          <cell r="I1561">
            <v>52.7392</v>
          </cell>
          <cell r="J1561" t="str">
            <v>是</v>
          </cell>
        </row>
        <row r="1562">
          <cell r="A1562">
            <v>3280888</v>
          </cell>
          <cell r="B1562" t="str">
            <v>2025-05-02 16:01:48</v>
          </cell>
          <cell r="C1562" t="str">
            <v>小单32.36  大双32.36  大单35.28</v>
          </cell>
          <cell r="D1562" t="str">
            <v>大单</v>
          </cell>
          <cell r="E1562">
            <v>100</v>
          </cell>
          <cell r="F1562">
            <v>8</v>
          </cell>
          <cell r="G1562" t="str">
            <v>小双</v>
          </cell>
          <cell r="H1562">
            <v>0</v>
          </cell>
          <cell r="I1562">
            <v>-100</v>
          </cell>
          <cell r="J1562" t="str">
            <v>否</v>
          </cell>
        </row>
        <row r="1563">
          <cell r="A1563">
            <v>3280889</v>
          </cell>
          <cell r="B1563" t="str">
            <v>2025-05-02 16:05:10</v>
          </cell>
          <cell r="C1563" t="str">
            <v>小单32.36  大双32.36  大单35.28</v>
          </cell>
          <cell r="D1563" t="str">
            <v>大单</v>
          </cell>
          <cell r="E1563">
            <v>100</v>
          </cell>
          <cell r="F1563">
            <v>12</v>
          </cell>
          <cell r="G1563" t="str">
            <v>小双</v>
          </cell>
          <cell r="H1563">
            <v>0</v>
          </cell>
          <cell r="I1563">
            <v>-100</v>
          </cell>
          <cell r="J1563" t="str">
            <v>否</v>
          </cell>
        </row>
        <row r="1564">
          <cell r="A1564">
            <v>3280890</v>
          </cell>
          <cell r="B1564" t="str">
            <v>2025-05-02 16:08:52</v>
          </cell>
          <cell r="C1564" t="str">
            <v>小单32.36  大双32.36  大单35.28</v>
          </cell>
          <cell r="D1564" t="str">
            <v>大单</v>
          </cell>
          <cell r="E1564">
            <v>100</v>
          </cell>
          <cell r="F1564">
            <v>18</v>
          </cell>
          <cell r="G1564" t="str">
            <v>大双</v>
          </cell>
          <cell r="H1564">
            <v>152.7392</v>
          </cell>
          <cell r="I1564">
            <v>52.7392</v>
          </cell>
          <cell r="J1564" t="str">
            <v>是</v>
          </cell>
        </row>
        <row r="1565">
          <cell r="A1565">
            <v>3280891</v>
          </cell>
          <cell r="B1565" t="str">
            <v>2025-05-02 16:12:13</v>
          </cell>
          <cell r="C1565" t="str">
            <v>小单32.36  大双32.36  大单35.28</v>
          </cell>
          <cell r="D1565" t="str">
            <v>大单</v>
          </cell>
          <cell r="E1565">
            <v>100</v>
          </cell>
          <cell r="F1565">
            <v>9</v>
          </cell>
          <cell r="G1565" t="str">
            <v>小单</v>
          </cell>
          <cell r="H1565">
            <v>152.7392</v>
          </cell>
          <cell r="I1565">
            <v>52.7392</v>
          </cell>
          <cell r="J1565" t="str">
            <v>是</v>
          </cell>
        </row>
        <row r="1566">
          <cell r="A1566">
            <v>3280892</v>
          </cell>
          <cell r="B1566" t="str">
            <v>2025-05-02 16:15:45</v>
          </cell>
          <cell r="C1566" t="str">
            <v>小单31.45  小双34.28  大单34.28</v>
          </cell>
          <cell r="D1566" t="str">
            <v>小单</v>
          </cell>
          <cell r="E1566">
            <v>100.01</v>
          </cell>
          <cell r="F1566">
            <v>9</v>
          </cell>
          <cell r="G1566" t="str">
            <v>小单</v>
          </cell>
          <cell r="H1566">
            <v>148.444</v>
          </cell>
          <cell r="I1566">
            <v>48.434</v>
          </cell>
          <cell r="J1566" t="str">
            <v>是</v>
          </cell>
        </row>
        <row r="1567">
          <cell r="A1567">
            <v>3280893</v>
          </cell>
          <cell r="B1567" t="str">
            <v>2025-05-02 16:19:17</v>
          </cell>
          <cell r="C1567" t="str">
            <v>小单31.45  小双34.28  大单34.28</v>
          </cell>
          <cell r="D1567" t="str">
            <v>小单</v>
          </cell>
          <cell r="E1567">
            <v>100.01</v>
          </cell>
          <cell r="F1567">
            <v>13</v>
          </cell>
          <cell r="G1567" t="str">
            <v>小单</v>
          </cell>
          <cell r="H1567">
            <v>0</v>
          </cell>
          <cell r="I1567">
            <v>-100.01</v>
          </cell>
          <cell r="J1567" t="str">
            <v>否</v>
          </cell>
        </row>
        <row r="1568">
          <cell r="A1568">
            <v>3280894</v>
          </cell>
          <cell r="B1568" t="str">
            <v>2025-05-02 16:22:48</v>
          </cell>
          <cell r="C1568" t="str">
            <v>小单31.45  小双34.28  大单34.28</v>
          </cell>
          <cell r="D1568" t="str">
            <v>小单</v>
          </cell>
          <cell r="E1568">
            <v>100.01</v>
          </cell>
          <cell r="F1568">
            <v>1</v>
          </cell>
          <cell r="G1568" t="str">
            <v>小单</v>
          </cell>
          <cell r="H1568">
            <v>148.444</v>
          </cell>
          <cell r="I1568">
            <v>48.434</v>
          </cell>
          <cell r="J1568" t="str">
            <v>是</v>
          </cell>
        </row>
        <row r="1569">
          <cell r="A1569">
            <v>3280895</v>
          </cell>
          <cell r="B1569" t="str">
            <v>2025-05-02 16:26:20</v>
          </cell>
          <cell r="C1569" t="str">
            <v>小单31.45  小双34.28  大单34.28</v>
          </cell>
          <cell r="D1569" t="str">
            <v>小单</v>
          </cell>
          <cell r="E1569">
            <v>100.01</v>
          </cell>
          <cell r="F1569">
            <v>7</v>
          </cell>
          <cell r="G1569" t="str">
            <v>小单</v>
          </cell>
          <cell r="H1569">
            <v>148.444</v>
          </cell>
          <cell r="I1569">
            <v>48.434</v>
          </cell>
          <cell r="J1569" t="str">
            <v>是</v>
          </cell>
        </row>
        <row r="1570">
          <cell r="A1570">
            <v>3280896</v>
          </cell>
          <cell r="B1570" t="str">
            <v>2025-05-02 16:29:52</v>
          </cell>
          <cell r="C1570" t="str">
            <v>小单31.45  小双34.28  大单34.28</v>
          </cell>
          <cell r="D1570" t="str">
            <v>小单</v>
          </cell>
          <cell r="E1570">
            <v>100.01</v>
          </cell>
          <cell r="F1570">
            <v>14</v>
          </cell>
          <cell r="G1570" t="str">
            <v>大双</v>
          </cell>
          <cell r="H1570">
            <v>0</v>
          </cell>
          <cell r="I1570">
            <v>-100.01</v>
          </cell>
          <cell r="J1570" t="str">
            <v>否</v>
          </cell>
        </row>
        <row r="1571">
          <cell r="A1571">
            <v>3280897</v>
          </cell>
          <cell r="B1571" t="str">
            <v>2025-05-02 16:33:13</v>
          </cell>
          <cell r="C1571" t="str">
            <v>小单31.45  小双34.28  大单34.28</v>
          </cell>
          <cell r="D1571" t="str">
            <v>小单</v>
          </cell>
          <cell r="E1571">
            <v>100.01</v>
          </cell>
          <cell r="F1571">
            <v>15</v>
          </cell>
          <cell r="G1571" t="str">
            <v>大单</v>
          </cell>
          <cell r="H1571">
            <v>148.4324</v>
          </cell>
          <cell r="I1571">
            <v>48.4224</v>
          </cell>
          <cell r="J1571" t="str">
            <v>是</v>
          </cell>
        </row>
        <row r="1572">
          <cell r="A1572">
            <v>3280898</v>
          </cell>
          <cell r="B1572" t="str">
            <v>2025-05-02 16:36:45</v>
          </cell>
          <cell r="C1572" t="str">
            <v>小单31.45  小双34.28  大单34.28</v>
          </cell>
          <cell r="D1572" t="str">
            <v>小单</v>
          </cell>
          <cell r="E1572">
            <v>100.01</v>
          </cell>
          <cell r="F1572">
            <v>16</v>
          </cell>
          <cell r="G1572" t="str">
            <v>大双</v>
          </cell>
          <cell r="H1572">
            <v>0</v>
          </cell>
          <cell r="I1572">
            <v>-100.01</v>
          </cell>
          <cell r="J1572" t="str">
            <v>否</v>
          </cell>
        </row>
        <row r="1573">
          <cell r="A1573">
            <v>3280899</v>
          </cell>
          <cell r="B1573" t="str">
            <v>2025-05-02 16:40:16</v>
          </cell>
          <cell r="C1573" t="str">
            <v>小单31.45  小双34.28  大单34.28</v>
          </cell>
          <cell r="D1573" t="str">
            <v>小单</v>
          </cell>
          <cell r="E1573">
            <v>100.01</v>
          </cell>
          <cell r="F1573">
            <v>18</v>
          </cell>
          <cell r="G1573" t="str">
            <v>大双</v>
          </cell>
          <cell r="H1573">
            <v>0</v>
          </cell>
          <cell r="I1573">
            <v>-100.01</v>
          </cell>
          <cell r="J1573" t="str">
            <v>否</v>
          </cell>
        </row>
        <row r="1574">
          <cell r="A1574">
            <v>3280900</v>
          </cell>
          <cell r="B1574" t="str">
            <v>2025-05-02 16:43:48</v>
          </cell>
          <cell r="C1574" t="str">
            <v>小单31.45  小双34.28  大单34.28</v>
          </cell>
          <cell r="D1574" t="str">
            <v>小单</v>
          </cell>
          <cell r="E1574">
            <v>100.01</v>
          </cell>
          <cell r="F1574">
            <v>19</v>
          </cell>
          <cell r="G1574" t="str">
            <v>大单</v>
          </cell>
          <cell r="H1574">
            <v>148.4324</v>
          </cell>
          <cell r="I1574">
            <v>48.4224</v>
          </cell>
          <cell r="J1574" t="str">
            <v>是</v>
          </cell>
        </row>
        <row r="1575">
          <cell r="A1575">
            <v>3280901</v>
          </cell>
          <cell r="B1575" t="str">
            <v>2025-05-02 16:47:20</v>
          </cell>
          <cell r="C1575" t="str">
            <v>小单31.45  小双34.28  大单34.28</v>
          </cell>
          <cell r="D1575" t="str">
            <v>小单</v>
          </cell>
          <cell r="E1575">
            <v>100.01</v>
          </cell>
          <cell r="F1575">
            <v>16</v>
          </cell>
          <cell r="G1575" t="str">
            <v>大双</v>
          </cell>
          <cell r="H1575">
            <v>0</v>
          </cell>
          <cell r="I1575">
            <v>-100.01</v>
          </cell>
          <cell r="J1575" t="str">
            <v>否</v>
          </cell>
        </row>
        <row r="1576">
          <cell r="A1576">
            <v>3280902</v>
          </cell>
          <cell r="B1576" t="str">
            <v>2025-05-02 16:50:41</v>
          </cell>
          <cell r="C1576" t="str">
            <v>小单31.45  小双34.28  大单34.28</v>
          </cell>
          <cell r="D1576" t="str">
            <v>小单</v>
          </cell>
          <cell r="E1576">
            <v>100.01</v>
          </cell>
          <cell r="F1576">
            <v>23</v>
          </cell>
          <cell r="G1576" t="str">
            <v>大单</v>
          </cell>
          <cell r="H1576">
            <v>148.4324</v>
          </cell>
          <cell r="I1576">
            <v>48.4224</v>
          </cell>
          <cell r="J1576" t="str">
            <v>是</v>
          </cell>
        </row>
        <row r="1577">
          <cell r="A1577">
            <v>3280903</v>
          </cell>
          <cell r="B1577" t="str">
            <v>2025-05-02 16:54:13</v>
          </cell>
          <cell r="C1577" t="str">
            <v>小单32.36  大双32.36  大单35.28</v>
          </cell>
          <cell r="D1577" t="str">
            <v>大单</v>
          </cell>
          <cell r="E1577">
            <v>100</v>
          </cell>
          <cell r="F1577">
            <v>10</v>
          </cell>
          <cell r="G1577" t="str">
            <v>小双</v>
          </cell>
          <cell r="H1577">
            <v>0</v>
          </cell>
          <cell r="I1577">
            <v>-100</v>
          </cell>
          <cell r="J1577" t="str">
            <v>否</v>
          </cell>
        </row>
        <row r="1578">
          <cell r="A1578">
            <v>3280904</v>
          </cell>
          <cell r="B1578" t="str">
            <v>2025-05-02 16:57:45</v>
          </cell>
          <cell r="C1578" t="str">
            <v>小单31.45  小双34.28  大单34.28</v>
          </cell>
          <cell r="D1578" t="str">
            <v>小单</v>
          </cell>
          <cell r="E1578">
            <v>100.01</v>
          </cell>
          <cell r="F1578">
            <v>20</v>
          </cell>
          <cell r="G1578" t="str">
            <v>大双</v>
          </cell>
          <cell r="H1578">
            <v>0</v>
          </cell>
          <cell r="I1578">
            <v>-100.01</v>
          </cell>
          <cell r="J1578" t="str">
            <v>否</v>
          </cell>
        </row>
        <row r="1579">
          <cell r="A1579">
            <v>3280905</v>
          </cell>
          <cell r="B1579" t="str">
            <v>2025-05-02 17:01:16</v>
          </cell>
          <cell r="C1579" t="str">
            <v>小单32.36  大双32.36  大单35.28</v>
          </cell>
          <cell r="D1579" t="str">
            <v>大单</v>
          </cell>
          <cell r="E1579">
            <v>100</v>
          </cell>
          <cell r="F1579">
            <v>8</v>
          </cell>
          <cell r="G1579" t="str">
            <v>小双</v>
          </cell>
          <cell r="H1579">
            <v>0</v>
          </cell>
          <cell r="I1579">
            <v>-100</v>
          </cell>
          <cell r="J1579" t="str">
            <v>否</v>
          </cell>
        </row>
        <row r="1580">
          <cell r="A1580">
            <v>3280906</v>
          </cell>
          <cell r="B1580" t="str">
            <v>2025-05-02 17:04:48</v>
          </cell>
          <cell r="C1580" t="str">
            <v>小单31.45  小双34.28  大单34.28</v>
          </cell>
          <cell r="D1580" t="str">
            <v>小单</v>
          </cell>
          <cell r="E1580">
            <v>100.01</v>
          </cell>
          <cell r="F1580">
            <v>11</v>
          </cell>
          <cell r="G1580" t="str">
            <v>小单</v>
          </cell>
          <cell r="H1580">
            <v>148.444</v>
          </cell>
          <cell r="I1580">
            <v>48.434</v>
          </cell>
          <cell r="J1580" t="str">
            <v>是</v>
          </cell>
        </row>
        <row r="1581">
          <cell r="A1581">
            <v>3280907</v>
          </cell>
          <cell r="B1581" t="str">
            <v>2025-05-02 17:08:20</v>
          </cell>
          <cell r="C1581" t="str">
            <v>小单31.45  小双34.28  大单34.28</v>
          </cell>
          <cell r="D1581" t="str">
            <v>小单</v>
          </cell>
          <cell r="E1581">
            <v>100.01</v>
          </cell>
          <cell r="F1581">
            <v>11</v>
          </cell>
          <cell r="G1581" t="str">
            <v>小单</v>
          </cell>
          <cell r="H1581">
            <v>148.444</v>
          </cell>
          <cell r="I1581">
            <v>48.434</v>
          </cell>
          <cell r="J1581" t="str">
            <v>是</v>
          </cell>
        </row>
        <row r="1582">
          <cell r="A1582">
            <v>3280908</v>
          </cell>
          <cell r="B1582" t="str">
            <v>2025-05-02 17:11:41</v>
          </cell>
          <cell r="C1582" t="str">
            <v>小单31.45  小双34.28  大单34.28</v>
          </cell>
          <cell r="D1582" t="str">
            <v>小单</v>
          </cell>
          <cell r="E1582">
            <v>100.01</v>
          </cell>
          <cell r="F1582">
            <v>17</v>
          </cell>
          <cell r="G1582" t="str">
            <v>大单</v>
          </cell>
          <cell r="H1582">
            <v>148.4324</v>
          </cell>
          <cell r="I1582">
            <v>48.4224</v>
          </cell>
          <cell r="J1582" t="str">
            <v>是</v>
          </cell>
        </row>
        <row r="1583">
          <cell r="A1583">
            <v>3280909</v>
          </cell>
          <cell r="B1583" t="str">
            <v>2025-05-02 17:15:13</v>
          </cell>
          <cell r="C1583" t="str">
            <v>小单31.45  小双34.28  大单34.28</v>
          </cell>
          <cell r="D1583" t="str">
            <v>小单</v>
          </cell>
          <cell r="E1583">
            <v>100.01</v>
          </cell>
          <cell r="F1583">
            <v>17</v>
          </cell>
          <cell r="G1583" t="str">
            <v>大单</v>
          </cell>
          <cell r="H1583">
            <v>148.4324</v>
          </cell>
          <cell r="I1583">
            <v>48.4224</v>
          </cell>
          <cell r="J1583" t="str">
            <v>是</v>
          </cell>
        </row>
        <row r="1584">
          <cell r="A1584">
            <v>3280910</v>
          </cell>
          <cell r="B1584" t="str">
            <v>2025-05-02 17:18:45</v>
          </cell>
          <cell r="C1584" t="str">
            <v>小单31.45  小双34.28  大单34.28</v>
          </cell>
          <cell r="D1584" t="str">
            <v>小单</v>
          </cell>
          <cell r="E1584">
            <v>100.01</v>
          </cell>
          <cell r="F1584">
            <v>15</v>
          </cell>
          <cell r="G1584" t="str">
            <v>大单</v>
          </cell>
          <cell r="H1584">
            <v>148.4324</v>
          </cell>
          <cell r="I1584">
            <v>48.4224</v>
          </cell>
          <cell r="J1584" t="str">
            <v>是</v>
          </cell>
        </row>
        <row r="1585">
          <cell r="A1585">
            <v>3280911</v>
          </cell>
          <cell r="B1585" t="str">
            <v>2025-05-02 17:22:16</v>
          </cell>
          <cell r="C1585" t="str">
            <v>小单31.45  小双34.28  大单34.28</v>
          </cell>
          <cell r="D1585" t="str">
            <v>小单</v>
          </cell>
          <cell r="E1585">
            <v>100.01</v>
          </cell>
          <cell r="F1585">
            <v>13</v>
          </cell>
          <cell r="G1585" t="str">
            <v>小单</v>
          </cell>
          <cell r="H1585">
            <v>0</v>
          </cell>
          <cell r="I1585">
            <v>-100.01</v>
          </cell>
          <cell r="J1585" t="str">
            <v>否</v>
          </cell>
        </row>
        <row r="1586">
          <cell r="A1586">
            <v>3280912</v>
          </cell>
          <cell r="B1586" t="str">
            <v>2025-05-02 17:25:48</v>
          </cell>
          <cell r="C1586" t="str">
            <v>小单31.45  小双34.28  大单34.28</v>
          </cell>
          <cell r="D1586" t="str">
            <v>小单</v>
          </cell>
          <cell r="E1586">
            <v>100.01</v>
          </cell>
          <cell r="F1586">
            <v>13</v>
          </cell>
          <cell r="G1586" t="str">
            <v>小单</v>
          </cell>
          <cell r="H1586">
            <v>0</v>
          </cell>
          <cell r="I1586">
            <v>-100.01</v>
          </cell>
          <cell r="J1586" t="str">
            <v>否</v>
          </cell>
        </row>
        <row r="1587">
          <cell r="A1587">
            <v>3280913</v>
          </cell>
          <cell r="B1587" t="str">
            <v>2025-05-02 17:29:10</v>
          </cell>
          <cell r="C1587" t="str">
            <v>小单31.45  小双34.28  大单34.28</v>
          </cell>
          <cell r="D1587" t="str">
            <v>小单</v>
          </cell>
          <cell r="E1587">
            <v>100.01</v>
          </cell>
          <cell r="F1587">
            <v>11</v>
          </cell>
          <cell r="G1587" t="str">
            <v>小单</v>
          </cell>
          <cell r="H1587">
            <v>148.444</v>
          </cell>
          <cell r="I1587">
            <v>48.434</v>
          </cell>
          <cell r="J1587" t="str">
            <v>是</v>
          </cell>
        </row>
        <row r="1588">
          <cell r="A1588">
            <v>3280914</v>
          </cell>
          <cell r="B1588" t="str">
            <v>2025-05-02 17:32:51</v>
          </cell>
          <cell r="C1588" t="str">
            <v>小单31.45  小双34.28  大单34.28</v>
          </cell>
          <cell r="D1588" t="str">
            <v>小单</v>
          </cell>
          <cell r="E1588">
            <v>100.01</v>
          </cell>
          <cell r="F1588">
            <v>7</v>
          </cell>
          <cell r="G1588" t="str">
            <v>小单</v>
          </cell>
          <cell r="H1588">
            <v>148.444</v>
          </cell>
          <cell r="I1588">
            <v>48.434</v>
          </cell>
          <cell r="J1588" t="str">
            <v>是</v>
          </cell>
        </row>
        <row r="1589">
          <cell r="A1589">
            <v>3280915</v>
          </cell>
          <cell r="B1589" t="str">
            <v>2025-05-02 17:36:13</v>
          </cell>
          <cell r="C1589" t="str">
            <v>小单31.45  小双34.28  大单34.28</v>
          </cell>
          <cell r="D1589" t="str">
            <v>小单</v>
          </cell>
          <cell r="E1589">
            <v>100.01</v>
          </cell>
          <cell r="F1589">
            <v>15</v>
          </cell>
          <cell r="G1589" t="str">
            <v>大单</v>
          </cell>
          <cell r="H1589">
            <v>148.4324</v>
          </cell>
          <cell r="I1589">
            <v>48.4224</v>
          </cell>
          <cell r="J1589" t="str">
            <v>是</v>
          </cell>
        </row>
        <row r="1590">
          <cell r="A1590">
            <v>3280916</v>
          </cell>
          <cell r="B1590" t="str">
            <v>2025-05-02 17:39:45</v>
          </cell>
          <cell r="C1590" t="str">
            <v>小单31.45  小双34.28  大单34.28</v>
          </cell>
          <cell r="D1590" t="str">
            <v>小单</v>
          </cell>
          <cell r="E1590">
            <v>100.01</v>
          </cell>
          <cell r="F1590">
            <v>7</v>
          </cell>
          <cell r="G1590" t="str">
            <v>小单</v>
          </cell>
          <cell r="H1590">
            <v>148.444</v>
          </cell>
          <cell r="I1590">
            <v>48.434</v>
          </cell>
          <cell r="J1590" t="str">
            <v>是</v>
          </cell>
        </row>
        <row r="1591">
          <cell r="A1591">
            <v>3280917</v>
          </cell>
          <cell r="B1591" t="str">
            <v>2025-05-02 17:43:16</v>
          </cell>
          <cell r="C1591" t="str">
            <v>小单31.45  小双34.28  大单34.28</v>
          </cell>
          <cell r="D1591" t="str">
            <v>小单</v>
          </cell>
          <cell r="E1591">
            <v>100.01</v>
          </cell>
          <cell r="F1591">
            <v>6</v>
          </cell>
          <cell r="G1591" t="str">
            <v>小双</v>
          </cell>
          <cell r="H1591">
            <v>148.4324</v>
          </cell>
          <cell r="I1591">
            <v>48.4224</v>
          </cell>
          <cell r="J1591" t="str">
            <v>是</v>
          </cell>
        </row>
        <row r="1592">
          <cell r="A1592">
            <v>3280918</v>
          </cell>
          <cell r="B1592" t="str">
            <v>2025-05-02 17:46:48</v>
          </cell>
          <cell r="C1592" t="str">
            <v>小单31.45  小双34.28  大单34.28</v>
          </cell>
          <cell r="D1592" t="str">
            <v>小单</v>
          </cell>
          <cell r="E1592">
            <v>100.01</v>
          </cell>
          <cell r="F1592">
            <v>5</v>
          </cell>
          <cell r="G1592" t="str">
            <v>小单</v>
          </cell>
          <cell r="H1592">
            <v>148.444</v>
          </cell>
          <cell r="I1592">
            <v>48.434</v>
          </cell>
          <cell r="J1592" t="str">
            <v>是</v>
          </cell>
        </row>
        <row r="1593">
          <cell r="A1593">
            <v>3280919</v>
          </cell>
          <cell r="B1593" t="str">
            <v>2025-05-02 17:50:10</v>
          </cell>
          <cell r="C1593" t="str">
            <v>小单31.45  小双34.28  大单34.28</v>
          </cell>
          <cell r="D1593" t="str">
            <v>小单</v>
          </cell>
          <cell r="E1593">
            <v>100.01</v>
          </cell>
          <cell r="F1593">
            <v>12</v>
          </cell>
          <cell r="G1593" t="str">
            <v>小双</v>
          </cell>
          <cell r="H1593">
            <v>148.4324</v>
          </cell>
          <cell r="I1593">
            <v>48.4224</v>
          </cell>
          <cell r="J1593" t="str">
            <v>是</v>
          </cell>
        </row>
        <row r="1594">
          <cell r="A1594">
            <v>3280920</v>
          </cell>
          <cell r="B1594" t="str">
            <v>2025-05-02 17:53:41</v>
          </cell>
          <cell r="C1594" t="str">
            <v>小单31.45  小双34.28  大单34.28</v>
          </cell>
          <cell r="D1594" t="str">
            <v>小单</v>
          </cell>
          <cell r="E1594">
            <v>100.01</v>
          </cell>
          <cell r="F1594">
            <v>15</v>
          </cell>
          <cell r="G1594" t="str">
            <v>大单</v>
          </cell>
          <cell r="H1594">
            <v>148.4324</v>
          </cell>
          <cell r="I1594">
            <v>48.4224</v>
          </cell>
          <cell r="J1594" t="str">
            <v>是</v>
          </cell>
        </row>
        <row r="1595">
          <cell r="A1595">
            <v>3280921</v>
          </cell>
          <cell r="B1595" t="str">
            <v>2025-05-02 17:57:13</v>
          </cell>
          <cell r="C1595" t="str">
            <v>小单32.36  大双32.36  大单35.28</v>
          </cell>
          <cell r="D1595" t="str">
            <v>大单</v>
          </cell>
          <cell r="E1595">
            <v>100</v>
          </cell>
          <cell r="F1595">
            <v>11</v>
          </cell>
          <cell r="G1595" t="str">
            <v>小单</v>
          </cell>
          <cell r="H1595">
            <v>152.7392</v>
          </cell>
          <cell r="I1595">
            <v>52.7392</v>
          </cell>
          <cell r="J1595" t="str">
            <v>是</v>
          </cell>
        </row>
        <row r="1596">
          <cell r="A1596">
            <v>3280922</v>
          </cell>
          <cell r="B1596" t="str">
            <v>2025-05-02 18:00:45</v>
          </cell>
          <cell r="C1596" t="str">
            <v>小单31.45  小双34.28  大单34.28</v>
          </cell>
          <cell r="D1596" t="str">
            <v>小单</v>
          </cell>
          <cell r="E1596">
            <v>100.01</v>
          </cell>
          <cell r="F1596">
            <v>20</v>
          </cell>
          <cell r="G1596" t="str">
            <v>大双</v>
          </cell>
          <cell r="H1596">
            <v>0</v>
          </cell>
          <cell r="I1596">
            <v>-100.01</v>
          </cell>
          <cell r="J1596" t="str">
            <v>否</v>
          </cell>
        </row>
        <row r="1597">
          <cell r="A1597">
            <v>3280923</v>
          </cell>
          <cell r="B1597" t="str">
            <v>2025-05-02 18:04:17</v>
          </cell>
          <cell r="C1597" t="str">
            <v>小单31.45  小双34.28  大单34.28</v>
          </cell>
          <cell r="D1597" t="str">
            <v>小单</v>
          </cell>
          <cell r="E1597">
            <v>100.01</v>
          </cell>
          <cell r="F1597">
            <v>20</v>
          </cell>
          <cell r="G1597" t="str">
            <v>大双</v>
          </cell>
          <cell r="H1597">
            <v>0</v>
          </cell>
          <cell r="I1597">
            <v>-100.01</v>
          </cell>
          <cell r="J1597" t="str">
            <v>否</v>
          </cell>
        </row>
        <row r="1598">
          <cell r="A1598">
            <v>3280924</v>
          </cell>
          <cell r="B1598" t="str">
            <v>2025-05-02 18:07:48</v>
          </cell>
          <cell r="C1598" t="str">
            <v>小单31.45  小双34.28  大单34.28</v>
          </cell>
          <cell r="D1598" t="str">
            <v>小单</v>
          </cell>
          <cell r="E1598">
            <v>100.01</v>
          </cell>
          <cell r="F1598">
            <v>9</v>
          </cell>
          <cell r="G1598" t="str">
            <v>小单</v>
          </cell>
          <cell r="H1598">
            <v>148.444</v>
          </cell>
          <cell r="I1598">
            <v>48.434</v>
          </cell>
          <cell r="J1598" t="str">
            <v>是</v>
          </cell>
        </row>
        <row r="1599">
          <cell r="A1599">
            <v>3280925</v>
          </cell>
          <cell r="B1599" t="str">
            <v>2025-05-02 18:11:10</v>
          </cell>
          <cell r="C1599" t="str">
            <v>小单31.45  小双34.28  大单34.28</v>
          </cell>
          <cell r="D1599" t="str">
            <v>小单</v>
          </cell>
          <cell r="E1599">
            <v>100.01</v>
          </cell>
          <cell r="F1599">
            <v>9</v>
          </cell>
          <cell r="G1599" t="str">
            <v>小单</v>
          </cell>
          <cell r="H1599">
            <v>148.444</v>
          </cell>
          <cell r="I1599">
            <v>48.434</v>
          </cell>
          <cell r="J1599" t="str">
            <v>是</v>
          </cell>
        </row>
        <row r="1600">
          <cell r="A1600">
            <v>3280926</v>
          </cell>
          <cell r="B1600" t="str">
            <v>2025-05-02 18:14:52</v>
          </cell>
          <cell r="C1600" t="str">
            <v>小单31.45  小双34.28  大单34.28</v>
          </cell>
          <cell r="D1600" t="str">
            <v>小单</v>
          </cell>
          <cell r="E1600">
            <v>100.01</v>
          </cell>
          <cell r="F1600">
            <v>19</v>
          </cell>
          <cell r="G1600" t="str">
            <v>大单</v>
          </cell>
          <cell r="H1600">
            <v>148.4324</v>
          </cell>
          <cell r="I1600">
            <v>48.4224</v>
          </cell>
          <cell r="J1600" t="str">
            <v>是</v>
          </cell>
        </row>
        <row r="1601">
          <cell r="A1601">
            <v>3280927</v>
          </cell>
          <cell r="B1601" t="str">
            <v>2025-05-02 18:18:13</v>
          </cell>
          <cell r="C1601" t="str">
            <v>小单31.45  小双34.28  大单34.28</v>
          </cell>
          <cell r="D1601" t="str">
            <v>小单</v>
          </cell>
          <cell r="E1601">
            <v>100.01</v>
          </cell>
          <cell r="F1601">
            <v>21</v>
          </cell>
          <cell r="G1601" t="str">
            <v>大单</v>
          </cell>
          <cell r="H1601">
            <v>148.4324</v>
          </cell>
          <cell r="I1601">
            <v>48.4224</v>
          </cell>
          <cell r="J1601" t="str">
            <v>是</v>
          </cell>
        </row>
        <row r="1602">
          <cell r="A1602">
            <v>3280928</v>
          </cell>
          <cell r="B1602" t="str">
            <v>2025-05-02 18:21:45</v>
          </cell>
          <cell r="C1602" t="str">
            <v>小单31.45  小双34.28  大单34.28</v>
          </cell>
          <cell r="D1602" t="str">
            <v>小单</v>
          </cell>
          <cell r="E1602">
            <v>100.01</v>
          </cell>
          <cell r="F1602">
            <v>14</v>
          </cell>
          <cell r="G1602" t="str">
            <v>大双</v>
          </cell>
          <cell r="H1602">
            <v>0</v>
          </cell>
          <cell r="I1602">
            <v>-100.01</v>
          </cell>
          <cell r="J1602" t="str">
            <v>否</v>
          </cell>
        </row>
        <row r="1603">
          <cell r="A1603">
            <v>3280929</v>
          </cell>
          <cell r="B1603" t="str">
            <v>2025-05-02 18:25:16</v>
          </cell>
          <cell r="C1603" t="str">
            <v>小单31.45  小双34.28  大单34.28</v>
          </cell>
          <cell r="D1603" t="str">
            <v>小单</v>
          </cell>
          <cell r="E1603">
            <v>100.01</v>
          </cell>
          <cell r="F1603">
            <v>15</v>
          </cell>
          <cell r="G1603" t="str">
            <v>大单</v>
          </cell>
          <cell r="H1603">
            <v>148.4324</v>
          </cell>
          <cell r="I1603">
            <v>48.4224</v>
          </cell>
          <cell r="J1603" t="str">
            <v>是</v>
          </cell>
        </row>
        <row r="1604">
          <cell r="A1604">
            <v>3280930</v>
          </cell>
          <cell r="B1604" t="str">
            <v>2025-05-02 18:28:48</v>
          </cell>
          <cell r="C1604" t="str">
            <v>小单31.45  小双34.28  大单34.28</v>
          </cell>
          <cell r="D1604" t="str">
            <v>小单</v>
          </cell>
          <cell r="E1604">
            <v>100.01</v>
          </cell>
          <cell r="F1604">
            <v>14</v>
          </cell>
          <cell r="G1604" t="str">
            <v>大双</v>
          </cell>
          <cell r="H1604">
            <v>0</v>
          </cell>
          <cell r="I1604">
            <v>-100.01</v>
          </cell>
          <cell r="J1604" t="str">
            <v>否</v>
          </cell>
        </row>
        <row r="1605">
          <cell r="A1605">
            <v>3280931</v>
          </cell>
          <cell r="B1605" t="str">
            <v>2025-05-02 18:32:20</v>
          </cell>
          <cell r="C1605" t="str">
            <v>小单31.45  小双34.28  大单34.28</v>
          </cell>
          <cell r="D1605" t="str">
            <v>小单</v>
          </cell>
          <cell r="E1605">
            <v>100.01</v>
          </cell>
          <cell r="F1605">
            <v>13</v>
          </cell>
          <cell r="G1605" t="str">
            <v>小单</v>
          </cell>
          <cell r="H1605">
            <v>0</v>
          </cell>
          <cell r="I1605">
            <v>-100.01</v>
          </cell>
          <cell r="J1605" t="str">
            <v>否</v>
          </cell>
        </row>
        <row r="1606">
          <cell r="A1606">
            <v>3280932</v>
          </cell>
          <cell r="B1606" t="str">
            <v>2025-05-02 18:35:41</v>
          </cell>
          <cell r="C1606" t="str">
            <v>小单31.45  小双34.28  大单34.28</v>
          </cell>
          <cell r="D1606" t="str">
            <v>小单</v>
          </cell>
          <cell r="E1606">
            <v>100.01</v>
          </cell>
          <cell r="F1606">
            <v>11</v>
          </cell>
          <cell r="G1606" t="str">
            <v>小单</v>
          </cell>
          <cell r="H1606">
            <v>148.444</v>
          </cell>
          <cell r="I1606">
            <v>48.434</v>
          </cell>
          <cell r="J1606" t="str">
            <v>是</v>
          </cell>
        </row>
        <row r="1607">
          <cell r="A1607">
            <v>3280933</v>
          </cell>
          <cell r="B1607" t="str">
            <v>2025-05-02 18:39:13</v>
          </cell>
          <cell r="C1607" t="str">
            <v>小单31.45  小双34.28  大单34.28</v>
          </cell>
          <cell r="D1607" t="str">
            <v>小单</v>
          </cell>
          <cell r="E1607">
            <v>100.01</v>
          </cell>
          <cell r="F1607">
            <v>12</v>
          </cell>
          <cell r="G1607" t="str">
            <v>小双</v>
          </cell>
          <cell r="H1607">
            <v>148.4324</v>
          </cell>
          <cell r="I1607">
            <v>48.4224</v>
          </cell>
          <cell r="J1607" t="str">
            <v>是</v>
          </cell>
        </row>
        <row r="1608">
          <cell r="A1608">
            <v>3280934</v>
          </cell>
          <cell r="B1608" t="str">
            <v>2025-05-02 18:42:45</v>
          </cell>
          <cell r="C1608" t="str">
            <v>小单31.45  小双34.28  大单34.28</v>
          </cell>
          <cell r="D1608" t="str">
            <v>小单</v>
          </cell>
          <cell r="E1608">
            <v>100.01</v>
          </cell>
          <cell r="F1608">
            <v>11</v>
          </cell>
          <cell r="G1608" t="str">
            <v>小单</v>
          </cell>
          <cell r="H1608">
            <v>148.444</v>
          </cell>
          <cell r="I1608">
            <v>48.434</v>
          </cell>
          <cell r="J1608" t="str">
            <v>是</v>
          </cell>
        </row>
        <row r="1609">
          <cell r="A1609">
            <v>3280935</v>
          </cell>
          <cell r="B1609" t="str">
            <v>2025-05-02 18:46:16</v>
          </cell>
          <cell r="C1609" t="str">
            <v>小单31.45  小双34.28  大单34.28</v>
          </cell>
          <cell r="D1609" t="str">
            <v>小单</v>
          </cell>
          <cell r="E1609">
            <v>100.01</v>
          </cell>
          <cell r="F1609">
            <v>13</v>
          </cell>
          <cell r="G1609" t="str">
            <v>小单</v>
          </cell>
          <cell r="H1609">
            <v>0</v>
          </cell>
          <cell r="I1609">
            <v>-100.01</v>
          </cell>
          <cell r="J1609" t="str">
            <v>否</v>
          </cell>
        </row>
        <row r="1610">
          <cell r="A1610">
            <v>3280936</v>
          </cell>
          <cell r="B1610" t="str">
            <v>2025-05-02 18:49:48</v>
          </cell>
          <cell r="C1610" t="str">
            <v>小单31.45  小双34.28  大单34.28</v>
          </cell>
          <cell r="D1610" t="str">
            <v>小单</v>
          </cell>
          <cell r="E1610">
            <v>100.01</v>
          </cell>
          <cell r="F1610">
            <v>16</v>
          </cell>
          <cell r="G1610" t="str">
            <v>大双</v>
          </cell>
          <cell r="H1610">
            <v>0</v>
          </cell>
          <cell r="I1610">
            <v>-100.01</v>
          </cell>
          <cell r="J1610" t="str">
            <v>否</v>
          </cell>
        </row>
        <row r="1611">
          <cell r="A1611">
            <v>3280937</v>
          </cell>
          <cell r="B1611" t="str">
            <v>2025-05-02 18:53:20</v>
          </cell>
          <cell r="C1611" t="str">
            <v>小单31.45  小双34.28  大单34.28</v>
          </cell>
          <cell r="D1611" t="str">
            <v>小单</v>
          </cell>
          <cell r="E1611">
            <v>100.01</v>
          </cell>
          <cell r="F1611">
            <v>20</v>
          </cell>
          <cell r="G1611" t="str">
            <v>大双</v>
          </cell>
          <cell r="H1611">
            <v>0</v>
          </cell>
          <cell r="I1611">
            <v>-100.01</v>
          </cell>
          <cell r="J1611" t="str">
            <v>否</v>
          </cell>
        </row>
        <row r="1612">
          <cell r="A1612">
            <v>3280938</v>
          </cell>
          <cell r="B1612" t="str">
            <v>2025-05-02 18:56:41</v>
          </cell>
          <cell r="C1612" t="str">
            <v>小单31.45  小双34.28  大单34.28</v>
          </cell>
          <cell r="D1612" t="str">
            <v>小单</v>
          </cell>
          <cell r="E1612">
            <v>100.01</v>
          </cell>
          <cell r="F1612">
            <v>7</v>
          </cell>
          <cell r="G1612" t="str">
            <v>小单</v>
          </cell>
          <cell r="H1612">
            <v>148.444</v>
          </cell>
          <cell r="I1612">
            <v>48.434</v>
          </cell>
          <cell r="J1612" t="str">
            <v>是</v>
          </cell>
        </row>
        <row r="1613">
          <cell r="A1613">
            <v>3280939</v>
          </cell>
          <cell r="B1613" t="str">
            <v>2025-05-02 19:33:13</v>
          </cell>
          <cell r="C1613" t="str">
            <v>小单31.45  小双34.28  大单34.28</v>
          </cell>
          <cell r="D1613" t="str">
            <v>小单</v>
          </cell>
          <cell r="E1613">
            <v>100.01</v>
          </cell>
          <cell r="F1613">
            <v>10</v>
          </cell>
          <cell r="G1613" t="str">
            <v>小双</v>
          </cell>
          <cell r="H1613">
            <v>148.4324</v>
          </cell>
          <cell r="I1613">
            <v>48.4224</v>
          </cell>
          <cell r="J1613" t="str">
            <v>是</v>
          </cell>
        </row>
        <row r="1614">
          <cell r="A1614">
            <v>3280940</v>
          </cell>
          <cell r="B1614" t="str">
            <v>2025-05-02 19:36:45</v>
          </cell>
          <cell r="C1614" t="str">
            <v>小单31.45  小双34.28  大单34.28</v>
          </cell>
          <cell r="D1614" t="str">
            <v>小单</v>
          </cell>
          <cell r="E1614">
            <v>100.01</v>
          </cell>
          <cell r="F1614">
            <v>12</v>
          </cell>
          <cell r="G1614" t="str">
            <v>小双</v>
          </cell>
          <cell r="H1614">
            <v>148.4324</v>
          </cell>
          <cell r="I1614">
            <v>48.4224</v>
          </cell>
          <cell r="J1614" t="str">
            <v>是</v>
          </cell>
        </row>
        <row r="1615">
          <cell r="A1615">
            <v>3280941</v>
          </cell>
          <cell r="B1615" t="str">
            <v>2025-05-02 19:40:16</v>
          </cell>
          <cell r="C1615" t="str">
            <v>小单31.45  小双34.28  大单34.28</v>
          </cell>
          <cell r="D1615" t="str">
            <v>小单</v>
          </cell>
          <cell r="E1615">
            <v>100.01</v>
          </cell>
          <cell r="F1615">
            <v>13</v>
          </cell>
          <cell r="G1615" t="str">
            <v>小单</v>
          </cell>
          <cell r="H1615">
            <v>0</v>
          </cell>
          <cell r="I1615">
            <v>-100.01</v>
          </cell>
          <cell r="J1615" t="str">
            <v>否</v>
          </cell>
        </row>
        <row r="1616">
          <cell r="A1616">
            <v>3280942</v>
          </cell>
          <cell r="B1616" t="str">
            <v>2025-05-02 19:43:48</v>
          </cell>
          <cell r="C1616" t="str">
            <v>小单31.45  小双34.28  大单34.28</v>
          </cell>
          <cell r="D1616" t="str">
            <v>小单</v>
          </cell>
          <cell r="E1616">
            <v>100.01</v>
          </cell>
          <cell r="F1616">
            <v>2</v>
          </cell>
          <cell r="G1616" t="str">
            <v>小双</v>
          </cell>
          <cell r="H1616">
            <v>148.4324</v>
          </cell>
          <cell r="I1616">
            <v>48.4224</v>
          </cell>
          <cell r="J1616" t="str">
            <v>是</v>
          </cell>
        </row>
        <row r="1617">
          <cell r="A1617">
            <v>3280943</v>
          </cell>
          <cell r="B1617" t="str">
            <v>2025-05-02 19:47:09</v>
          </cell>
          <cell r="C1617" t="str">
            <v>小单31.45  小双34.28  大单34.28</v>
          </cell>
          <cell r="D1617" t="str">
            <v>小单</v>
          </cell>
          <cell r="E1617">
            <v>100.01</v>
          </cell>
          <cell r="F1617">
            <v>10</v>
          </cell>
          <cell r="G1617" t="str">
            <v>小双</v>
          </cell>
          <cell r="H1617">
            <v>148.4324</v>
          </cell>
          <cell r="I1617">
            <v>48.4224</v>
          </cell>
          <cell r="J1617" t="str">
            <v>是</v>
          </cell>
        </row>
        <row r="1618">
          <cell r="A1618">
            <v>3280944</v>
          </cell>
          <cell r="B1618" t="str">
            <v>2025-05-02 19:50:51</v>
          </cell>
          <cell r="C1618" t="str">
            <v>小单31.45  小双34.28  大单34.28</v>
          </cell>
          <cell r="D1618" t="str">
            <v>小单</v>
          </cell>
          <cell r="E1618">
            <v>100.01</v>
          </cell>
          <cell r="F1618">
            <v>25</v>
          </cell>
          <cell r="G1618" t="str">
            <v>大单</v>
          </cell>
          <cell r="H1618">
            <v>148.4324</v>
          </cell>
          <cell r="I1618">
            <v>48.4224</v>
          </cell>
          <cell r="J1618" t="str">
            <v>是</v>
          </cell>
        </row>
        <row r="1619">
          <cell r="A1619">
            <v>3280945</v>
          </cell>
          <cell r="B1619" t="str">
            <v>2025-05-02 19:54:13</v>
          </cell>
          <cell r="C1619" t="str">
            <v>小单31.45  小双34.28  大单34.28</v>
          </cell>
          <cell r="D1619" t="str">
            <v>小单</v>
          </cell>
          <cell r="E1619">
            <v>100.01</v>
          </cell>
          <cell r="F1619">
            <v>15</v>
          </cell>
          <cell r="G1619" t="str">
            <v>大单</v>
          </cell>
          <cell r="H1619">
            <v>148.4324</v>
          </cell>
          <cell r="I1619">
            <v>48.4224</v>
          </cell>
          <cell r="J1619" t="str">
            <v>是</v>
          </cell>
        </row>
        <row r="1620">
          <cell r="A1620">
            <v>3280946</v>
          </cell>
          <cell r="B1620" t="str">
            <v>2025-05-02 19:57:45</v>
          </cell>
          <cell r="C1620" t="str">
            <v>小单31.45  小双34.28  大单34.28</v>
          </cell>
          <cell r="D1620" t="str">
            <v>小单</v>
          </cell>
          <cell r="E1620">
            <v>100.01</v>
          </cell>
          <cell r="F1620">
            <v>12</v>
          </cell>
          <cell r="G1620" t="str">
            <v>小双</v>
          </cell>
          <cell r="H1620">
            <v>148.4324</v>
          </cell>
          <cell r="I1620">
            <v>48.4224</v>
          </cell>
          <cell r="J1620" t="str">
            <v>是</v>
          </cell>
        </row>
        <row r="1621">
          <cell r="A1621">
            <v>3280947</v>
          </cell>
          <cell r="B1621" t="str">
            <v>2025-05-02 20:01:16</v>
          </cell>
          <cell r="C1621" t="str">
            <v>小单31.45  小双34.28  大单34.28</v>
          </cell>
          <cell r="D1621" t="str">
            <v>小单</v>
          </cell>
          <cell r="E1621">
            <v>100.01</v>
          </cell>
          <cell r="F1621">
            <v>15</v>
          </cell>
          <cell r="G1621" t="str">
            <v>大单</v>
          </cell>
          <cell r="H1621">
            <v>148.4324</v>
          </cell>
          <cell r="I1621">
            <v>48.4224</v>
          </cell>
          <cell r="J1621" t="str">
            <v>是</v>
          </cell>
        </row>
        <row r="1622">
          <cell r="A1622">
            <v>3280948</v>
          </cell>
          <cell r="B1622" t="str">
            <v>2025-05-02 20:04:48</v>
          </cell>
          <cell r="C1622" t="str">
            <v>小单31.45  小双34.28  大单34.28</v>
          </cell>
          <cell r="D1622" t="str">
            <v>小单</v>
          </cell>
          <cell r="E1622">
            <v>100.01</v>
          </cell>
          <cell r="F1622">
            <v>17</v>
          </cell>
          <cell r="G1622" t="str">
            <v>大单</v>
          </cell>
          <cell r="H1622">
            <v>148.4324</v>
          </cell>
          <cell r="I1622">
            <v>48.4224</v>
          </cell>
          <cell r="J1622" t="str">
            <v>是</v>
          </cell>
        </row>
        <row r="1623">
          <cell r="A1623">
            <v>3280949</v>
          </cell>
          <cell r="B1623" t="str">
            <v>2025-05-02 20:08:10</v>
          </cell>
          <cell r="C1623" t="str">
            <v>小单31.45  小双34.28  大单34.28</v>
          </cell>
          <cell r="D1623" t="str">
            <v>小单</v>
          </cell>
          <cell r="E1623">
            <v>100.01</v>
          </cell>
          <cell r="F1623">
            <v>15</v>
          </cell>
          <cell r="G1623" t="str">
            <v>大单</v>
          </cell>
          <cell r="H1623">
            <v>148.4324</v>
          </cell>
          <cell r="I1623">
            <v>48.4224</v>
          </cell>
          <cell r="J1623" t="str">
            <v>是</v>
          </cell>
        </row>
        <row r="1624">
          <cell r="A1624">
            <v>3280950</v>
          </cell>
          <cell r="B1624" t="str">
            <v>2025-05-02 20:11:41</v>
          </cell>
          <cell r="C1624" t="str">
            <v>小单31.45  小双34.28  大单34.28</v>
          </cell>
          <cell r="D1624" t="str">
            <v>小单</v>
          </cell>
          <cell r="E1624">
            <v>100.01</v>
          </cell>
          <cell r="F1624">
            <v>10</v>
          </cell>
          <cell r="G1624" t="str">
            <v>小双</v>
          </cell>
          <cell r="H1624">
            <v>148.4324</v>
          </cell>
          <cell r="I1624">
            <v>48.4224</v>
          </cell>
          <cell r="J1624" t="str">
            <v>是</v>
          </cell>
        </row>
        <row r="1625">
          <cell r="A1625">
            <v>3280951</v>
          </cell>
          <cell r="B1625" t="str">
            <v>2025-05-02 20:15:13</v>
          </cell>
          <cell r="C1625" t="str">
            <v>小单31.45  小双34.28  大单34.28</v>
          </cell>
          <cell r="D1625" t="str">
            <v>小单</v>
          </cell>
          <cell r="E1625">
            <v>100.01</v>
          </cell>
          <cell r="F1625">
            <v>15</v>
          </cell>
          <cell r="G1625" t="str">
            <v>大单</v>
          </cell>
          <cell r="H1625">
            <v>148.4324</v>
          </cell>
          <cell r="I1625">
            <v>48.4224</v>
          </cell>
          <cell r="J1625" t="str">
            <v>是</v>
          </cell>
        </row>
        <row r="1626">
          <cell r="A1626">
            <v>3280952</v>
          </cell>
          <cell r="B1626" t="str">
            <v>2025-05-02 20:18:45</v>
          </cell>
          <cell r="C1626" t="str">
            <v>小单31.45  小双34.28  大单34.28</v>
          </cell>
          <cell r="D1626" t="str">
            <v>小单</v>
          </cell>
          <cell r="E1626">
            <v>100.01</v>
          </cell>
          <cell r="F1626">
            <v>7</v>
          </cell>
          <cell r="G1626" t="str">
            <v>小单</v>
          </cell>
          <cell r="H1626">
            <v>148.444</v>
          </cell>
          <cell r="I1626">
            <v>48.434</v>
          </cell>
          <cell r="J1626" t="str">
            <v>是</v>
          </cell>
        </row>
        <row r="1627">
          <cell r="A1627">
            <v>3280953</v>
          </cell>
          <cell r="B1627" t="str">
            <v>2025-05-02 20:22:16</v>
          </cell>
          <cell r="C1627" t="str">
            <v>小单31.45  小双34.28  大单34.28</v>
          </cell>
          <cell r="D1627" t="str">
            <v>小单</v>
          </cell>
          <cell r="E1627">
            <v>100.01</v>
          </cell>
          <cell r="F1627">
            <v>7</v>
          </cell>
          <cell r="G1627" t="str">
            <v>小单</v>
          </cell>
          <cell r="H1627">
            <v>148.444</v>
          </cell>
          <cell r="I1627">
            <v>48.434</v>
          </cell>
          <cell r="J1627" t="str">
            <v>是</v>
          </cell>
        </row>
        <row r="1628">
          <cell r="A1628">
            <v>3280954</v>
          </cell>
          <cell r="B1628" t="str">
            <v>2025-05-02 20:25:48</v>
          </cell>
          <cell r="C1628" t="str">
            <v>小单31.45  小双34.28  大单34.28</v>
          </cell>
          <cell r="D1628" t="str">
            <v>小单</v>
          </cell>
          <cell r="E1628">
            <v>100.01</v>
          </cell>
          <cell r="F1628">
            <v>6</v>
          </cell>
          <cell r="G1628" t="str">
            <v>小双</v>
          </cell>
          <cell r="H1628">
            <v>148.4324</v>
          </cell>
          <cell r="I1628">
            <v>48.4224</v>
          </cell>
          <cell r="J1628" t="str">
            <v>是</v>
          </cell>
        </row>
        <row r="1629">
          <cell r="A1629">
            <v>3280955</v>
          </cell>
          <cell r="B1629" t="str">
            <v>2025-05-02 20:29:10</v>
          </cell>
          <cell r="C1629" t="str">
            <v>小单31.45  小双34.28  大单34.28</v>
          </cell>
          <cell r="D1629" t="str">
            <v>小单</v>
          </cell>
          <cell r="E1629">
            <v>100.01</v>
          </cell>
          <cell r="F1629">
            <v>17</v>
          </cell>
          <cell r="G1629" t="str">
            <v>大单</v>
          </cell>
          <cell r="H1629">
            <v>148.4324</v>
          </cell>
          <cell r="I1629">
            <v>48.4224</v>
          </cell>
          <cell r="J1629" t="str">
            <v>是</v>
          </cell>
        </row>
        <row r="1630">
          <cell r="A1630">
            <v>3280956</v>
          </cell>
          <cell r="B1630" t="str">
            <v>2025-05-02 20:32:41</v>
          </cell>
          <cell r="C1630" t="str">
            <v>小单31.45  小双34.28  大单34.28</v>
          </cell>
          <cell r="D1630" t="str">
            <v>小单</v>
          </cell>
          <cell r="E1630">
            <v>100.01</v>
          </cell>
          <cell r="F1630">
            <v>15</v>
          </cell>
          <cell r="G1630" t="str">
            <v>大单</v>
          </cell>
          <cell r="H1630">
            <v>148.4324</v>
          </cell>
          <cell r="I1630">
            <v>48.4224</v>
          </cell>
          <cell r="J1630" t="str">
            <v>是</v>
          </cell>
        </row>
        <row r="1631">
          <cell r="A1631">
            <v>3280957</v>
          </cell>
          <cell r="B1631" t="str">
            <v>2025-05-02 20:36:13</v>
          </cell>
          <cell r="C1631" t="str">
            <v>小单31.45  小双34.28  大单34.28</v>
          </cell>
          <cell r="D1631" t="str">
            <v>小单</v>
          </cell>
          <cell r="E1631">
            <v>100.01</v>
          </cell>
          <cell r="F1631">
            <v>22</v>
          </cell>
          <cell r="G1631" t="str">
            <v>大双</v>
          </cell>
          <cell r="H1631">
            <v>0</v>
          </cell>
          <cell r="I1631">
            <v>-100.01</v>
          </cell>
          <cell r="J1631" t="str">
            <v>否</v>
          </cell>
        </row>
        <row r="1632">
          <cell r="A1632">
            <v>3280958</v>
          </cell>
          <cell r="B1632" t="str">
            <v>2025-05-02 20:39:45</v>
          </cell>
          <cell r="C1632" t="str">
            <v>小单31.45  小双34.28  大单34.28</v>
          </cell>
          <cell r="D1632" t="str">
            <v>小单</v>
          </cell>
          <cell r="E1632">
            <v>100.01</v>
          </cell>
          <cell r="F1632">
            <v>14</v>
          </cell>
          <cell r="G1632" t="str">
            <v>大双</v>
          </cell>
          <cell r="H1632">
            <v>0</v>
          </cell>
          <cell r="I1632">
            <v>-100.01</v>
          </cell>
          <cell r="J1632" t="str">
            <v>否</v>
          </cell>
        </row>
        <row r="1633">
          <cell r="A1633">
            <v>3280959</v>
          </cell>
          <cell r="B1633" t="str">
            <v>2025-05-02 20:43:17</v>
          </cell>
          <cell r="C1633" t="str">
            <v>小单31.45  小双34.28  大单34.28</v>
          </cell>
          <cell r="D1633" t="str">
            <v>小单</v>
          </cell>
          <cell r="E1633">
            <v>100.01</v>
          </cell>
          <cell r="F1633">
            <v>14</v>
          </cell>
          <cell r="G1633" t="str">
            <v>大双</v>
          </cell>
          <cell r="H1633">
            <v>0</v>
          </cell>
          <cell r="I1633">
            <v>-100.01</v>
          </cell>
          <cell r="J1633" t="str">
            <v>否</v>
          </cell>
        </row>
        <row r="1634">
          <cell r="A1634">
            <v>3280960</v>
          </cell>
          <cell r="B1634" t="str">
            <v>2025-05-02 20:46:48</v>
          </cell>
          <cell r="C1634" t="str">
            <v>小单32.36  大双32.36  大单35.28</v>
          </cell>
          <cell r="D1634" t="str">
            <v>大单</v>
          </cell>
          <cell r="E1634">
            <v>100</v>
          </cell>
          <cell r="F1634">
            <v>14</v>
          </cell>
          <cell r="G1634" t="str">
            <v>大双</v>
          </cell>
          <cell r="H1634">
            <v>0</v>
          </cell>
          <cell r="I1634">
            <v>-100</v>
          </cell>
          <cell r="J1634" t="str">
            <v>否</v>
          </cell>
        </row>
        <row r="1635">
          <cell r="A1635">
            <v>3280961</v>
          </cell>
          <cell r="B1635" t="str">
            <v>2025-05-02 20:50:20</v>
          </cell>
          <cell r="C1635" t="str">
            <v>大双31.45  小双34.28  大单34.28</v>
          </cell>
          <cell r="D1635" t="str">
            <v>大双</v>
          </cell>
          <cell r="E1635">
            <v>100.01</v>
          </cell>
          <cell r="F1635">
            <v>10</v>
          </cell>
          <cell r="G1635" t="str">
            <v>小双</v>
          </cell>
          <cell r="H1635">
            <v>148.4324</v>
          </cell>
          <cell r="I1635">
            <v>48.4224</v>
          </cell>
          <cell r="J1635" t="str">
            <v>是</v>
          </cell>
        </row>
        <row r="1636">
          <cell r="A1636">
            <v>3280962</v>
          </cell>
          <cell r="B1636" t="str">
            <v>2025-05-02 20:53:41</v>
          </cell>
          <cell r="C1636" t="str">
            <v>大双31.45  小双34.28  大单34.28</v>
          </cell>
          <cell r="D1636" t="str">
            <v>大双</v>
          </cell>
          <cell r="E1636">
            <v>100.01</v>
          </cell>
          <cell r="F1636">
            <v>19</v>
          </cell>
          <cell r="G1636" t="str">
            <v>大单</v>
          </cell>
          <cell r="H1636">
            <v>148.4324</v>
          </cell>
          <cell r="I1636">
            <v>48.4224</v>
          </cell>
          <cell r="J1636" t="str">
            <v>是</v>
          </cell>
        </row>
        <row r="1637">
          <cell r="A1637">
            <v>3280963</v>
          </cell>
          <cell r="B1637" t="str">
            <v>2025-05-02 20:57:13</v>
          </cell>
          <cell r="C1637" t="str">
            <v>小单32.36  大双32.36  大单35.28</v>
          </cell>
          <cell r="D1637" t="str">
            <v>大单</v>
          </cell>
          <cell r="E1637">
            <v>100</v>
          </cell>
          <cell r="F1637">
            <v>17</v>
          </cell>
          <cell r="G1637" t="str">
            <v>大单</v>
          </cell>
          <cell r="H1637">
            <v>152.7624</v>
          </cell>
          <cell r="I1637">
            <v>52.7624</v>
          </cell>
          <cell r="J1637" t="str">
            <v>是</v>
          </cell>
        </row>
        <row r="1638">
          <cell r="A1638">
            <v>3280964</v>
          </cell>
          <cell r="B1638" t="str">
            <v>2025-05-02 21:00:45</v>
          </cell>
          <cell r="C1638" t="str">
            <v>小单32.36  大双32.36  大单35.28</v>
          </cell>
          <cell r="D1638" t="str">
            <v>大单</v>
          </cell>
          <cell r="E1638">
            <v>100</v>
          </cell>
          <cell r="F1638">
            <v>19</v>
          </cell>
          <cell r="G1638" t="str">
            <v>大单</v>
          </cell>
          <cell r="H1638">
            <v>152.7624</v>
          </cell>
          <cell r="I1638">
            <v>52.7624</v>
          </cell>
          <cell r="J1638" t="str">
            <v>是</v>
          </cell>
        </row>
        <row r="1639">
          <cell r="A1639">
            <v>3280965</v>
          </cell>
          <cell r="B1639" t="str">
            <v>2025-05-02 21:04:17</v>
          </cell>
          <cell r="C1639" t="str">
            <v>小单32.36  大双32.36  大单35.28</v>
          </cell>
          <cell r="D1639" t="str">
            <v>大单</v>
          </cell>
          <cell r="E1639">
            <v>100</v>
          </cell>
          <cell r="F1639">
            <v>8</v>
          </cell>
          <cell r="G1639" t="str">
            <v>小双</v>
          </cell>
          <cell r="H1639">
            <v>0</v>
          </cell>
          <cell r="I1639">
            <v>-100</v>
          </cell>
          <cell r="J1639" t="str">
            <v>否</v>
          </cell>
        </row>
        <row r="1640">
          <cell r="A1640">
            <v>3280966</v>
          </cell>
          <cell r="B1640" t="str">
            <v>2025-05-02 21:07:48</v>
          </cell>
          <cell r="C1640" t="str">
            <v>小单32.36  大双32.36  大单35.28</v>
          </cell>
          <cell r="D1640" t="str">
            <v>大单</v>
          </cell>
          <cell r="E1640">
            <v>100</v>
          </cell>
          <cell r="F1640">
            <v>18</v>
          </cell>
          <cell r="G1640" t="str">
            <v>大双</v>
          </cell>
          <cell r="H1640">
            <v>152.7392</v>
          </cell>
          <cell r="I1640">
            <v>52.7392</v>
          </cell>
          <cell r="J1640" t="str">
            <v>是</v>
          </cell>
        </row>
        <row r="1641">
          <cell r="A1641">
            <v>3280967</v>
          </cell>
          <cell r="B1641" t="str">
            <v>2025-05-02 21:11:20</v>
          </cell>
          <cell r="C1641" t="str">
            <v>小单32.36  大双32.36  大单35.28</v>
          </cell>
          <cell r="D1641" t="str">
            <v>大单</v>
          </cell>
          <cell r="E1641">
            <v>100</v>
          </cell>
          <cell r="F1641">
            <v>7</v>
          </cell>
          <cell r="G1641" t="str">
            <v>小单</v>
          </cell>
          <cell r="H1641">
            <v>152.7392</v>
          </cell>
          <cell r="I1641">
            <v>52.7392</v>
          </cell>
          <cell r="J1641" t="str">
            <v>是</v>
          </cell>
        </row>
        <row r="1642">
          <cell r="A1642">
            <v>3280968</v>
          </cell>
          <cell r="B1642" t="str">
            <v>2025-05-02 21:14:42</v>
          </cell>
          <cell r="C1642" t="str">
            <v>小单32.36  大双32.36  大单35.28</v>
          </cell>
          <cell r="D1642" t="str">
            <v>大单</v>
          </cell>
          <cell r="E1642">
            <v>100</v>
          </cell>
          <cell r="F1642">
            <v>1</v>
          </cell>
          <cell r="G1642" t="str">
            <v>小单</v>
          </cell>
          <cell r="H1642">
            <v>152.7392</v>
          </cell>
          <cell r="I1642">
            <v>52.7392</v>
          </cell>
          <cell r="J1642" t="str">
            <v>是</v>
          </cell>
        </row>
        <row r="1643">
          <cell r="A1643">
            <v>3280969</v>
          </cell>
          <cell r="B1643" t="str">
            <v>2025-05-02 21:18:13</v>
          </cell>
          <cell r="C1643" t="str">
            <v>小单32.36  大双32.36  大单35.28</v>
          </cell>
          <cell r="D1643" t="str">
            <v>大单</v>
          </cell>
          <cell r="E1643">
            <v>100</v>
          </cell>
          <cell r="F1643">
            <v>12</v>
          </cell>
          <cell r="G1643" t="str">
            <v>小双</v>
          </cell>
          <cell r="H1643">
            <v>0</v>
          </cell>
          <cell r="I1643">
            <v>-100</v>
          </cell>
          <cell r="J1643" t="str">
            <v>否</v>
          </cell>
        </row>
        <row r="1644">
          <cell r="A1644">
            <v>3280970</v>
          </cell>
          <cell r="B1644" t="str">
            <v>2025-05-02 21:21:45</v>
          </cell>
          <cell r="C1644" t="str">
            <v>小单32.36  大双32.36  大单35.28</v>
          </cell>
          <cell r="D1644" t="str">
            <v>大单</v>
          </cell>
          <cell r="E1644">
            <v>100</v>
          </cell>
          <cell r="F1644">
            <v>21</v>
          </cell>
          <cell r="G1644" t="str">
            <v>大单</v>
          </cell>
          <cell r="H1644">
            <v>152.7624</v>
          </cell>
          <cell r="I1644">
            <v>52.7624</v>
          </cell>
          <cell r="J1644" t="str">
            <v>是</v>
          </cell>
        </row>
        <row r="1645">
          <cell r="A1645">
            <v>3280971</v>
          </cell>
          <cell r="B1645" t="str">
            <v>2025-05-02 21:25:17</v>
          </cell>
          <cell r="C1645" t="str">
            <v>小单32.36  大双32.36  大单35.28</v>
          </cell>
          <cell r="D1645" t="str">
            <v>大单</v>
          </cell>
          <cell r="E1645">
            <v>100</v>
          </cell>
          <cell r="F1645">
            <v>8</v>
          </cell>
          <cell r="G1645" t="str">
            <v>小双</v>
          </cell>
          <cell r="H1645">
            <v>0</v>
          </cell>
          <cell r="I1645">
            <v>-100</v>
          </cell>
          <cell r="J1645" t="str">
            <v>否</v>
          </cell>
        </row>
        <row r="1646">
          <cell r="A1646">
            <v>3280972</v>
          </cell>
          <cell r="B1646" t="str">
            <v>2025-05-02 21:28:49</v>
          </cell>
          <cell r="C1646" t="str">
            <v>小单32.36  大双32.36  大单35.28</v>
          </cell>
          <cell r="D1646" t="str">
            <v>大单</v>
          </cell>
          <cell r="E1646">
            <v>100</v>
          </cell>
          <cell r="F1646">
            <v>23</v>
          </cell>
          <cell r="G1646" t="str">
            <v>大单</v>
          </cell>
          <cell r="H1646">
            <v>152.7624</v>
          </cell>
          <cell r="I1646">
            <v>52.7624</v>
          </cell>
          <cell r="J1646" t="str">
            <v>是</v>
          </cell>
        </row>
        <row r="1647">
          <cell r="A1647">
            <v>3280973</v>
          </cell>
          <cell r="B1647" t="str">
            <v>2025-05-02 21:32:20</v>
          </cell>
          <cell r="C1647" t="str">
            <v>小单32.36  大双32.36  大单35.28</v>
          </cell>
          <cell r="D1647" t="str">
            <v>大单</v>
          </cell>
          <cell r="E1647">
            <v>100</v>
          </cell>
          <cell r="F1647">
            <v>9</v>
          </cell>
          <cell r="G1647" t="str">
            <v>小单</v>
          </cell>
          <cell r="H1647">
            <v>152.7392</v>
          </cell>
          <cell r="I1647">
            <v>52.7392</v>
          </cell>
          <cell r="J1647" t="str">
            <v>是</v>
          </cell>
        </row>
        <row r="1648">
          <cell r="A1648">
            <v>3280974</v>
          </cell>
          <cell r="B1648" t="str">
            <v>2025-05-02 21:35:42</v>
          </cell>
          <cell r="C1648" t="str">
            <v>小单32.36  大双32.36  大单35.28</v>
          </cell>
          <cell r="D1648" t="str">
            <v>大单</v>
          </cell>
          <cell r="E1648">
            <v>100</v>
          </cell>
          <cell r="F1648">
            <v>13</v>
          </cell>
          <cell r="G1648" t="str">
            <v>小单</v>
          </cell>
          <cell r="H1648">
            <v>0</v>
          </cell>
          <cell r="I1648">
            <v>-100</v>
          </cell>
          <cell r="J1648" t="str">
            <v>否</v>
          </cell>
        </row>
        <row r="1649">
          <cell r="A1649">
            <v>3280975</v>
          </cell>
          <cell r="B1649" t="str">
            <v>2025-05-02 21:39:14</v>
          </cell>
          <cell r="C1649" t="str">
            <v>小单32.36  大双32.36  大单35.28</v>
          </cell>
          <cell r="D1649" t="str">
            <v>大单</v>
          </cell>
          <cell r="E1649">
            <v>100</v>
          </cell>
          <cell r="F1649">
            <v>12</v>
          </cell>
          <cell r="G1649" t="str">
            <v>小双</v>
          </cell>
          <cell r="H1649">
            <v>0</v>
          </cell>
          <cell r="I1649">
            <v>-100</v>
          </cell>
          <cell r="J1649" t="str">
            <v>否</v>
          </cell>
        </row>
        <row r="1650">
          <cell r="A1650">
            <v>3280976</v>
          </cell>
          <cell r="B1650" t="str">
            <v>2025-05-02 21:42:45</v>
          </cell>
          <cell r="C1650" t="str">
            <v>小单32.36  大双32.36  大单35.28</v>
          </cell>
          <cell r="D1650" t="str">
            <v>大单</v>
          </cell>
          <cell r="E1650">
            <v>100</v>
          </cell>
          <cell r="F1650">
            <v>17</v>
          </cell>
          <cell r="G1650" t="str">
            <v>大单</v>
          </cell>
          <cell r="H1650">
            <v>152.7624</v>
          </cell>
          <cell r="I1650">
            <v>52.7624</v>
          </cell>
          <cell r="J1650" t="str">
            <v>是</v>
          </cell>
        </row>
        <row r="1651">
          <cell r="A1651">
            <v>3280977</v>
          </cell>
          <cell r="B1651" t="str">
            <v>2025-05-02 21:46:17</v>
          </cell>
          <cell r="C1651" t="str">
            <v>小单32.36  大双32.36  大单35.28</v>
          </cell>
          <cell r="D1651" t="str">
            <v>大单</v>
          </cell>
          <cell r="E1651">
            <v>100</v>
          </cell>
          <cell r="F1651">
            <v>11</v>
          </cell>
          <cell r="G1651" t="str">
            <v>小单</v>
          </cell>
          <cell r="H1651">
            <v>152.7392</v>
          </cell>
          <cell r="I1651">
            <v>52.7392</v>
          </cell>
          <cell r="J1651" t="str">
            <v>是</v>
          </cell>
        </row>
        <row r="1652">
          <cell r="A1652">
            <v>3280978</v>
          </cell>
          <cell r="B1652" t="str">
            <v>2025-05-02 21:49:49</v>
          </cell>
          <cell r="C1652" t="str">
            <v>小单32.36  大双32.36  大单35.28</v>
          </cell>
          <cell r="D1652" t="str">
            <v>大单</v>
          </cell>
          <cell r="E1652">
            <v>100</v>
          </cell>
          <cell r="F1652">
            <v>10</v>
          </cell>
          <cell r="G1652" t="str">
            <v>小双</v>
          </cell>
          <cell r="H1652">
            <v>0</v>
          </cell>
          <cell r="I1652">
            <v>-100</v>
          </cell>
          <cell r="J1652" t="str">
            <v>否</v>
          </cell>
        </row>
        <row r="1653">
          <cell r="A1653">
            <v>3280979</v>
          </cell>
          <cell r="B1653" t="str">
            <v>2025-05-02 21:53:20</v>
          </cell>
          <cell r="C1653" t="str">
            <v>小单32.36  大双32.36  大单35.28</v>
          </cell>
          <cell r="D1653" t="str">
            <v>大单</v>
          </cell>
          <cell r="E1653">
            <v>100</v>
          </cell>
          <cell r="F1653">
            <v>11</v>
          </cell>
          <cell r="G1653" t="str">
            <v>小单</v>
          </cell>
          <cell r="H1653">
            <v>152.7392</v>
          </cell>
          <cell r="I1653">
            <v>52.7392</v>
          </cell>
          <cell r="J1653" t="str">
            <v>是</v>
          </cell>
        </row>
        <row r="1654">
          <cell r="A1654">
            <v>3280980</v>
          </cell>
          <cell r="B1654" t="str">
            <v>2025-05-02 21:56:42</v>
          </cell>
          <cell r="C1654" t="str">
            <v>小单32.36  大双32.36  大单35.28</v>
          </cell>
          <cell r="D1654" t="str">
            <v>大单</v>
          </cell>
          <cell r="E1654">
            <v>100</v>
          </cell>
          <cell r="F1654">
            <v>19</v>
          </cell>
          <cell r="G1654" t="str">
            <v>大单</v>
          </cell>
          <cell r="H1654">
            <v>152.7624</v>
          </cell>
          <cell r="I1654">
            <v>52.7624</v>
          </cell>
          <cell r="J1654" t="str">
            <v>是</v>
          </cell>
        </row>
        <row r="1655">
          <cell r="A1655">
            <v>3280981</v>
          </cell>
          <cell r="B1655" t="str">
            <v>2025-05-02 22:00:14</v>
          </cell>
          <cell r="C1655" t="str">
            <v>小单32.36  大双32.36  大单35.28</v>
          </cell>
          <cell r="D1655" t="str">
            <v>大单</v>
          </cell>
          <cell r="E1655">
            <v>100</v>
          </cell>
          <cell r="F1655">
            <v>12</v>
          </cell>
          <cell r="G1655" t="str">
            <v>小双</v>
          </cell>
          <cell r="H1655">
            <v>0</v>
          </cell>
          <cell r="I1655">
            <v>-100</v>
          </cell>
          <cell r="J1655" t="str">
            <v>否</v>
          </cell>
        </row>
        <row r="1656">
          <cell r="A1656">
            <v>3280982</v>
          </cell>
          <cell r="B1656" t="str">
            <v>2025-05-02 22:03:46</v>
          </cell>
          <cell r="C1656" t="str">
            <v>小单31.45  小双34.28  大单34.28</v>
          </cell>
          <cell r="D1656" t="str">
            <v>小单</v>
          </cell>
          <cell r="E1656">
            <v>100.01</v>
          </cell>
          <cell r="F1656">
            <v>14</v>
          </cell>
          <cell r="G1656" t="str">
            <v>大双</v>
          </cell>
          <cell r="H1656">
            <v>0</v>
          </cell>
          <cell r="I1656">
            <v>-100.01</v>
          </cell>
          <cell r="J1656" t="str">
            <v>否</v>
          </cell>
        </row>
        <row r="1657">
          <cell r="A1657">
            <v>3280983</v>
          </cell>
          <cell r="B1657" t="str">
            <v>2025-05-02 22:07:17</v>
          </cell>
          <cell r="C1657" t="str">
            <v>小单31.45  小双34.28  大单34.28</v>
          </cell>
          <cell r="D1657" t="str">
            <v>小单</v>
          </cell>
          <cell r="E1657">
            <v>100.01</v>
          </cell>
          <cell r="F1657">
            <v>25</v>
          </cell>
          <cell r="G1657" t="str">
            <v>大单</v>
          </cell>
          <cell r="H1657">
            <v>148.4324</v>
          </cell>
          <cell r="I1657">
            <v>48.4224</v>
          </cell>
          <cell r="J1657" t="str">
            <v>是</v>
          </cell>
        </row>
        <row r="1658">
          <cell r="A1658">
            <v>3280984</v>
          </cell>
          <cell r="B1658" t="str">
            <v>2025-05-02 22:10:49</v>
          </cell>
          <cell r="C1658" t="str">
            <v>小单31.45  小双34.28  大单34.28</v>
          </cell>
          <cell r="D1658" t="str">
            <v>小单</v>
          </cell>
          <cell r="E1658">
            <v>100.01</v>
          </cell>
          <cell r="F1658">
            <v>15</v>
          </cell>
          <cell r="G1658" t="str">
            <v>大单</v>
          </cell>
          <cell r="H1658">
            <v>148.4324</v>
          </cell>
          <cell r="I1658">
            <v>48.4224</v>
          </cell>
          <cell r="J1658" t="str">
            <v>是</v>
          </cell>
        </row>
        <row r="1659">
          <cell r="A1659">
            <v>3280985</v>
          </cell>
          <cell r="B1659" t="str">
            <v>2025-05-02 22:14:11</v>
          </cell>
          <cell r="C1659" t="str">
            <v>小单31.45  小双34.28  大单34.28</v>
          </cell>
          <cell r="D1659" t="str">
            <v>小单</v>
          </cell>
          <cell r="E1659">
            <v>100.01</v>
          </cell>
          <cell r="F1659">
            <v>13</v>
          </cell>
          <cell r="G1659" t="str">
            <v>小单</v>
          </cell>
          <cell r="H1659">
            <v>0</v>
          </cell>
          <cell r="I1659">
            <v>-100.01</v>
          </cell>
          <cell r="J1659" t="str">
            <v>否</v>
          </cell>
        </row>
        <row r="1660">
          <cell r="A1660">
            <v>3280986</v>
          </cell>
          <cell r="B1660" t="str">
            <v>2025-05-02 22:17:43</v>
          </cell>
          <cell r="C1660" t="str">
            <v>小单31.45  小双34.28  大单34.28</v>
          </cell>
          <cell r="D1660" t="str">
            <v>小单</v>
          </cell>
          <cell r="E1660">
            <v>100.01</v>
          </cell>
          <cell r="F1660">
            <v>6</v>
          </cell>
          <cell r="G1660" t="str">
            <v>小双</v>
          </cell>
          <cell r="H1660">
            <v>148.4324</v>
          </cell>
          <cell r="I1660">
            <v>48.4224</v>
          </cell>
          <cell r="J1660" t="str">
            <v>是</v>
          </cell>
        </row>
        <row r="1661">
          <cell r="A1661">
            <v>3280987</v>
          </cell>
          <cell r="B1661" t="str">
            <v>2025-05-02 22:21:14</v>
          </cell>
          <cell r="C1661" t="str">
            <v>小单31.45  小双34.28  大单34.28</v>
          </cell>
          <cell r="D1661" t="str">
            <v>小单</v>
          </cell>
          <cell r="E1661">
            <v>100.01</v>
          </cell>
          <cell r="F1661">
            <v>8</v>
          </cell>
          <cell r="G1661" t="str">
            <v>小双</v>
          </cell>
          <cell r="H1661">
            <v>148.4324</v>
          </cell>
          <cell r="I1661">
            <v>48.4224</v>
          </cell>
          <cell r="J1661" t="str">
            <v>是</v>
          </cell>
        </row>
        <row r="1662">
          <cell r="A1662">
            <v>3280988</v>
          </cell>
          <cell r="B1662" t="str">
            <v>2025-05-02 22:24:46</v>
          </cell>
          <cell r="C1662" t="str">
            <v>小单31.45  小双34.28  大单34.28</v>
          </cell>
          <cell r="D1662" t="str">
            <v>小单</v>
          </cell>
          <cell r="E1662">
            <v>100.01</v>
          </cell>
          <cell r="F1662">
            <v>15</v>
          </cell>
          <cell r="G1662" t="str">
            <v>大单</v>
          </cell>
          <cell r="H1662">
            <v>148.4324</v>
          </cell>
          <cell r="I1662">
            <v>48.4224</v>
          </cell>
          <cell r="J1662" t="str">
            <v>是</v>
          </cell>
        </row>
        <row r="1663">
          <cell r="A1663">
            <v>3280989</v>
          </cell>
          <cell r="B1663" t="str">
            <v>2025-05-02 22:29:18</v>
          </cell>
          <cell r="C1663" t="str">
            <v>小单31.45  小双34.28  大单34.28</v>
          </cell>
          <cell r="D1663" t="str">
            <v>小单</v>
          </cell>
          <cell r="E1663">
            <v>100.01</v>
          </cell>
          <cell r="F1663">
            <v>18</v>
          </cell>
          <cell r="G1663" t="str">
            <v>大双</v>
          </cell>
          <cell r="H1663">
            <v>0</v>
          </cell>
          <cell r="I1663">
            <v>-100.01</v>
          </cell>
          <cell r="J1663" t="str">
            <v>否</v>
          </cell>
        </row>
        <row r="1664">
          <cell r="A1664">
            <v>3280990</v>
          </cell>
          <cell r="B1664" t="str">
            <v>2025-05-02 22:31:50</v>
          </cell>
          <cell r="C1664" t="str">
            <v>小单31.45  小双34.28  大单34.28</v>
          </cell>
          <cell r="D1664" t="str">
            <v>小单</v>
          </cell>
          <cell r="E1664">
            <v>100.01</v>
          </cell>
          <cell r="F1664">
            <v>10</v>
          </cell>
          <cell r="G1664" t="str">
            <v>小双</v>
          </cell>
          <cell r="H1664">
            <v>148.4324</v>
          </cell>
          <cell r="I1664">
            <v>48.4224</v>
          </cell>
          <cell r="J1664" t="str">
            <v>是</v>
          </cell>
        </row>
        <row r="1665">
          <cell r="A1665">
            <v>3280991</v>
          </cell>
          <cell r="B1665" t="str">
            <v>2025-05-02 22:35:11</v>
          </cell>
          <cell r="C1665" t="str">
            <v>小单31.45  小双34.28  大单34.28</v>
          </cell>
          <cell r="D1665" t="str">
            <v>小单</v>
          </cell>
          <cell r="E1665">
            <v>100.01</v>
          </cell>
          <cell r="F1665">
            <v>13</v>
          </cell>
          <cell r="G1665" t="str">
            <v>小单</v>
          </cell>
          <cell r="H1665">
            <v>0</v>
          </cell>
          <cell r="I1665">
            <v>-100.01</v>
          </cell>
          <cell r="J1665" t="str">
            <v>否</v>
          </cell>
        </row>
        <row r="1666">
          <cell r="A1666">
            <v>3280992</v>
          </cell>
          <cell r="B1666" t="str">
            <v>2025-05-02 22:38:43</v>
          </cell>
          <cell r="C1666" t="str">
            <v>小单31.45  小双34.28  大单34.28</v>
          </cell>
          <cell r="D1666" t="str">
            <v>小单</v>
          </cell>
          <cell r="E1666">
            <v>100.01</v>
          </cell>
          <cell r="F1666">
            <v>21</v>
          </cell>
          <cell r="G1666" t="str">
            <v>大单</v>
          </cell>
          <cell r="H1666">
            <v>148.4324</v>
          </cell>
          <cell r="I1666">
            <v>48.4224</v>
          </cell>
          <cell r="J1666" t="str">
            <v>是</v>
          </cell>
        </row>
        <row r="1667">
          <cell r="A1667">
            <v>3280993</v>
          </cell>
          <cell r="B1667" t="str">
            <v>2025-05-02 22:42:15</v>
          </cell>
          <cell r="C1667" t="str">
            <v>小单31.45  小双34.28  大单34.28</v>
          </cell>
          <cell r="D1667" t="str">
            <v>小单</v>
          </cell>
          <cell r="E1667">
            <v>100.01</v>
          </cell>
          <cell r="F1667">
            <v>15</v>
          </cell>
          <cell r="G1667" t="str">
            <v>大单</v>
          </cell>
          <cell r="H1667">
            <v>148.4324</v>
          </cell>
          <cell r="I1667">
            <v>48.4224</v>
          </cell>
          <cell r="J1667" t="str">
            <v>是</v>
          </cell>
        </row>
        <row r="1668">
          <cell r="A1668">
            <v>3280994</v>
          </cell>
          <cell r="B1668" t="str">
            <v>2025-05-02 22:45:47</v>
          </cell>
          <cell r="C1668" t="str">
            <v>小单31.45  小双34.28  大单34.28</v>
          </cell>
          <cell r="D1668" t="str">
            <v>小单</v>
          </cell>
          <cell r="E1668">
            <v>100.01</v>
          </cell>
          <cell r="F1668">
            <v>4</v>
          </cell>
          <cell r="G1668" t="str">
            <v>小双</v>
          </cell>
          <cell r="H1668">
            <v>148.4324</v>
          </cell>
          <cell r="I1668">
            <v>48.4224</v>
          </cell>
          <cell r="J1668" t="str">
            <v>是</v>
          </cell>
        </row>
        <row r="1669">
          <cell r="A1669">
            <v>3280995</v>
          </cell>
          <cell r="B1669" t="str">
            <v>2025-05-02 22:49:18</v>
          </cell>
          <cell r="C1669" t="str">
            <v>小单31.45  小双34.28  大单34.28</v>
          </cell>
          <cell r="D1669" t="str">
            <v>小单</v>
          </cell>
          <cell r="E1669">
            <v>100.01</v>
          </cell>
          <cell r="F1669">
            <v>19</v>
          </cell>
          <cell r="G1669" t="str">
            <v>大单</v>
          </cell>
          <cell r="H1669">
            <v>148.4324</v>
          </cell>
          <cell r="I1669">
            <v>48.4224</v>
          </cell>
          <cell r="J1669" t="str">
            <v>是</v>
          </cell>
        </row>
        <row r="1670">
          <cell r="A1670">
            <v>3280996</v>
          </cell>
          <cell r="B1670" t="str">
            <v>2025-05-02 22:52:40</v>
          </cell>
          <cell r="C1670" t="str">
            <v>小单31.45  小双34.28  大单34.28</v>
          </cell>
          <cell r="D1670" t="str">
            <v>小单</v>
          </cell>
          <cell r="E1670">
            <v>100.01</v>
          </cell>
          <cell r="F1670">
            <v>5</v>
          </cell>
          <cell r="G1670" t="str">
            <v>小单</v>
          </cell>
          <cell r="H1670">
            <v>148.444</v>
          </cell>
          <cell r="I1670">
            <v>48.434</v>
          </cell>
          <cell r="J1670" t="str">
            <v>是</v>
          </cell>
        </row>
        <row r="1671">
          <cell r="A1671">
            <v>3280997</v>
          </cell>
          <cell r="B1671" t="str">
            <v>2025-05-02 22:56:22</v>
          </cell>
          <cell r="C1671" t="str">
            <v>小单31.45  小双34.28  大单34.28</v>
          </cell>
          <cell r="D1671" t="str">
            <v>小单</v>
          </cell>
          <cell r="E1671">
            <v>100.01</v>
          </cell>
          <cell r="F1671">
            <v>20</v>
          </cell>
          <cell r="G1671" t="str">
            <v>大双</v>
          </cell>
          <cell r="H1671">
            <v>0</v>
          </cell>
          <cell r="I1671">
            <v>-100.01</v>
          </cell>
          <cell r="J1671" t="str">
            <v>否</v>
          </cell>
        </row>
        <row r="1672">
          <cell r="A1672">
            <v>3280998</v>
          </cell>
          <cell r="B1672" t="str">
            <v>2025-05-02 22:59:44</v>
          </cell>
          <cell r="C1672" t="str">
            <v>小单31.45  小双34.28  大单34.28</v>
          </cell>
          <cell r="D1672" t="str">
            <v>小单</v>
          </cell>
          <cell r="E1672">
            <v>100.01</v>
          </cell>
          <cell r="F1672">
            <v>21</v>
          </cell>
          <cell r="G1672" t="str">
            <v>大单</v>
          </cell>
          <cell r="H1672">
            <v>148.4324</v>
          </cell>
          <cell r="I1672">
            <v>48.4224</v>
          </cell>
          <cell r="J1672" t="str">
            <v>是</v>
          </cell>
        </row>
        <row r="1673">
          <cell r="A1673">
            <v>3280999</v>
          </cell>
          <cell r="B1673" t="str">
            <v>2025-05-02 23:03:16</v>
          </cell>
          <cell r="C1673" t="str">
            <v>小单31.45  小双34.28  大单34.28</v>
          </cell>
          <cell r="D1673" t="str">
            <v>小单</v>
          </cell>
          <cell r="E1673">
            <v>100.01</v>
          </cell>
          <cell r="F1673">
            <v>10</v>
          </cell>
          <cell r="G1673" t="str">
            <v>小双</v>
          </cell>
          <cell r="H1673">
            <v>148.4324</v>
          </cell>
          <cell r="I1673">
            <v>48.4224</v>
          </cell>
          <cell r="J1673" t="str">
            <v>是</v>
          </cell>
        </row>
        <row r="1674">
          <cell r="A1674">
            <v>3281000</v>
          </cell>
          <cell r="B1674" t="str">
            <v>2025-05-02 23:06:47</v>
          </cell>
          <cell r="C1674" t="str">
            <v>小单31.45  小双34.28  大单34.28</v>
          </cell>
          <cell r="D1674" t="str">
            <v>小单</v>
          </cell>
          <cell r="E1674">
            <v>100.01</v>
          </cell>
          <cell r="F1674">
            <v>17</v>
          </cell>
          <cell r="G1674" t="str">
            <v>大单</v>
          </cell>
          <cell r="H1674">
            <v>148.4324</v>
          </cell>
          <cell r="I1674">
            <v>48.4224</v>
          </cell>
          <cell r="J1674" t="str">
            <v>是</v>
          </cell>
        </row>
        <row r="1675">
          <cell r="A1675">
            <v>3281001</v>
          </cell>
          <cell r="B1675" t="str">
            <v>2025-05-02 23:10:19</v>
          </cell>
          <cell r="C1675" t="str">
            <v>小单32.36  大双32.36  大单35.28</v>
          </cell>
          <cell r="D1675" t="str">
            <v>大单</v>
          </cell>
          <cell r="E1675">
            <v>100</v>
          </cell>
          <cell r="F1675">
            <v>16</v>
          </cell>
          <cell r="G1675" t="str">
            <v>大双</v>
          </cell>
          <cell r="H1675">
            <v>152.7392</v>
          </cell>
          <cell r="I1675">
            <v>52.7392</v>
          </cell>
          <cell r="J1675" t="str">
            <v>是</v>
          </cell>
        </row>
        <row r="1676">
          <cell r="A1676">
            <v>3281002</v>
          </cell>
          <cell r="B1676" t="str">
            <v>2025-05-02 23:13:41</v>
          </cell>
          <cell r="C1676" t="str">
            <v>小单32.36  大双32.36  大单35.28</v>
          </cell>
          <cell r="D1676" t="str">
            <v>大单</v>
          </cell>
          <cell r="E1676">
            <v>100</v>
          </cell>
          <cell r="F1676">
            <v>22</v>
          </cell>
          <cell r="G1676" t="str">
            <v>大双</v>
          </cell>
          <cell r="H1676">
            <v>152.7392</v>
          </cell>
          <cell r="I1676">
            <v>52.7392</v>
          </cell>
          <cell r="J1676" t="str">
            <v>是</v>
          </cell>
        </row>
        <row r="1677">
          <cell r="A1677">
            <v>3281003</v>
          </cell>
          <cell r="B1677" t="str">
            <v>2025-05-02 23:17:23</v>
          </cell>
          <cell r="C1677" t="str">
            <v>小单32.36  大双32.36  大单35.28</v>
          </cell>
          <cell r="D1677" t="str">
            <v>大单</v>
          </cell>
          <cell r="E1677">
            <v>100</v>
          </cell>
          <cell r="F1677">
            <v>20</v>
          </cell>
          <cell r="G1677" t="str">
            <v>大双</v>
          </cell>
          <cell r="H1677">
            <v>152.7392</v>
          </cell>
          <cell r="I1677">
            <v>52.7392</v>
          </cell>
          <cell r="J1677" t="str">
            <v>是</v>
          </cell>
        </row>
        <row r="1678">
          <cell r="A1678">
            <v>3281004</v>
          </cell>
          <cell r="B1678" t="str">
            <v>2025-05-02 23:20:44</v>
          </cell>
          <cell r="C1678" t="str">
            <v>小单32.36  大双32.36  大单35.28</v>
          </cell>
          <cell r="D1678" t="str">
            <v>大单</v>
          </cell>
          <cell r="E1678">
            <v>100</v>
          </cell>
          <cell r="F1678">
            <v>18</v>
          </cell>
          <cell r="G1678" t="str">
            <v>大双</v>
          </cell>
          <cell r="H1678">
            <v>152.7392</v>
          </cell>
          <cell r="I1678">
            <v>52.7392</v>
          </cell>
          <cell r="J1678" t="str">
            <v>是</v>
          </cell>
        </row>
        <row r="1679">
          <cell r="A1679">
            <v>3281005</v>
          </cell>
          <cell r="B1679" t="str">
            <v>2025-05-02 23:24:16</v>
          </cell>
          <cell r="C1679" t="str">
            <v>大双31.45  小双34.28  大单34.28</v>
          </cell>
          <cell r="D1679" t="str">
            <v>大双</v>
          </cell>
          <cell r="E1679">
            <v>100.01</v>
          </cell>
          <cell r="F1679">
            <v>5</v>
          </cell>
          <cell r="G1679" t="str">
            <v>小单</v>
          </cell>
          <cell r="H1679">
            <v>0</v>
          </cell>
          <cell r="I1679">
            <v>-100.01</v>
          </cell>
          <cell r="J1679" t="str">
            <v>否</v>
          </cell>
        </row>
        <row r="1680">
          <cell r="A1680">
            <v>3281006</v>
          </cell>
          <cell r="B1680" t="str">
            <v>2025-05-02 23:27:48</v>
          </cell>
          <cell r="C1680" t="str">
            <v>大双31.45  小双34.28  大单34.28</v>
          </cell>
          <cell r="D1680" t="str">
            <v>大双</v>
          </cell>
          <cell r="E1680">
            <v>100.01</v>
          </cell>
          <cell r="F1680">
            <v>18</v>
          </cell>
          <cell r="G1680" t="str">
            <v>大双</v>
          </cell>
          <cell r="H1680">
            <v>148.444</v>
          </cell>
          <cell r="I1680">
            <v>48.434</v>
          </cell>
          <cell r="J1680" t="str">
            <v>是</v>
          </cell>
        </row>
        <row r="1681">
          <cell r="A1681">
            <v>3281007</v>
          </cell>
          <cell r="B1681" t="str">
            <v>2025-05-02 23:31:20</v>
          </cell>
          <cell r="C1681" t="str">
            <v>大双31.45  小双34.28  大单34.28</v>
          </cell>
          <cell r="D1681" t="str">
            <v>大双</v>
          </cell>
          <cell r="E1681">
            <v>100.01</v>
          </cell>
          <cell r="F1681">
            <v>11</v>
          </cell>
          <cell r="G1681" t="str">
            <v>小单</v>
          </cell>
          <cell r="H1681">
            <v>0</v>
          </cell>
          <cell r="I1681">
            <v>-100.01</v>
          </cell>
          <cell r="J1681" t="str">
            <v>否</v>
          </cell>
        </row>
        <row r="1682">
          <cell r="A1682">
            <v>3281008</v>
          </cell>
          <cell r="B1682" t="str">
            <v>2025-05-02 23:34:42</v>
          </cell>
          <cell r="C1682" t="str">
            <v>小单32.36  大双32.36  大单35.28</v>
          </cell>
          <cell r="D1682" t="str">
            <v>大单</v>
          </cell>
          <cell r="E1682">
            <v>100</v>
          </cell>
          <cell r="F1682">
            <v>14</v>
          </cell>
          <cell r="G1682" t="str">
            <v>大双</v>
          </cell>
          <cell r="H1682">
            <v>0</v>
          </cell>
          <cell r="I1682">
            <v>-100</v>
          </cell>
          <cell r="J1682" t="str">
            <v>否</v>
          </cell>
        </row>
        <row r="1683">
          <cell r="A1683">
            <v>3281009</v>
          </cell>
          <cell r="B1683" t="str">
            <v>2025-05-02 23:38:23</v>
          </cell>
          <cell r="C1683" t="str">
            <v>大双31.45  小双34.28  大单34.28</v>
          </cell>
          <cell r="D1683" t="str">
            <v>大双</v>
          </cell>
          <cell r="E1683">
            <v>100.01</v>
          </cell>
          <cell r="F1683">
            <v>11</v>
          </cell>
          <cell r="G1683" t="str">
            <v>小单</v>
          </cell>
          <cell r="H1683">
            <v>0</v>
          </cell>
          <cell r="I1683">
            <v>-100.01</v>
          </cell>
          <cell r="J1683" t="str">
            <v>否</v>
          </cell>
        </row>
        <row r="1684">
          <cell r="A1684">
            <v>3281010</v>
          </cell>
          <cell r="B1684" t="str">
            <v>2025-05-02 23:41:45</v>
          </cell>
          <cell r="C1684" t="str">
            <v>大双31.45  小双34.28  大单34.28</v>
          </cell>
          <cell r="D1684" t="str">
            <v>大双</v>
          </cell>
          <cell r="E1684">
            <v>100.01</v>
          </cell>
          <cell r="F1684">
            <v>6</v>
          </cell>
          <cell r="G1684" t="str">
            <v>小双</v>
          </cell>
          <cell r="H1684">
            <v>148.4324</v>
          </cell>
          <cell r="I1684">
            <v>48.4224</v>
          </cell>
          <cell r="J1684" t="str">
            <v>是</v>
          </cell>
        </row>
        <row r="1685">
          <cell r="A1685">
            <v>3281011</v>
          </cell>
          <cell r="B1685" t="str">
            <v>2025-05-02 23:45:17</v>
          </cell>
          <cell r="C1685" t="str">
            <v>大双31.45  小双34.28  大单34.28</v>
          </cell>
          <cell r="D1685" t="str">
            <v>大双</v>
          </cell>
          <cell r="E1685">
            <v>100.01</v>
          </cell>
          <cell r="F1685">
            <v>16</v>
          </cell>
          <cell r="G1685" t="str">
            <v>大双</v>
          </cell>
          <cell r="H1685">
            <v>148.444</v>
          </cell>
          <cell r="I1685">
            <v>48.434</v>
          </cell>
          <cell r="J1685" t="str">
            <v>是</v>
          </cell>
        </row>
        <row r="1686">
          <cell r="A1686">
            <v>3281012</v>
          </cell>
          <cell r="B1686" t="str">
            <v>2025-05-02 23:48:49</v>
          </cell>
          <cell r="C1686" t="str">
            <v>大双31.45  小双34.28  大单34.28</v>
          </cell>
          <cell r="D1686" t="str">
            <v>大双</v>
          </cell>
          <cell r="E1686">
            <v>100.01</v>
          </cell>
          <cell r="F1686" t="str">
            <v>待开奖</v>
          </cell>
        </row>
        <row r="1687">
          <cell r="A1687">
            <v>3281100</v>
          </cell>
          <cell r="B1687" t="str">
            <v>2025-05-03 04:56:52</v>
          </cell>
          <cell r="C1687" t="str">
            <v>小单32.36  大双32.36  大单35.28</v>
          </cell>
          <cell r="D1687" t="str">
            <v>大单</v>
          </cell>
          <cell r="E1687">
            <v>100</v>
          </cell>
          <cell r="F1687">
            <v>17</v>
          </cell>
          <cell r="G1687" t="str">
            <v>大单</v>
          </cell>
          <cell r="H1687">
            <v>152.7624</v>
          </cell>
          <cell r="I1687">
            <v>52.7624</v>
          </cell>
          <cell r="J1687" t="str">
            <v>是</v>
          </cell>
        </row>
        <row r="1688">
          <cell r="A1688">
            <v>3281101</v>
          </cell>
          <cell r="B1688" t="str">
            <v>2025-05-03 05:00:44</v>
          </cell>
          <cell r="C1688" t="str">
            <v>小单32.36  大双32.36  大单35.28</v>
          </cell>
          <cell r="D1688" t="str">
            <v>大单</v>
          </cell>
          <cell r="E1688">
            <v>100</v>
          </cell>
          <cell r="F1688">
            <v>9</v>
          </cell>
          <cell r="G1688" t="str">
            <v>小单</v>
          </cell>
          <cell r="H1688">
            <v>152.7392</v>
          </cell>
          <cell r="I1688">
            <v>52.7392</v>
          </cell>
          <cell r="J1688" t="str">
            <v>是</v>
          </cell>
        </row>
        <row r="1689">
          <cell r="A1689">
            <v>3281102</v>
          </cell>
          <cell r="B1689" t="str">
            <v>2025-05-03 05:03:46</v>
          </cell>
          <cell r="C1689" t="str">
            <v>小单31.45  小双34.28  大单34.28</v>
          </cell>
          <cell r="D1689" t="str">
            <v>小单</v>
          </cell>
          <cell r="E1689">
            <v>100.01</v>
          </cell>
          <cell r="F1689">
            <v>14</v>
          </cell>
          <cell r="G1689" t="str">
            <v>大双</v>
          </cell>
          <cell r="H1689">
            <v>0</v>
          </cell>
          <cell r="I1689">
            <v>-100.01</v>
          </cell>
          <cell r="J1689" t="str">
            <v>否</v>
          </cell>
        </row>
        <row r="1690">
          <cell r="A1690">
            <v>3281103</v>
          </cell>
          <cell r="B1690" t="str">
            <v>2025-05-03 05:07:18</v>
          </cell>
          <cell r="C1690" t="str">
            <v>小单31.45  小双34.28  大单34.28</v>
          </cell>
          <cell r="D1690" t="str">
            <v>小单</v>
          </cell>
          <cell r="E1690">
            <v>100.01</v>
          </cell>
          <cell r="F1690">
            <v>13</v>
          </cell>
          <cell r="G1690" t="str">
            <v>小单</v>
          </cell>
          <cell r="H1690">
            <v>0</v>
          </cell>
          <cell r="I1690">
            <v>-100.01</v>
          </cell>
          <cell r="J1690" t="str">
            <v>否</v>
          </cell>
        </row>
        <row r="1691">
          <cell r="A1691">
            <v>3281104</v>
          </cell>
          <cell r="B1691" t="str">
            <v>2025-05-03 05:10:50</v>
          </cell>
          <cell r="C1691" t="str">
            <v>小单31.45  小双34.28  大单34.28</v>
          </cell>
          <cell r="D1691" t="str">
            <v>小单</v>
          </cell>
          <cell r="E1691">
            <v>100.01</v>
          </cell>
          <cell r="F1691">
            <v>16</v>
          </cell>
          <cell r="G1691" t="str">
            <v>大双</v>
          </cell>
          <cell r="H1691">
            <v>0</v>
          </cell>
          <cell r="I1691">
            <v>-100.01</v>
          </cell>
          <cell r="J1691" t="str">
            <v>否</v>
          </cell>
        </row>
        <row r="1692">
          <cell r="A1692">
            <v>3281105</v>
          </cell>
          <cell r="B1692" t="str">
            <v>2025-05-03 05:14:11</v>
          </cell>
          <cell r="C1692" t="str">
            <v>小单31.45  小双34.28  大单34.28</v>
          </cell>
          <cell r="D1692" t="str">
            <v>小单</v>
          </cell>
          <cell r="E1692">
            <v>100.01</v>
          </cell>
          <cell r="F1692">
            <v>11</v>
          </cell>
          <cell r="G1692" t="str">
            <v>小单</v>
          </cell>
          <cell r="H1692">
            <v>148.444</v>
          </cell>
          <cell r="I1692">
            <v>48.434</v>
          </cell>
          <cell r="J1692" t="str">
            <v>是</v>
          </cell>
        </row>
        <row r="1693">
          <cell r="A1693">
            <v>3281106</v>
          </cell>
          <cell r="B1693" t="str">
            <v>2025-05-03 05:17:43</v>
          </cell>
          <cell r="C1693" t="str">
            <v>小单31.45  小双34.28  大单34.28</v>
          </cell>
          <cell r="D1693" t="str">
            <v>小单</v>
          </cell>
          <cell r="E1693">
            <v>100.01</v>
          </cell>
          <cell r="F1693">
            <v>12</v>
          </cell>
          <cell r="G1693" t="str">
            <v>小双</v>
          </cell>
          <cell r="H1693">
            <v>148.4324</v>
          </cell>
          <cell r="I1693">
            <v>48.4224</v>
          </cell>
          <cell r="J1693" t="str">
            <v>是</v>
          </cell>
        </row>
        <row r="1694">
          <cell r="A1694">
            <v>3281107</v>
          </cell>
          <cell r="B1694" t="str">
            <v>2025-05-03 05:21:15</v>
          </cell>
          <cell r="C1694" t="str">
            <v>小单31.45  小双34.28  大单34.28</v>
          </cell>
          <cell r="D1694" t="str">
            <v>小单</v>
          </cell>
          <cell r="E1694">
            <v>100.01</v>
          </cell>
          <cell r="F1694" t="str">
            <v>待开奖</v>
          </cell>
        </row>
        <row r="1695">
          <cell r="A1695">
            <v>3281117</v>
          </cell>
          <cell r="B1695" t="str">
            <v>2025-05-03 05:57:23</v>
          </cell>
          <cell r="C1695" t="str">
            <v>小单31.45  小双34.28  大单34.28</v>
          </cell>
          <cell r="D1695" t="str">
            <v>小单</v>
          </cell>
          <cell r="E1695">
            <v>100.01</v>
          </cell>
          <cell r="F1695" t="str">
            <v>待开奖</v>
          </cell>
          <cell r="G1695" t="str">
            <v/>
          </cell>
          <cell r="H1695" t="str">
            <v/>
          </cell>
          <cell r="I1695" t="str">
            <v/>
          </cell>
          <cell r="J169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60"/>
  <sheetViews>
    <sheetView tabSelected="1" workbookViewId="0">
      <pane ySplit="1" topLeftCell="A501" activePane="bottomLeft" state="frozen"/>
      <selection/>
      <selection pane="bottomLeft" activeCell="F688" sqref="F688"/>
    </sheetView>
  </sheetViews>
  <sheetFormatPr defaultColWidth="9" defaultRowHeight="13.5"/>
  <cols>
    <col min="1" max="1" width="12" customWidth="1"/>
    <col min="2" max="2" width="21" customWidth="1"/>
    <col min="3" max="3" width="34" customWidth="1"/>
    <col min="4" max="4" width="9" style="2"/>
    <col min="5" max="5" width="9" customWidth="1"/>
    <col min="8" max="9" width="9.375"/>
    <col min="11" max="12" width="2.375" customWidth="1"/>
    <col min="13" max="13" width="9.125" hidden="1" customWidth="1"/>
    <col min="14" max="14" width="9.125" customWidth="1"/>
    <col min="15" max="15" width="6.875" hidden="1" customWidth="1"/>
    <col min="16" max="16" width="8" customWidth="1"/>
    <col min="17" max="17" width="7.375" customWidth="1"/>
    <col min="18" max="18" width="7.375" hidden="1" customWidth="1"/>
    <col min="19" max="23" width="9.375" customWidth="1"/>
    <col min="24" max="24" width="9.375" style="3" customWidth="1"/>
    <col min="25" max="25" width="6.5" customWidth="1"/>
    <col min="26" max="26" width="7.125" customWidth="1"/>
    <col min="27" max="27" width="6.125" customWidth="1"/>
    <col min="28" max="28" width="2.375" customWidth="1"/>
    <col min="29" max="29" width="5.625" customWidth="1"/>
    <col min="30" max="30" width="10.375"/>
    <col min="35" max="35" width="10.375"/>
  </cols>
  <sheetData>
    <row r="1" ht="36" customHeight="1" spans="1: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8" t="s">
        <v>21</v>
      </c>
      <c r="Y1" s="7" t="e">
        <f ca="1">AVERAGE(X3:X2000)+_xlfn.STDEV.P(X3:X2000)*Z1</f>
        <v>#VALUE!</v>
      </c>
      <c r="Z1" s="7">
        <v>1</v>
      </c>
      <c r="AA1" s="7" t="e">
        <f ca="1">SUM(AA50:AA2617)</f>
        <v>#VALUE!</v>
      </c>
      <c r="AB1" s="7"/>
      <c r="AC1" s="7" t="e">
        <f ca="1">SUM(AC50:AC2617)</f>
        <v>#VALUE!</v>
      </c>
      <c r="AD1" s="12" t="e">
        <f ca="1">SUM(AD50:AD2617)</f>
        <v>#VALUE!</v>
      </c>
      <c r="AE1" t="s">
        <v>22</v>
      </c>
      <c r="AF1" t="s">
        <v>23</v>
      </c>
      <c r="AG1" t="s">
        <v>24</v>
      </c>
      <c r="AH1" t="s">
        <v>25</v>
      </c>
      <c r="AI1" t="s">
        <v>14</v>
      </c>
    </row>
    <row r="2" spans="1:38">
      <c r="A2">
        <f>IF([1]Sheet!A1000="","",[1]Sheet!A1000)</f>
        <v>3276471</v>
      </c>
      <c r="B2" t="str">
        <f>IF(A2="","",[1]Sheet!B1000)</f>
        <v>2025-04-21 16:19:14</v>
      </c>
      <c r="C2" t="str">
        <f>IF(A2="","",[1]Sheet!C1000)</f>
        <v>小单32.36  小双35.28  大双32.36</v>
      </c>
      <c r="D2" t="str">
        <f>IF(A2="","",[1]Sheet!D1000)</f>
        <v>小双</v>
      </c>
      <c r="E2">
        <f>IF(A2="","",[1]Sheet!E1000)</f>
        <v>100</v>
      </c>
      <c r="F2">
        <f>IF(A2="","",[1]Sheet!F1000)</f>
        <v>11</v>
      </c>
      <c r="G2" t="str">
        <f>IF(A2="","",[1]Sheet!G1000)</f>
        <v>小单</v>
      </c>
      <c r="H2">
        <f>IF(A2="","",[1]Sheet!H1000)</f>
        <v>152.7392</v>
      </c>
      <c r="I2">
        <f>IF(A2="","",[1]Sheet!I1000)</f>
        <v>52.7392</v>
      </c>
      <c r="J2" t="str">
        <f>IF(A2="","",[1]Sheet!J1000)</f>
        <v>是</v>
      </c>
      <c r="K2">
        <f>IF(J2="是",1,IF(J2="否",0,""))</f>
        <v>1</v>
      </c>
      <c r="L2" s="4">
        <f t="shared" ref="L2:L65" si="0">IF(G2="","",IF(F2="待开奖","",IF(MID(D2,1,1)=MID(G2,1,1),1,IF(MID(D2,2,1)=MID(G2,2,1),1,0))))</f>
        <v>1</v>
      </c>
      <c r="M2" s="4" t="str">
        <f ca="1" t="array" ref="M2">IF(ROW()&lt;32,"",AVERAGE(IF(OFFSET(L$2,ROW()-31,0,30,1)&lt;&gt;"",OFFSET(L$2,ROW()-31,0,30,1))))</f>
        <v/>
      </c>
      <c r="N2" s="4"/>
      <c r="O2" s="4" t="str">
        <f ca="1" t="array" ref="O2">IF(ROW()&lt;22,"",AVERAGE(IF(OFFSET(L$2,ROW()-21,0,20,1)&lt;&gt;"",OFFSET(L$2,ROW()-21,0,20,1))))</f>
        <v/>
      </c>
      <c r="P2" s="4"/>
      <c r="Q2" s="4">
        <f t="shared" ref="Q2:Q15" si="1">IF(OR(F2=13,F2=14),IF(L2=1,-68.1,I2),I2)</f>
        <v>52.7392</v>
      </c>
      <c r="R2" s="6">
        <f>+Q2+10000</f>
        <v>10052.7392</v>
      </c>
      <c r="S2" s="4"/>
      <c r="T2" s="4"/>
      <c r="U2" s="4"/>
      <c r="V2" s="4"/>
      <c r="W2" s="4"/>
      <c r="X2" s="4"/>
      <c r="Y2" s="4"/>
      <c r="AC2" s="13">
        <f>SUM(K2:K500)/AG2</f>
        <v>0.6285140562249</v>
      </c>
      <c r="AD2" s="13">
        <f>SUM(L2:L500)/AG2</f>
        <v>0.748995983935743</v>
      </c>
      <c r="AE2" s="13"/>
      <c r="AF2" s="13"/>
      <c r="AG2" s="1">
        <f>COUNT(K2:K500)</f>
        <v>498</v>
      </c>
      <c r="AH2" s="14">
        <f>SUM(I2:I500)</f>
        <v>-2639.22920000001</v>
      </c>
      <c r="AI2" s="14">
        <f>SUM(Q2:Q500)</f>
        <v>-725.039200000003</v>
      </c>
      <c r="AJ2" s="14"/>
      <c r="AK2" s="14"/>
      <c r="AL2" s="14"/>
    </row>
    <row r="3" spans="1:25">
      <c r="A3">
        <f>IF([1]Sheet!A1001="","",[1]Sheet!A1001)</f>
        <v>3276472</v>
      </c>
      <c r="B3" t="str">
        <f>IF(A3="","",[1]Sheet!B1001)</f>
        <v>2025-04-21 16:22:46</v>
      </c>
      <c r="C3" t="str">
        <f>IF(A3="","",[1]Sheet!C1001)</f>
        <v>小单32.36  小双35.28  大双32.36</v>
      </c>
      <c r="D3" t="str">
        <f>IF(A3="","",[1]Sheet!D1001)</f>
        <v>小双</v>
      </c>
      <c r="E3">
        <f>IF(A3="","",[1]Sheet!E1001)</f>
        <v>100</v>
      </c>
      <c r="F3">
        <f>IF(A3="","",[1]Sheet!F1001)</f>
        <v>17</v>
      </c>
      <c r="G3" t="str">
        <f>IF(A3="","",[1]Sheet!G1001)</f>
        <v>大单</v>
      </c>
      <c r="H3">
        <f>IF(A3="","",[1]Sheet!H1001)</f>
        <v>0</v>
      </c>
      <c r="I3">
        <f>IF(A3="","",[1]Sheet!I1001)</f>
        <v>-100</v>
      </c>
      <c r="J3" t="str">
        <f>IF(A3="","",[1]Sheet!J1001)</f>
        <v>否</v>
      </c>
      <c r="K3">
        <f t="shared" ref="K3:K34" si="2">IF(J3="是",1,IF(J3="否",0,""))</f>
        <v>0</v>
      </c>
      <c r="L3" s="4">
        <f t="shared" si="0"/>
        <v>0</v>
      </c>
      <c r="M3" s="4" t="str">
        <f ca="1" t="array" ref="M3">IF(L3="","",IF(ROW()&lt;32,"",AVERAGE(IF(OFFSET(L$2,ROW()-31,0,30,1)&lt;&gt;"",OFFSET(L$2,ROW()-31,0,30,1)))))</f>
        <v/>
      </c>
      <c r="N3" s="5"/>
      <c r="O3" s="4" t="str">
        <f ca="1" t="array" ref="O3">IF(L3="","",IF(ROW()&lt;22,"",AVERAGE(IF(OFFSET(L$2,ROW()-21,0,20,1)&lt;&gt;"",OFFSET(L$2,ROW()-21,0,20,1)))))</f>
        <v/>
      </c>
      <c r="P3" s="5"/>
      <c r="Q3" s="4">
        <f t="shared" si="1"/>
        <v>-100</v>
      </c>
      <c r="R3" s="4">
        <f t="shared" ref="R3:R34" si="3">IF(G3=0,R2,IF(Q3="","",+R2+Q3))</f>
        <v>9952.7392</v>
      </c>
      <c r="S3" s="4"/>
      <c r="T3" s="4"/>
      <c r="U3" s="4"/>
      <c r="V3" s="4"/>
      <c r="W3" s="4"/>
      <c r="X3" s="4"/>
      <c r="Y3" s="4"/>
    </row>
    <row r="4" spans="1:25">
      <c r="A4">
        <f>IF([1]Sheet!A1002="","",[1]Sheet!A1002)</f>
        <v>3276473</v>
      </c>
      <c r="B4" t="str">
        <f>IF(A4="","",[1]Sheet!B1002)</f>
        <v>2025-04-21 16:26:17</v>
      </c>
      <c r="C4" t="str">
        <f>IF(A4="","",[1]Sheet!C1002)</f>
        <v>小单32.36  小双35.28  大双32.36</v>
      </c>
      <c r="D4" t="str">
        <f>IF(A4="","",[1]Sheet!D1002)</f>
        <v>小双</v>
      </c>
      <c r="E4">
        <f>IF(A4="","",[1]Sheet!E1002)</f>
        <v>100</v>
      </c>
      <c r="F4">
        <f>IF(A4="","",[1]Sheet!F1002)</f>
        <v>7</v>
      </c>
      <c r="G4" t="str">
        <f>IF(A4="","",[1]Sheet!G1002)</f>
        <v>小单</v>
      </c>
      <c r="H4">
        <f>IF(A4="","",[1]Sheet!H1002)</f>
        <v>152.7392</v>
      </c>
      <c r="I4">
        <f>IF(A4="","",[1]Sheet!I1002)</f>
        <v>52.7392</v>
      </c>
      <c r="J4" t="str">
        <f>IF(A4="","",[1]Sheet!J1002)</f>
        <v>是</v>
      </c>
      <c r="K4">
        <f t="shared" si="2"/>
        <v>1</v>
      </c>
      <c r="L4" s="4">
        <f t="shared" si="0"/>
        <v>1</v>
      </c>
      <c r="M4" s="4" t="str">
        <f ca="1" t="array" ref="M4">IF(L4="","",IF(ROW()&lt;32,"",AVERAGE(IF(OFFSET(L$2,ROW()-31,0,30,1)&lt;&gt;"",OFFSET(L$2,ROW()-31,0,30,1)))))</f>
        <v/>
      </c>
      <c r="N4" s="5"/>
      <c r="O4" s="4" t="str">
        <f ca="1" t="array" ref="O4">IF(L4="","",IF(ROW()&lt;22,"",AVERAGE(IF(OFFSET(L$2,ROW()-21,0,20,1)&lt;&gt;"",OFFSET(L$2,ROW()-21,0,20,1)))))</f>
        <v/>
      </c>
      <c r="P4" s="5"/>
      <c r="Q4" s="4">
        <f t="shared" si="1"/>
        <v>52.7392</v>
      </c>
      <c r="R4" s="4">
        <f t="shared" si="3"/>
        <v>10005.4784</v>
      </c>
      <c r="S4" s="4"/>
      <c r="T4" s="4"/>
      <c r="U4" s="4"/>
      <c r="V4" s="4"/>
      <c r="W4" s="4"/>
      <c r="X4" s="4"/>
      <c r="Y4" s="4"/>
    </row>
    <row r="5" spans="1:25">
      <c r="A5">
        <f>IF([1]Sheet!A1003="","",[1]Sheet!A1003)</f>
        <v>3276474</v>
      </c>
      <c r="B5" t="str">
        <f>IF(A5="","",[1]Sheet!B1003)</f>
        <v>2025-04-21 16:29:48</v>
      </c>
      <c r="C5" t="str">
        <f>IF(A5="","",[1]Sheet!C1003)</f>
        <v>小单32.36  小双35.28  大双32.36</v>
      </c>
      <c r="D5" t="str">
        <f>IF(A5="","",[1]Sheet!D1003)</f>
        <v>小双</v>
      </c>
      <c r="E5">
        <f>IF(A5="","",[1]Sheet!E1003)</f>
        <v>100</v>
      </c>
      <c r="F5">
        <f>IF(A5="","",[1]Sheet!F1003)</f>
        <v>9</v>
      </c>
      <c r="G5" t="str">
        <f>IF(A5="","",[1]Sheet!G1003)</f>
        <v>小单</v>
      </c>
      <c r="H5">
        <f>IF(A5="","",[1]Sheet!H1003)</f>
        <v>152.7392</v>
      </c>
      <c r="I5">
        <f>IF(A5="","",[1]Sheet!I1003)</f>
        <v>52.7392</v>
      </c>
      <c r="J5" t="str">
        <f>IF(A5="","",[1]Sheet!J1003)</f>
        <v>是</v>
      </c>
      <c r="K5">
        <f t="shared" si="2"/>
        <v>1</v>
      </c>
      <c r="L5" s="4">
        <f t="shared" si="0"/>
        <v>1</v>
      </c>
      <c r="M5" s="4" t="str">
        <f ca="1" t="array" ref="M5">IF(L5="","",IF(ROW()&lt;32,"",AVERAGE(IF(OFFSET(L$2,ROW()-31,0,30,1)&lt;&gt;"",OFFSET(L$2,ROW()-31,0,30,1)))))</f>
        <v/>
      </c>
      <c r="N5" s="5"/>
      <c r="O5" s="4" t="str">
        <f ca="1" t="array" ref="O5">IF(L5="","",IF(ROW()&lt;22,"",AVERAGE(IF(OFFSET(L$2,ROW()-21,0,20,1)&lt;&gt;"",OFFSET(L$2,ROW()-21,0,20,1)))))</f>
        <v/>
      </c>
      <c r="P5" s="5"/>
      <c r="Q5" s="4">
        <f t="shared" si="1"/>
        <v>52.7392</v>
      </c>
      <c r="R5" s="4">
        <f t="shared" si="3"/>
        <v>10058.2176</v>
      </c>
      <c r="S5" s="4"/>
      <c r="T5" s="4"/>
      <c r="U5" s="4"/>
      <c r="V5" s="4"/>
      <c r="W5" s="4"/>
      <c r="X5" s="4"/>
      <c r="Y5" s="4"/>
    </row>
    <row r="6" spans="1:35">
      <c r="A6">
        <f>IF([1]Sheet!A1004="","",[1]Sheet!A1004)</f>
        <v>3276475</v>
      </c>
      <c r="B6" t="str">
        <f>IF(A6="","",[1]Sheet!B1004)</f>
        <v>2025-04-21 16:33:19</v>
      </c>
      <c r="C6" t="str">
        <f>IF(A6="","",[1]Sheet!C1004)</f>
        <v>小单32.36  小双35.28  大双32.36</v>
      </c>
      <c r="D6" t="str">
        <f>IF(A6="","",[1]Sheet!D1004)</f>
        <v>小双</v>
      </c>
      <c r="E6">
        <f>IF(A6="","",[1]Sheet!E1004)</f>
        <v>100</v>
      </c>
      <c r="F6">
        <f>IF(A6="","",[1]Sheet!F1004)</f>
        <v>21</v>
      </c>
      <c r="G6" t="str">
        <f>IF(A6="","",[1]Sheet!G1004)</f>
        <v>大单</v>
      </c>
      <c r="H6">
        <f>IF(A6="","",[1]Sheet!H1004)</f>
        <v>0</v>
      </c>
      <c r="I6">
        <f>IF(A6="","",[1]Sheet!I1004)</f>
        <v>-100</v>
      </c>
      <c r="J6" t="str">
        <f>IF(A6="","",[1]Sheet!J1004)</f>
        <v>否</v>
      </c>
      <c r="K6">
        <f t="shared" si="2"/>
        <v>0</v>
      </c>
      <c r="L6" s="4">
        <f t="shared" si="0"/>
        <v>0</v>
      </c>
      <c r="M6" s="4" t="str">
        <f ca="1" t="array" ref="M6">IF(L6="","",IF(ROW()&lt;32,"",AVERAGE(IF(OFFSET(L$2,ROW()-31,0,30,1)&lt;&gt;"",OFFSET(L$2,ROW()-31,0,30,1)))))</f>
        <v/>
      </c>
      <c r="N6" s="5"/>
      <c r="O6" s="4" t="str">
        <f ca="1" t="array" ref="O6">IF(L6="","",IF(ROW()&lt;22,"",AVERAGE(IF(OFFSET(L$2,ROW()-21,0,20,1)&lt;&gt;"",OFFSET(L$2,ROW()-21,0,20,1)))))</f>
        <v/>
      </c>
      <c r="P6" s="5"/>
      <c r="Q6" s="4">
        <f t="shared" si="1"/>
        <v>-100</v>
      </c>
      <c r="R6" s="4">
        <f t="shared" si="3"/>
        <v>9958.2176</v>
      </c>
      <c r="S6" s="4"/>
      <c r="T6" s="4"/>
      <c r="U6" s="4"/>
      <c r="V6" s="4"/>
      <c r="W6" s="4"/>
      <c r="X6" s="4"/>
      <c r="Y6" s="4"/>
      <c r="AF6">
        <v>85</v>
      </c>
      <c r="AG6">
        <f>+AF6*0.75</f>
        <v>63.75</v>
      </c>
      <c r="AH6">
        <v>50.58</v>
      </c>
      <c r="AI6">
        <f t="shared" ref="AI6:AI11" si="4">+AH6*AG6</f>
        <v>3224.475</v>
      </c>
    </row>
    <row r="7" spans="1:35">
      <c r="A7">
        <f>IF([1]Sheet!A1005="","",[1]Sheet!A1005)</f>
        <v>3276476</v>
      </c>
      <c r="B7" t="str">
        <f>IF(A7="","",[1]Sheet!B1005)</f>
        <v>2025-04-21 16:36:40</v>
      </c>
      <c r="C7" t="str">
        <f>IF(A7="","",[1]Sheet!C1005)</f>
        <v>小单31.45  小双34.28  大单34.28</v>
      </c>
      <c r="D7" t="str">
        <f>IF(A7="","",[1]Sheet!D1005)</f>
        <v>小单</v>
      </c>
      <c r="E7">
        <f>IF(A7="","",[1]Sheet!E1005)</f>
        <v>100.01</v>
      </c>
      <c r="F7">
        <f>IF(A7="","",[1]Sheet!F1005)</f>
        <v>10</v>
      </c>
      <c r="G7" t="str">
        <f>IF(A7="","",[1]Sheet!G1005)</f>
        <v>小双</v>
      </c>
      <c r="H7">
        <f>IF(A7="","",[1]Sheet!H1005)</f>
        <v>148.4324</v>
      </c>
      <c r="I7">
        <f>IF(A7="","",[1]Sheet!I1005)</f>
        <v>48.4224</v>
      </c>
      <c r="J7" t="str">
        <f>IF(A7="","",[1]Sheet!J1005)</f>
        <v>是</v>
      </c>
      <c r="K7">
        <f t="shared" si="2"/>
        <v>1</v>
      </c>
      <c r="L7" s="4">
        <f t="shared" si="0"/>
        <v>1</v>
      </c>
      <c r="M7" s="4" t="str">
        <f ca="1" t="array" ref="M7">IF(L7="","",IF(ROW()&lt;32,"",AVERAGE(IF(OFFSET(L$2,ROW()-31,0,30,1)&lt;&gt;"",OFFSET(L$2,ROW()-31,0,30,1)))))</f>
        <v/>
      </c>
      <c r="N7" s="5"/>
      <c r="O7" s="4" t="str">
        <f ca="1" t="array" ref="O7">IF(L7="","",IF(ROW()&lt;22,"",AVERAGE(IF(OFFSET(L$2,ROW()-21,0,20,1)&lt;&gt;"",OFFSET(L$2,ROW()-21,0,20,1)))))</f>
        <v/>
      </c>
      <c r="P7" s="5"/>
      <c r="Q7" s="4">
        <f t="shared" si="1"/>
        <v>48.4224</v>
      </c>
      <c r="R7" s="4">
        <f t="shared" si="3"/>
        <v>10006.64</v>
      </c>
      <c r="S7" s="4"/>
      <c r="T7" s="4"/>
      <c r="U7" s="4"/>
      <c r="V7" s="4"/>
      <c r="W7" s="4"/>
      <c r="X7" s="4"/>
      <c r="Y7" s="4"/>
      <c r="AG7">
        <f>+AF6*0.25</f>
        <v>21.25</v>
      </c>
      <c r="AH7">
        <v>-100</v>
      </c>
      <c r="AI7">
        <f t="shared" si="4"/>
        <v>-2125</v>
      </c>
    </row>
    <row r="8" spans="1:25">
      <c r="A8">
        <f>IF([1]Sheet!A1006="","",[1]Sheet!A1006)</f>
        <v>3276477</v>
      </c>
      <c r="B8" t="str">
        <f>IF(A8="","",[1]Sheet!B1006)</f>
        <v>2025-04-21 16:40:12</v>
      </c>
      <c r="C8" t="str">
        <f>IF(A8="","",[1]Sheet!C1006)</f>
        <v>小单32.36  小双35.28  大双32.36</v>
      </c>
      <c r="D8" t="str">
        <f>IF(A8="","",[1]Sheet!D1006)</f>
        <v>小双</v>
      </c>
      <c r="E8">
        <f>IF(A8="","",[1]Sheet!E1006)</f>
        <v>100</v>
      </c>
      <c r="F8">
        <f>IF(A8="","",[1]Sheet!F1006)</f>
        <v>19</v>
      </c>
      <c r="G8" t="str">
        <f>IF(A8="","",[1]Sheet!G1006)</f>
        <v>大单</v>
      </c>
      <c r="H8">
        <f>IF(A8="","",[1]Sheet!H1006)</f>
        <v>0</v>
      </c>
      <c r="I8">
        <f>IF(A8="","",[1]Sheet!I1006)</f>
        <v>-100</v>
      </c>
      <c r="J8" t="str">
        <f>IF(A8="","",[1]Sheet!J1006)</f>
        <v>否</v>
      </c>
      <c r="K8">
        <f t="shared" si="2"/>
        <v>0</v>
      </c>
      <c r="L8" s="4">
        <f t="shared" si="0"/>
        <v>0</v>
      </c>
      <c r="M8" s="4" t="str">
        <f ca="1" t="array" ref="M8">IF(L8="","",IF(ROW()&lt;32,"",AVERAGE(IF(OFFSET(L$2,ROW()-31,0,30,1)&lt;&gt;"",OFFSET(L$2,ROW()-31,0,30,1)))))</f>
        <v/>
      </c>
      <c r="N8" s="5"/>
      <c r="O8" s="4" t="str">
        <f ca="1" t="array" ref="O8">IF(L8="","",IF(ROW()&lt;22,"",AVERAGE(IF(OFFSET(L$2,ROW()-21,0,20,1)&lt;&gt;"",OFFSET(L$2,ROW()-21,0,20,1)))))</f>
        <v/>
      </c>
      <c r="P8" s="5"/>
      <c r="Q8" s="4">
        <f t="shared" si="1"/>
        <v>-100</v>
      </c>
      <c r="R8" s="4">
        <f t="shared" si="3"/>
        <v>9906.64</v>
      </c>
      <c r="S8" s="4"/>
      <c r="T8" s="4"/>
      <c r="U8" s="4"/>
      <c r="V8" s="4"/>
      <c r="W8" s="4"/>
      <c r="X8" s="4"/>
      <c r="Y8" s="4"/>
    </row>
    <row r="9" spans="1:25">
      <c r="A9">
        <f>IF([1]Sheet!A1007="","",[1]Sheet!A1007)</f>
        <v>3276478</v>
      </c>
      <c r="B9" t="str">
        <f>IF(A9="","",[1]Sheet!B1007)</f>
        <v>2025-04-21 16:43:43</v>
      </c>
      <c r="C9" t="str">
        <f>IF(A9="","",[1]Sheet!C1007)</f>
        <v>小单32.36  小双35.28  大双32.36</v>
      </c>
      <c r="D9" t="str">
        <f>IF(A9="","",[1]Sheet!D1007)</f>
        <v>小双</v>
      </c>
      <c r="E9">
        <f>IF(A9="","",[1]Sheet!E1007)</f>
        <v>100</v>
      </c>
      <c r="F9">
        <f>IF(A9="","",[1]Sheet!F1007)</f>
        <v>18</v>
      </c>
      <c r="G9" t="str">
        <f>IF(A9="","",[1]Sheet!G1007)</f>
        <v>大双</v>
      </c>
      <c r="H9">
        <f>IF(A9="","",[1]Sheet!H1007)</f>
        <v>152.7392</v>
      </c>
      <c r="I9">
        <f>IF(A9="","",[1]Sheet!I1007)</f>
        <v>52.7392</v>
      </c>
      <c r="J9" t="str">
        <f>IF(A9="","",[1]Sheet!J1007)</f>
        <v>是</v>
      </c>
      <c r="K9">
        <f t="shared" si="2"/>
        <v>1</v>
      </c>
      <c r="L9" s="4">
        <f t="shared" si="0"/>
        <v>1</v>
      </c>
      <c r="M9" s="4" t="str">
        <f ca="1" t="array" ref="M9">IF(L9="","",IF(ROW()&lt;32,"",AVERAGE(IF(OFFSET(L$2,ROW()-31,0,30,1)&lt;&gt;"",OFFSET(L$2,ROW()-31,0,30,1)))))</f>
        <v/>
      </c>
      <c r="N9" s="5"/>
      <c r="O9" s="4" t="str">
        <f ca="1" t="array" ref="O9">IF(L9="","",IF(ROW()&lt;22,"",AVERAGE(IF(OFFSET(L$2,ROW()-21,0,20,1)&lt;&gt;"",OFFSET(L$2,ROW()-21,0,20,1)))))</f>
        <v/>
      </c>
      <c r="P9" s="5"/>
      <c r="Q9" s="4">
        <f t="shared" si="1"/>
        <v>52.7392</v>
      </c>
      <c r="R9" s="4">
        <f t="shared" si="3"/>
        <v>9959.3792</v>
      </c>
      <c r="S9" s="4"/>
      <c r="T9" s="4"/>
      <c r="U9" s="4"/>
      <c r="V9" s="4"/>
      <c r="W9" s="4"/>
      <c r="X9" s="4"/>
      <c r="Y9" s="4"/>
    </row>
    <row r="10" spans="1:35">
      <c r="A10">
        <f>IF([1]Sheet!A1008="","",[1]Sheet!A1008)</f>
        <v>3276479</v>
      </c>
      <c r="B10" t="str">
        <f>IF(A10="","",[1]Sheet!B1008)</f>
        <v>2025-04-21 16:47:14</v>
      </c>
      <c r="C10" t="str">
        <f>IF(A10="","",[1]Sheet!C1008)</f>
        <v>小单32.36  小双35.28  大双32.36</v>
      </c>
      <c r="D10" t="str">
        <f>IF(A10="","",[1]Sheet!D1008)</f>
        <v>小双</v>
      </c>
      <c r="E10">
        <f>IF(A10="","",[1]Sheet!E1008)</f>
        <v>100</v>
      </c>
      <c r="F10">
        <f>IF(A10="","",[1]Sheet!F1008)</f>
        <v>5</v>
      </c>
      <c r="G10" t="str">
        <f>IF(A10="","",[1]Sheet!G1008)</f>
        <v>小单</v>
      </c>
      <c r="H10">
        <f>IF(A10="","",[1]Sheet!H1008)</f>
        <v>152.7392</v>
      </c>
      <c r="I10">
        <f>IF(A10="","",[1]Sheet!I1008)</f>
        <v>52.7392</v>
      </c>
      <c r="J10" t="str">
        <f>IF(A10="","",[1]Sheet!J1008)</f>
        <v>是</v>
      </c>
      <c r="K10">
        <f t="shared" si="2"/>
        <v>1</v>
      </c>
      <c r="L10" s="4">
        <f t="shared" si="0"/>
        <v>1</v>
      </c>
      <c r="M10" s="4" t="str">
        <f ca="1" t="array" ref="M10">IF(L10="","",IF(ROW()&lt;32,"",AVERAGE(IF(OFFSET(L$2,ROW()-31,0,30,1)&lt;&gt;"",OFFSET(L$2,ROW()-31,0,30,1)))))</f>
        <v/>
      </c>
      <c r="N10" s="5"/>
      <c r="O10" s="4" t="str">
        <f ca="1" t="array" ref="O10">IF(L10="","",IF(ROW()&lt;22,"",AVERAGE(IF(OFFSET(L$2,ROW()-21,0,20,1)&lt;&gt;"",OFFSET(L$2,ROW()-21,0,20,1)))))</f>
        <v/>
      </c>
      <c r="P10" s="5"/>
      <c r="Q10" s="4">
        <f t="shared" si="1"/>
        <v>52.7392</v>
      </c>
      <c r="R10" s="4">
        <f t="shared" si="3"/>
        <v>10012.1184</v>
      </c>
      <c r="S10" s="4"/>
      <c r="T10" s="4"/>
      <c r="U10" s="4"/>
      <c r="V10" s="4"/>
      <c r="W10" s="4"/>
      <c r="X10" s="4"/>
      <c r="Y10" s="4"/>
      <c r="AF10">
        <v>15</v>
      </c>
      <c r="AG10">
        <f>+AF10*0.75</f>
        <v>11.25</v>
      </c>
      <c r="AH10">
        <v>-68.1</v>
      </c>
      <c r="AI10">
        <f t="shared" si="4"/>
        <v>-766.125</v>
      </c>
    </row>
    <row r="11" spans="1:35">
      <c r="A11">
        <f>IF([1]Sheet!A1009="","",[1]Sheet!A1009)</f>
        <v>3276480</v>
      </c>
      <c r="B11" t="str">
        <f>IF(A11="","",[1]Sheet!B1009)</f>
        <v>2025-04-21 16:50:45</v>
      </c>
      <c r="C11" t="str">
        <f>IF(A11="","",[1]Sheet!C1009)</f>
        <v>小单32.36  小双35.28  大双32.36</v>
      </c>
      <c r="D11" t="str">
        <f>IF(A11="","",[1]Sheet!D1009)</f>
        <v>小双</v>
      </c>
      <c r="E11">
        <f>IF(A11="","",[1]Sheet!E1009)</f>
        <v>100</v>
      </c>
      <c r="F11">
        <f>IF(A11="","",[1]Sheet!F1009)</f>
        <v>9</v>
      </c>
      <c r="G11" t="str">
        <f>IF(A11="","",[1]Sheet!G1009)</f>
        <v>小单</v>
      </c>
      <c r="H11">
        <f>IF(A11="","",[1]Sheet!H1009)</f>
        <v>152.7392</v>
      </c>
      <c r="I11">
        <f>IF(A11="","",[1]Sheet!I1009)</f>
        <v>52.7392</v>
      </c>
      <c r="J11" t="str">
        <f>IF(A11="","",[1]Sheet!J1009)</f>
        <v>是</v>
      </c>
      <c r="K11">
        <f t="shared" si="2"/>
        <v>1</v>
      </c>
      <c r="L11" s="4">
        <f t="shared" si="0"/>
        <v>1</v>
      </c>
      <c r="M11" s="4" t="str">
        <f ca="1" t="array" ref="M11">IF(L11="","",IF(ROW()&lt;32,"",AVERAGE(IF(OFFSET(L$2,ROW()-31,0,30,1)&lt;&gt;"",OFFSET(L$2,ROW()-31,0,30,1)))))</f>
        <v/>
      </c>
      <c r="N11" s="5"/>
      <c r="O11" s="4" t="str">
        <f ca="1" t="array" ref="O11">IF(L11="","",IF(ROW()&lt;22,"",AVERAGE(IF(OFFSET(L$2,ROW()-21,0,20,1)&lt;&gt;"",OFFSET(L$2,ROW()-21,0,20,1)))))</f>
        <v/>
      </c>
      <c r="P11" s="5"/>
      <c r="Q11" s="4">
        <f t="shared" si="1"/>
        <v>52.7392</v>
      </c>
      <c r="R11" s="4">
        <f t="shared" si="3"/>
        <v>10064.8576</v>
      </c>
      <c r="S11" s="4"/>
      <c r="T11" s="4"/>
      <c r="U11" s="4"/>
      <c r="V11" s="4"/>
      <c r="W11" s="4"/>
      <c r="X11" s="4"/>
      <c r="Y11" s="4"/>
      <c r="AG11">
        <f>+AF10*0.25</f>
        <v>3.75</v>
      </c>
      <c r="AH11">
        <v>-100</v>
      </c>
      <c r="AI11">
        <f t="shared" si="4"/>
        <v>-375</v>
      </c>
    </row>
    <row r="12" spans="1:25">
      <c r="A12">
        <f>IF([1]Sheet!A1010="","",[1]Sheet!A1010)</f>
        <v>3276481</v>
      </c>
      <c r="B12" t="str">
        <f>IF(A12="","",[1]Sheet!B1010)</f>
        <v>2025-04-21 16:54:16</v>
      </c>
      <c r="C12" t="str">
        <f>IF(A12="","",[1]Sheet!C1010)</f>
        <v>小单32.36  小双35.28  大双32.36</v>
      </c>
      <c r="D12" t="str">
        <f>IF(A12="","",[1]Sheet!D1010)</f>
        <v>小双</v>
      </c>
      <c r="E12">
        <f>IF(A12="","",[1]Sheet!E1010)</f>
        <v>100</v>
      </c>
      <c r="F12">
        <f>IF(A12="","",[1]Sheet!F1010)</f>
        <v>4</v>
      </c>
      <c r="G12" t="str">
        <f>IF(A12="","",[1]Sheet!G1010)</f>
        <v>小双</v>
      </c>
      <c r="H12">
        <f>IF(A12="","",[1]Sheet!H1010)</f>
        <v>152.7624</v>
      </c>
      <c r="I12">
        <f>IF(A12="","",[1]Sheet!I1010)</f>
        <v>52.7624</v>
      </c>
      <c r="J12" t="str">
        <f>IF(A12="","",[1]Sheet!J1010)</f>
        <v>是</v>
      </c>
      <c r="K12">
        <f t="shared" si="2"/>
        <v>1</v>
      </c>
      <c r="L12" s="4">
        <f t="shared" si="0"/>
        <v>1</v>
      </c>
      <c r="M12" s="4" t="str">
        <f ca="1" t="array" ref="M12">IF(L12="","",IF(ROW()&lt;32,"",AVERAGE(IF(OFFSET(L$2,ROW()-31,0,30,1)&lt;&gt;"",OFFSET(L$2,ROW()-31,0,30,1)))))</f>
        <v/>
      </c>
      <c r="N12" s="5"/>
      <c r="O12" s="4" t="str">
        <f ca="1" t="array" ref="O12">IF(L12="","",IF(ROW()&lt;22,"",AVERAGE(IF(OFFSET(L$2,ROW()-21,0,20,1)&lt;&gt;"",OFFSET(L$2,ROW()-21,0,20,1)))))</f>
        <v/>
      </c>
      <c r="P12" s="5"/>
      <c r="Q12" s="4">
        <f t="shared" si="1"/>
        <v>52.7624</v>
      </c>
      <c r="R12" s="4">
        <f t="shared" si="3"/>
        <v>10117.62</v>
      </c>
      <c r="S12" s="4"/>
      <c r="T12" s="4"/>
      <c r="U12" s="4"/>
      <c r="V12" s="4"/>
      <c r="W12" s="4"/>
      <c r="X12" s="4"/>
      <c r="Y12" s="4"/>
    </row>
    <row r="13" spans="1:35">
      <c r="A13">
        <f>IF([1]Sheet!A1011="","",[1]Sheet!A1011)</f>
        <v>3276482</v>
      </c>
      <c r="B13" t="str">
        <f>IF(A13="","",[1]Sheet!B1011)</f>
        <v>2025-04-21 16:57:48</v>
      </c>
      <c r="C13" t="str">
        <f>IF(A13="","",[1]Sheet!C1011)</f>
        <v>小单32.36  小双35.28  大双32.36</v>
      </c>
      <c r="D13" t="str">
        <f>IF(A13="","",[1]Sheet!D1011)</f>
        <v>小双</v>
      </c>
      <c r="E13">
        <f>IF(A13="","",[1]Sheet!E1011)</f>
        <v>100</v>
      </c>
      <c r="F13">
        <f>IF(A13="","",[1]Sheet!F1011)</f>
        <v>13</v>
      </c>
      <c r="G13" t="str">
        <f>IF(A13="","",[1]Sheet!G1011)</f>
        <v>小单</v>
      </c>
      <c r="H13">
        <f>IF(A13="","",[1]Sheet!H1011)</f>
        <v>0</v>
      </c>
      <c r="I13">
        <f>IF(A13="","",[1]Sheet!I1011)</f>
        <v>-100</v>
      </c>
      <c r="J13" t="str">
        <f>IF(A13="","",[1]Sheet!J1011)</f>
        <v>否</v>
      </c>
      <c r="K13">
        <f t="shared" si="2"/>
        <v>0</v>
      </c>
      <c r="L13" s="4">
        <f t="shared" si="0"/>
        <v>1</v>
      </c>
      <c r="M13" s="4" t="str">
        <f ca="1" t="array" ref="M13">IF(L13="","",IF(ROW()&lt;32,"",AVERAGE(IF(OFFSET(L$2,ROW()-31,0,30,1)&lt;&gt;"",OFFSET(L$2,ROW()-31,0,30,1)))))</f>
        <v/>
      </c>
      <c r="N13" s="5"/>
      <c r="O13" s="4" t="str">
        <f ca="1" t="array" ref="O13">IF(L13="","",IF(ROW()&lt;22,"",AVERAGE(IF(OFFSET(L$2,ROW()-21,0,20,1)&lt;&gt;"",OFFSET(L$2,ROW()-21,0,20,1)))))</f>
        <v/>
      </c>
      <c r="P13" s="5"/>
      <c r="Q13" s="4">
        <f t="shared" si="1"/>
        <v>-68.1</v>
      </c>
      <c r="R13" s="4">
        <f t="shared" si="3"/>
        <v>10049.52</v>
      </c>
      <c r="S13" s="4"/>
      <c r="T13" s="4"/>
      <c r="U13" s="4"/>
      <c r="V13" s="4"/>
      <c r="W13" s="4"/>
      <c r="X13" s="4"/>
      <c r="Y13" s="4"/>
      <c r="AG13">
        <f>SUM(AG6:AG12)</f>
        <v>100</v>
      </c>
      <c r="AI13">
        <f>SUM(AI6:AI12)</f>
        <v>-41.65</v>
      </c>
    </row>
    <row r="14" spans="1:35">
      <c r="A14">
        <f>IF([1]Sheet!A1012="","",[1]Sheet!A1012)</f>
        <v>3276483</v>
      </c>
      <c r="B14" t="str">
        <f>IF(A14="","",[1]Sheet!B1012)</f>
        <v>2025-04-21 17:01:19</v>
      </c>
      <c r="C14" t="str">
        <f>IF(A14="","",[1]Sheet!C1012)</f>
        <v>小单32.36  小双35.28  大双32.36</v>
      </c>
      <c r="D14" t="str">
        <f>IF(A14="","",[1]Sheet!D1012)</f>
        <v>小双</v>
      </c>
      <c r="E14">
        <f>IF(A14="","",[1]Sheet!E1012)</f>
        <v>100</v>
      </c>
      <c r="F14">
        <f>IF(A14="","",[1]Sheet!F1012)</f>
        <v>13</v>
      </c>
      <c r="G14" t="str">
        <f>IF(A14="","",[1]Sheet!G1012)</f>
        <v>小单</v>
      </c>
      <c r="H14">
        <f>IF(A14="","",[1]Sheet!H1012)</f>
        <v>0</v>
      </c>
      <c r="I14">
        <f>IF(A14="","",[1]Sheet!I1012)</f>
        <v>-100</v>
      </c>
      <c r="J14" t="str">
        <f>IF(A14="","",[1]Sheet!J1012)</f>
        <v>否</v>
      </c>
      <c r="K14">
        <f t="shared" si="2"/>
        <v>0</v>
      </c>
      <c r="L14" s="4">
        <f t="shared" si="0"/>
        <v>1</v>
      </c>
      <c r="M14" s="4" t="str">
        <f ca="1" t="array" ref="M14">IF(L14="","",IF(ROW()&lt;32,"",AVERAGE(IF(OFFSET(L$2,ROW()-31,0,30,1)&lt;&gt;"",OFFSET(L$2,ROW()-31,0,30,1)))))</f>
        <v/>
      </c>
      <c r="N14" s="5"/>
      <c r="O14" s="4" t="str">
        <f ca="1" t="array" ref="O14">IF(L14="","",IF(ROW()&lt;22,"",AVERAGE(IF(OFFSET(L$2,ROW()-21,0,20,1)&lt;&gt;"",OFFSET(L$2,ROW()-21,0,20,1)))))</f>
        <v/>
      </c>
      <c r="P14" s="5"/>
      <c r="Q14" s="4">
        <f t="shared" si="1"/>
        <v>-68.1</v>
      </c>
      <c r="R14" s="4">
        <f t="shared" si="3"/>
        <v>9981.42</v>
      </c>
      <c r="S14" s="4"/>
      <c r="T14" s="4"/>
      <c r="U14" s="4"/>
      <c r="V14" s="4"/>
      <c r="W14" s="4"/>
      <c r="X14" s="4"/>
      <c r="Y14" s="4"/>
      <c r="AI14" s="15">
        <f>+AI13/AG13/AG13</f>
        <v>-0.004165</v>
      </c>
    </row>
    <row r="15" spans="1:25">
      <c r="A15">
        <f>IF([1]Sheet!A1013="","",[1]Sheet!A1013)</f>
        <v>3276484</v>
      </c>
      <c r="B15" t="str">
        <f>IF(A15="","",[1]Sheet!B1013)</f>
        <v>2025-04-21 17:04:50</v>
      </c>
      <c r="C15" t="str">
        <f>IF(A15="","",[1]Sheet!C1013)</f>
        <v>小单31.45  小双34.28  大单34.28</v>
      </c>
      <c r="D15" t="str">
        <f>IF(A15="","",[1]Sheet!D1013)</f>
        <v>小单</v>
      </c>
      <c r="E15">
        <f>IF(A15="","",[1]Sheet!E1013)</f>
        <v>100.01</v>
      </c>
      <c r="F15">
        <f>IF(A15="","",[1]Sheet!F1013)</f>
        <v>16</v>
      </c>
      <c r="G15" t="str">
        <f>IF(A15="","",[1]Sheet!G1013)</f>
        <v>大双</v>
      </c>
      <c r="H15">
        <f>IF(A15="","",[1]Sheet!H1013)</f>
        <v>0</v>
      </c>
      <c r="I15">
        <f>IF(A15="","",[1]Sheet!I1013)</f>
        <v>-100.01</v>
      </c>
      <c r="J15" t="str">
        <f>IF(A15="","",[1]Sheet!J1013)</f>
        <v>否</v>
      </c>
      <c r="K15">
        <f t="shared" si="2"/>
        <v>0</v>
      </c>
      <c r="L15" s="4">
        <f t="shared" si="0"/>
        <v>0</v>
      </c>
      <c r="M15" s="4" t="str">
        <f ca="1" t="array" ref="M15">IF(L15="","",IF(ROW()&lt;32,"",AVERAGE(IF(OFFSET(L$2,ROW()-31,0,30,1)&lt;&gt;"",OFFSET(L$2,ROW()-31,0,30,1)))))</f>
        <v/>
      </c>
      <c r="N15" s="5"/>
      <c r="O15" s="4" t="str">
        <f ca="1" t="array" ref="O15">IF(L15="","",IF(ROW()&lt;22,"",AVERAGE(IF(OFFSET(L$2,ROW()-21,0,20,1)&lt;&gt;"",OFFSET(L$2,ROW()-21,0,20,1)))))</f>
        <v/>
      </c>
      <c r="P15" s="5"/>
      <c r="Q15" s="4">
        <f t="shared" si="1"/>
        <v>-100.01</v>
      </c>
      <c r="R15" s="4">
        <f t="shared" si="3"/>
        <v>9881.41</v>
      </c>
      <c r="S15" s="4"/>
      <c r="T15" s="4"/>
      <c r="U15" s="4"/>
      <c r="V15" s="4"/>
      <c r="W15" s="4"/>
      <c r="X15" s="4"/>
      <c r="Y15" s="4"/>
    </row>
    <row r="16" spans="1:25">
      <c r="A16">
        <f>IF([1]Sheet!A1014="","",[1]Sheet!A1014)</f>
        <v>3276485</v>
      </c>
      <c r="B16" t="str">
        <f>IF(A16="","",[1]Sheet!B1014)</f>
        <v>2025-04-21 17:08:11</v>
      </c>
      <c r="C16" t="str">
        <f>IF(A16="","",[1]Sheet!C1014)</f>
        <v>小单31.45  小双34.28  大单34.28</v>
      </c>
      <c r="D16" t="str">
        <f>IF(A16="","",[1]Sheet!D1014)</f>
        <v>小单</v>
      </c>
      <c r="E16">
        <f>IF(A16="","",[1]Sheet!E1014)</f>
        <v>100.01</v>
      </c>
      <c r="F16">
        <f>IF(A16="","",[1]Sheet!F1014)</f>
        <v>11</v>
      </c>
      <c r="G16" t="str">
        <f>IF(A16="","",[1]Sheet!G1014)</f>
        <v>小单</v>
      </c>
      <c r="H16">
        <f>IF(A16="","",[1]Sheet!H1014)</f>
        <v>148.444</v>
      </c>
      <c r="I16">
        <f>IF(A16="","",[1]Sheet!I1014)</f>
        <v>48.434</v>
      </c>
      <c r="J16" t="str">
        <f>IF(A16="","",[1]Sheet!J1014)</f>
        <v>是</v>
      </c>
      <c r="K16">
        <f t="shared" si="2"/>
        <v>1</v>
      </c>
      <c r="L16" s="4">
        <f t="shared" si="0"/>
        <v>1</v>
      </c>
      <c r="M16" s="4" t="str">
        <f ca="1" t="array" ref="M16">IF(L16="","",IF(ROW()&lt;32,"",AVERAGE(IF(OFFSET(L$2,ROW()-31,0,30,1)&lt;&gt;"",OFFSET(L$2,ROW()-31,0,30,1)))))</f>
        <v/>
      </c>
      <c r="N16" s="5"/>
      <c r="O16" s="4" t="str">
        <f ca="1" t="array" ref="O16">IF(L16="","",IF(ROW()&lt;22,"",AVERAGE(IF(OFFSET(L$2,ROW()-21,0,20,1)&lt;&gt;"",OFFSET(L$2,ROW()-21,0,20,1)))))</f>
        <v/>
      </c>
      <c r="P16" s="5"/>
      <c r="Q16" s="4">
        <f t="shared" ref="Q16:Q23" si="5">IF(OR(F16=13,F16=14),IF(L16=1,-68.1,I16),I16)</f>
        <v>48.434</v>
      </c>
      <c r="R16" s="4">
        <f t="shared" si="3"/>
        <v>9929.844</v>
      </c>
      <c r="S16" s="4"/>
      <c r="T16" s="4"/>
      <c r="U16" s="4"/>
      <c r="V16" s="4"/>
      <c r="W16" s="4"/>
      <c r="X16" s="4"/>
      <c r="Y16" s="4"/>
    </row>
    <row r="17" spans="1:25">
      <c r="A17">
        <f>IF([1]Sheet!A1015="","",[1]Sheet!A1015)</f>
        <v>3276486</v>
      </c>
      <c r="B17" t="str">
        <f>IF(A17="","",[1]Sheet!B1015)</f>
        <v>2025-04-21 17:11:42</v>
      </c>
      <c r="C17" t="str">
        <f>IF(A17="","",[1]Sheet!C1015)</f>
        <v>小单31.45  小双34.28  大单34.28</v>
      </c>
      <c r="D17" t="str">
        <f>IF(A17="","",[1]Sheet!D1015)</f>
        <v>小单</v>
      </c>
      <c r="E17">
        <f>IF(A17="","",[1]Sheet!E1015)</f>
        <v>100.01</v>
      </c>
      <c r="F17">
        <f>IF(A17="","",[1]Sheet!F1015)</f>
        <v>17</v>
      </c>
      <c r="G17" t="str">
        <f>IF(A17="","",[1]Sheet!G1015)</f>
        <v>大单</v>
      </c>
      <c r="H17">
        <f>IF(A17="","",[1]Sheet!H1015)</f>
        <v>148.4324</v>
      </c>
      <c r="I17">
        <f>IF(A17="","",[1]Sheet!I1015)</f>
        <v>48.4224</v>
      </c>
      <c r="J17" t="str">
        <f>IF(A17="","",[1]Sheet!J1015)</f>
        <v>是</v>
      </c>
      <c r="K17">
        <f t="shared" si="2"/>
        <v>1</v>
      </c>
      <c r="L17" s="4">
        <f t="shared" si="0"/>
        <v>1</v>
      </c>
      <c r="M17" s="4" t="str">
        <f ca="1" t="array" ref="M17">IF(L17="","",IF(ROW()&lt;32,"",AVERAGE(IF(OFFSET(L$2,ROW()-31,0,30,1)&lt;&gt;"",OFFSET(L$2,ROW()-31,0,30,1)))))</f>
        <v/>
      </c>
      <c r="N17" s="5"/>
      <c r="O17" s="4" t="str">
        <f ca="1" t="array" ref="O17">IF(L17="","",IF(ROW()&lt;22,"",AVERAGE(IF(OFFSET(L$2,ROW()-21,0,20,1)&lt;&gt;"",OFFSET(L$2,ROW()-21,0,20,1)))))</f>
        <v/>
      </c>
      <c r="P17" s="5"/>
      <c r="Q17" s="4">
        <f t="shared" si="5"/>
        <v>48.4224</v>
      </c>
      <c r="R17" s="4">
        <f t="shared" si="3"/>
        <v>9978.2664</v>
      </c>
      <c r="S17" s="4"/>
      <c r="T17" s="4"/>
      <c r="U17" s="4"/>
      <c r="V17" s="4"/>
      <c r="W17" s="4"/>
      <c r="X17" s="4"/>
      <c r="Y17" s="4"/>
    </row>
    <row r="18" spans="1:25">
      <c r="A18">
        <f>IF([1]Sheet!A1016="","",[1]Sheet!A1016)</f>
        <v>3276487</v>
      </c>
      <c r="B18" t="str">
        <f>IF(A18="","",[1]Sheet!B1016)</f>
        <v>2025-04-21 17:15:14</v>
      </c>
      <c r="C18" t="str">
        <f>IF(A18="","",[1]Sheet!C1016)</f>
        <v>小单31.45  小双34.28  大单34.28</v>
      </c>
      <c r="D18" t="str">
        <f>IF(A18="","",[1]Sheet!D1016)</f>
        <v>小单</v>
      </c>
      <c r="E18">
        <f>IF(A18="","",[1]Sheet!E1016)</f>
        <v>100.01</v>
      </c>
      <c r="F18">
        <f>IF(A18="","",[1]Sheet!F1016)</f>
        <v>11</v>
      </c>
      <c r="G18" t="str">
        <f>IF(A18="","",[1]Sheet!G1016)</f>
        <v>小单</v>
      </c>
      <c r="H18">
        <f>IF(A18="","",[1]Sheet!H1016)</f>
        <v>148.444</v>
      </c>
      <c r="I18">
        <f>IF(A18="","",[1]Sheet!I1016)</f>
        <v>48.434</v>
      </c>
      <c r="J18" t="str">
        <f>IF(A18="","",[1]Sheet!J1016)</f>
        <v>是</v>
      </c>
      <c r="K18">
        <f t="shared" si="2"/>
        <v>1</v>
      </c>
      <c r="L18" s="4">
        <f t="shared" si="0"/>
        <v>1</v>
      </c>
      <c r="M18" s="4" t="str">
        <f ca="1" t="array" ref="M18">IF(L18="","",IF(ROW()&lt;32,"",AVERAGE(IF(OFFSET(L$2,ROW()-31,0,30,1)&lt;&gt;"",OFFSET(L$2,ROW()-31,0,30,1)))))</f>
        <v/>
      </c>
      <c r="N18" s="5"/>
      <c r="O18" s="4" t="str">
        <f ca="1" t="array" ref="O18">IF(L18="","",IF(ROW()&lt;22,"",AVERAGE(IF(OFFSET(L$2,ROW()-21,0,20,1)&lt;&gt;"",OFFSET(L$2,ROW()-21,0,20,1)))))</f>
        <v/>
      </c>
      <c r="P18" s="5"/>
      <c r="Q18" s="4">
        <f t="shared" si="5"/>
        <v>48.434</v>
      </c>
      <c r="R18" s="4">
        <f t="shared" si="3"/>
        <v>10026.7004</v>
      </c>
      <c r="S18" s="4"/>
      <c r="T18" s="4"/>
      <c r="U18" s="4"/>
      <c r="V18" s="4"/>
      <c r="W18" s="4"/>
      <c r="X18" s="4"/>
      <c r="Y18" s="4"/>
    </row>
    <row r="19" spans="1:25">
      <c r="A19">
        <f>IF([1]Sheet!A1017="","",[1]Sheet!A1017)</f>
        <v>3276488</v>
      </c>
      <c r="B19" t="str">
        <f>IF(A19="","",[1]Sheet!B1017)</f>
        <v>2025-04-21 17:18:45</v>
      </c>
      <c r="C19" t="str">
        <f>IF(A19="","",[1]Sheet!C1017)</f>
        <v>小单31.45  小双34.28  大单34.28</v>
      </c>
      <c r="D19" t="str">
        <f>IF(A19="","",[1]Sheet!D1017)</f>
        <v>小单</v>
      </c>
      <c r="E19">
        <f>IF(A19="","",[1]Sheet!E1017)</f>
        <v>100.01</v>
      </c>
      <c r="F19">
        <f>IF(A19="","",[1]Sheet!F1017)</f>
        <v>14</v>
      </c>
      <c r="G19" t="str">
        <f>IF(A19="","",[1]Sheet!G1017)</f>
        <v>大双</v>
      </c>
      <c r="H19">
        <f>IF(A19="","",[1]Sheet!H1017)</f>
        <v>0</v>
      </c>
      <c r="I19">
        <f>IF(A19="","",[1]Sheet!I1017)</f>
        <v>-100.01</v>
      </c>
      <c r="J19" t="str">
        <f>IF(A19="","",[1]Sheet!J1017)</f>
        <v>否</v>
      </c>
      <c r="K19">
        <f t="shared" si="2"/>
        <v>0</v>
      </c>
      <c r="L19" s="4">
        <f t="shared" si="0"/>
        <v>0</v>
      </c>
      <c r="M19" s="4" t="str">
        <f ca="1" t="array" ref="M19">IF(L19="","",IF(ROW()&lt;32,"",AVERAGE(IF(OFFSET(L$2,ROW()-31,0,30,1)&lt;&gt;"",OFFSET(L$2,ROW()-31,0,30,1)))))</f>
        <v/>
      </c>
      <c r="N19" s="5"/>
      <c r="O19" s="4" t="str">
        <f ca="1" t="array" ref="O19">IF(L19="","",IF(ROW()&lt;22,"",AVERAGE(IF(OFFSET(L$2,ROW()-21,0,20,1)&lt;&gt;"",OFFSET(L$2,ROW()-21,0,20,1)))))</f>
        <v/>
      </c>
      <c r="P19" s="5"/>
      <c r="Q19" s="4">
        <f t="shared" si="5"/>
        <v>-100.01</v>
      </c>
      <c r="R19" s="4">
        <f t="shared" si="3"/>
        <v>9926.6904</v>
      </c>
      <c r="S19" s="4"/>
      <c r="T19" s="4"/>
      <c r="U19" s="4"/>
      <c r="V19" s="4"/>
      <c r="W19" s="4"/>
      <c r="X19" s="4"/>
      <c r="Y19" s="4"/>
    </row>
    <row r="20" spans="1:25">
      <c r="A20">
        <f>IF([1]Sheet!A1018="","",[1]Sheet!A1018)</f>
        <v>3276489</v>
      </c>
      <c r="B20" t="str">
        <f>IF(A20="","",[1]Sheet!B1018)</f>
        <v>2025-04-21 17:22:16</v>
      </c>
      <c r="C20" t="str">
        <f>IF(A20="","",[1]Sheet!C1018)</f>
        <v>小单31.45  小双34.28  大单34.28</v>
      </c>
      <c r="D20" t="str">
        <f>IF(A20="","",[1]Sheet!D1018)</f>
        <v>小单</v>
      </c>
      <c r="E20">
        <f>IF(A20="","",[1]Sheet!E1018)</f>
        <v>100.01</v>
      </c>
      <c r="F20">
        <f>IF(A20="","",[1]Sheet!F1018)</f>
        <v>21</v>
      </c>
      <c r="G20" t="str">
        <f>IF(A20="","",[1]Sheet!G1018)</f>
        <v>大单</v>
      </c>
      <c r="H20">
        <f>IF(A20="","",[1]Sheet!H1018)</f>
        <v>148.4324</v>
      </c>
      <c r="I20">
        <f>IF(A20="","",[1]Sheet!I1018)</f>
        <v>48.4224</v>
      </c>
      <c r="J20" t="str">
        <f>IF(A20="","",[1]Sheet!J1018)</f>
        <v>是</v>
      </c>
      <c r="K20">
        <f t="shared" si="2"/>
        <v>1</v>
      </c>
      <c r="L20" s="4">
        <f t="shared" si="0"/>
        <v>1</v>
      </c>
      <c r="M20" s="4" t="str">
        <f ca="1" t="array" ref="M20">IF(L20="","",IF(ROW()&lt;32,"",AVERAGE(IF(OFFSET(L$2,ROW()-31,0,30,1)&lt;&gt;"",OFFSET(L$2,ROW()-31,0,30,1)))))</f>
        <v/>
      </c>
      <c r="N20" s="5"/>
      <c r="O20" s="4" t="str">
        <f ca="1" t="array" ref="O20">IF(L20="","",IF(ROW()&lt;22,"",AVERAGE(IF(OFFSET(L$2,ROW()-21,0,20,1)&lt;&gt;"",OFFSET(L$2,ROW()-21,0,20,1)))))</f>
        <v/>
      </c>
      <c r="P20" s="5"/>
      <c r="Q20" s="4">
        <f t="shared" si="5"/>
        <v>48.4224</v>
      </c>
      <c r="R20" s="4">
        <f t="shared" si="3"/>
        <v>9975.1128</v>
      </c>
      <c r="S20" s="4"/>
      <c r="T20" s="4"/>
      <c r="U20" s="4"/>
      <c r="V20" s="4"/>
      <c r="W20" s="4"/>
      <c r="X20" s="4"/>
      <c r="Y20" s="4"/>
    </row>
    <row r="21" spans="1:25">
      <c r="A21">
        <f>IF([1]Sheet!A1019="","",[1]Sheet!A1019)</f>
        <v>3276490</v>
      </c>
      <c r="B21" t="str">
        <f>IF(A21="","",[1]Sheet!B1019)</f>
        <v>2025-04-21 17:25:47</v>
      </c>
      <c r="C21" t="str">
        <f>IF(A21="","",[1]Sheet!C1019)</f>
        <v>小单31.45  小双34.28  大单34.28</v>
      </c>
      <c r="D21" t="str">
        <f>IF(A21="","",[1]Sheet!D1019)</f>
        <v>小单</v>
      </c>
      <c r="E21">
        <f>IF(A21="","",[1]Sheet!E1019)</f>
        <v>100.01</v>
      </c>
      <c r="F21">
        <f>IF(A21="","",[1]Sheet!F1019)</f>
        <v>16</v>
      </c>
      <c r="G21" t="str">
        <f>IF(A21="","",[1]Sheet!G1019)</f>
        <v>大双</v>
      </c>
      <c r="H21">
        <f>IF(A21="","",[1]Sheet!H1019)</f>
        <v>0</v>
      </c>
      <c r="I21">
        <f>IF(A21="","",[1]Sheet!I1019)</f>
        <v>-100.01</v>
      </c>
      <c r="J21" t="str">
        <f>IF(A21="","",[1]Sheet!J1019)</f>
        <v>否</v>
      </c>
      <c r="K21">
        <f t="shared" si="2"/>
        <v>0</v>
      </c>
      <c r="L21" s="4">
        <f t="shared" si="0"/>
        <v>0</v>
      </c>
      <c r="M21" s="4" t="str">
        <f ca="1" t="array" ref="M21">IF(L21="","",IF(ROW()&lt;32,"",AVERAGE(IF(OFFSET(L$2,ROW()-31,0,30,1)&lt;&gt;"",OFFSET(L$2,ROW()-31,0,30,1)))))</f>
        <v/>
      </c>
      <c r="N21" s="5"/>
      <c r="O21" s="4" t="str">
        <f ca="1" t="array" ref="O21">IF(L21="","",IF(ROW()&lt;22,"",AVERAGE(IF(OFFSET(L$2,ROW()-21,0,20,1)&lt;&gt;"",OFFSET(L$2,ROW()-21,0,20,1)))))</f>
        <v/>
      </c>
      <c r="P21" s="5"/>
      <c r="Q21" s="4">
        <f t="shared" si="5"/>
        <v>-100.01</v>
      </c>
      <c r="R21" s="4">
        <f t="shared" si="3"/>
        <v>9875.1028</v>
      </c>
      <c r="S21" s="4"/>
      <c r="T21" s="4"/>
      <c r="U21" s="4"/>
      <c r="V21" s="4"/>
      <c r="W21" s="4"/>
      <c r="X21" s="4"/>
      <c r="Y21" s="4"/>
    </row>
    <row r="22" spans="1:25">
      <c r="A22">
        <f>IF([1]Sheet!A1020="","",[1]Sheet!A1020)</f>
        <v>3276491</v>
      </c>
      <c r="B22" t="str">
        <f>IF(A22="","",[1]Sheet!B1020)</f>
        <v>2025-04-21 17:29:18</v>
      </c>
      <c r="C22" t="str">
        <f>IF(A22="","",[1]Sheet!C1020)</f>
        <v>小单31.45  小双34.28  大单34.28</v>
      </c>
      <c r="D22" t="str">
        <f>IF(A22="","",[1]Sheet!D1020)</f>
        <v>小单</v>
      </c>
      <c r="E22">
        <f>IF(A22="","",[1]Sheet!E1020)</f>
        <v>100.01</v>
      </c>
      <c r="F22">
        <f>IF(A22="","",[1]Sheet!F1020)</f>
        <v>13</v>
      </c>
      <c r="G22" t="str">
        <f>IF(A22="","",[1]Sheet!G1020)</f>
        <v>小单</v>
      </c>
      <c r="H22">
        <f>IF(A22="","",[1]Sheet!H1020)</f>
        <v>0</v>
      </c>
      <c r="I22">
        <f>IF(A22="","",[1]Sheet!I1020)</f>
        <v>-100.01</v>
      </c>
      <c r="J22" t="str">
        <f>IF(A22="","",[1]Sheet!J1020)</f>
        <v>否</v>
      </c>
      <c r="K22">
        <f t="shared" si="2"/>
        <v>0</v>
      </c>
      <c r="L22" s="4">
        <f t="shared" si="0"/>
        <v>1</v>
      </c>
      <c r="M22" s="4" t="str">
        <f ca="1" t="array" ref="M22">IF(L22="","",IF(ROW()&lt;32,"",AVERAGE(IF(OFFSET(L$2,ROW()-31,0,30,1)&lt;&gt;"",OFFSET(L$2,ROW()-31,0,30,1)))))</f>
        <v/>
      </c>
      <c r="N22" s="5"/>
      <c r="O22" s="4" t="str">
        <f ca="1" t="array" ref="O22">IF(L22="","",IF(ROW()&lt;32,"",AVERAGE(IF(OFFSET(L$2,ROW()-21,0,20,1)&lt;&gt;"",OFFSET(L$2,ROW()-21,0,20,1)))))</f>
        <v/>
      </c>
      <c r="P22" s="5"/>
      <c r="Q22" s="4">
        <f t="shared" si="5"/>
        <v>-68.1</v>
      </c>
      <c r="R22" s="4">
        <f t="shared" si="3"/>
        <v>9807.00279999999</v>
      </c>
      <c r="S22" s="4"/>
      <c r="T22" s="4"/>
      <c r="U22" s="4"/>
      <c r="V22" s="4"/>
      <c r="W22" s="4"/>
      <c r="X22" s="4"/>
      <c r="Y22" s="4"/>
    </row>
    <row r="23" spans="1:25">
      <c r="A23">
        <f>IF([1]Sheet!A1021="","",[1]Sheet!A1021)</f>
        <v>3276492</v>
      </c>
      <c r="B23" t="str">
        <f>IF(A23="","",[1]Sheet!B1021)</f>
        <v>2025-04-21 17:32:40</v>
      </c>
      <c r="C23" t="str">
        <f>IF(A23="","",[1]Sheet!C1021)</f>
        <v>小单31.45  小双34.28  大单34.28</v>
      </c>
      <c r="D23" t="str">
        <f>IF(A23="","",[1]Sheet!D1021)</f>
        <v>小单</v>
      </c>
      <c r="E23">
        <f>IF(A23="","",[1]Sheet!E1021)</f>
        <v>100.01</v>
      </c>
      <c r="F23">
        <f>IF(A23="","",[1]Sheet!F1021)</f>
        <v>15</v>
      </c>
      <c r="G23" t="str">
        <f>IF(A23="","",[1]Sheet!G1021)</f>
        <v>大单</v>
      </c>
      <c r="H23">
        <f>IF(A23="","",[1]Sheet!H1021)</f>
        <v>148.4324</v>
      </c>
      <c r="I23">
        <f>IF(A23="","",[1]Sheet!I1021)</f>
        <v>48.4224</v>
      </c>
      <c r="J23" t="str">
        <f>IF(A23="","",[1]Sheet!J1021)</f>
        <v>是</v>
      </c>
      <c r="K23">
        <f t="shared" si="2"/>
        <v>1</v>
      </c>
      <c r="L23" s="4">
        <f t="shared" si="0"/>
        <v>1</v>
      </c>
      <c r="M23" s="4" t="str">
        <f ca="1" t="array" ref="M23">IF(L23="","",IF(ROW()&lt;32,"",AVERAGE(IF(OFFSET(L$2,ROW()-31,0,30,1)&lt;&gt;"",OFFSET(L$2,ROW()-31,0,30,1)))))</f>
        <v/>
      </c>
      <c r="N23" s="5"/>
      <c r="O23" s="4" t="str">
        <f ca="1" t="array" ref="O23">IF(L23="","",IF(ROW()&lt;32,"",AVERAGE(IF(OFFSET(L$2,ROW()-21,0,20,1)&lt;&gt;"",OFFSET(L$2,ROW()-21,0,20,1)))))</f>
        <v/>
      </c>
      <c r="P23" s="5"/>
      <c r="Q23" s="4">
        <f t="shared" si="5"/>
        <v>48.4224</v>
      </c>
      <c r="R23" s="4">
        <f t="shared" si="3"/>
        <v>9855.42519999999</v>
      </c>
      <c r="S23" s="4"/>
      <c r="T23" s="4"/>
      <c r="U23" s="4"/>
      <c r="V23" s="4"/>
      <c r="W23" s="4"/>
      <c r="X23" s="4"/>
      <c r="Y23" s="4"/>
    </row>
    <row r="24" spans="1:25">
      <c r="A24">
        <f>IF([1]Sheet!A1022="","",[1]Sheet!A1022)</f>
        <v>3276493</v>
      </c>
      <c r="B24" t="str">
        <f>IF(A24="","",[1]Sheet!B1022)</f>
        <v>2025-04-21 17:36:11</v>
      </c>
      <c r="C24" t="str">
        <f>IF(A24="","",[1]Sheet!C1022)</f>
        <v>小单31.45  小双34.28  大单34.28</v>
      </c>
      <c r="D24" t="str">
        <f>IF(A24="","",[1]Sheet!D1022)</f>
        <v>小单</v>
      </c>
      <c r="E24">
        <f>IF(A24="","",[1]Sheet!E1022)</f>
        <v>100.01</v>
      </c>
      <c r="F24">
        <f>IF(A24="","",[1]Sheet!F1022)</f>
        <v>14</v>
      </c>
      <c r="G24" t="str">
        <f>IF(A24="","",[1]Sheet!G1022)</f>
        <v>大双</v>
      </c>
      <c r="H24">
        <f>IF(A24="","",[1]Sheet!H1022)</f>
        <v>0</v>
      </c>
      <c r="I24">
        <f>IF(A24="","",[1]Sheet!I1022)</f>
        <v>-100.01</v>
      </c>
      <c r="J24" t="str">
        <f>IF(A24="","",[1]Sheet!J1022)</f>
        <v>否</v>
      </c>
      <c r="K24">
        <f t="shared" si="2"/>
        <v>0</v>
      </c>
      <c r="L24" s="4">
        <f t="shared" si="0"/>
        <v>0</v>
      </c>
      <c r="M24" s="4" t="str">
        <f ca="1" t="array" ref="M24">IF(L24="","",IF(ROW()&lt;32,"",AVERAGE(IF(OFFSET(L$2,ROW()-31,0,30,1)&lt;&gt;"",OFFSET(L$2,ROW()-31,0,30,1)))))</f>
        <v/>
      </c>
      <c r="N24" s="5"/>
      <c r="O24" s="4" t="str">
        <f ca="1" t="array" ref="O24">IF(L24="","",IF(ROW()&lt;32,"",AVERAGE(IF(OFFSET(L$2,ROW()-21,0,20,1)&lt;&gt;"",OFFSET(L$2,ROW()-21,0,20,1)))))</f>
        <v/>
      </c>
      <c r="P24" s="5"/>
      <c r="Q24" s="4">
        <f t="shared" ref="Q24:Q55" si="6">IF(OR(F24=13,F24=14),IF(L24=1,-68.1,I24),I24)</f>
        <v>-100.01</v>
      </c>
      <c r="R24" s="4">
        <f t="shared" si="3"/>
        <v>9755.41519999999</v>
      </c>
      <c r="S24" s="4"/>
      <c r="T24" s="4"/>
      <c r="U24" s="4"/>
      <c r="V24" s="4"/>
      <c r="W24" s="4"/>
      <c r="X24" s="4"/>
      <c r="Y24" s="4"/>
    </row>
    <row r="25" spans="1:25">
      <c r="A25">
        <f>IF([1]Sheet!A1023="","",[1]Sheet!A1023)</f>
        <v>3276494</v>
      </c>
      <c r="B25" t="str">
        <f>IF(A25="","",[1]Sheet!B1023)</f>
        <v>2025-04-21 17:39:42</v>
      </c>
      <c r="C25" t="str">
        <f>IF(A25="","",[1]Sheet!C1023)</f>
        <v>小单31.45  小双34.28  大单34.28</v>
      </c>
      <c r="D25" t="str">
        <f>IF(A25="","",[1]Sheet!D1023)</f>
        <v>小单</v>
      </c>
      <c r="E25">
        <f>IF(A25="","",[1]Sheet!E1023)</f>
        <v>100.01</v>
      </c>
      <c r="F25">
        <f>IF(A25="","",[1]Sheet!F1023)</f>
        <v>9</v>
      </c>
      <c r="G25" t="str">
        <f>IF(A25="","",[1]Sheet!G1023)</f>
        <v>小单</v>
      </c>
      <c r="H25">
        <f>IF(A25="","",[1]Sheet!H1023)</f>
        <v>148.444</v>
      </c>
      <c r="I25">
        <f>IF(A25="","",[1]Sheet!I1023)</f>
        <v>48.434</v>
      </c>
      <c r="J25" t="str">
        <f>IF(A25="","",[1]Sheet!J1023)</f>
        <v>是</v>
      </c>
      <c r="K25">
        <f t="shared" si="2"/>
        <v>1</v>
      </c>
      <c r="L25" s="4">
        <f t="shared" si="0"/>
        <v>1</v>
      </c>
      <c r="M25" s="4" t="str">
        <f ca="1" t="array" ref="M25">IF(L25="","",IF(ROW()&lt;32,"",AVERAGE(IF(OFFSET(L$2,ROW()-31,0,30,1)&lt;&gt;"",OFFSET(L$2,ROW()-31,0,30,1)))))</f>
        <v/>
      </c>
      <c r="N25" s="5"/>
      <c r="O25" s="4" t="str">
        <f ca="1" t="array" ref="O25">IF(L25="","",IF(ROW()&lt;32,"",AVERAGE(IF(OFFSET(L$2,ROW()-21,0,20,1)&lt;&gt;"",OFFSET(L$2,ROW()-21,0,20,1)))))</f>
        <v/>
      </c>
      <c r="P25" s="5"/>
      <c r="Q25" s="4">
        <f t="shared" si="6"/>
        <v>48.434</v>
      </c>
      <c r="R25" s="4">
        <f t="shared" si="3"/>
        <v>9803.84919999999</v>
      </c>
      <c r="S25" s="4"/>
      <c r="T25" s="4"/>
      <c r="U25" s="4"/>
      <c r="V25" s="4"/>
      <c r="W25" s="4"/>
      <c r="X25" s="4"/>
      <c r="Y25" s="4"/>
    </row>
    <row r="26" spans="1:25">
      <c r="A26">
        <f>IF([1]Sheet!A1024="","",[1]Sheet!A1024)</f>
        <v>3276495</v>
      </c>
      <c r="B26" t="str">
        <f>IF(A26="","",[1]Sheet!B1024)</f>
        <v>2025-04-21 17:43:13</v>
      </c>
      <c r="C26" t="str">
        <f>IF(A26="","",[1]Sheet!C1024)</f>
        <v>小单31.45  小双34.28  大单34.28</v>
      </c>
      <c r="D26" t="str">
        <f>IF(A26="","",[1]Sheet!D1024)</f>
        <v>小单</v>
      </c>
      <c r="E26">
        <f>IF(A26="","",[1]Sheet!E1024)</f>
        <v>100.01</v>
      </c>
      <c r="F26">
        <f>IF(A26="","",[1]Sheet!F1024)</f>
        <v>9</v>
      </c>
      <c r="G26" t="str">
        <f>IF(A26="","",[1]Sheet!G1024)</f>
        <v>小单</v>
      </c>
      <c r="H26">
        <f>IF(A26="","",[1]Sheet!H1024)</f>
        <v>148.444</v>
      </c>
      <c r="I26">
        <f>IF(A26="","",[1]Sheet!I1024)</f>
        <v>48.434</v>
      </c>
      <c r="J26" t="str">
        <f>IF(A26="","",[1]Sheet!J1024)</f>
        <v>是</v>
      </c>
      <c r="K26">
        <f t="shared" si="2"/>
        <v>1</v>
      </c>
      <c r="L26" s="4">
        <f t="shared" si="0"/>
        <v>1</v>
      </c>
      <c r="M26" s="4" t="str">
        <f ca="1" t="array" ref="M26">IF(L26="","",IF(ROW()&lt;32,"",AVERAGE(IF(OFFSET(L$2,ROW()-31,0,30,1)&lt;&gt;"",OFFSET(L$2,ROW()-31,0,30,1)))))</f>
        <v/>
      </c>
      <c r="N26" s="5"/>
      <c r="O26" s="4" t="str">
        <f ca="1" t="array" ref="O26">IF(L26="","",IF(ROW()&lt;32,"",AVERAGE(IF(OFFSET(L$2,ROW()-21,0,20,1)&lt;&gt;"",OFFSET(L$2,ROW()-21,0,20,1)))))</f>
        <v/>
      </c>
      <c r="P26" s="5"/>
      <c r="Q26" s="4">
        <f t="shared" si="6"/>
        <v>48.434</v>
      </c>
      <c r="R26" s="4">
        <f t="shared" si="3"/>
        <v>9852.28319999999</v>
      </c>
      <c r="S26" s="4"/>
      <c r="T26" s="4"/>
      <c r="U26" s="4"/>
      <c r="V26" s="4"/>
      <c r="W26" s="4"/>
      <c r="X26" s="4"/>
      <c r="Y26" s="4"/>
    </row>
    <row r="27" spans="1:25">
      <c r="A27">
        <f>IF([1]Sheet!A1025="","",[1]Sheet!A1025)</f>
        <v>3276496</v>
      </c>
      <c r="B27" t="str">
        <f>IF(A27="","",[1]Sheet!B1025)</f>
        <v>2025-04-21 17:46:44</v>
      </c>
      <c r="C27" t="str">
        <f>IF(A27="","",[1]Sheet!C1025)</f>
        <v>小单31.45  小双34.28  大单34.28</v>
      </c>
      <c r="D27" t="str">
        <f>IF(A27="","",[1]Sheet!D1025)</f>
        <v>小单</v>
      </c>
      <c r="E27">
        <f>IF(A27="","",[1]Sheet!E1025)</f>
        <v>100.01</v>
      </c>
      <c r="F27">
        <f>IF(A27="","",[1]Sheet!F1025)</f>
        <v>17</v>
      </c>
      <c r="G27" t="str">
        <f>IF(A27="","",[1]Sheet!G1025)</f>
        <v>大单</v>
      </c>
      <c r="H27">
        <f>IF(A27="","",[1]Sheet!H1025)</f>
        <v>148.4324</v>
      </c>
      <c r="I27">
        <f>IF(A27="","",[1]Sheet!I1025)</f>
        <v>48.4224</v>
      </c>
      <c r="J27" t="str">
        <f>IF(A27="","",[1]Sheet!J1025)</f>
        <v>是</v>
      </c>
      <c r="K27">
        <f t="shared" si="2"/>
        <v>1</v>
      </c>
      <c r="L27" s="4">
        <f t="shared" si="0"/>
        <v>1</v>
      </c>
      <c r="M27" s="4" t="str">
        <f ca="1" t="array" ref="M27">IF(L27="","",IF(ROW()&lt;32,"",AVERAGE(IF(OFFSET(L$2,ROW()-31,0,30,1)&lt;&gt;"",OFFSET(L$2,ROW()-31,0,30,1)))))</f>
        <v/>
      </c>
      <c r="N27" s="5"/>
      <c r="O27" s="4" t="str">
        <f ca="1" t="array" ref="O27">IF(L27="","",IF(ROW()&lt;32,"",AVERAGE(IF(OFFSET(L$2,ROW()-21,0,20,1)&lt;&gt;"",OFFSET(L$2,ROW()-21,0,20,1)))))</f>
        <v/>
      </c>
      <c r="P27" s="5"/>
      <c r="Q27" s="4">
        <f t="shared" si="6"/>
        <v>48.4224</v>
      </c>
      <c r="R27" s="4">
        <f t="shared" si="3"/>
        <v>9900.70559999999</v>
      </c>
      <c r="S27" s="4"/>
      <c r="T27" s="4"/>
      <c r="U27" s="4"/>
      <c r="V27" s="4"/>
      <c r="W27" s="4"/>
      <c r="X27" s="4"/>
      <c r="Y27" s="4"/>
    </row>
    <row r="28" spans="1:25">
      <c r="A28">
        <f>IF([1]Sheet!A1026="","",[1]Sheet!A1026)</f>
        <v>3276497</v>
      </c>
      <c r="B28" t="str">
        <f>IF(A28="","",[1]Sheet!B1026)</f>
        <v>2025-04-21 17:50:15</v>
      </c>
      <c r="C28" t="str">
        <f>IF(A28="","",[1]Sheet!C1026)</f>
        <v>小单31.45  小双34.28  大单34.28</v>
      </c>
      <c r="D28" t="str">
        <f>IF(A28="","",[1]Sheet!D1026)</f>
        <v>小单</v>
      </c>
      <c r="E28">
        <f>IF(A28="","",[1]Sheet!E1026)</f>
        <v>100.01</v>
      </c>
      <c r="F28">
        <f>IF(A28="","",[1]Sheet!F1026)</f>
        <v>9</v>
      </c>
      <c r="G28" t="str">
        <f>IF(A28="","",[1]Sheet!G1026)</f>
        <v>小单</v>
      </c>
      <c r="H28">
        <f>IF(A28="","",[1]Sheet!H1026)</f>
        <v>148.444</v>
      </c>
      <c r="I28">
        <f>IF(A28="","",[1]Sheet!I1026)</f>
        <v>48.434</v>
      </c>
      <c r="J28" t="str">
        <f>IF(A28="","",[1]Sheet!J1026)</f>
        <v>是</v>
      </c>
      <c r="K28">
        <f t="shared" si="2"/>
        <v>1</v>
      </c>
      <c r="L28" s="4">
        <f t="shared" si="0"/>
        <v>1</v>
      </c>
      <c r="M28" s="4" t="str">
        <f ca="1" t="array" ref="M28">IF(L28="","",IF(ROW()&lt;32,"",AVERAGE(IF(OFFSET(L$2,ROW()-31,0,30,1)&lt;&gt;"",OFFSET(L$2,ROW()-31,0,30,1)))))</f>
        <v/>
      </c>
      <c r="N28" s="5"/>
      <c r="O28" s="4" t="str">
        <f ca="1" t="array" ref="O28">IF(L28="","",IF(ROW()&lt;32,"",AVERAGE(IF(OFFSET(L$2,ROW()-21,0,20,1)&lt;&gt;"",OFFSET(L$2,ROW()-21,0,20,1)))))</f>
        <v/>
      </c>
      <c r="P28" s="5"/>
      <c r="Q28" s="4">
        <f t="shared" si="6"/>
        <v>48.434</v>
      </c>
      <c r="R28" s="4">
        <f t="shared" si="3"/>
        <v>9949.13959999999</v>
      </c>
      <c r="S28" s="4"/>
      <c r="T28" s="4"/>
      <c r="U28" s="4"/>
      <c r="V28" s="4"/>
      <c r="W28" s="4"/>
      <c r="X28" s="4"/>
      <c r="Y28" s="4"/>
    </row>
    <row r="29" spans="1:25">
      <c r="A29">
        <f>IF([1]Sheet!A1027="","",[1]Sheet!A1027)</f>
        <v>3276498</v>
      </c>
      <c r="B29" t="str">
        <f>IF(A29="","",[1]Sheet!B1027)</f>
        <v>2025-04-21 17:53:47</v>
      </c>
      <c r="C29" t="str">
        <f>IF(A29="","",[1]Sheet!C1027)</f>
        <v>小单31.45  小双34.28  大单34.28</v>
      </c>
      <c r="D29" t="str">
        <f>IF(A29="","",[1]Sheet!D1027)</f>
        <v>小单</v>
      </c>
      <c r="E29">
        <f>IF(A29="","",[1]Sheet!E1027)</f>
        <v>100.01</v>
      </c>
      <c r="F29">
        <f>IF(A29="","",[1]Sheet!F1027)</f>
        <v>21</v>
      </c>
      <c r="G29" t="str">
        <f>IF(A29="","",[1]Sheet!G1027)</f>
        <v>大单</v>
      </c>
      <c r="H29">
        <f>IF(A29="","",[1]Sheet!H1027)</f>
        <v>148.4324</v>
      </c>
      <c r="I29">
        <f>IF(A29="","",[1]Sheet!I1027)</f>
        <v>48.4224</v>
      </c>
      <c r="J29" t="str">
        <f>IF(A29="","",[1]Sheet!J1027)</f>
        <v>是</v>
      </c>
      <c r="K29">
        <f t="shared" si="2"/>
        <v>1</v>
      </c>
      <c r="L29" s="4">
        <f t="shared" si="0"/>
        <v>1</v>
      </c>
      <c r="M29" s="4" t="str">
        <f ca="1" t="array" ref="M29">IF(L29="","",IF(ROW()&lt;32,"",AVERAGE(IF(OFFSET(L$2,ROW()-31,0,30,1)&lt;&gt;"",OFFSET(L$2,ROW()-31,0,30,1)))))</f>
        <v/>
      </c>
      <c r="N29" s="5"/>
      <c r="O29" s="4" t="str">
        <f ca="1" t="array" ref="O29">IF(L29="","",IF(ROW()&lt;32,"",AVERAGE(IF(OFFSET(L$2,ROW()-21,0,20,1)&lt;&gt;"",OFFSET(L$2,ROW()-21,0,20,1)))))</f>
        <v/>
      </c>
      <c r="P29" s="5"/>
      <c r="Q29" s="4">
        <f t="shared" si="6"/>
        <v>48.4224</v>
      </c>
      <c r="R29" s="4">
        <f t="shared" si="3"/>
        <v>9997.56199999999</v>
      </c>
      <c r="S29" s="4"/>
      <c r="T29" s="4"/>
      <c r="U29" s="4"/>
      <c r="V29" s="4"/>
      <c r="W29" s="4"/>
      <c r="X29" s="4"/>
      <c r="Y29" s="4"/>
    </row>
    <row r="30" spans="1:25">
      <c r="A30">
        <f>IF([1]Sheet!A1028="","",[1]Sheet!A1028)</f>
        <v>3276499</v>
      </c>
      <c r="B30" t="str">
        <f>IF(A30="","",[1]Sheet!B1028)</f>
        <v>2025-04-21 17:57:18</v>
      </c>
      <c r="C30" t="str">
        <f>IF(A30="","",[1]Sheet!C1028)</f>
        <v>小单31.45  小双34.28  大单34.28</v>
      </c>
      <c r="D30" t="str">
        <f>IF(A30="","",[1]Sheet!D1028)</f>
        <v>小单</v>
      </c>
      <c r="E30">
        <f>IF(A30="","",[1]Sheet!E1028)</f>
        <v>100.01</v>
      </c>
      <c r="F30">
        <f>IF(A30="","",[1]Sheet!F1028)</f>
        <v>16</v>
      </c>
      <c r="G30" t="str">
        <f>IF(A30="","",[1]Sheet!G1028)</f>
        <v>大双</v>
      </c>
      <c r="H30">
        <f>IF(A30="","",[1]Sheet!H1028)</f>
        <v>0</v>
      </c>
      <c r="I30">
        <f>IF(A30="","",[1]Sheet!I1028)</f>
        <v>-100.01</v>
      </c>
      <c r="J30" t="str">
        <f>IF(A30="","",[1]Sheet!J1028)</f>
        <v>否</v>
      </c>
      <c r="K30">
        <f t="shared" si="2"/>
        <v>0</v>
      </c>
      <c r="L30" s="4">
        <f t="shared" si="0"/>
        <v>0</v>
      </c>
      <c r="M30" s="4" t="str">
        <f ca="1" t="array" ref="M30">IF(L30="","",IF(ROW()&lt;32,"",AVERAGE(IF(OFFSET(L$2,ROW()-31,0,30,1)&lt;&gt;"",OFFSET(L$2,ROW()-31,0,30,1)))))</f>
        <v/>
      </c>
      <c r="N30" s="5" t="str">
        <f ca="1">IF(G30=0,#REF!,IF(L30="","",IF(ROW()&lt;32,"",IF(ROW()=32,AVERAGE(#REF!),2/31*L30+(1-2/31)*M30))))</f>
        <v/>
      </c>
      <c r="O30" s="4" t="str">
        <f ca="1" t="array" ref="O30">IF(L30="","",IF(ROW()&lt;32,"",AVERAGE(IF(OFFSET(L$2,ROW()-21,0,20,1)&lt;&gt;"",OFFSET(L$2,ROW()-21,0,20,1)))))</f>
        <v/>
      </c>
      <c r="P30" s="5" t="str">
        <f ca="1">IF(G30=0,#REF!,IF(L30="","",IF(ROW()&lt;32,"",IF(ROW()=32,AVERAGE(#REF!),2/31*L30+(1-2/31)*O30))))</f>
        <v/>
      </c>
      <c r="Q30" s="4">
        <f t="shared" si="6"/>
        <v>-100.01</v>
      </c>
      <c r="R30" s="4">
        <f t="shared" si="3"/>
        <v>9897.55199999999</v>
      </c>
      <c r="S30" s="4"/>
      <c r="T30" s="4"/>
      <c r="U30" s="4"/>
      <c r="V30" s="4"/>
      <c r="W30" s="4"/>
      <c r="X30" s="4"/>
      <c r="Y30" s="4"/>
    </row>
    <row r="31" spans="1:25">
      <c r="A31">
        <f>IF([1]Sheet!A1029="","",[1]Sheet!A1029)</f>
        <v>3276500</v>
      </c>
      <c r="B31" t="str">
        <f>IF(A31="","",[1]Sheet!B1029)</f>
        <v>2025-04-21 18:00:49</v>
      </c>
      <c r="C31" t="str">
        <f>IF(A31="","",[1]Sheet!C1029)</f>
        <v>小单32.36  大双32.36  大单35.28</v>
      </c>
      <c r="D31" t="str">
        <f>IF(A31="","",[1]Sheet!D1029)</f>
        <v>大单</v>
      </c>
      <c r="E31">
        <f>IF(A31="","",[1]Sheet!E1029)</f>
        <v>100</v>
      </c>
      <c r="F31">
        <f>IF(A31="","",[1]Sheet!F1029)</f>
        <v>11</v>
      </c>
      <c r="G31" t="str">
        <f>IF(A31="","",[1]Sheet!G1029)</f>
        <v>小单</v>
      </c>
      <c r="H31">
        <f>IF(A31="","",[1]Sheet!H1029)</f>
        <v>152.7392</v>
      </c>
      <c r="I31">
        <f>IF(A31="","",[1]Sheet!I1029)</f>
        <v>52.7392</v>
      </c>
      <c r="J31" t="str">
        <f>IF(A31="","",[1]Sheet!J1029)</f>
        <v>是</v>
      </c>
      <c r="K31">
        <f t="shared" si="2"/>
        <v>1</v>
      </c>
      <c r="L31" s="4">
        <f t="shared" si="0"/>
        <v>1</v>
      </c>
      <c r="M31" s="4"/>
      <c r="N31" s="5" t="str">
        <f ca="1">IF(G31=0,N30,IF(L31="","",IF(ROW()&lt;32,"",IF(ROW()=32,AVERAGE(L1:L30),2/31*L31+(1-2/31)*M31))))</f>
        <v/>
      </c>
      <c r="O31" s="4" t="str">
        <f ca="1" t="array" ref="O31">IF(L31="","",IF(ROW()&lt;32,"",AVERAGE(IF(OFFSET(L$2,ROW()-21,0,20,1)&lt;&gt;"",OFFSET(L$2,ROW()-21,0,20,1)))))</f>
        <v/>
      </c>
      <c r="P31" s="5" t="str">
        <f ca="1">IF(G31=0,#REF!,IF(L31="","",IF(ROW()&lt;32,"",IF(ROW()=32,AVERAGE(#REF!),2/31*L31+(1-2/31)*O31))))</f>
        <v/>
      </c>
      <c r="Q31" s="4">
        <f t="shared" si="6"/>
        <v>52.7392</v>
      </c>
      <c r="R31" s="4">
        <f t="shared" si="3"/>
        <v>9950.29119999999</v>
      </c>
      <c r="S31" s="4"/>
      <c r="T31" s="4"/>
      <c r="U31" s="4"/>
      <c r="V31" s="4"/>
      <c r="W31" s="4"/>
      <c r="X31" s="4"/>
      <c r="Y31" s="4"/>
    </row>
    <row r="32" spans="1:25">
      <c r="A32">
        <f>IF([1]Sheet!A1030="","",[1]Sheet!A1030)</f>
        <v>3276501</v>
      </c>
      <c r="B32" t="str">
        <f>IF(A32="","",[1]Sheet!B1030)</f>
        <v>2025-04-21 18:04:20</v>
      </c>
      <c r="C32" t="str">
        <f>IF(A32="","",[1]Sheet!C1030)</f>
        <v>小单31.45  小双34.28  大单34.28</v>
      </c>
      <c r="D32" t="str">
        <f>IF(A32="","",[1]Sheet!D1030)</f>
        <v>小单</v>
      </c>
      <c r="E32">
        <f>IF(A32="","",[1]Sheet!E1030)</f>
        <v>100.01</v>
      </c>
      <c r="F32">
        <f>IF(A32="","",[1]Sheet!F1030)</f>
        <v>20</v>
      </c>
      <c r="G32" t="str">
        <f>IF(A32="","",[1]Sheet!G1030)</f>
        <v>大双</v>
      </c>
      <c r="H32">
        <f>IF(A32="","",[1]Sheet!H1030)</f>
        <v>0</v>
      </c>
      <c r="I32">
        <f>IF(A32="","",[1]Sheet!I1030)</f>
        <v>-100.01</v>
      </c>
      <c r="J32" t="str">
        <f>IF(A32="","",[1]Sheet!J1030)</f>
        <v>否</v>
      </c>
      <c r="K32">
        <f t="shared" si="2"/>
        <v>0</v>
      </c>
      <c r="L32" s="4">
        <f t="shared" si="0"/>
        <v>0</v>
      </c>
      <c r="M32" s="4" cm="1">
        <f ca="1" t="array" ref="M32">IF(L31="",IF(G31=0,M31,""),IF(ROW()&lt;32,"",AVERAGE(IF(OFFSET(L$2,ROW()-31,0,30,1)&lt;&gt;"",OFFSET(L$2,ROW()-31,0,30,1)))))</f>
        <v>0.7</v>
      </c>
      <c r="N32" s="5">
        <f ca="1">IF(G31=0,N30,IF(L31="","",IF(ROW()&lt;32,"",IF(ROW()=32,AVERAGE(L1:L30),2/31*L31+(1-2/31)*M31))))</f>
        <v>0.724137931034483</v>
      </c>
      <c r="O32" s="4">
        <f ca="1" t="array" ref="O32">IF(L31="","",IF(ROW()&lt;32,"",AVERAGE(IF(OFFSET(L$2,ROW()-21,0,20,1)&lt;&gt;"",OFFSET(L$2,ROW()-21,0,20,1)))))</f>
        <v>0.7</v>
      </c>
      <c r="P32" s="5">
        <f ca="1">IF(G31=0,P30,IF(L31="","",IF(ROW()&lt;32,"",IF(ROW()=32,AVERAGE(L1:L30),2/31*L31+(1-2/31)*O32))))</f>
        <v>0.724137931034483</v>
      </c>
      <c r="Q32" s="4">
        <f t="shared" si="6"/>
        <v>-100.01</v>
      </c>
      <c r="R32" s="4">
        <f t="shared" si="3"/>
        <v>9850.28119999999</v>
      </c>
      <c r="S32" s="4"/>
      <c r="T32" s="4"/>
      <c r="U32" s="4"/>
      <c r="V32" s="4"/>
      <c r="W32" s="4"/>
      <c r="X32" s="4"/>
      <c r="Y32" s="4"/>
    </row>
    <row r="33" s="1" customFormat="1" spans="1:29">
      <c r="A33">
        <f>IF([1]Sheet!A1031="","",[1]Sheet!A1031)</f>
        <v>3276502</v>
      </c>
      <c r="B33" t="str">
        <f>IF(A33="","",[1]Sheet!B1031)</f>
        <v>2025-04-21 18:07:41</v>
      </c>
      <c r="C33" t="str">
        <f>IF(A33="","",[1]Sheet!C1031)</f>
        <v>小单32.36  大双32.36  大单35.28</v>
      </c>
      <c r="D33" t="str">
        <f>IF(A33="","",[1]Sheet!D1031)</f>
        <v>大单</v>
      </c>
      <c r="E33">
        <f>IF(A33="","",[1]Sheet!E1031)</f>
        <v>100</v>
      </c>
      <c r="F33">
        <f>IF(A33="","",[1]Sheet!F1031)</f>
        <v>17</v>
      </c>
      <c r="G33" t="str">
        <f>IF(A33="","",[1]Sheet!G1031)</f>
        <v>大单</v>
      </c>
      <c r="H33">
        <f>IF(A33="","",[1]Sheet!H1031)</f>
        <v>152.7624</v>
      </c>
      <c r="I33">
        <f>IF(A33="","",[1]Sheet!I1031)</f>
        <v>52.7624</v>
      </c>
      <c r="J33" t="str">
        <f>IF(A33="","",[1]Sheet!J1031)</f>
        <v>是</v>
      </c>
      <c r="K33" s="1">
        <f t="shared" si="2"/>
        <v>1</v>
      </c>
      <c r="L33" s="6">
        <f t="shared" si="0"/>
        <v>1</v>
      </c>
      <c r="M33" s="4" cm="1">
        <f ca="1" t="array" ref="M33">IF(L32="",IF(G32=0,M32,""),IF(ROW()&lt;32,"",AVERAGE(IF(OFFSET(L$2,ROW()-31,0,30,1)&lt;&gt;"",OFFSET(L$2,ROW()-31,0,30,1)))))</f>
        <v>0.733333333333333</v>
      </c>
      <c r="N33" s="5">
        <f ca="1" t="shared" ref="N33:N96" si="7">IF(G32=0,N31,IF(L32="","",IF(ROW()&lt;32,"",IF(ROW()=32,AVERAGE(L2:L31),2/31*L32+(1-2/31)*M32))))</f>
        <v>0.654838709677419</v>
      </c>
      <c r="O33" s="4">
        <f ca="1" t="array" ref="O33">IF(L32="","",IF(ROW()&lt;32,"",AVERAGE(IF(OFFSET(L$2,ROW()-21,0,20,1)&lt;&gt;"",OFFSET(L$2,ROW()-21,0,20,1)))))</f>
        <v>0.7</v>
      </c>
      <c r="P33" s="5">
        <f ca="1" t="shared" ref="P33:P96" si="8">IF(G32=0,P31,IF(L32="","",IF(ROW()&lt;32,"",IF(ROW()=32,AVERAGE(L2:L31),2/31*L32+(1-2/31)*O33))))</f>
        <v>0.654838709677419</v>
      </c>
      <c r="Q33" s="6">
        <f t="shared" si="6"/>
        <v>52.7624</v>
      </c>
      <c r="R33" s="4">
        <f t="shared" si="3"/>
        <v>9903.04359999999</v>
      </c>
      <c r="S33" s="9">
        <f t="shared" ref="S33:S38" si="9">IF(R32="","",(R32-R3)/R3)</f>
        <v>-0.0102944524056261</v>
      </c>
      <c r="T33" s="10">
        <f ca="1" t="shared" ref="T33:T38" si="10">N33</f>
        <v>0.654838709677419</v>
      </c>
      <c r="U33" s="9">
        <f t="shared" ref="U33:U38" si="11">IF(R32="","",(MAX(R3:R32)-MIN(R3:R32))/MAX(R3:R32))</f>
        <v>0.0357994073705086</v>
      </c>
      <c r="V33" s="6" t="str">
        <f t="shared" ref="V33:V38" si="12">IF(ROW()&lt;=62,"",IF(S33="","",(AVERAGE(S4:S33)-0)/(_xlfn.STDEV.P(S4:S33)+1/1000000)))</f>
        <v/>
      </c>
      <c r="W33" s="11">
        <f t="shared" ref="W33:W38" si="13">IF(I32="","",IF(ABS(SUMIF(I3:I32,"&lt;0"))=0,10,IF(SUMIF(I3:I32,"&gt;0")/ABS(SUMIF(I3:I32,"&lt;0"))&gt;10,10,SUMIF(I3:I32,"&gt;0")/ABS(SUMIF(I3:I32,"&lt;0")))))</f>
        <v>0.751541160098994</v>
      </c>
      <c r="X33" s="11" t="str">
        <f ca="1" t="shared" ref="X33:X38" si="14">IF(V33="","",S33*0.3+T33*0.2-0.3*U33+0.1*V33+0.1*W33)</f>
        <v/>
      </c>
      <c r="Y33" s="6" t="str">
        <f ca="1">IF(X33="","",AVERAGE(X4:X33))</f>
        <v/>
      </c>
      <c r="Z33" s="1" t="str">
        <f ca="1">IF(X33="","",(_xlfn.STDEV.P(X4:X33)))</f>
        <v/>
      </c>
      <c r="AB33">
        <f>IF(S33="","",IF(OR(F32=13,F32=14),1,0))</f>
        <v>0</v>
      </c>
      <c r="AC33"/>
    </row>
    <row r="34" spans="1:28">
      <c r="A34">
        <f>IF([1]Sheet!A1032="","",[1]Sheet!A1032)</f>
        <v>3276503</v>
      </c>
      <c r="B34" t="str">
        <f>IF(A34="","",[1]Sheet!B1032)</f>
        <v>2025-04-21 18:11:13</v>
      </c>
      <c r="C34" t="str">
        <f>IF(A34="","",[1]Sheet!C1032)</f>
        <v>小单32.36  大双32.36  大单35.28</v>
      </c>
      <c r="D34" t="str">
        <f>IF(A34="","",[1]Sheet!D1032)</f>
        <v>大单</v>
      </c>
      <c r="E34">
        <f>IF(A34="","",[1]Sheet!E1032)</f>
        <v>100</v>
      </c>
      <c r="F34">
        <f>IF(A34="","",[1]Sheet!F1032)</f>
        <v>15</v>
      </c>
      <c r="G34" t="str">
        <f>IF(A34="","",[1]Sheet!G1032)</f>
        <v>大单</v>
      </c>
      <c r="H34">
        <f>IF(A34="","",[1]Sheet!H1032)</f>
        <v>152.7624</v>
      </c>
      <c r="I34">
        <f>IF(A34="","",[1]Sheet!I1032)</f>
        <v>52.7624</v>
      </c>
      <c r="J34" t="str">
        <f>IF(A34="","",[1]Sheet!J1032)</f>
        <v>是</v>
      </c>
      <c r="K34">
        <f t="shared" si="2"/>
        <v>1</v>
      </c>
      <c r="L34" s="4">
        <f t="shared" si="0"/>
        <v>1</v>
      </c>
      <c r="M34" s="4" cm="1">
        <f ca="1" t="array" ref="M34">IF(L33="",IF(G33=0,M33,""),IF(ROW()&lt;32,"",AVERAGE(IF(OFFSET(L$2,ROW()-31,0,30,1)&lt;&gt;"",OFFSET(L$2,ROW()-31,0,30,1)))))</f>
        <v>0.733333333333333</v>
      </c>
      <c r="N34" s="5">
        <f ca="1" t="shared" si="7"/>
        <v>0.750537634408602</v>
      </c>
      <c r="O34" s="4">
        <f ca="1" t="array" ref="O34">IF(L33="","",IF(ROW()&lt;32,"",AVERAGE(IF(OFFSET(L$2,ROW()-21,0,20,1)&lt;&gt;"",OFFSET(L$2,ROW()-21,0,20,1)))))</f>
        <v>0.7</v>
      </c>
      <c r="P34" s="5">
        <f ca="1" t="shared" si="8"/>
        <v>0.719354838709677</v>
      </c>
      <c r="Q34" s="4">
        <f t="shared" si="6"/>
        <v>52.7624</v>
      </c>
      <c r="R34" s="4">
        <f t="shared" si="3"/>
        <v>9955.80599999999</v>
      </c>
      <c r="S34" s="9">
        <f t="shared" si="9"/>
        <v>-0.0102378712845964</v>
      </c>
      <c r="T34" s="10">
        <f ca="1" t="shared" si="10"/>
        <v>0.750537634408602</v>
      </c>
      <c r="U34" s="9">
        <f t="shared" si="11"/>
        <v>0.0357994073705086</v>
      </c>
      <c r="V34" s="6" t="str">
        <f t="shared" si="12"/>
        <v/>
      </c>
      <c r="W34" s="11">
        <f t="shared" si="13"/>
        <v>0.867821502268038</v>
      </c>
      <c r="X34" s="11" t="str">
        <f ca="1" t="shared" si="14"/>
        <v/>
      </c>
      <c r="Y34" s="6" t="str">
        <f ca="1" t="shared" ref="Y34:Y97" si="15">IF(X34="","",AVERAGE(X5:X34))</f>
        <v/>
      </c>
      <c r="Z34" s="1" t="str">
        <f ca="1" t="shared" ref="Z34:Z97" si="16">IF(X34="","",(_xlfn.STDEV.P(X5:X34)))</f>
        <v/>
      </c>
      <c r="AB34">
        <f t="shared" ref="AB34:AB97" si="17">IF(S34="","",IF(OR(F33=13,F33=14),1,0))</f>
        <v>0</v>
      </c>
    </row>
    <row r="35" spans="1:28">
      <c r="A35">
        <f>IF([1]Sheet!A1033="","",[1]Sheet!A1033)</f>
        <v>3276504</v>
      </c>
      <c r="B35" t="str">
        <f>IF(A35="","",[1]Sheet!B1033)</f>
        <v>2025-04-21 18:14:44</v>
      </c>
      <c r="C35" t="str">
        <f>IF(A35="","",[1]Sheet!C1033)</f>
        <v>小单32.36  大双32.36  大单35.28</v>
      </c>
      <c r="D35" t="str">
        <f>IF(A35="","",[1]Sheet!D1033)</f>
        <v>大单</v>
      </c>
      <c r="E35">
        <f>IF(A35="","",[1]Sheet!E1033)</f>
        <v>100</v>
      </c>
      <c r="F35">
        <f>IF(A35="","",[1]Sheet!F1033)</f>
        <v>11</v>
      </c>
      <c r="G35" t="str">
        <f>IF(A35="","",[1]Sheet!G1033)</f>
        <v>小单</v>
      </c>
      <c r="H35">
        <f>IF(A35="","",[1]Sheet!H1033)</f>
        <v>152.7392</v>
      </c>
      <c r="I35">
        <f>IF(A35="","",[1]Sheet!I1033)</f>
        <v>52.7392</v>
      </c>
      <c r="J35" t="str">
        <f>IF(A35="","",[1]Sheet!J1033)</f>
        <v>是</v>
      </c>
      <c r="K35">
        <f t="shared" ref="K35:K66" si="18">IF(J35="是",1,IF(J35="否",0,""))</f>
        <v>1</v>
      </c>
      <c r="L35" s="4">
        <f t="shared" si="0"/>
        <v>1</v>
      </c>
      <c r="M35" s="4" cm="1">
        <f ca="1" t="array" ref="M35">IF(L34="",IF(G34=0,M34,""),IF(ROW()&lt;32,"",AVERAGE(IF(OFFSET(L$2,ROW()-31,0,30,1)&lt;&gt;"",OFFSET(L$2,ROW()-31,0,30,1)))))</f>
        <v>0.733333333333333</v>
      </c>
      <c r="N35" s="5">
        <f ca="1" t="shared" si="7"/>
        <v>0.750537634408602</v>
      </c>
      <c r="O35" s="4">
        <f ca="1" t="array" ref="O35">IF(L34="","",IF(ROW()&lt;32,"",AVERAGE(IF(OFFSET(L$2,ROW()-21,0,20,1)&lt;&gt;"",OFFSET(L$2,ROW()-21,0,20,1)))))</f>
        <v>0.75</v>
      </c>
      <c r="P35" s="5">
        <f ca="1" t="shared" si="8"/>
        <v>0.766129032258065</v>
      </c>
      <c r="Q35" s="4">
        <f t="shared" si="6"/>
        <v>52.7392</v>
      </c>
      <c r="R35" s="4">
        <f t="shared" ref="R35:R98" si="19">IF(G35=0,R34,IF(Q35="","",+R34+Q35))</f>
        <v>10008.5452</v>
      </c>
      <c r="S35" s="9">
        <f t="shared" si="9"/>
        <v>-0.0101818835178124</v>
      </c>
      <c r="T35" s="10">
        <f ca="1" t="shared" si="10"/>
        <v>0.750537634408602</v>
      </c>
      <c r="U35" s="9">
        <f t="shared" si="11"/>
        <v>0.0357994073705086</v>
      </c>
      <c r="V35" s="6" t="str">
        <f t="shared" si="12"/>
        <v/>
      </c>
      <c r="W35" s="11">
        <f t="shared" si="13"/>
        <v>0.867842591835065</v>
      </c>
      <c r="X35" s="11" t="str">
        <f ca="1" t="shared" si="14"/>
        <v/>
      </c>
      <c r="Y35" s="6" t="str">
        <f ca="1" t="shared" si="15"/>
        <v/>
      </c>
      <c r="Z35" s="1" t="str">
        <f ca="1" t="shared" si="16"/>
        <v/>
      </c>
      <c r="AB35">
        <f t="shared" si="17"/>
        <v>0</v>
      </c>
    </row>
    <row r="36" spans="1:28">
      <c r="A36">
        <f>IF([1]Sheet!A1034="","",[1]Sheet!A1034)</f>
        <v>3276505</v>
      </c>
      <c r="B36" t="str">
        <f>IF(A36="","",[1]Sheet!B1034)</f>
        <v>2025-04-21 18:18:15</v>
      </c>
      <c r="C36" t="str">
        <f>IF(A36="","",[1]Sheet!C1034)</f>
        <v>小单32.36  大双32.36  大单35.28</v>
      </c>
      <c r="D36" t="str">
        <f>IF(A36="","",[1]Sheet!D1034)</f>
        <v>大单</v>
      </c>
      <c r="E36">
        <f>IF(A36="","",[1]Sheet!E1034)</f>
        <v>100</v>
      </c>
      <c r="F36">
        <f>IF(A36="","",[1]Sheet!F1034)</f>
        <v>14</v>
      </c>
      <c r="G36" t="str">
        <f>IF(A36="","",[1]Sheet!G1034)</f>
        <v>大双</v>
      </c>
      <c r="H36">
        <f>IF(A36="","",[1]Sheet!H1034)</f>
        <v>0</v>
      </c>
      <c r="I36">
        <f>IF(A36="","",[1]Sheet!I1034)</f>
        <v>-100</v>
      </c>
      <c r="J36" t="str">
        <f>IF(A36="","",[1]Sheet!J1034)</f>
        <v>否</v>
      </c>
      <c r="K36">
        <f t="shared" si="18"/>
        <v>0</v>
      </c>
      <c r="L36" s="4">
        <f t="shared" si="0"/>
        <v>1</v>
      </c>
      <c r="M36" s="4" cm="1">
        <f ca="1" t="array" ref="M36">IF(L35="",IF(G35=0,M35,""),IF(ROW()&lt;32,"",AVERAGE(IF(OFFSET(L$2,ROW()-31,0,30,1)&lt;&gt;"",OFFSET(L$2,ROW()-31,0,30,1)))))</f>
        <v>0.766666666666667</v>
      </c>
      <c r="N36" s="5">
        <f ca="1" t="shared" si="7"/>
        <v>0.750537634408602</v>
      </c>
      <c r="O36" s="4">
        <f ca="1" t="array" ref="O36">IF(L35="","",IF(ROW()&lt;32,"",AVERAGE(IF(OFFSET(L$2,ROW()-21,0,20,1)&lt;&gt;"",OFFSET(L$2,ROW()-21,0,20,1)))))</f>
        <v>0.75</v>
      </c>
      <c r="P36" s="5">
        <f ca="1" t="shared" si="8"/>
        <v>0.766129032258065</v>
      </c>
      <c r="Q36" s="4">
        <f t="shared" si="6"/>
        <v>-68.1</v>
      </c>
      <c r="R36" s="4">
        <f t="shared" si="19"/>
        <v>9940.44519999999</v>
      </c>
      <c r="S36" s="9">
        <f t="shared" si="9"/>
        <v>0.0050538763081447</v>
      </c>
      <c r="T36" s="10">
        <f ca="1" t="shared" si="10"/>
        <v>0.750537634408602</v>
      </c>
      <c r="U36" s="9">
        <f t="shared" si="11"/>
        <v>0.0357994073705086</v>
      </c>
      <c r="V36" s="6" t="str">
        <f t="shared" si="12"/>
        <v/>
      </c>
      <c r="W36" s="11">
        <f t="shared" si="13"/>
        <v>0.867842591835065</v>
      </c>
      <c r="X36" s="11" t="str">
        <f ca="1" t="shared" si="14"/>
        <v/>
      </c>
      <c r="Y36" s="6" t="str">
        <f ca="1" t="shared" si="15"/>
        <v/>
      </c>
      <c r="Z36" s="1" t="str">
        <f ca="1" t="shared" si="16"/>
        <v/>
      </c>
      <c r="AB36">
        <f t="shared" si="17"/>
        <v>0</v>
      </c>
    </row>
    <row r="37" spans="1:28">
      <c r="A37">
        <f>IF([1]Sheet!A1035="","",[1]Sheet!A1035)</f>
        <v>3276506</v>
      </c>
      <c r="B37" t="str">
        <f>IF(A37="","",[1]Sheet!B1035)</f>
        <v>2025-04-21 18:21:46</v>
      </c>
      <c r="C37" t="str">
        <f>IF(A37="","",[1]Sheet!C1035)</f>
        <v>小单32.36  大双32.36  大单35.28</v>
      </c>
      <c r="D37" t="str">
        <f>IF(A37="","",[1]Sheet!D1035)</f>
        <v>大单</v>
      </c>
      <c r="E37">
        <f>IF(A37="","",[1]Sheet!E1035)</f>
        <v>100</v>
      </c>
      <c r="F37">
        <f>IF(A37="","",[1]Sheet!F1035)</f>
        <v>12</v>
      </c>
      <c r="G37" t="str">
        <f>IF(A37="","",[1]Sheet!G1035)</f>
        <v>小双</v>
      </c>
      <c r="H37">
        <f>IF(A37="","",[1]Sheet!H1035)</f>
        <v>0</v>
      </c>
      <c r="I37">
        <f>IF(A37="","",[1]Sheet!I1035)</f>
        <v>-100</v>
      </c>
      <c r="J37" t="str">
        <f>IF(A37="","",[1]Sheet!J1035)</f>
        <v>否</v>
      </c>
      <c r="K37">
        <f t="shared" si="18"/>
        <v>0</v>
      </c>
      <c r="L37" s="4">
        <f t="shared" si="0"/>
        <v>0</v>
      </c>
      <c r="M37" s="4" cm="1">
        <f ca="1" t="array" ref="M37">IF(L36="",IF(G36=0,M36,""),IF(ROW()&lt;32,"",AVERAGE(IF(OFFSET(L$2,ROW()-31,0,30,1)&lt;&gt;"",OFFSET(L$2,ROW()-31,0,30,1)))))</f>
        <v>0.733333333333333</v>
      </c>
      <c r="N37" s="5">
        <f ca="1" t="shared" si="7"/>
        <v>0.781720430107527</v>
      </c>
      <c r="O37" s="4">
        <f ca="1" t="array" ref="O37">IF(L36="","",IF(ROW()&lt;32,"",AVERAGE(IF(OFFSET(L$2,ROW()-21,0,20,1)&lt;&gt;"",OFFSET(L$2,ROW()-21,0,20,1)))))</f>
        <v>0.7</v>
      </c>
      <c r="P37" s="5">
        <f ca="1" t="shared" si="8"/>
        <v>0.719354838709677</v>
      </c>
      <c r="Q37" s="4">
        <f t="shared" si="6"/>
        <v>-100</v>
      </c>
      <c r="R37" s="4">
        <f t="shared" si="19"/>
        <v>9840.44519999999</v>
      </c>
      <c r="S37" s="9">
        <f t="shared" si="9"/>
        <v>-0.00661508758184668</v>
      </c>
      <c r="T37" s="10">
        <f ca="1" t="shared" si="10"/>
        <v>0.781720430107527</v>
      </c>
      <c r="U37" s="9">
        <f t="shared" si="11"/>
        <v>0.0357994073705086</v>
      </c>
      <c r="V37" s="6" t="str">
        <f t="shared" si="12"/>
        <v/>
      </c>
      <c r="W37" s="11">
        <f t="shared" si="13"/>
        <v>0.867842591835065</v>
      </c>
      <c r="X37" s="11" t="str">
        <f ca="1" t="shared" si="14"/>
        <v/>
      </c>
      <c r="Y37" s="6" t="str">
        <f ca="1" t="shared" si="15"/>
        <v/>
      </c>
      <c r="Z37" s="1" t="str">
        <f ca="1" t="shared" si="16"/>
        <v/>
      </c>
      <c r="AB37">
        <f t="shared" si="17"/>
        <v>1</v>
      </c>
    </row>
    <row r="38" spans="1:28">
      <c r="A38">
        <f>IF([1]Sheet!A1036="","",[1]Sheet!A1036)</f>
        <v>3276507</v>
      </c>
      <c r="B38" t="str">
        <f>IF(A38="","",[1]Sheet!B1036)</f>
        <v>2025-04-21 18:25:17</v>
      </c>
      <c r="C38" t="str">
        <f>IF(A38="","",[1]Sheet!C1036)</f>
        <v>小单32.36  大双32.36  大单35.28</v>
      </c>
      <c r="D38" t="str">
        <f>IF(A38="","",[1]Sheet!D1036)</f>
        <v>大单</v>
      </c>
      <c r="E38">
        <f>IF(A38="","",[1]Sheet!E1036)</f>
        <v>100</v>
      </c>
      <c r="F38">
        <f>IF(A38="","",[1]Sheet!F1036)</f>
        <v>11</v>
      </c>
      <c r="G38" t="str">
        <f>IF(A38="","",[1]Sheet!G1036)</f>
        <v>小单</v>
      </c>
      <c r="H38">
        <f>IF(A38="","",[1]Sheet!H1036)</f>
        <v>152.7392</v>
      </c>
      <c r="I38">
        <f>IF(A38="","",[1]Sheet!I1036)</f>
        <v>52.7392</v>
      </c>
      <c r="J38" t="str">
        <f>IF(A38="","",[1]Sheet!J1036)</f>
        <v>是</v>
      </c>
      <c r="K38">
        <f t="shared" si="18"/>
        <v>1</v>
      </c>
      <c r="L38" s="4">
        <f t="shared" si="0"/>
        <v>1</v>
      </c>
      <c r="M38" s="4" cm="1">
        <f ca="1" t="array" ref="M38">IF(L37="",IF(G37=0,M37,""),IF(ROW()&lt;32,"",AVERAGE(IF(OFFSET(L$2,ROW()-31,0,30,1)&lt;&gt;"",OFFSET(L$2,ROW()-31,0,30,1)))))</f>
        <v>0.766666666666667</v>
      </c>
      <c r="N38" s="5">
        <f ca="1" t="shared" si="7"/>
        <v>0.686021505376344</v>
      </c>
      <c r="O38" s="4">
        <f ca="1" t="array" ref="O38">IF(L37="","",IF(ROW()&lt;32,"",AVERAGE(IF(OFFSET(L$2,ROW()-21,0,20,1)&lt;&gt;"",OFFSET(L$2,ROW()-21,0,20,1)))))</f>
        <v>0.7</v>
      </c>
      <c r="P38" s="5">
        <f ca="1" t="shared" si="8"/>
        <v>0.654838709677419</v>
      </c>
      <c r="Q38" s="4">
        <f t="shared" si="6"/>
        <v>52.7392</v>
      </c>
      <c r="R38" s="4">
        <f t="shared" si="19"/>
        <v>9893.18439999999</v>
      </c>
      <c r="S38" s="9">
        <f t="shared" si="9"/>
        <v>-0.0066818618623479</v>
      </c>
      <c r="T38" s="10">
        <f ca="1" t="shared" si="10"/>
        <v>0.686021505376344</v>
      </c>
      <c r="U38" s="9">
        <f t="shared" si="11"/>
        <v>0.0357994073705086</v>
      </c>
      <c r="V38" s="6" t="str">
        <f t="shared" si="12"/>
        <v/>
      </c>
      <c r="W38" s="11">
        <f t="shared" si="13"/>
        <v>0.755176948011366</v>
      </c>
      <c r="X38" s="11" t="str">
        <f ca="1" t="shared" si="14"/>
        <v/>
      </c>
      <c r="Y38" s="6" t="str">
        <f ca="1" t="shared" si="15"/>
        <v/>
      </c>
      <c r="Z38" s="1" t="str">
        <f ca="1" t="shared" si="16"/>
        <v/>
      </c>
      <c r="AB38">
        <f t="shared" si="17"/>
        <v>0</v>
      </c>
    </row>
    <row r="39" spans="1:28">
      <c r="A39">
        <f>IF([1]Sheet!A1037="","",[1]Sheet!A1037)</f>
        <v>3276508</v>
      </c>
      <c r="B39" t="str">
        <f>IF(A39="","",[1]Sheet!B1037)</f>
        <v>2025-04-21 18:28:48</v>
      </c>
      <c r="C39" t="str">
        <f>IF(A39="","",[1]Sheet!C1037)</f>
        <v>小单32.36  大双32.36  大单35.28</v>
      </c>
      <c r="D39" t="str">
        <f>IF(A39="","",[1]Sheet!D1037)</f>
        <v>大单</v>
      </c>
      <c r="E39">
        <f>IF(A39="","",[1]Sheet!E1037)</f>
        <v>100</v>
      </c>
      <c r="F39">
        <f>IF(A39="","",[1]Sheet!F1037)</f>
        <v>13</v>
      </c>
      <c r="G39" t="str">
        <f>IF(A39="","",[1]Sheet!G1037)</f>
        <v>小单</v>
      </c>
      <c r="H39">
        <f>IF(A39="","",[1]Sheet!H1037)</f>
        <v>0</v>
      </c>
      <c r="I39">
        <f>IF(A39="","",[1]Sheet!I1037)</f>
        <v>-100</v>
      </c>
      <c r="J39" t="str">
        <f>IF(A39="","",[1]Sheet!J1037)</f>
        <v>否</v>
      </c>
      <c r="K39">
        <f t="shared" si="18"/>
        <v>0</v>
      </c>
      <c r="L39" s="4">
        <f t="shared" si="0"/>
        <v>1</v>
      </c>
      <c r="M39" s="4" cm="1">
        <f ca="1" t="array" ref="M39">IF(L38="",IF(G38=0,M38,""),IF(ROW()&lt;32,"",AVERAGE(IF(OFFSET(L$2,ROW()-31,0,30,1)&lt;&gt;"",OFFSET(L$2,ROW()-31,0,30,1)))))</f>
        <v>0.766666666666667</v>
      </c>
      <c r="N39" s="5">
        <f ca="1" t="shared" si="7"/>
        <v>0.781720430107527</v>
      </c>
      <c r="O39" s="4">
        <f ca="1" t="array" ref="O39">IF(L38="","",IF(ROW()&lt;32,"",AVERAGE(IF(OFFSET(L$2,ROW()-21,0,20,1)&lt;&gt;"",OFFSET(L$2,ROW()-21,0,20,1)))))</f>
        <v>0.75</v>
      </c>
      <c r="P39" s="5">
        <f ca="1" t="shared" si="8"/>
        <v>0.766129032258065</v>
      </c>
      <c r="Q39" s="4">
        <f t="shared" si="6"/>
        <v>-68.1</v>
      </c>
      <c r="R39" s="4">
        <f t="shared" si="19"/>
        <v>9825.08439999999</v>
      </c>
      <c r="S39" s="9">
        <f t="shared" ref="S39:S102" si="20">IF(R38="","",(R38-R9)/R9)</f>
        <v>-0.006646478527498</v>
      </c>
      <c r="T39" s="10">
        <f ca="1" t="shared" ref="T39:T102" si="21">N39</f>
        <v>0.781720430107527</v>
      </c>
      <c r="U39" s="9">
        <f t="shared" ref="U39:U102" si="22">IF(R38="","",(MAX(R9:R38)-MIN(R9:R38))/MAX(R9:R38))</f>
        <v>0.0357994073705086</v>
      </c>
      <c r="V39" s="6" t="str">
        <f t="shared" ref="V39:V102" si="23">IF(ROW()&lt;=62,"",IF(S39="","",(AVERAGE(S10:S39)-0)/(_xlfn.STDEV.P(S10:S39)+1/1000000)))</f>
        <v/>
      </c>
      <c r="W39" s="11">
        <f t="shared" ref="W39:W102" si="24">IF(I38="","",IF(ABS(SUMIF(I9:I38,"&lt;0"))=0,10,IF(SUMIF(I9:I38,"&gt;0")/ABS(SUMIF(I9:I38,"&lt;0"))&gt;10,10,SUMIF(I9:I38,"&gt;0")/ABS(SUMIF(I9:I38,"&lt;0")))))</f>
        <v>0.871766705755088</v>
      </c>
      <c r="X39" s="11" t="str">
        <f ca="1" t="shared" ref="X39:X102" si="25">IF(V39="","",S39*0.3+T39*0.2-0.3*U39+0.1*V39+0.1*W39)</f>
        <v/>
      </c>
      <c r="Y39" s="6" t="str">
        <f ca="1" t="shared" si="15"/>
        <v/>
      </c>
      <c r="Z39" s="1" t="str">
        <f ca="1" t="shared" si="16"/>
        <v/>
      </c>
      <c r="AB39">
        <f t="shared" si="17"/>
        <v>0</v>
      </c>
    </row>
    <row r="40" spans="1:28">
      <c r="A40">
        <f>IF([1]Sheet!A1038="","",[1]Sheet!A1038)</f>
        <v>3276509</v>
      </c>
      <c r="B40" t="str">
        <f>IF(A40="","",[1]Sheet!B1038)</f>
        <v>2025-04-21 18:32:20</v>
      </c>
      <c r="C40" t="str">
        <f>IF(A40="","",[1]Sheet!C1038)</f>
        <v>小单32.36  大双32.36  大单35.28</v>
      </c>
      <c r="D40" t="str">
        <f>IF(A40="","",[1]Sheet!D1038)</f>
        <v>大单</v>
      </c>
      <c r="E40">
        <f>IF(A40="","",[1]Sheet!E1038)</f>
        <v>100</v>
      </c>
      <c r="F40">
        <f>IF(A40="","",[1]Sheet!F1038)</f>
        <v>15</v>
      </c>
      <c r="G40" t="str">
        <f>IF(A40="","",[1]Sheet!G1038)</f>
        <v>大单</v>
      </c>
      <c r="H40">
        <f>IF(A40="","",[1]Sheet!H1038)</f>
        <v>152.7624</v>
      </c>
      <c r="I40">
        <f>IF(A40="","",[1]Sheet!I1038)</f>
        <v>52.7624</v>
      </c>
      <c r="J40" t="str">
        <f>IF(A40="","",[1]Sheet!J1038)</f>
        <v>是</v>
      </c>
      <c r="K40">
        <f t="shared" si="18"/>
        <v>1</v>
      </c>
      <c r="L40" s="4">
        <f t="shared" si="0"/>
        <v>1</v>
      </c>
      <c r="M40" s="4" cm="1">
        <f ca="1" t="array" ref="M40">IF(L39="",IF(G39=0,M39,""),IF(ROW()&lt;32,"",AVERAGE(IF(OFFSET(L$2,ROW()-31,0,30,1)&lt;&gt;"",OFFSET(L$2,ROW()-31,0,30,1)))))</f>
        <v>0.766666666666667</v>
      </c>
      <c r="N40" s="5">
        <f ca="1" t="shared" si="7"/>
        <v>0.781720430107527</v>
      </c>
      <c r="O40" s="4">
        <f ca="1" t="array" ref="O40">IF(L39="","",IF(ROW()&lt;32,"",AVERAGE(IF(OFFSET(L$2,ROW()-21,0,20,1)&lt;&gt;"",OFFSET(L$2,ROW()-21,0,20,1)))))</f>
        <v>0.75</v>
      </c>
      <c r="P40" s="5">
        <f ca="1" t="shared" si="8"/>
        <v>0.766129032258065</v>
      </c>
      <c r="Q40" s="4">
        <f t="shared" si="6"/>
        <v>52.7624</v>
      </c>
      <c r="R40" s="4">
        <f t="shared" si="19"/>
        <v>9877.84679999999</v>
      </c>
      <c r="S40" s="9">
        <f t="shared" si="20"/>
        <v>-0.0186807619054935</v>
      </c>
      <c r="T40" s="10">
        <f ca="1" t="shared" si="21"/>
        <v>0.781720430107527</v>
      </c>
      <c r="U40" s="9">
        <f t="shared" si="22"/>
        <v>0.0357994073705086</v>
      </c>
      <c r="V40" s="6" t="str">
        <f t="shared" si="23"/>
        <v/>
      </c>
      <c r="W40" s="11">
        <f t="shared" si="24"/>
        <v>0.755176948011366</v>
      </c>
      <c r="X40" s="11" t="str">
        <f ca="1" t="shared" si="25"/>
        <v/>
      </c>
      <c r="Y40" s="6" t="str">
        <f ca="1" t="shared" si="15"/>
        <v/>
      </c>
      <c r="Z40" s="1" t="str">
        <f ca="1" t="shared" si="16"/>
        <v/>
      </c>
      <c r="AB40">
        <f t="shared" si="17"/>
        <v>1</v>
      </c>
    </row>
    <row r="41" spans="1:28">
      <c r="A41">
        <f>IF([1]Sheet!A1039="","",[1]Sheet!A1039)</f>
        <v>3276510</v>
      </c>
      <c r="B41" t="str">
        <f>IF(A41="","",[1]Sheet!B1039)</f>
        <v>2025-04-21 18:35:41</v>
      </c>
      <c r="C41" t="str">
        <f>IF(A41="","",[1]Sheet!C1039)</f>
        <v>小单32.36  大双32.36  大单35.28</v>
      </c>
      <c r="D41" t="str">
        <f>IF(A41="","",[1]Sheet!D1039)</f>
        <v>大单</v>
      </c>
      <c r="E41">
        <f>IF(A41="","",[1]Sheet!E1039)</f>
        <v>100</v>
      </c>
      <c r="F41">
        <f>IF(A41="","",[1]Sheet!F1039)</f>
        <v>14</v>
      </c>
      <c r="G41" t="str">
        <f>IF(A41="","",[1]Sheet!G1039)</f>
        <v>大双</v>
      </c>
      <c r="H41">
        <f>IF(A41="","",[1]Sheet!H1039)</f>
        <v>0</v>
      </c>
      <c r="I41">
        <f>IF(A41="","",[1]Sheet!I1039)</f>
        <v>-100</v>
      </c>
      <c r="J41" t="str">
        <f>IF(A41="","",[1]Sheet!J1039)</f>
        <v>否</v>
      </c>
      <c r="K41">
        <f t="shared" si="18"/>
        <v>0</v>
      </c>
      <c r="L41" s="4">
        <f t="shared" si="0"/>
        <v>1</v>
      </c>
      <c r="M41" s="4" cm="1">
        <f ca="1" t="array" ref="M41">IF(L40="",IF(G40=0,M40,""),IF(ROW()&lt;32,"",AVERAGE(IF(OFFSET(L$2,ROW()-31,0,30,1)&lt;&gt;"",OFFSET(L$2,ROW()-31,0,30,1)))))</f>
        <v>0.766666666666667</v>
      </c>
      <c r="N41" s="5">
        <f ca="1" t="shared" si="7"/>
        <v>0.781720430107527</v>
      </c>
      <c r="O41" s="4">
        <f ca="1" t="array" ref="O41">IF(L40="","",IF(ROW()&lt;32,"",AVERAGE(IF(OFFSET(L$2,ROW()-21,0,20,1)&lt;&gt;"",OFFSET(L$2,ROW()-21,0,20,1)))))</f>
        <v>0.8</v>
      </c>
      <c r="P41" s="5">
        <f ca="1" t="shared" si="8"/>
        <v>0.812903225806452</v>
      </c>
      <c r="Q41" s="4">
        <f t="shared" si="6"/>
        <v>-68.1</v>
      </c>
      <c r="R41" s="4">
        <f t="shared" si="19"/>
        <v>9809.74679999999</v>
      </c>
      <c r="S41" s="9">
        <f t="shared" si="20"/>
        <v>-0.0185805708766323</v>
      </c>
      <c r="T41" s="10">
        <f ca="1" t="shared" si="21"/>
        <v>0.781720430107527</v>
      </c>
      <c r="U41" s="9">
        <f t="shared" si="22"/>
        <v>0.0357994073705086</v>
      </c>
      <c r="V41" s="6" t="str">
        <f t="shared" si="23"/>
        <v/>
      </c>
      <c r="W41" s="11">
        <f t="shared" si="24"/>
        <v>0.755196280216987</v>
      </c>
      <c r="X41" s="11" t="str">
        <f ca="1" t="shared" si="25"/>
        <v/>
      </c>
      <c r="Y41" s="6" t="str">
        <f ca="1" t="shared" si="15"/>
        <v/>
      </c>
      <c r="Z41" s="1" t="str">
        <f ca="1" t="shared" si="16"/>
        <v/>
      </c>
      <c r="AB41">
        <f t="shared" si="17"/>
        <v>0</v>
      </c>
    </row>
    <row r="42" spans="1:28">
      <c r="A42">
        <f>IF([1]Sheet!A1040="","",[1]Sheet!A1040)</f>
        <v>3276511</v>
      </c>
      <c r="B42" t="str">
        <f>IF(A42="","",[1]Sheet!B1040)</f>
        <v>2025-04-21 18:39:12</v>
      </c>
      <c r="C42" t="str">
        <f>IF(A42="","",[1]Sheet!C1040)</f>
        <v>小单32.36  大双32.36  大单35.28</v>
      </c>
      <c r="D42" t="str">
        <f>IF(A42="","",[1]Sheet!D1040)</f>
        <v>大单</v>
      </c>
      <c r="E42">
        <f>IF(A42="","",[1]Sheet!E1040)</f>
        <v>100</v>
      </c>
      <c r="F42">
        <f>IF(A42="","",[1]Sheet!F1040)</f>
        <v>20</v>
      </c>
      <c r="G42" t="str">
        <f>IF(A42="","",[1]Sheet!G1040)</f>
        <v>大双</v>
      </c>
      <c r="H42">
        <f>IF(A42="","",[1]Sheet!H1040)</f>
        <v>152.7392</v>
      </c>
      <c r="I42">
        <f>IF(A42="","",[1]Sheet!I1040)</f>
        <v>52.7392</v>
      </c>
      <c r="J42" t="str">
        <f>IF(A42="","",[1]Sheet!J1040)</f>
        <v>是</v>
      </c>
      <c r="K42">
        <f t="shared" si="18"/>
        <v>1</v>
      </c>
      <c r="L42" s="4">
        <f t="shared" si="0"/>
        <v>1</v>
      </c>
      <c r="M42" s="4" cm="1">
        <f ca="1" t="array" ref="M42">IF(L41="",IF(G41=0,M41,""),IF(ROW()&lt;32,"",AVERAGE(IF(OFFSET(L$2,ROW()-31,0,30,1)&lt;&gt;"",OFFSET(L$2,ROW()-31,0,30,1)))))</f>
        <v>0.766666666666667</v>
      </c>
      <c r="N42" s="5">
        <f ca="1" t="shared" si="7"/>
        <v>0.781720430107527</v>
      </c>
      <c r="O42" s="4">
        <f ca="1" t="array" ref="O42">IF(L41="","",IF(ROW()&lt;32,"",AVERAGE(IF(OFFSET(L$2,ROW()-21,0,20,1)&lt;&gt;"",OFFSET(L$2,ROW()-21,0,20,1)))))</f>
        <v>0.8</v>
      </c>
      <c r="P42" s="5">
        <f ca="1" t="shared" si="8"/>
        <v>0.812903225806452</v>
      </c>
      <c r="Q42" s="4">
        <f t="shared" si="6"/>
        <v>52.7392</v>
      </c>
      <c r="R42" s="4">
        <f t="shared" si="19"/>
        <v>9862.48599999999</v>
      </c>
      <c r="S42" s="9">
        <f t="shared" si="20"/>
        <v>-0.0304294092879562</v>
      </c>
      <c r="T42" s="10">
        <f ca="1" t="shared" si="21"/>
        <v>0.781720430107527</v>
      </c>
      <c r="U42" s="9">
        <f t="shared" si="22"/>
        <v>0.0357994073705086</v>
      </c>
      <c r="V42" s="6" t="str">
        <f t="shared" si="23"/>
        <v/>
      </c>
      <c r="W42" s="11">
        <f t="shared" si="24"/>
        <v>0.656540955487012</v>
      </c>
      <c r="X42" s="11" t="str">
        <f ca="1" t="shared" si="25"/>
        <v/>
      </c>
      <c r="Y42" s="6" t="str">
        <f ca="1" t="shared" si="15"/>
        <v/>
      </c>
      <c r="Z42" s="1" t="str">
        <f ca="1" t="shared" si="16"/>
        <v/>
      </c>
      <c r="AB42">
        <f t="shared" si="17"/>
        <v>1</v>
      </c>
    </row>
    <row r="43" spans="1:28">
      <c r="A43">
        <f>IF([1]Sheet!A1041="","",[1]Sheet!A1041)</f>
        <v>3276512</v>
      </c>
      <c r="B43" t="str">
        <f>IF(A43="","",[1]Sheet!B1041)</f>
        <v>2025-04-21 18:42:43</v>
      </c>
      <c r="C43" t="str">
        <f>IF(A43="","",[1]Sheet!C1041)</f>
        <v>小单32.36  大双32.36  大单35.28</v>
      </c>
      <c r="D43" t="str">
        <f>IF(A43="","",[1]Sheet!D1041)</f>
        <v>大单</v>
      </c>
      <c r="E43">
        <f>IF(A43="","",[1]Sheet!E1041)</f>
        <v>100</v>
      </c>
      <c r="F43">
        <f>IF(A43="","",[1]Sheet!F1041)</f>
        <v>9</v>
      </c>
      <c r="G43" t="str">
        <f>IF(A43="","",[1]Sheet!G1041)</f>
        <v>小单</v>
      </c>
      <c r="H43">
        <f>IF(A43="","",[1]Sheet!H1041)</f>
        <v>152.7392</v>
      </c>
      <c r="I43">
        <f>IF(A43="","",[1]Sheet!I1041)</f>
        <v>52.7392</v>
      </c>
      <c r="J43" t="str">
        <f>IF(A43="","",[1]Sheet!J1041)</f>
        <v>是</v>
      </c>
      <c r="K43">
        <f t="shared" si="18"/>
        <v>1</v>
      </c>
      <c r="L43" s="4">
        <f t="shared" si="0"/>
        <v>1</v>
      </c>
      <c r="M43" s="4" cm="1">
        <f ca="1" t="array" ref="M43">IF(L42="",IF(G42=0,M42,""),IF(ROW()&lt;32,"",AVERAGE(IF(OFFSET(L$2,ROW()-31,0,30,1)&lt;&gt;"",OFFSET(L$2,ROW()-31,0,30,1)))))</f>
        <v>0.766666666666667</v>
      </c>
      <c r="N43" s="5">
        <f ca="1" t="shared" si="7"/>
        <v>0.781720430107527</v>
      </c>
      <c r="O43" s="4">
        <f ca="1" t="array" ref="O43">IF(L42="","",IF(ROW()&lt;32,"",AVERAGE(IF(OFFSET(L$2,ROW()-21,0,20,1)&lt;&gt;"",OFFSET(L$2,ROW()-21,0,20,1)))))</f>
        <v>0.8</v>
      </c>
      <c r="P43" s="5">
        <f ca="1" t="shared" si="8"/>
        <v>0.812903225806452</v>
      </c>
      <c r="Q43" s="4">
        <f t="shared" si="6"/>
        <v>52.7392</v>
      </c>
      <c r="R43" s="4">
        <f t="shared" si="19"/>
        <v>9915.22519999999</v>
      </c>
      <c r="S43" s="9">
        <f t="shared" si="20"/>
        <v>-0.0186112371536164</v>
      </c>
      <c r="T43" s="10">
        <f ca="1" t="shared" si="21"/>
        <v>0.781720430107527</v>
      </c>
      <c r="U43" s="9">
        <f t="shared" si="22"/>
        <v>0.029265556961925</v>
      </c>
      <c r="V43" s="6" t="str">
        <f t="shared" si="23"/>
        <v/>
      </c>
      <c r="W43" s="11">
        <f t="shared" si="24"/>
        <v>0.656523110294061</v>
      </c>
      <c r="X43" s="11" t="str">
        <f ca="1" t="shared" si="25"/>
        <v/>
      </c>
      <c r="Y43" s="6" t="str">
        <f ca="1" t="shared" si="15"/>
        <v/>
      </c>
      <c r="Z43" s="1" t="str">
        <f ca="1" t="shared" si="16"/>
        <v/>
      </c>
      <c r="AB43">
        <f t="shared" si="17"/>
        <v>0</v>
      </c>
    </row>
    <row r="44" spans="1:28">
      <c r="A44">
        <f>IF([1]Sheet!A1042="","",[1]Sheet!A1042)</f>
        <v>3276513</v>
      </c>
      <c r="B44" t="str">
        <f>IF(A44="","",[1]Sheet!B1042)</f>
        <v>2025-04-21 18:46:14</v>
      </c>
      <c r="C44" t="str">
        <f>IF(A44="","",[1]Sheet!C1042)</f>
        <v>小单32.36  大双32.36  大单35.28</v>
      </c>
      <c r="D44" t="str">
        <f>IF(A44="","",[1]Sheet!D1042)</f>
        <v>大单</v>
      </c>
      <c r="E44">
        <f>IF(A44="","",[1]Sheet!E1042)</f>
        <v>100</v>
      </c>
      <c r="F44">
        <f>IF(A44="","",[1]Sheet!F1042)</f>
        <v>9</v>
      </c>
      <c r="G44" t="str">
        <f>IF(A44="","",[1]Sheet!G1042)</f>
        <v>小单</v>
      </c>
      <c r="H44">
        <f>IF(A44="","",[1]Sheet!H1042)</f>
        <v>152.7392</v>
      </c>
      <c r="I44">
        <f>IF(A44="","",[1]Sheet!I1042)</f>
        <v>52.7392</v>
      </c>
      <c r="J44" t="str">
        <f>IF(A44="","",[1]Sheet!J1042)</f>
        <v>是</v>
      </c>
      <c r="K44">
        <f t="shared" si="18"/>
        <v>1</v>
      </c>
      <c r="L44" s="4">
        <f t="shared" si="0"/>
        <v>1</v>
      </c>
      <c r="M44" s="4" cm="1">
        <f ca="1" t="array" ref="M44">IF(L43="",IF(G43=0,M43,""),IF(ROW()&lt;32,"",AVERAGE(IF(OFFSET(L$2,ROW()-31,0,30,1)&lt;&gt;"",OFFSET(L$2,ROW()-31,0,30,1)))))</f>
        <v>0.766666666666667</v>
      </c>
      <c r="N44" s="5">
        <f ca="1" t="shared" si="7"/>
        <v>0.781720430107527</v>
      </c>
      <c r="O44" s="4">
        <f ca="1" t="array" ref="O44">IF(L43="","",IF(ROW()&lt;32,"",AVERAGE(IF(OFFSET(L$2,ROW()-21,0,20,1)&lt;&gt;"",OFFSET(L$2,ROW()-21,0,20,1)))))</f>
        <v>0.85</v>
      </c>
      <c r="P44" s="5">
        <f ca="1" t="shared" si="8"/>
        <v>0.859677419354839</v>
      </c>
      <c r="Q44" s="4">
        <f t="shared" si="6"/>
        <v>52.7392</v>
      </c>
      <c r="R44" s="4">
        <f t="shared" si="19"/>
        <v>9967.96439999999</v>
      </c>
      <c r="S44" s="9">
        <f t="shared" si="20"/>
        <v>-0.00663180188790876</v>
      </c>
      <c r="T44" s="10">
        <f ca="1" t="shared" si="21"/>
        <v>0.781720430107527</v>
      </c>
      <c r="U44" s="9">
        <f t="shared" si="22"/>
        <v>0.0270562786537436</v>
      </c>
      <c r="V44" s="6" t="str">
        <f t="shared" si="23"/>
        <v/>
      </c>
      <c r="W44" s="11">
        <f t="shared" si="24"/>
        <v>0.755176948011366</v>
      </c>
      <c r="X44" s="11" t="str">
        <f ca="1" t="shared" si="25"/>
        <v/>
      </c>
      <c r="Y44" s="6" t="str">
        <f ca="1" t="shared" si="15"/>
        <v/>
      </c>
      <c r="Z44" s="1" t="str">
        <f ca="1" t="shared" si="16"/>
        <v/>
      </c>
      <c r="AB44">
        <f t="shared" si="17"/>
        <v>0</v>
      </c>
    </row>
    <row r="45" spans="1:28">
      <c r="A45">
        <f>IF([1]Sheet!A1043="","",[1]Sheet!A1043)</f>
        <v>3276514</v>
      </c>
      <c r="B45" t="str">
        <f>IF(A45="","",[1]Sheet!B1043)</f>
        <v>2025-04-21 18:49:45</v>
      </c>
      <c r="C45" t="str">
        <f>IF(A45="","",[1]Sheet!C1043)</f>
        <v>小单32.36  大双32.36  大单35.28</v>
      </c>
      <c r="D45" t="str">
        <f>IF(A45="","",[1]Sheet!D1043)</f>
        <v>大单</v>
      </c>
      <c r="E45">
        <f>IF(A45="","",[1]Sheet!E1043)</f>
        <v>100</v>
      </c>
      <c r="F45">
        <f>IF(A45="","",[1]Sheet!F1043)</f>
        <v>15</v>
      </c>
      <c r="G45" t="str">
        <f>IF(A45="","",[1]Sheet!G1043)</f>
        <v>大单</v>
      </c>
      <c r="H45">
        <f>IF(A45="","",[1]Sheet!H1043)</f>
        <v>152.7624</v>
      </c>
      <c r="I45">
        <f>IF(A45="","",[1]Sheet!I1043)</f>
        <v>52.7624</v>
      </c>
      <c r="J45" t="str">
        <f>IF(A45="","",[1]Sheet!J1043)</f>
        <v>是</v>
      </c>
      <c r="K45">
        <f t="shared" si="18"/>
        <v>1</v>
      </c>
      <c r="L45" s="4">
        <f t="shared" si="0"/>
        <v>1</v>
      </c>
      <c r="M45" s="4" cm="1">
        <f ca="1" t="array" ref="M45">IF(L44="",IF(G44=0,M44,""),IF(ROW()&lt;32,"",AVERAGE(IF(OFFSET(L$2,ROW()-31,0,30,1)&lt;&gt;"",OFFSET(L$2,ROW()-31,0,30,1)))))</f>
        <v>0.8</v>
      </c>
      <c r="N45" s="5">
        <f ca="1" t="shared" si="7"/>
        <v>0.781720430107527</v>
      </c>
      <c r="O45" s="4">
        <f ca="1" t="array" ref="O45">IF(L44="","",IF(ROW()&lt;32,"",AVERAGE(IF(OFFSET(L$2,ROW()-21,0,20,1)&lt;&gt;"",OFFSET(L$2,ROW()-21,0,20,1)))))</f>
        <v>0.85</v>
      </c>
      <c r="P45" s="5">
        <f ca="1" t="shared" si="8"/>
        <v>0.859677419354839</v>
      </c>
      <c r="Q45" s="4">
        <f t="shared" si="6"/>
        <v>52.7624</v>
      </c>
      <c r="R45" s="4">
        <f t="shared" si="19"/>
        <v>10020.7268</v>
      </c>
      <c r="S45" s="9">
        <f t="shared" si="20"/>
        <v>0.00875931673718528</v>
      </c>
      <c r="T45" s="10">
        <f ca="1" t="shared" si="21"/>
        <v>0.781720430107527</v>
      </c>
      <c r="U45" s="9">
        <f t="shared" si="22"/>
        <v>0.0270562786537436</v>
      </c>
      <c r="V45" s="6" t="str">
        <f t="shared" si="23"/>
        <v/>
      </c>
      <c r="W45" s="11">
        <f t="shared" si="24"/>
        <v>0.871766705755088</v>
      </c>
      <c r="X45" s="11" t="str">
        <f ca="1" t="shared" si="25"/>
        <v/>
      </c>
      <c r="Y45" s="6" t="str">
        <f ca="1" t="shared" si="15"/>
        <v/>
      </c>
      <c r="Z45" s="1" t="str">
        <f ca="1" t="shared" si="16"/>
        <v/>
      </c>
      <c r="AB45">
        <f t="shared" si="17"/>
        <v>0</v>
      </c>
    </row>
    <row r="46" spans="1:28">
      <c r="A46">
        <f>IF([1]Sheet!A1044="","",[1]Sheet!A1044)</f>
        <v>3276515</v>
      </c>
      <c r="B46" t="str">
        <f>IF(A46="","",[1]Sheet!B1044)</f>
        <v>2025-04-21 18:53:17</v>
      </c>
      <c r="C46" t="str">
        <f>IF(A46="","",[1]Sheet!C1044)</f>
        <v>小单32.36  大双32.36  大单35.28</v>
      </c>
      <c r="D46" t="str">
        <f>IF(A46="","",[1]Sheet!D1044)</f>
        <v>大单</v>
      </c>
      <c r="E46">
        <f>IF(A46="","",[1]Sheet!E1044)</f>
        <v>100</v>
      </c>
      <c r="F46">
        <f>IF(A46="","",[1]Sheet!F1044)</f>
        <v>21</v>
      </c>
      <c r="G46" t="str">
        <f>IF(A46="","",[1]Sheet!G1044)</f>
        <v>大单</v>
      </c>
      <c r="H46">
        <f>IF(A46="","",[1]Sheet!H1044)</f>
        <v>152.7624</v>
      </c>
      <c r="I46">
        <f>IF(A46="","",[1]Sheet!I1044)</f>
        <v>52.7624</v>
      </c>
      <c r="J46" t="str">
        <f>IF(A46="","",[1]Sheet!J1044)</f>
        <v>是</v>
      </c>
      <c r="K46">
        <f t="shared" si="18"/>
        <v>1</v>
      </c>
      <c r="L46" s="4">
        <f t="shared" si="0"/>
        <v>1</v>
      </c>
      <c r="M46" s="4" cm="1">
        <f ca="1" t="array" ref="M46">IF(L45="",IF(G45=0,M45,""),IF(ROW()&lt;32,"",AVERAGE(IF(OFFSET(L$2,ROW()-31,0,30,1)&lt;&gt;"",OFFSET(L$2,ROW()-31,0,30,1)))))</f>
        <v>0.8</v>
      </c>
      <c r="N46" s="5">
        <f ca="1" t="shared" si="7"/>
        <v>0.812903225806452</v>
      </c>
      <c r="O46" s="4">
        <f ca="1" t="array" ref="O46">IF(L45="","",IF(ROW()&lt;32,"",AVERAGE(IF(OFFSET(L$2,ROW()-21,0,20,1)&lt;&gt;"",OFFSET(L$2,ROW()-21,0,20,1)))))</f>
        <v>0.85</v>
      </c>
      <c r="P46" s="5">
        <f ca="1" t="shared" si="8"/>
        <v>0.859677419354839</v>
      </c>
      <c r="Q46" s="4">
        <f t="shared" si="6"/>
        <v>52.7624</v>
      </c>
      <c r="R46" s="4">
        <f t="shared" si="19"/>
        <v>10073.4892</v>
      </c>
      <c r="S46" s="9">
        <f t="shared" si="20"/>
        <v>0.00915249021031854</v>
      </c>
      <c r="T46" s="10">
        <f ca="1" t="shared" si="21"/>
        <v>0.812903225806452</v>
      </c>
      <c r="U46" s="9">
        <f t="shared" si="22"/>
        <v>0.0270562786537436</v>
      </c>
      <c r="V46" s="6" t="str">
        <f t="shared" si="23"/>
        <v/>
      </c>
      <c r="W46" s="11">
        <f t="shared" si="24"/>
        <v>1.01170609763414</v>
      </c>
      <c r="X46" s="11" t="str">
        <f ca="1" t="shared" si="25"/>
        <v/>
      </c>
      <c r="Y46" s="6" t="str">
        <f ca="1" t="shared" si="15"/>
        <v/>
      </c>
      <c r="Z46" s="1" t="str">
        <f ca="1" t="shared" si="16"/>
        <v/>
      </c>
      <c r="AB46">
        <f t="shared" si="17"/>
        <v>0</v>
      </c>
    </row>
    <row r="47" spans="1:28">
      <c r="A47">
        <f>IF([1]Sheet!A1045="","",[1]Sheet!A1045)</f>
        <v>3276516</v>
      </c>
      <c r="B47" t="str">
        <f>IF(A47="","",[1]Sheet!B1045)</f>
        <v>2025-04-21 18:56:48</v>
      </c>
      <c r="C47" t="str">
        <f>IF(A47="","",[1]Sheet!C1045)</f>
        <v>小单32.36  大双32.36  大单35.28</v>
      </c>
      <c r="D47" t="str">
        <f>IF(A47="","",[1]Sheet!D1045)</f>
        <v>大单</v>
      </c>
      <c r="E47">
        <f>IF(A47="","",[1]Sheet!E1045)</f>
        <v>100</v>
      </c>
      <c r="F47">
        <f>IF(A47="","",[1]Sheet!F1045)</f>
        <v>14</v>
      </c>
      <c r="G47" t="str">
        <f>IF(A47="","",[1]Sheet!G1045)</f>
        <v>大双</v>
      </c>
      <c r="H47">
        <f>IF(A47="","",[1]Sheet!H1045)</f>
        <v>0</v>
      </c>
      <c r="I47">
        <f>IF(A47="","",[1]Sheet!I1045)</f>
        <v>-100</v>
      </c>
      <c r="J47" t="str">
        <f>IF(A47="","",[1]Sheet!J1045)</f>
        <v>否</v>
      </c>
      <c r="K47">
        <f t="shared" si="18"/>
        <v>0</v>
      </c>
      <c r="L47" s="4">
        <f t="shared" si="0"/>
        <v>1</v>
      </c>
      <c r="M47" s="4" cm="1">
        <f ca="1" t="array" ref="M47">IF(L46="",IF(G46=0,M46,""),IF(ROW()&lt;32,"",AVERAGE(IF(OFFSET(L$2,ROW()-31,0,30,1)&lt;&gt;"",OFFSET(L$2,ROW()-31,0,30,1)))))</f>
        <v>0.8</v>
      </c>
      <c r="N47" s="5">
        <f ca="1" t="shared" si="7"/>
        <v>0.812903225806452</v>
      </c>
      <c r="O47" s="4">
        <f ca="1" t="array" ref="O47">IF(L46="","",IF(ROW()&lt;32,"",AVERAGE(IF(OFFSET(L$2,ROW()-21,0,20,1)&lt;&gt;"",OFFSET(L$2,ROW()-21,0,20,1)))))</f>
        <v>0.85</v>
      </c>
      <c r="P47" s="5">
        <f ca="1" t="shared" si="8"/>
        <v>0.859677419354839</v>
      </c>
      <c r="Q47" s="4">
        <f t="shared" si="6"/>
        <v>-68.1</v>
      </c>
      <c r="R47" s="4">
        <f t="shared" si="19"/>
        <v>10005.3892</v>
      </c>
      <c r="S47" s="9">
        <f t="shared" si="20"/>
        <v>0.00954302041885658</v>
      </c>
      <c r="T47" s="10">
        <f ca="1" t="shared" si="21"/>
        <v>0.812903225806452</v>
      </c>
      <c r="U47" s="9">
        <f t="shared" si="22"/>
        <v>0.0315753552403663</v>
      </c>
      <c r="V47" s="6" t="str">
        <f t="shared" si="23"/>
        <v/>
      </c>
      <c r="W47" s="11">
        <f t="shared" si="24"/>
        <v>1.01603423794572</v>
      </c>
      <c r="X47" s="11" t="str">
        <f ca="1" t="shared" si="25"/>
        <v/>
      </c>
      <c r="Y47" s="6" t="str">
        <f ca="1" t="shared" si="15"/>
        <v/>
      </c>
      <c r="Z47" s="1" t="str">
        <f ca="1" t="shared" si="16"/>
        <v/>
      </c>
      <c r="AB47">
        <f t="shared" si="17"/>
        <v>0</v>
      </c>
    </row>
    <row r="48" spans="1:28">
      <c r="A48">
        <f>IF([1]Sheet!A1046="","",[1]Sheet!A1046)</f>
        <v>3276517</v>
      </c>
      <c r="B48" t="str">
        <f>IF(A48="","",[1]Sheet!B1046)</f>
        <v>2025-04-21 19:33:16</v>
      </c>
      <c r="C48" t="str">
        <f>IF(A48="","",[1]Sheet!C1046)</f>
        <v>小单32.36  大双32.36  大单35.28</v>
      </c>
      <c r="D48" t="str">
        <f>IF(A48="","",[1]Sheet!D1046)</f>
        <v>大单</v>
      </c>
      <c r="E48">
        <f>IF(A48="","",[1]Sheet!E1046)</f>
        <v>100</v>
      </c>
      <c r="F48">
        <f>IF(A48="","",[1]Sheet!F1046)</f>
        <v>0</v>
      </c>
      <c r="G48" t="str">
        <f>IF(A48="","",[1]Sheet!G1046)</f>
        <v>小双</v>
      </c>
      <c r="H48">
        <f>IF(A48="","",[1]Sheet!H1046)</f>
        <v>0</v>
      </c>
      <c r="I48">
        <f>IF(A48="","",[1]Sheet!I1046)</f>
        <v>-100</v>
      </c>
      <c r="J48" t="str">
        <f>IF(A48="","",[1]Sheet!J1046)</f>
        <v>否</v>
      </c>
      <c r="K48">
        <f t="shared" si="18"/>
        <v>0</v>
      </c>
      <c r="L48" s="4">
        <f t="shared" si="0"/>
        <v>0</v>
      </c>
      <c r="M48" s="4" cm="1">
        <f ca="1" t="array" ref="M48">IF(L47="",IF(G47=0,M47,""),IF(ROW()&lt;32,"",AVERAGE(IF(OFFSET(L$2,ROW()-31,0,30,1)&lt;&gt;"",OFFSET(L$2,ROW()-31,0,30,1)))))</f>
        <v>0.766666666666667</v>
      </c>
      <c r="N48" s="5">
        <f ca="1" t="shared" si="7"/>
        <v>0.812903225806452</v>
      </c>
      <c r="O48" s="4">
        <f ca="1" t="array" ref="O48">IF(L47="","",IF(ROW()&lt;32,"",AVERAGE(IF(OFFSET(L$2,ROW()-21,0,20,1)&lt;&gt;"",OFFSET(L$2,ROW()-21,0,20,1)))))</f>
        <v>0.8</v>
      </c>
      <c r="P48" s="5">
        <f ca="1" t="shared" si="8"/>
        <v>0.812903225806452</v>
      </c>
      <c r="Q48" s="4">
        <f t="shared" si="6"/>
        <v>-100</v>
      </c>
      <c r="R48" s="4">
        <f t="shared" si="19"/>
        <v>9905.38919999999</v>
      </c>
      <c r="S48" s="9">
        <f t="shared" si="20"/>
        <v>-0.00212544497689481</v>
      </c>
      <c r="T48" s="10">
        <f ca="1" t="shared" si="21"/>
        <v>0.812903225806452</v>
      </c>
      <c r="U48" s="9">
        <f t="shared" si="22"/>
        <v>0.0315753552403663</v>
      </c>
      <c r="V48" s="6" t="str">
        <f t="shared" si="23"/>
        <v/>
      </c>
      <c r="W48" s="11">
        <f t="shared" si="24"/>
        <v>0.879654564296493</v>
      </c>
      <c r="X48" s="11" t="str">
        <f ca="1" t="shared" si="25"/>
        <v/>
      </c>
      <c r="Y48" s="6" t="str">
        <f ca="1" t="shared" si="15"/>
        <v/>
      </c>
      <c r="Z48" s="1" t="str">
        <f ca="1" t="shared" si="16"/>
        <v/>
      </c>
      <c r="AB48">
        <f t="shared" si="17"/>
        <v>1</v>
      </c>
    </row>
    <row r="49" spans="1:28">
      <c r="A49">
        <f>IF([1]Sheet!A1047="","",[1]Sheet!A1047)</f>
        <v>3276518</v>
      </c>
      <c r="B49" t="str">
        <f>IF(A49="","",[1]Sheet!B1047)</f>
        <v>2025-04-21 19:36:47</v>
      </c>
      <c r="C49" t="str">
        <f>IF(A49="","",[1]Sheet!C1047)</f>
        <v>小单32.36  大双32.36  大单35.28</v>
      </c>
      <c r="D49" t="str">
        <f>IF(A49="","",[1]Sheet!D1047)</f>
        <v>大单</v>
      </c>
      <c r="E49">
        <f>IF(A49="","",[1]Sheet!E1047)</f>
        <v>100</v>
      </c>
      <c r="F49">
        <f>IF(A49="","",[1]Sheet!F1047)</f>
        <v>15</v>
      </c>
      <c r="G49" t="str">
        <f>IF(A49="","",[1]Sheet!G1047)</f>
        <v>大单</v>
      </c>
      <c r="H49">
        <f>IF(A49="","",[1]Sheet!H1047)</f>
        <v>152.7624</v>
      </c>
      <c r="I49">
        <f>IF(A49="","",[1]Sheet!I1047)</f>
        <v>52.7624</v>
      </c>
      <c r="J49" t="str">
        <f>IF(A49="","",[1]Sheet!J1047)</f>
        <v>是</v>
      </c>
      <c r="K49">
        <f t="shared" si="18"/>
        <v>1</v>
      </c>
      <c r="L49" s="4">
        <f t="shared" si="0"/>
        <v>1</v>
      </c>
      <c r="M49" s="4" cm="1">
        <f ca="1" t="array" ref="M49">IF(L48="",IF(G48=0,M48,""),IF(ROW()&lt;32,"",AVERAGE(IF(OFFSET(L$2,ROW()-31,0,30,1)&lt;&gt;"",OFFSET(L$2,ROW()-31,0,30,1)))))</f>
        <v>0.8</v>
      </c>
      <c r="N49" s="5">
        <f ca="1" t="shared" si="7"/>
        <v>0.717204301075269</v>
      </c>
      <c r="O49" s="4">
        <f ca="1" t="array" ref="O49">IF(L48="","",IF(ROW()&lt;32,"",AVERAGE(IF(OFFSET(L$2,ROW()-21,0,20,1)&lt;&gt;"",OFFSET(L$2,ROW()-21,0,20,1)))))</f>
        <v>0.8</v>
      </c>
      <c r="P49" s="5">
        <f ca="1" t="shared" si="8"/>
        <v>0.748387096774194</v>
      </c>
      <c r="Q49" s="4">
        <f t="shared" si="6"/>
        <v>52.7624</v>
      </c>
      <c r="R49" s="4">
        <f t="shared" si="19"/>
        <v>9958.15159999999</v>
      </c>
      <c r="S49" s="9">
        <f t="shared" si="20"/>
        <v>-0.00214585114893973</v>
      </c>
      <c r="T49" s="10">
        <f ca="1" t="shared" si="21"/>
        <v>0.717204301075269</v>
      </c>
      <c r="U49" s="9">
        <f t="shared" si="22"/>
        <v>0.0315753552403663</v>
      </c>
      <c r="V49" s="6" t="str">
        <f t="shared" si="23"/>
        <v/>
      </c>
      <c r="W49" s="11">
        <f t="shared" si="24"/>
        <v>0.765994033631652</v>
      </c>
      <c r="X49" s="11" t="str">
        <f ca="1" t="shared" si="25"/>
        <v/>
      </c>
      <c r="Y49" s="6" t="str">
        <f ca="1" t="shared" si="15"/>
        <v/>
      </c>
      <c r="Z49" s="1" t="str">
        <f ca="1" t="shared" si="16"/>
        <v/>
      </c>
      <c r="AB49">
        <f t="shared" si="17"/>
        <v>0</v>
      </c>
    </row>
    <row r="50" spans="1:28">
      <c r="A50">
        <f>IF([1]Sheet!A1048="","",[1]Sheet!A1048)</f>
        <v>3276519</v>
      </c>
      <c r="B50" t="str">
        <f>IF(A50="","",[1]Sheet!B1048)</f>
        <v>2025-04-21 19:40:08</v>
      </c>
      <c r="C50" t="str">
        <f>IF(A50="","",[1]Sheet!C1048)</f>
        <v>小单32.36  大双32.36  大单35.28</v>
      </c>
      <c r="D50" t="str">
        <f>IF(A50="","",[1]Sheet!D1048)</f>
        <v>大单</v>
      </c>
      <c r="E50">
        <f>IF(A50="","",[1]Sheet!E1048)</f>
        <v>100</v>
      </c>
      <c r="F50">
        <f>IF(A50="","",[1]Sheet!F1048)</f>
        <v>10</v>
      </c>
      <c r="G50" t="str">
        <f>IF(A50="","",[1]Sheet!G1048)</f>
        <v>小双</v>
      </c>
      <c r="H50">
        <f>IF(A50="","",[1]Sheet!H1048)</f>
        <v>0</v>
      </c>
      <c r="I50">
        <f>IF(A50="","",[1]Sheet!I1048)</f>
        <v>-100</v>
      </c>
      <c r="J50" t="str">
        <f>IF(A50="","",[1]Sheet!J1048)</f>
        <v>否</v>
      </c>
      <c r="K50">
        <f t="shared" si="18"/>
        <v>0</v>
      </c>
      <c r="L50" s="4">
        <f t="shared" si="0"/>
        <v>0</v>
      </c>
      <c r="M50" s="4" cm="1">
        <f ca="1" t="array" ref="M50">IF(L49="",IF(G49=0,M49,""),IF(ROW()&lt;32,"",AVERAGE(IF(OFFSET(L$2,ROW()-31,0,30,1)&lt;&gt;"",OFFSET(L$2,ROW()-31,0,30,1)))))</f>
        <v>0.766666666666667</v>
      </c>
      <c r="N50" s="5">
        <f ca="1" t="shared" si="7"/>
        <v>0.812903225806452</v>
      </c>
      <c r="O50" s="4">
        <f ca="1" t="array" ref="O50">IF(L49="","",IF(ROW()&lt;32,"",AVERAGE(IF(OFFSET(L$2,ROW()-21,0,20,1)&lt;&gt;"",OFFSET(L$2,ROW()-21,0,20,1)))))</f>
        <v>0.8</v>
      </c>
      <c r="P50" s="5">
        <f ca="1" t="shared" si="8"/>
        <v>0.812903225806452</v>
      </c>
      <c r="Q50" s="4">
        <f t="shared" si="6"/>
        <v>-100</v>
      </c>
      <c r="R50" s="4">
        <f t="shared" si="19"/>
        <v>9858.15159999999</v>
      </c>
      <c r="S50" s="9">
        <f t="shared" si="20"/>
        <v>-0.00170035169928192</v>
      </c>
      <c r="T50" s="10">
        <f ca="1" t="shared" si="21"/>
        <v>0.812903225806452</v>
      </c>
      <c r="U50" s="9">
        <f t="shared" si="22"/>
        <v>0.0315753552403663</v>
      </c>
      <c r="V50" s="6" t="str">
        <f t="shared" si="23"/>
        <v/>
      </c>
      <c r="W50" s="11">
        <f t="shared" si="24"/>
        <v>0.883597291032226</v>
      </c>
      <c r="X50" s="11" t="str">
        <f ca="1" t="shared" si="25"/>
        <v/>
      </c>
      <c r="Y50" s="6" t="str">
        <f ca="1" t="shared" si="15"/>
        <v/>
      </c>
      <c r="Z50" s="1" t="str">
        <f ca="1" t="shared" si="16"/>
        <v/>
      </c>
      <c r="AB50">
        <f t="shared" si="17"/>
        <v>0</v>
      </c>
    </row>
    <row r="51" spans="1:28">
      <c r="A51">
        <f>IF([1]Sheet!A1049="","",[1]Sheet!A1049)</f>
        <v>3276520</v>
      </c>
      <c r="B51" t="str">
        <f>IF(A51="","",[1]Sheet!B1049)</f>
        <v>2025-04-21 19:43:50</v>
      </c>
      <c r="C51" t="str">
        <f>IF(A51="","",[1]Sheet!C1049)</f>
        <v>小单32.36  大双32.36  大单35.28</v>
      </c>
      <c r="D51" t="str">
        <f>IF(A51="","",[1]Sheet!D1049)</f>
        <v>大单</v>
      </c>
      <c r="E51">
        <f>IF(A51="","",[1]Sheet!E1049)</f>
        <v>100</v>
      </c>
      <c r="F51">
        <f>IF(A51="","",[1]Sheet!F1049)</f>
        <v>3</v>
      </c>
      <c r="G51" t="str">
        <f>IF(A51="","",[1]Sheet!G1049)</f>
        <v>小单</v>
      </c>
      <c r="H51">
        <f>IF(A51="","",[1]Sheet!H1049)</f>
        <v>152.7392</v>
      </c>
      <c r="I51">
        <f>IF(A51="","",[1]Sheet!I1049)</f>
        <v>52.7392</v>
      </c>
      <c r="J51" t="str">
        <f>IF(A51="","",[1]Sheet!J1049)</f>
        <v>是</v>
      </c>
      <c r="K51">
        <f t="shared" si="18"/>
        <v>1</v>
      </c>
      <c r="L51" s="4">
        <f t="shared" si="0"/>
        <v>1</v>
      </c>
      <c r="M51" s="4" cm="1">
        <f ca="1" t="array" ref="M51">IF(L50="",IF(G50=0,M50,""),IF(ROW()&lt;32,"",AVERAGE(IF(OFFSET(L$2,ROW()-31,0,30,1)&lt;&gt;"",OFFSET(L$2,ROW()-31,0,30,1)))))</f>
        <v>0.8</v>
      </c>
      <c r="N51" s="5">
        <f ca="1" t="shared" si="7"/>
        <v>0.717204301075269</v>
      </c>
      <c r="O51" s="4">
        <f ca="1" t="array" ref="O51">IF(L50="","",IF(ROW()&lt;32,"",AVERAGE(IF(OFFSET(L$2,ROW()-21,0,20,1)&lt;&gt;"",OFFSET(L$2,ROW()-21,0,20,1)))))</f>
        <v>0.8</v>
      </c>
      <c r="P51" s="5">
        <f ca="1" t="shared" si="8"/>
        <v>0.748387096774194</v>
      </c>
      <c r="Q51" s="4">
        <f t="shared" si="6"/>
        <v>52.7392</v>
      </c>
      <c r="R51" s="4">
        <f t="shared" si="19"/>
        <v>9910.89079999999</v>
      </c>
      <c r="S51" s="9">
        <f t="shared" si="20"/>
        <v>-0.00171655934559067</v>
      </c>
      <c r="T51" s="10">
        <f ca="1" t="shared" si="21"/>
        <v>0.717204301075269</v>
      </c>
      <c r="U51" s="9">
        <f t="shared" si="22"/>
        <v>0.0315753552403663</v>
      </c>
      <c r="V51" s="6" t="str">
        <f t="shared" si="23"/>
        <v/>
      </c>
      <c r="W51" s="11">
        <f t="shared" si="24"/>
        <v>0.769616932627807</v>
      </c>
      <c r="X51" s="11" t="str">
        <f ca="1" t="shared" si="25"/>
        <v/>
      </c>
      <c r="Y51" s="6" t="str">
        <f ca="1" t="shared" si="15"/>
        <v/>
      </c>
      <c r="Z51" s="1" t="str">
        <f ca="1" t="shared" si="16"/>
        <v/>
      </c>
      <c r="AB51">
        <f t="shared" si="17"/>
        <v>0</v>
      </c>
    </row>
    <row r="52" spans="1:28">
      <c r="A52">
        <f>IF([1]Sheet!A1050="","",[1]Sheet!A1050)</f>
        <v>3276521</v>
      </c>
      <c r="B52" t="str">
        <f>IF(A52="","",[1]Sheet!B1050)</f>
        <v>2025-04-21 19:47:11</v>
      </c>
      <c r="C52" t="str">
        <f>IF(A52="","",[1]Sheet!C1050)</f>
        <v>小单32.36  大双32.36  大单35.28</v>
      </c>
      <c r="D52" t="str">
        <f>IF(A52="","",[1]Sheet!D1050)</f>
        <v>大单</v>
      </c>
      <c r="E52">
        <f>IF(A52="","",[1]Sheet!E1050)</f>
        <v>100</v>
      </c>
      <c r="F52">
        <f>IF(A52="","",[1]Sheet!F1050)</f>
        <v>11</v>
      </c>
      <c r="G52" t="str">
        <f>IF(A52="","",[1]Sheet!G1050)</f>
        <v>小单</v>
      </c>
      <c r="H52">
        <f>IF(A52="","",[1]Sheet!H1050)</f>
        <v>152.7392</v>
      </c>
      <c r="I52">
        <f>IF(A52="","",[1]Sheet!I1050)</f>
        <v>52.7392</v>
      </c>
      <c r="J52" t="str">
        <f>IF(A52="","",[1]Sheet!J1050)</f>
        <v>是</v>
      </c>
      <c r="K52">
        <f t="shared" si="18"/>
        <v>1</v>
      </c>
      <c r="L52" s="4">
        <f t="shared" si="0"/>
        <v>1</v>
      </c>
      <c r="M52" s="4" cm="1">
        <f ca="1" t="array" ref="M52">IF(L51="",IF(G51=0,M51,""),IF(ROW()&lt;32,"",AVERAGE(IF(OFFSET(L$2,ROW()-31,0,30,1)&lt;&gt;"",OFFSET(L$2,ROW()-31,0,30,1)))))</f>
        <v>0.8</v>
      </c>
      <c r="N52" s="5">
        <f ca="1" t="shared" si="7"/>
        <v>0.812903225806452</v>
      </c>
      <c r="O52" s="4">
        <f ca="1" t="array" ref="O52">IF(L51="","",IF(ROW()&lt;32,"",AVERAGE(IF(OFFSET(L$2,ROW()-21,0,20,1)&lt;&gt;"",OFFSET(L$2,ROW()-21,0,20,1)))))</f>
        <v>0.85</v>
      </c>
      <c r="P52" s="5">
        <f ca="1" t="shared" si="8"/>
        <v>0.859677419354839</v>
      </c>
      <c r="Q52" s="4">
        <f t="shared" si="6"/>
        <v>52.7392</v>
      </c>
      <c r="R52" s="4">
        <f t="shared" si="19"/>
        <v>9963.62999999999</v>
      </c>
      <c r="S52" s="9">
        <f t="shared" si="20"/>
        <v>0.0105932466951056</v>
      </c>
      <c r="T52" s="10">
        <f ca="1" t="shared" si="21"/>
        <v>0.812903225806452</v>
      </c>
      <c r="U52" s="9">
        <f t="shared" si="22"/>
        <v>0.0315753552403663</v>
      </c>
      <c r="V52" s="6" t="str">
        <f t="shared" si="23"/>
        <v/>
      </c>
      <c r="W52" s="11">
        <f t="shared" si="24"/>
        <v>0.887529544380204</v>
      </c>
      <c r="X52" s="11" t="str">
        <f ca="1" t="shared" si="25"/>
        <v/>
      </c>
      <c r="Y52" s="6" t="str">
        <f ca="1" t="shared" si="15"/>
        <v/>
      </c>
      <c r="Z52" s="1" t="str">
        <f ca="1" t="shared" si="16"/>
        <v/>
      </c>
      <c r="AB52">
        <f t="shared" si="17"/>
        <v>0</v>
      </c>
    </row>
    <row r="53" spans="1:28">
      <c r="A53">
        <f>IF([1]Sheet!A1051="","",[1]Sheet!A1051)</f>
        <v>3276522</v>
      </c>
      <c r="B53" t="str">
        <f>IF(A53="","",[1]Sheet!B1051)</f>
        <v>2025-04-21 19:50:42</v>
      </c>
      <c r="C53" t="str">
        <f>IF(A53="","",[1]Sheet!C1051)</f>
        <v>小单32.36  大双32.36  大单35.28</v>
      </c>
      <c r="D53" t="str">
        <f>IF(A53="","",[1]Sheet!D1051)</f>
        <v>大单</v>
      </c>
      <c r="E53">
        <f>IF(A53="","",[1]Sheet!E1051)</f>
        <v>100</v>
      </c>
      <c r="F53">
        <f>IF(A53="","",[1]Sheet!F1051)</f>
        <v>10</v>
      </c>
      <c r="G53" t="str">
        <f>IF(A53="","",[1]Sheet!G1051)</f>
        <v>小双</v>
      </c>
      <c r="H53">
        <f>IF(A53="","",[1]Sheet!H1051)</f>
        <v>0</v>
      </c>
      <c r="I53">
        <f>IF(A53="","",[1]Sheet!I1051)</f>
        <v>-100</v>
      </c>
      <c r="J53" t="str">
        <f>IF(A53="","",[1]Sheet!J1051)</f>
        <v>否</v>
      </c>
      <c r="K53">
        <f t="shared" si="18"/>
        <v>0</v>
      </c>
      <c r="L53" s="4">
        <f t="shared" si="0"/>
        <v>0</v>
      </c>
      <c r="M53" s="4" cm="1">
        <f ca="1" t="array" ref="M53">IF(L52="",IF(G52=0,M52,""),IF(ROW()&lt;32,"",AVERAGE(IF(OFFSET(L$2,ROW()-31,0,30,1)&lt;&gt;"",OFFSET(L$2,ROW()-31,0,30,1)))))</f>
        <v>0.766666666666667</v>
      </c>
      <c r="N53" s="5">
        <f ca="1" t="shared" si="7"/>
        <v>0.812903225806452</v>
      </c>
      <c r="O53" s="4">
        <f ca="1" t="array" ref="O53">IF(L52="","",IF(ROW()&lt;32,"",AVERAGE(IF(OFFSET(L$2,ROW()-21,0,20,1)&lt;&gt;"",OFFSET(L$2,ROW()-21,0,20,1)))))</f>
        <v>0.8</v>
      </c>
      <c r="P53" s="5">
        <f ca="1" t="shared" si="8"/>
        <v>0.812903225806452</v>
      </c>
      <c r="Q53" s="4">
        <f t="shared" si="6"/>
        <v>-100</v>
      </c>
      <c r="R53" s="4">
        <f t="shared" si="19"/>
        <v>9863.62999999999</v>
      </c>
      <c r="S53" s="9">
        <f t="shared" si="20"/>
        <v>0.0109792117340602</v>
      </c>
      <c r="T53" s="10">
        <f ca="1" t="shared" si="21"/>
        <v>0.812903225806452</v>
      </c>
      <c r="U53" s="9">
        <f t="shared" si="22"/>
        <v>0.0315753552403663</v>
      </c>
      <c r="V53" s="6" t="str">
        <f t="shared" si="23"/>
        <v/>
      </c>
      <c r="W53" s="11">
        <f t="shared" si="24"/>
        <v>1.02902632921012</v>
      </c>
      <c r="X53" s="11" t="str">
        <f ca="1" t="shared" si="25"/>
        <v/>
      </c>
      <c r="Y53" s="6" t="str">
        <f ca="1" t="shared" si="15"/>
        <v/>
      </c>
      <c r="Z53" s="1" t="str">
        <f ca="1" t="shared" si="16"/>
        <v/>
      </c>
      <c r="AB53">
        <f t="shared" si="17"/>
        <v>0</v>
      </c>
    </row>
    <row r="54" spans="1:28">
      <c r="A54">
        <f>IF([1]Sheet!A1052="","",[1]Sheet!A1052)</f>
        <v>3276523</v>
      </c>
      <c r="B54" t="str">
        <f>IF(A54="","",[1]Sheet!B1052)</f>
        <v>2025-04-21 19:54:13</v>
      </c>
      <c r="C54" t="str">
        <f>IF(A54="","",[1]Sheet!C1052)</f>
        <v>小单32.36  大双32.36  大单35.28</v>
      </c>
      <c r="D54" t="str">
        <f>IF(A54="","",[1]Sheet!D1052)</f>
        <v>大单</v>
      </c>
      <c r="E54">
        <f>IF(A54="","",[1]Sheet!E1052)</f>
        <v>100</v>
      </c>
      <c r="F54">
        <f>IF(A54="","",[1]Sheet!F1052)</f>
        <v>13</v>
      </c>
      <c r="G54" t="str">
        <f>IF(A54="","",[1]Sheet!G1052)</f>
        <v>小单</v>
      </c>
      <c r="H54">
        <f>IF(A54="","",[1]Sheet!H1052)</f>
        <v>0</v>
      </c>
      <c r="I54">
        <f>IF(A54="","",[1]Sheet!I1052)</f>
        <v>-100</v>
      </c>
      <c r="J54" t="str">
        <f>IF(A54="","",[1]Sheet!J1052)</f>
        <v>否</v>
      </c>
      <c r="K54">
        <f t="shared" si="18"/>
        <v>0</v>
      </c>
      <c r="L54" s="4">
        <f t="shared" si="0"/>
        <v>1</v>
      </c>
      <c r="M54" s="4" cm="1">
        <f ca="1" t="array" ref="M54">IF(L53="",IF(G53=0,M53,""),IF(ROW()&lt;32,"",AVERAGE(IF(OFFSET(L$2,ROW()-31,0,30,1)&lt;&gt;"",OFFSET(L$2,ROW()-31,0,30,1)))))</f>
        <v>0.8</v>
      </c>
      <c r="N54" s="5">
        <f ca="1" t="shared" si="7"/>
        <v>0.717204301075269</v>
      </c>
      <c r="O54" s="4">
        <f ca="1" t="array" ref="O54">IF(L53="","",IF(ROW()&lt;32,"",AVERAGE(IF(OFFSET(L$2,ROW()-21,0,20,1)&lt;&gt;"",OFFSET(L$2,ROW()-21,0,20,1)))))</f>
        <v>0.8</v>
      </c>
      <c r="P54" s="5">
        <f ca="1" t="shared" si="8"/>
        <v>0.748387096774194</v>
      </c>
      <c r="Q54" s="4">
        <f t="shared" si="6"/>
        <v>-68.1</v>
      </c>
      <c r="R54" s="4">
        <f t="shared" si="19"/>
        <v>9795.52999999999</v>
      </c>
      <c r="S54" s="9">
        <f t="shared" si="20"/>
        <v>0.0110927928521169</v>
      </c>
      <c r="T54" s="10">
        <f ca="1" t="shared" si="21"/>
        <v>0.717204301075269</v>
      </c>
      <c r="U54" s="9">
        <f t="shared" si="22"/>
        <v>0.0315753552403663</v>
      </c>
      <c r="V54" s="6" t="str">
        <f t="shared" si="23"/>
        <v/>
      </c>
      <c r="W54" s="11">
        <f t="shared" si="24"/>
        <v>0.891461869221748</v>
      </c>
      <c r="X54" s="11" t="str">
        <f ca="1" t="shared" si="25"/>
        <v/>
      </c>
      <c r="Y54" s="6" t="str">
        <f ca="1" t="shared" si="15"/>
        <v/>
      </c>
      <c r="Z54" s="1" t="str">
        <f ca="1" t="shared" si="16"/>
        <v/>
      </c>
      <c r="AB54">
        <f t="shared" si="17"/>
        <v>0</v>
      </c>
    </row>
    <row r="55" spans="1:28">
      <c r="A55">
        <f>IF([1]Sheet!A1053="","",[1]Sheet!A1053)</f>
        <v>3276524</v>
      </c>
      <c r="B55" t="str">
        <f>IF(A55="","",[1]Sheet!B1053)</f>
        <v>2025-04-21 19:57:44</v>
      </c>
      <c r="C55" t="str">
        <f>IF(A55="","",[1]Sheet!C1053)</f>
        <v>小单31.45  小双34.28  大单34.28</v>
      </c>
      <c r="D55" t="str">
        <f>IF(A55="","",[1]Sheet!D1053)</f>
        <v>小单</v>
      </c>
      <c r="E55">
        <f>IF(A55="","",[1]Sheet!E1053)</f>
        <v>100.01</v>
      </c>
      <c r="F55">
        <f>IF(A55="","",[1]Sheet!F1053)</f>
        <v>14</v>
      </c>
      <c r="G55" t="str">
        <f>IF(A55="","",[1]Sheet!G1053)</f>
        <v>大双</v>
      </c>
      <c r="H55">
        <f>IF(A55="","",[1]Sheet!H1053)</f>
        <v>0</v>
      </c>
      <c r="I55">
        <f>IF(A55="","",[1]Sheet!I1053)</f>
        <v>-100.01</v>
      </c>
      <c r="J55" t="str">
        <f>IF(A55="","",[1]Sheet!J1053)</f>
        <v>否</v>
      </c>
      <c r="K55">
        <f t="shared" si="18"/>
        <v>0</v>
      </c>
      <c r="L55" s="4">
        <f t="shared" si="0"/>
        <v>0</v>
      </c>
      <c r="M55" s="4" cm="1">
        <f ca="1" t="array" ref="M55">IF(L54="",IF(G54=0,M54,""),IF(ROW()&lt;32,"",AVERAGE(IF(OFFSET(L$2,ROW()-31,0,30,1)&lt;&gt;"",OFFSET(L$2,ROW()-31,0,30,1)))))</f>
        <v>0.766666666666667</v>
      </c>
      <c r="N55" s="5">
        <f ca="1" t="shared" si="7"/>
        <v>0.812903225806452</v>
      </c>
      <c r="O55" s="4">
        <f ca="1" t="array" ref="O55">IF(L54="","",IF(ROW()&lt;32,"",AVERAGE(IF(OFFSET(L$2,ROW()-21,0,20,1)&lt;&gt;"",OFFSET(L$2,ROW()-21,0,20,1)))))</f>
        <v>0.75</v>
      </c>
      <c r="P55" s="5">
        <f ca="1" t="shared" si="8"/>
        <v>0.766129032258065</v>
      </c>
      <c r="Q55" s="4">
        <f t="shared" si="6"/>
        <v>-100.01</v>
      </c>
      <c r="R55" s="4">
        <f t="shared" si="19"/>
        <v>9695.51999999999</v>
      </c>
      <c r="S55" s="9">
        <f t="shared" si="20"/>
        <v>-0.000848564663765656</v>
      </c>
      <c r="T55" s="10">
        <f ca="1" t="shared" si="21"/>
        <v>0.812903225806452</v>
      </c>
      <c r="U55" s="9">
        <f t="shared" si="22"/>
        <v>0.0275931402199748</v>
      </c>
      <c r="V55" s="6" t="str">
        <f t="shared" si="23"/>
        <v/>
      </c>
      <c r="W55" s="11">
        <f t="shared" si="24"/>
        <v>0.891469973273213</v>
      </c>
      <c r="X55" s="11" t="str">
        <f ca="1" t="shared" si="25"/>
        <v/>
      </c>
      <c r="Y55" s="6" t="str">
        <f ca="1" t="shared" si="15"/>
        <v/>
      </c>
      <c r="Z55" s="1" t="str">
        <f ca="1" t="shared" si="16"/>
        <v/>
      </c>
      <c r="AB55">
        <f t="shared" si="17"/>
        <v>1</v>
      </c>
    </row>
    <row r="56" spans="1:28">
      <c r="A56">
        <f>IF([1]Sheet!A1054="","",[1]Sheet!A1054)</f>
        <v>3276525</v>
      </c>
      <c r="B56" t="str">
        <f>IF(A56="","",[1]Sheet!B1054)</f>
        <v>2025-04-21 20:01:16</v>
      </c>
      <c r="C56" t="str">
        <f>IF(A56="","",[1]Sheet!C1054)</f>
        <v>小单31.45  小双34.28  大单34.28</v>
      </c>
      <c r="D56" t="str">
        <f>IF(A56="","",[1]Sheet!D1054)</f>
        <v>小单</v>
      </c>
      <c r="E56">
        <f>IF(A56="","",[1]Sheet!E1054)</f>
        <v>100.01</v>
      </c>
      <c r="F56">
        <f>IF(A56="","",[1]Sheet!F1054)</f>
        <v>10</v>
      </c>
      <c r="G56" t="str">
        <f>IF(A56="","",[1]Sheet!G1054)</f>
        <v>小双</v>
      </c>
      <c r="H56">
        <f>IF(A56="","",[1]Sheet!H1054)</f>
        <v>148.4324</v>
      </c>
      <c r="I56">
        <f>IF(A56="","",[1]Sheet!I1054)</f>
        <v>48.4224</v>
      </c>
      <c r="J56" t="str">
        <f>IF(A56="","",[1]Sheet!J1054)</f>
        <v>是</v>
      </c>
      <c r="K56">
        <f t="shared" si="18"/>
        <v>1</v>
      </c>
      <c r="L56" s="4">
        <f t="shared" si="0"/>
        <v>1</v>
      </c>
      <c r="M56" s="4" cm="1">
        <f ca="1" t="array" ref="M56">IF(L55="",IF(G55=0,M55,""),IF(ROW()&lt;32,"",AVERAGE(IF(OFFSET(L$2,ROW()-31,0,30,1)&lt;&gt;"",OFFSET(L$2,ROW()-31,0,30,1)))))</f>
        <v>0.766666666666667</v>
      </c>
      <c r="N56" s="5">
        <f ca="1" t="shared" si="7"/>
        <v>0.717204301075269</v>
      </c>
      <c r="O56" s="4">
        <f ca="1" t="array" ref="O56">IF(L55="","",IF(ROW()&lt;32,"",AVERAGE(IF(OFFSET(L$2,ROW()-21,0,20,1)&lt;&gt;"",OFFSET(L$2,ROW()-21,0,20,1)))))</f>
        <v>0.75</v>
      </c>
      <c r="P56" s="5">
        <f ca="1" t="shared" si="8"/>
        <v>0.701612903225806</v>
      </c>
      <c r="Q56" s="4">
        <f t="shared" ref="Q56:Q87" si="26">IF(OR(F56=13,F56=14),IF(L56=1,-68.1,I56),I56)</f>
        <v>48.4224</v>
      </c>
      <c r="R56" s="4">
        <f t="shared" si="19"/>
        <v>9743.94239999999</v>
      </c>
      <c r="S56" s="9">
        <f t="shared" si="20"/>
        <v>-0.0159113574810768</v>
      </c>
      <c r="T56" s="10">
        <f ca="1" t="shared" si="21"/>
        <v>0.717204301075269</v>
      </c>
      <c r="U56" s="9">
        <f t="shared" si="22"/>
        <v>0.0375211798509698</v>
      </c>
      <c r="V56" s="6" t="str">
        <f t="shared" si="23"/>
        <v/>
      </c>
      <c r="W56" s="11">
        <f t="shared" si="24"/>
        <v>0.776814579635509</v>
      </c>
      <c r="X56" s="11" t="str">
        <f ca="1" t="shared" si="25"/>
        <v/>
      </c>
      <c r="Y56" s="6" t="str">
        <f ca="1" t="shared" si="15"/>
        <v/>
      </c>
      <c r="Z56" s="1" t="str">
        <f ca="1" t="shared" si="16"/>
        <v/>
      </c>
      <c r="AB56">
        <f t="shared" si="17"/>
        <v>1</v>
      </c>
    </row>
    <row r="57" spans="1:28">
      <c r="A57">
        <f>IF([1]Sheet!A1055="","",[1]Sheet!A1055)</f>
        <v>3276526</v>
      </c>
      <c r="B57" t="str">
        <f>IF(A57="","",[1]Sheet!B1055)</f>
        <v>2025-04-21 20:04:47</v>
      </c>
      <c r="C57" t="str">
        <f>IF(A57="","",[1]Sheet!C1055)</f>
        <v>小单31.45  小双34.28  大单34.28</v>
      </c>
      <c r="D57" t="str">
        <f>IF(A57="","",[1]Sheet!D1055)</f>
        <v>小单</v>
      </c>
      <c r="E57">
        <f>IF(A57="","",[1]Sheet!E1055)</f>
        <v>100.01</v>
      </c>
      <c r="F57">
        <f>IF(A57="","",[1]Sheet!F1055)</f>
        <v>12</v>
      </c>
      <c r="G57" t="str">
        <f>IF(A57="","",[1]Sheet!G1055)</f>
        <v>小双</v>
      </c>
      <c r="H57">
        <f>IF(A57="","",[1]Sheet!H1055)</f>
        <v>148.4324</v>
      </c>
      <c r="I57">
        <f>IF(A57="","",[1]Sheet!I1055)</f>
        <v>48.4224</v>
      </c>
      <c r="J57" t="str">
        <f>IF(A57="","",[1]Sheet!J1055)</f>
        <v>是</v>
      </c>
      <c r="K57">
        <f t="shared" si="18"/>
        <v>1</v>
      </c>
      <c r="L57" s="4">
        <f t="shared" si="0"/>
        <v>1</v>
      </c>
      <c r="M57" s="4" cm="1">
        <f ca="1" t="array" ref="M57">IF(L56="",IF(G56=0,M56,""),IF(ROW()&lt;32,"",AVERAGE(IF(OFFSET(L$2,ROW()-31,0,30,1)&lt;&gt;"",OFFSET(L$2,ROW()-31,0,30,1)))))</f>
        <v>0.766666666666667</v>
      </c>
      <c r="N57" s="5">
        <f ca="1" t="shared" si="7"/>
        <v>0.781720430107527</v>
      </c>
      <c r="O57" s="4">
        <f ca="1" t="array" ref="O57">IF(L56="","",IF(ROW()&lt;32,"",AVERAGE(IF(OFFSET(L$2,ROW()-21,0,20,1)&lt;&gt;"",OFFSET(L$2,ROW()-21,0,20,1)))))</f>
        <v>0.8</v>
      </c>
      <c r="P57" s="5">
        <f ca="1" t="shared" si="8"/>
        <v>0.812903225806452</v>
      </c>
      <c r="Q57" s="4">
        <f t="shared" si="26"/>
        <v>48.4224</v>
      </c>
      <c r="R57" s="4">
        <f t="shared" si="19"/>
        <v>9792.36479999998</v>
      </c>
      <c r="S57" s="9">
        <f t="shared" si="20"/>
        <v>-0.0158335381672198</v>
      </c>
      <c r="T57" s="10">
        <f ca="1" t="shared" si="21"/>
        <v>0.781720430107527</v>
      </c>
      <c r="U57" s="9">
        <f t="shared" si="22"/>
        <v>0.0375211798509698</v>
      </c>
      <c r="V57" s="6" t="str">
        <f t="shared" si="23"/>
        <v/>
      </c>
      <c r="W57" s="11">
        <f t="shared" si="24"/>
        <v>0.776804913210503</v>
      </c>
      <c r="X57" s="11" t="str">
        <f ca="1" t="shared" si="25"/>
        <v/>
      </c>
      <c r="Y57" s="6" t="str">
        <f ca="1" t="shared" si="15"/>
        <v/>
      </c>
      <c r="Z57" s="1" t="str">
        <f ca="1" t="shared" si="16"/>
        <v/>
      </c>
      <c r="AB57">
        <f t="shared" si="17"/>
        <v>0</v>
      </c>
    </row>
    <row r="58" spans="1:28">
      <c r="A58">
        <f>IF([1]Sheet!A1056="","",[1]Sheet!A1056)</f>
        <v>3276527</v>
      </c>
      <c r="B58" t="str">
        <f>IF(A58="","",[1]Sheet!B1056)</f>
        <v>2025-04-21 20:08:18</v>
      </c>
      <c r="C58" t="str">
        <f>IF(A58="","",[1]Sheet!C1056)</f>
        <v>小单31.45  小双34.28  大单34.28</v>
      </c>
      <c r="D58" t="str">
        <f>IF(A58="","",[1]Sheet!D1056)</f>
        <v>小单</v>
      </c>
      <c r="E58">
        <f>IF(A58="","",[1]Sheet!E1056)</f>
        <v>100.01</v>
      </c>
      <c r="F58">
        <f>IF(A58="","",[1]Sheet!F1056)</f>
        <v>17</v>
      </c>
      <c r="G58" t="str">
        <f>IF(A58="","",[1]Sheet!G1056)</f>
        <v>大单</v>
      </c>
      <c r="H58">
        <f>IF(A58="","",[1]Sheet!H1056)</f>
        <v>148.4324</v>
      </c>
      <c r="I58">
        <f>IF(A58="","",[1]Sheet!I1056)</f>
        <v>48.4224</v>
      </c>
      <c r="J58" t="str">
        <f>IF(A58="","",[1]Sheet!J1056)</f>
        <v>是</v>
      </c>
      <c r="K58">
        <f t="shared" si="18"/>
        <v>1</v>
      </c>
      <c r="L58" s="4">
        <f t="shared" si="0"/>
        <v>1</v>
      </c>
      <c r="M58" s="4" cm="1">
        <f ca="1" t="array" ref="M58">IF(L57="",IF(G57=0,M57,""),IF(ROW()&lt;32,"",AVERAGE(IF(OFFSET(L$2,ROW()-31,0,30,1)&lt;&gt;"",OFFSET(L$2,ROW()-31,0,30,1)))))</f>
        <v>0.766666666666667</v>
      </c>
      <c r="N58" s="5">
        <f ca="1" t="shared" si="7"/>
        <v>0.781720430107527</v>
      </c>
      <c r="O58" s="4">
        <f ca="1" t="array" ref="O58">IF(L57="","",IF(ROW()&lt;32,"",AVERAGE(IF(OFFSET(L$2,ROW()-21,0,20,1)&lt;&gt;"",OFFSET(L$2,ROW()-21,0,20,1)))))</f>
        <v>0.8</v>
      </c>
      <c r="P58" s="5">
        <f ca="1" t="shared" si="8"/>
        <v>0.812903225806452</v>
      </c>
      <c r="Q58" s="4">
        <f t="shared" si="26"/>
        <v>48.4224</v>
      </c>
      <c r="R58" s="4">
        <f t="shared" si="19"/>
        <v>9840.78719999998</v>
      </c>
      <c r="S58" s="9">
        <f t="shared" si="20"/>
        <v>-0.0157576239054889</v>
      </c>
      <c r="T58" s="10">
        <f ca="1" t="shared" si="21"/>
        <v>0.781720430107527</v>
      </c>
      <c r="U58" s="9">
        <f t="shared" si="22"/>
        <v>0.0375211798509698</v>
      </c>
      <c r="V58" s="6" t="str">
        <f t="shared" si="23"/>
        <v/>
      </c>
      <c r="W58" s="11">
        <f t="shared" si="24"/>
        <v>0.776804913210503</v>
      </c>
      <c r="X58" s="11" t="str">
        <f ca="1" t="shared" si="25"/>
        <v/>
      </c>
      <c r="Y58" s="6" t="str">
        <f ca="1" t="shared" si="15"/>
        <v/>
      </c>
      <c r="Z58" s="1" t="str">
        <f ca="1" t="shared" si="16"/>
        <v/>
      </c>
      <c r="AB58">
        <f t="shared" si="17"/>
        <v>0</v>
      </c>
    </row>
    <row r="59" spans="1:28">
      <c r="A59">
        <f>IF([1]Sheet!A1057="","",[1]Sheet!A1057)</f>
        <v>3276528</v>
      </c>
      <c r="B59" t="str">
        <f>IF(A59="","",[1]Sheet!B1057)</f>
        <v>2025-04-21 20:11:49</v>
      </c>
      <c r="C59" t="str">
        <f>IF(A59="","",[1]Sheet!C1057)</f>
        <v>小单31.45  小双34.28  大单34.28</v>
      </c>
      <c r="D59" t="str">
        <f>IF(A59="","",[1]Sheet!D1057)</f>
        <v>小单</v>
      </c>
      <c r="E59">
        <f>IF(A59="","",[1]Sheet!E1057)</f>
        <v>100.01</v>
      </c>
      <c r="F59">
        <f>IF(A59="","",[1]Sheet!F1057)</f>
        <v>20</v>
      </c>
      <c r="G59" t="str">
        <f>IF(A59="","",[1]Sheet!G1057)</f>
        <v>大双</v>
      </c>
      <c r="H59">
        <f>IF(A59="","",[1]Sheet!H1057)</f>
        <v>0</v>
      </c>
      <c r="I59">
        <f>IF(A59="","",[1]Sheet!I1057)</f>
        <v>-100.01</v>
      </c>
      <c r="J59" t="str">
        <f>IF(A59="","",[1]Sheet!J1057)</f>
        <v>否</v>
      </c>
      <c r="K59">
        <f t="shared" si="18"/>
        <v>0</v>
      </c>
      <c r="L59" s="4">
        <f t="shared" si="0"/>
        <v>0</v>
      </c>
      <c r="M59" s="4" cm="1">
        <f ca="1" t="array" ref="M59">IF(L58="",IF(G58=0,M58,""),IF(ROW()&lt;32,"",AVERAGE(IF(OFFSET(L$2,ROW()-31,0,30,1)&lt;&gt;"",OFFSET(L$2,ROW()-31,0,30,1)))))</f>
        <v>0.733333333333333</v>
      </c>
      <c r="N59" s="5">
        <f ca="1" t="shared" si="7"/>
        <v>0.781720430107527</v>
      </c>
      <c r="O59" s="4">
        <f ca="1" t="array" ref="O59">IF(L58="","",IF(ROW()&lt;32,"",AVERAGE(IF(OFFSET(L$2,ROW()-21,0,20,1)&lt;&gt;"",OFFSET(L$2,ROW()-21,0,20,1)))))</f>
        <v>0.75</v>
      </c>
      <c r="P59" s="5">
        <f ca="1" t="shared" si="8"/>
        <v>0.766129032258065</v>
      </c>
      <c r="Q59" s="4">
        <f t="shared" si="26"/>
        <v>-100.01</v>
      </c>
      <c r="R59" s="4">
        <f t="shared" si="19"/>
        <v>9740.77719999998</v>
      </c>
      <c r="S59" s="9">
        <f t="shared" si="20"/>
        <v>-0.0156813031016969</v>
      </c>
      <c r="T59" s="10">
        <f ca="1" t="shared" si="21"/>
        <v>0.781720430107527</v>
      </c>
      <c r="U59" s="9">
        <f t="shared" si="22"/>
        <v>0.0375211798509698</v>
      </c>
      <c r="V59" s="6" t="str">
        <f t="shared" si="23"/>
        <v/>
      </c>
      <c r="W59" s="11">
        <f t="shared" si="24"/>
        <v>0.776795246785497</v>
      </c>
      <c r="X59" s="11" t="str">
        <f ca="1" t="shared" si="25"/>
        <v/>
      </c>
      <c r="Y59" s="6" t="str">
        <f ca="1" t="shared" si="15"/>
        <v/>
      </c>
      <c r="Z59" s="1" t="str">
        <f ca="1" t="shared" si="16"/>
        <v/>
      </c>
      <c r="AB59">
        <f t="shared" si="17"/>
        <v>0</v>
      </c>
    </row>
    <row r="60" spans="1:28">
      <c r="A60">
        <f>IF([1]Sheet!A1058="","",[1]Sheet!A1058)</f>
        <v>3276529</v>
      </c>
      <c r="B60" t="str">
        <f>IF(A60="","",[1]Sheet!B1058)</f>
        <v>2025-04-21 20:15:10</v>
      </c>
      <c r="C60" t="str">
        <f>IF(A60="","",[1]Sheet!C1058)</f>
        <v>小单31.45  小双34.28  大单34.28</v>
      </c>
      <c r="D60" t="str">
        <f>IF(A60="","",[1]Sheet!D1058)</f>
        <v>小单</v>
      </c>
      <c r="E60">
        <f>IF(A60="","",[1]Sheet!E1058)</f>
        <v>100.01</v>
      </c>
      <c r="F60">
        <f>IF(A60="","",[1]Sheet!F1058)</f>
        <v>16</v>
      </c>
      <c r="G60" t="str">
        <f>IF(A60="","",[1]Sheet!G1058)</f>
        <v>大双</v>
      </c>
      <c r="H60">
        <f>IF(A60="","",[1]Sheet!H1058)</f>
        <v>0</v>
      </c>
      <c r="I60">
        <f>IF(A60="","",[1]Sheet!I1058)</f>
        <v>-100.01</v>
      </c>
      <c r="J60" t="str">
        <f>IF(A60="","",[1]Sheet!J1058)</f>
        <v>否</v>
      </c>
      <c r="K60">
        <f t="shared" si="18"/>
        <v>0</v>
      </c>
      <c r="L60" s="4">
        <f t="shared" si="0"/>
        <v>0</v>
      </c>
      <c r="M60" s="4" cm="1">
        <f ca="1" t="array" ref="M60">IF(L59="",IF(G59=0,M59,""),IF(ROW()&lt;32,"",AVERAGE(IF(OFFSET(L$2,ROW()-31,0,30,1)&lt;&gt;"",OFFSET(L$2,ROW()-31,0,30,1)))))</f>
        <v>0.733333333333333</v>
      </c>
      <c r="N60" s="5">
        <f ca="1" t="shared" si="7"/>
        <v>0.686021505376344</v>
      </c>
      <c r="O60" s="4">
        <f ca="1" t="array" ref="O60">IF(L59="","",IF(ROW()&lt;32,"",AVERAGE(IF(OFFSET(L$2,ROW()-21,0,20,1)&lt;&gt;"",OFFSET(L$2,ROW()-21,0,20,1)))))</f>
        <v>0.7</v>
      </c>
      <c r="P60" s="5">
        <f ca="1" t="shared" si="8"/>
        <v>0.654838709677419</v>
      </c>
      <c r="Q60" s="4">
        <f t="shared" si="26"/>
        <v>-100.01</v>
      </c>
      <c r="R60" s="4">
        <f t="shared" si="19"/>
        <v>9640.76719999998</v>
      </c>
      <c r="S60" s="9">
        <f t="shared" si="20"/>
        <v>-0.0158397551232877</v>
      </c>
      <c r="T60" s="10">
        <f ca="1" t="shared" si="21"/>
        <v>0.686021505376344</v>
      </c>
      <c r="U60" s="9">
        <f t="shared" si="22"/>
        <v>0.0375211798509698</v>
      </c>
      <c r="V60" s="6" t="str">
        <f t="shared" si="23"/>
        <v/>
      </c>
      <c r="W60" s="11">
        <f t="shared" si="24"/>
        <v>0.679790775668441</v>
      </c>
      <c r="X60" s="11" t="str">
        <f ca="1" t="shared" si="25"/>
        <v/>
      </c>
      <c r="Y60" s="6" t="str">
        <f ca="1" t="shared" si="15"/>
        <v/>
      </c>
      <c r="Z60" s="1" t="str">
        <f ca="1" t="shared" si="16"/>
        <v/>
      </c>
      <c r="AB60">
        <f t="shared" si="17"/>
        <v>0</v>
      </c>
    </row>
    <row r="61" spans="1:28">
      <c r="A61">
        <f>IF([1]Sheet!A1059="","",[1]Sheet!A1059)</f>
        <v>3276530</v>
      </c>
      <c r="B61" t="str">
        <f>IF(A61="","",[1]Sheet!B1059)</f>
        <v>2025-04-21 20:18:42</v>
      </c>
      <c r="C61" t="str">
        <f>IF(A61="","",[1]Sheet!C1059)</f>
        <v>小单32.36  小双35.28  大双32.36</v>
      </c>
      <c r="D61" t="str">
        <f>IF(A61="","",[1]Sheet!D1059)</f>
        <v>小双</v>
      </c>
      <c r="E61">
        <f>IF(A61="","",[1]Sheet!E1059)</f>
        <v>100</v>
      </c>
      <c r="F61">
        <f>IF(A61="","",[1]Sheet!F1059)</f>
        <v>20</v>
      </c>
      <c r="G61" t="str">
        <f>IF(A61="","",[1]Sheet!G1059)</f>
        <v>大双</v>
      </c>
      <c r="H61">
        <f>IF(A61="","",[1]Sheet!H1059)</f>
        <v>152.7392</v>
      </c>
      <c r="I61">
        <f>IF(A61="","",[1]Sheet!I1059)</f>
        <v>52.7392</v>
      </c>
      <c r="J61" t="str">
        <f>IF(A61="","",[1]Sheet!J1059)</f>
        <v>是</v>
      </c>
      <c r="K61">
        <f t="shared" si="18"/>
        <v>1</v>
      </c>
      <c r="L61" s="4">
        <f t="shared" si="0"/>
        <v>1</v>
      </c>
      <c r="M61" s="4" cm="1">
        <f ca="1" t="array" ref="M61">IF(L60="",IF(G60=0,M60,""),IF(ROW()&lt;32,"",AVERAGE(IF(OFFSET(L$2,ROW()-31,0,30,1)&lt;&gt;"",OFFSET(L$2,ROW()-31,0,30,1)))))</f>
        <v>0.733333333333333</v>
      </c>
      <c r="N61" s="5">
        <f ca="1" t="shared" si="7"/>
        <v>0.686021505376344</v>
      </c>
      <c r="O61" s="4">
        <f ca="1" t="array" ref="O61">IF(L60="","",IF(ROW()&lt;32,"",AVERAGE(IF(OFFSET(L$2,ROW()-21,0,20,1)&lt;&gt;"",OFFSET(L$2,ROW()-21,0,20,1)))))</f>
        <v>0.7</v>
      </c>
      <c r="P61" s="5">
        <f ca="1" t="shared" si="8"/>
        <v>0.654838709677419</v>
      </c>
      <c r="Q61" s="4">
        <f t="shared" si="26"/>
        <v>52.7392</v>
      </c>
      <c r="R61" s="4">
        <f t="shared" si="19"/>
        <v>9693.50639999998</v>
      </c>
      <c r="S61" s="9">
        <f t="shared" si="20"/>
        <v>-0.0311070293098565</v>
      </c>
      <c r="T61" s="10">
        <f ca="1" t="shared" si="21"/>
        <v>0.686021505376344</v>
      </c>
      <c r="U61" s="9">
        <f t="shared" si="22"/>
        <v>0.0429565160004345</v>
      </c>
      <c r="V61" s="6" t="str">
        <f t="shared" si="23"/>
        <v/>
      </c>
      <c r="W61" s="11">
        <f t="shared" si="24"/>
        <v>0.679790775668441</v>
      </c>
      <c r="X61" s="11" t="str">
        <f ca="1" t="shared" si="25"/>
        <v/>
      </c>
      <c r="Y61" s="6" t="str">
        <f ca="1" t="shared" si="15"/>
        <v/>
      </c>
      <c r="Z61" s="1" t="str">
        <f ca="1" t="shared" si="16"/>
        <v/>
      </c>
      <c r="AB61">
        <f t="shared" si="17"/>
        <v>0</v>
      </c>
    </row>
    <row r="62" spans="1:28">
      <c r="A62">
        <f>IF([1]Sheet!A1060="","",[1]Sheet!A1060)</f>
        <v>3276531</v>
      </c>
      <c r="B62" t="str">
        <f>IF(A62="","",[1]Sheet!B1060)</f>
        <v>2025-04-21 20:22:13</v>
      </c>
      <c r="C62" t="str">
        <f>IF(A62="","",[1]Sheet!C1060)</f>
        <v>小单32.36  小双35.28  大双32.36</v>
      </c>
      <c r="D62" t="str">
        <f>IF(A62="","",[1]Sheet!D1060)</f>
        <v>小双</v>
      </c>
      <c r="E62">
        <f>IF(A62="","",[1]Sheet!E1060)</f>
        <v>100</v>
      </c>
      <c r="F62">
        <f>IF(A62="","",[1]Sheet!F1060)</f>
        <v>12</v>
      </c>
      <c r="G62" t="str">
        <f>IF(A62="","",[1]Sheet!G1060)</f>
        <v>小双</v>
      </c>
      <c r="H62">
        <f>IF(A62="","",[1]Sheet!H1060)</f>
        <v>152.7624</v>
      </c>
      <c r="I62">
        <f>IF(A62="","",[1]Sheet!I1060)</f>
        <v>52.7624</v>
      </c>
      <c r="J62" t="str">
        <f>IF(A62="","",[1]Sheet!J1060)</f>
        <v>是</v>
      </c>
      <c r="K62">
        <f t="shared" si="18"/>
        <v>1</v>
      </c>
      <c r="L62" s="4">
        <f t="shared" si="0"/>
        <v>1</v>
      </c>
      <c r="M62" s="4" cm="1">
        <f ca="1" t="array" ref="M62">IF(L61="",IF(G61=0,M61,""),IF(ROW()&lt;32,"",AVERAGE(IF(OFFSET(L$2,ROW()-31,0,30,1)&lt;&gt;"",OFFSET(L$2,ROW()-31,0,30,1)))))</f>
        <v>0.766666666666667</v>
      </c>
      <c r="N62" s="5">
        <f ca="1" t="shared" si="7"/>
        <v>0.750537634408602</v>
      </c>
      <c r="O62" s="4">
        <f ca="1" t="array" ref="O62">IF(L61="","",IF(ROW()&lt;32,"",AVERAGE(IF(OFFSET(L$2,ROW()-21,0,20,1)&lt;&gt;"",OFFSET(L$2,ROW()-21,0,20,1)))))</f>
        <v>0.7</v>
      </c>
      <c r="P62" s="5">
        <f ca="1" t="shared" si="8"/>
        <v>0.719354838709677</v>
      </c>
      <c r="Q62" s="4">
        <f t="shared" si="26"/>
        <v>52.7624</v>
      </c>
      <c r="R62" s="4">
        <f t="shared" si="19"/>
        <v>9746.26879999998</v>
      </c>
      <c r="S62" s="9">
        <f t="shared" si="20"/>
        <v>-0.0159157689833268</v>
      </c>
      <c r="T62" s="10">
        <f ca="1" t="shared" si="21"/>
        <v>0.750537634408602</v>
      </c>
      <c r="U62" s="9">
        <f t="shared" si="22"/>
        <v>0.0429565160004345</v>
      </c>
      <c r="V62" s="6" t="str">
        <f t="shared" si="23"/>
        <v/>
      </c>
      <c r="W62" s="11">
        <f t="shared" si="24"/>
        <v>0.679790775668441</v>
      </c>
      <c r="X62" s="11" t="str">
        <f ca="1" t="shared" si="25"/>
        <v/>
      </c>
      <c r="Y62" s="6" t="str">
        <f ca="1" t="shared" si="15"/>
        <v/>
      </c>
      <c r="Z62" s="1" t="str">
        <f ca="1" t="shared" si="16"/>
        <v/>
      </c>
      <c r="AB62">
        <f t="shared" si="17"/>
        <v>0</v>
      </c>
    </row>
    <row r="63" spans="1:28">
      <c r="A63">
        <f>IF([1]Sheet!A1061="","",[1]Sheet!A1061)</f>
        <v>3276532</v>
      </c>
      <c r="B63" t="str">
        <f>IF(A63="","",[1]Sheet!B1061)</f>
        <v>2025-04-21 20:25:44</v>
      </c>
      <c r="C63" t="str">
        <f>IF(A63="","",[1]Sheet!C1061)</f>
        <v>小单32.36  小双35.28  大双32.36</v>
      </c>
      <c r="D63" t="str">
        <f>IF(A63="","",[1]Sheet!D1061)</f>
        <v>小双</v>
      </c>
      <c r="E63">
        <f>IF(A63="","",[1]Sheet!E1061)</f>
        <v>100</v>
      </c>
      <c r="F63">
        <f>IF(A63="","",[1]Sheet!F1061)</f>
        <v>6</v>
      </c>
      <c r="G63" t="str">
        <f>IF(A63="","",[1]Sheet!G1061)</f>
        <v>小双</v>
      </c>
      <c r="H63">
        <f>IF(A63="","",[1]Sheet!H1061)</f>
        <v>152.7624</v>
      </c>
      <c r="I63">
        <f>IF(A63="","",[1]Sheet!I1061)</f>
        <v>52.7624</v>
      </c>
      <c r="J63" t="str">
        <f>IF(A63="","",[1]Sheet!J1061)</f>
        <v>是</v>
      </c>
      <c r="K63">
        <f t="shared" si="18"/>
        <v>1</v>
      </c>
      <c r="L63" s="4">
        <f t="shared" si="0"/>
        <v>1</v>
      </c>
      <c r="M63" s="4" cm="1">
        <f ca="1" t="array" ref="M63">IF(L62="",IF(G62=0,M62,""),IF(ROW()&lt;32,"",AVERAGE(IF(OFFSET(L$2,ROW()-31,0,30,1)&lt;&gt;"",OFFSET(L$2,ROW()-31,0,30,1)))))</f>
        <v>0.766666666666667</v>
      </c>
      <c r="N63" s="5">
        <f ca="1" t="shared" si="7"/>
        <v>0.781720430107527</v>
      </c>
      <c r="O63" s="4">
        <f ca="1" t="array" ref="O63">IF(L62="","",IF(ROW()&lt;32,"",AVERAGE(IF(OFFSET(L$2,ROW()-21,0,20,1)&lt;&gt;"",OFFSET(L$2,ROW()-21,0,20,1)))))</f>
        <v>0.7</v>
      </c>
      <c r="P63" s="5">
        <f ca="1" t="shared" si="8"/>
        <v>0.719354838709677</v>
      </c>
      <c r="Q63" s="4">
        <f t="shared" si="26"/>
        <v>52.7624</v>
      </c>
      <c r="R63" s="4">
        <f t="shared" si="19"/>
        <v>9799.03119999998</v>
      </c>
      <c r="S63" s="9">
        <f t="shared" si="20"/>
        <v>-0.0158309713995409</v>
      </c>
      <c r="T63" s="10">
        <f ca="1" t="shared" si="21"/>
        <v>0.781720430107527</v>
      </c>
      <c r="U63" s="9">
        <f t="shared" si="22"/>
        <v>0.0429565160004345</v>
      </c>
      <c r="V63" s="6">
        <f t="shared" si="23"/>
        <v>-0.620892660282291</v>
      </c>
      <c r="W63" s="11">
        <f t="shared" si="24"/>
        <v>0.780411823037757</v>
      </c>
      <c r="X63" s="11">
        <f ca="1" t="shared" si="25"/>
        <v>0.154659756077059</v>
      </c>
      <c r="Y63" s="6">
        <f ca="1" t="shared" si="15"/>
        <v>0.154659756077059</v>
      </c>
      <c r="Z63" s="1">
        <f ca="1" t="shared" si="16"/>
        <v>0</v>
      </c>
      <c r="AA63">
        <f ca="1">IF(X63="","",IF(X63&gt;0,IF(X63&gt;Y63+Z63*$Z$1,I63,0),0))</f>
        <v>0</v>
      </c>
      <c r="AB63">
        <f t="shared" si="17"/>
        <v>0</v>
      </c>
    </row>
    <row r="64" spans="1:30">
      <c r="A64">
        <f>IF([1]Sheet!A1062="","",[1]Sheet!A1062)</f>
        <v>3276533</v>
      </c>
      <c r="B64" t="str">
        <f>IF(A64="","",[1]Sheet!B1062)</f>
        <v>2025-04-21 20:29:15</v>
      </c>
      <c r="C64" t="str">
        <f>IF(A64="","",[1]Sheet!C1062)</f>
        <v>小单32.36  小双35.28  大双32.36</v>
      </c>
      <c r="D64" t="str">
        <f>IF(A64="","",[1]Sheet!D1062)</f>
        <v>小双</v>
      </c>
      <c r="E64">
        <f>IF(A64="","",[1]Sheet!E1062)</f>
        <v>100</v>
      </c>
      <c r="F64">
        <f>IF(A64="","",[1]Sheet!F1062)</f>
        <v>15</v>
      </c>
      <c r="G64" t="str">
        <f>IF(A64="","",[1]Sheet!G1062)</f>
        <v>大单</v>
      </c>
      <c r="H64">
        <f>IF(A64="","",[1]Sheet!H1062)</f>
        <v>0</v>
      </c>
      <c r="I64">
        <f>IF(A64="","",[1]Sheet!I1062)</f>
        <v>-100</v>
      </c>
      <c r="J64" t="str">
        <f>IF(A64="","",[1]Sheet!J1062)</f>
        <v>否</v>
      </c>
      <c r="K64">
        <f t="shared" si="18"/>
        <v>0</v>
      </c>
      <c r="L64" s="4">
        <f t="shared" si="0"/>
        <v>0</v>
      </c>
      <c r="M64" s="4" cm="1">
        <f ca="1" t="array" ref="M64">IF(L63="",IF(G63=0,M63,""),IF(ROW()&lt;32,"",AVERAGE(IF(OFFSET(L$2,ROW()-31,0,30,1)&lt;&gt;"",OFFSET(L$2,ROW()-31,0,30,1)))))</f>
        <v>0.733333333333333</v>
      </c>
      <c r="N64" s="5">
        <f ca="1" t="shared" si="7"/>
        <v>0.781720430107527</v>
      </c>
      <c r="O64" s="4">
        <f ca="1" t="array" ref="O64">IF(L63="","",IF(ROW()&lt;32,"",AVERAGE(IF(OFFSET(L$2,ROW()-21,0,20,1)&lt;&gt;"",OFFSET(L$2,ROW()-21,0,20,1)))))</f>
        <v>0.65</v>
      </c>
      <c r="P64" s="5">
        <f ca="1" t="shared" si="8"/>
        <v>0.67258064516129</v>
      </c>
      <c r="Q64" s="4">
        <f t="shared" si="26"/>
        <v>-100</v>
      </c>
      <c r="R64" s="4">
        <f t="shared" si="19"/>
        <v>9699.03119999998</v>
      </c>
      <c r="S64" s="9">
        <f t="shared" si="20"/>
        <v>-0.0157470726127053</v>
      </c>
      <c r="T64" s="10">
        <f ca="1" t="shared" si="21"/>
        <v>0.781720430107527</v>
      </c>
      <c r="U64" s="9">
        <f t="shared" si="22"/>
        <v>0.0429565160004345</v>
      </c>
      <c r="V64" s="6">
        <f t="shared" si="23"/>
        <v>-0.631828264688314</v>
      </c>
      <c r="W64" s="11">
        <f t="shared" si="24"/>
        <v>0.780411823037757</v>
      </c>
      <c r="X64" s="11">
        <f ca="1" t="shared" si="25"/>
        <v>0.153591365272508</v>
      </c>
      <c r="Y64" s="6">
        <f ca="1" t="shared" si="15"/>
        <v>0.154125560674784</v>
      </c>
      <c r="Z64" s="1">
        <f ca="1" t="shared" si="16"/>
        <v>0.000534195402275811</v>
      </c>
      <c r="AA64">
        <f ca="1" t="shared" ref="AA64:AA95" si="27">IF(X64="","",IF(X64&gt;0,IF(X64&gt;Y64+Z64*$Z$1,I64,0),0))</f>
        <v>0</v>
      </c>
      <c r="AB64">
        <f t="shared" si="17"/>
        <v>0</v>
      </c>
      <c r="AC64" s="1">
        <f ca="1" t="shared" ref="AC64:AC127" si="28">IF(OR(SUM(AB45:AB64)&gt;3,SUM(AB55:AB64)&gt;2),0,AA64)</f>
        <v>0</v>
      </c>
      <c r="AD64" t="e">
        <f ca="1">IF(X64&gt;=$Y$1,I64,0)</f>
        <v>#VALUE!</v>
      </c>
    </row>
    <row r="65" spans="1:30">
      <c r="A65">
        <f>IF([1]Sheet!A1063="","",[1]Sheet!A1063)</f>
        <v>3276534</v>
      </c>
      <c r="B65" t="str">
        <f>IF(A65="","",[1]Sheet!B1063)</f>
        <v>2025-04-21 20:32:46</v>
      </c>
      <c r="C65" t="str">
        <f>IF(A65="","",[1]Sheet!C1063)</f>
        <v>大双31.45  小双34.28  大单34.28</v>
      </c>
      <c r="D65" t="str">
        <f>IF(A65="","",[1]Sheet!D1063)</f>
        <v>大双</v>
      </c>
      <c r="E65">
        <f>IF(A65="","",[1]Sheet!E1063)</f>
        <v>100.01</v>
      </c>
      <c r="F65">
        <f>IF(A65="","",[1]Sheet!F1063)</f>
        <v>8</v>
      </c>
      <c r="G65" t="str">
        <f>IF(A65="","",[1]Sheet!G1063)</f>
        <v>小双</v>
      </c>
      <c r="H65">
        <f>IF(A65="","",[1]Sheet!H1063)</f>
        <v>148.4324</v>
      </c>
      <c r="I65">
        <f>IF(A65="","",[1]Sheet!I1063)</f>
        <v>48.4224</v>
      </c>
      <c r="J65" t="str">
        <f>IF(A65="","",[1]Sheet!J1063)</f>
        <v>是</v>
      </c>
      <c r="K65">
        <f t="shared" si="18"/>
        <v>1</v>
      </c>
      <c r="L65" s="4">
        <f t="shared" si="0"/>
        <v>1</v>
      </c>
      <c r="M65" s="4" cm="1">
        <f ca="1" t="array" ref="M65">IF(L64="",IF(G64=0,M64,""),IF(ROW()&lt;32,"",AVERAGE(IF(OFFSET(L$2,ROW()-31,0,30,1)&lt;&gt;"",OFFSET(L$2,ROW()-31,0,30,1)))))</f>
        <v>0.733333333333333</v>
      </c>
      <c r="N65" s="5">
        <f ca="1" t="shared" si="7"/>
        <v>0.686021505376344</v>
      </c>
      <c r="O65" s="4">
        <f ca="1" t="array" ref="O65">IF(L64="","",IF(ROW()&lt;32,"",AVERAGE(IF(OFFSET(L$2,ROW()-21,0,20,1)&lt;&gt;"",OFFSET(L$2,ROW()-21,0,20,1)))))</f>
        <v>0.65</v>
      </c>
      <c r="P65" s="5">
        <f ca="1" t="shared" si="8"/>
        <v>0.608064516129032</v>
      </c>
      <c r="Q65" s="4">
        <f t="shared" si="26"/>
        <v>48.4224</v>
      </c>
      <c r="R65" s="4">
        <f t="shared" si="19"/>
        <v>9747.45359999998</v>
      </c>
      <c r="S65" s="9">
        <f t="shared" si="20"/>
        <v>-0.0309249739912257</v>
      </c>
      <c r="T65" s="10">
        <f ca="1" t="shared" si="21"/>
        <v>0.686021505376344</v>
      </c>
      <c r="U65" s="9">
        <f t="shared" si="22"/>
        <v>0.0429565160004345</v>
      </c>
      <c r="V65" s="6">
        <f t="shared" si="23"/>
        <v>-0.650525396938482</v>
      </c>
      <c r="W65" s="11">
        <f t="shared" si="24"/>
        <v>0.679796004707584</v>
      </c>
      <c r="X65" s="11">
        <f ca="1" t="shared" si="25"/>
        <v>0.117966914854681</v>
      </c>
      <c r="Y65" s="6">
        <f ca="1" t="shared" si="15"/>
        <v>0.142072678734749</v>
      </c>
      <c r="Z65" s="1">
        <f ca="1" t="shared" si="16"/>
        <v>0.0170509286923816</v>
      </c>
      <c r="AA65">
        <f ca="1" t="shared" si="27"/>
        <v>0</v>
      </c>
      <c r="AB65">
        <f t="shared" si="17"/>
        <v>0</v>
      </c>
      <c r="AC65" s="1">
        <f ca="1" t="shared" si="28"/>
        <v>0</v>
      </c>
      <c r="AD65" t="e">
        <f ca="1" t="shared" ref="AD65:AD128" si="29">IF(X65&gt;=$Y$1,I65,0)</f>
        <v>#VALUE!</v>
      </c>
    </row>
    <row r="66" spans="1:30">
      <c r="A66">
        <f>IF([1]Sheet!A1064="","",[1]Sheet!A1064)</f>
        <v>3276535</v>
      </c>
      <c r="B66" t="str">
        <f>IF(A66="","",[1]Sheet!B1064)</f>
        <v>2025-04-21 20:36:18</v>
      </c>
      <c r="C66" t="str">
        <f>IF(A66="","",[1]Sheet!C1064)</f>
        <v>小单32.36  小双35.28  大双32.36</v>
      </c>
      <c r="D66" t="str">
        <f>IF(A66="","",[1]Sheet!D1064)</f>
        <v>小双</v>
      </c>
      <c r="E66">
        <f>IF(A66="","",[1]Sheet!E1064)</f>
        <v>100</v>
      </c>
      <c r="F66">
        <f>IF(A66="","",[1]Sheet!F1064)</f>
        <v>10</v>
      </c>
      <c r="G66" t="str">
        <f>IF(A66="","",[1]Sheet!G1064)</f>
        <v>小双</v>
      </c>
      <c r="H66">
        <f>IF(A66="","",[1]Sheet!H1064)</f>
        <v>152.7624</v>
      </c>
      <c r="I66">
        <f>IF(A66="","",[1]Sheet!I1064)</f>
        <v>52.7624</v>
      </c>
      <c r="J66" t="str">
        <f>IF(A66="","",[1]Sheet!J1064)</f>
        <v>是</v>
      </c>
      <c r="K66">
        <f t="shared" si="18"/>
        <v>1</v>
      </c>
      <c r="L66" s="4">
        <f t="shared" ref="L66:L129" si="30">IF(G66="","",IF(F66="待开奖","",IF(MID(D66,1,1)=MID(G66,1,1),1,IF(MID(D66,2,1)=MID(G66,2,1),1,0))))</f>
        <v>1</v>
      </c>
      <c r="M66" s="4" cm="1">
        <f ca="1" t="array" ref="M66">IF(L65="",IF(G65=0,M65,""),IF(ROW()&lt;32,"",AVERAGE(IF(OFFSET(L$2,ROW()-31,0,30,1)&lt;&gt;"",OFFSET(L$2,ROW()-31,0,30,1)))))</f>
        <v>0.733333333333333</v>
      </c>
      <c r="N66" s="5">
        <f ca="1" t="shared" si="7"/>
        <v>0.750537634408602</v>
      </c>
      <c r="O66" s="4">
        <f ca="1" t="array" ref="O66">IF(L65="","",IF(ROW()&lt;32,"",AVERAGE(IF(OFFSET(L$2,ROW()-21,0,20,1)&lt;&gt;"",OFFSET(L$2,ROW()-21,0,20,1)))))</f>
        <v>0.65</v>
      </c>
      <c r="P66" s="5">
        <f ca="1" t="shared" si="8"/>
        <v>0.67258064516129</v>
      </c>
      <c r="Q66" s="4">
        <f t="shared" si="26"/>
        <v>52.7624</v>
      </c>
      <c r="R66" s="4">
        <f t="shared" si="19"/>
        <v>9800.21599999998</v>
      </c>
      <c r="S66" s="9">
        <f t="shared" si="20"/>
        <v>-0.0194147843599607</v>
      </c>
      <c r="T66" s="10">
        <f ca="1" t="shared" si="21"/>
        <v>0.750537634408602</v>
      </c>
      <c r="U66" s="9">
        <f t="shared" si="22"/>
        <v>0.0429565160004345</v>
      </c>
      <c r="V66" s="6">
        <f t="shared" si="23"/>
        <v>-0.7207522896612</v>
      </c>
      <c r="W66" s="11">
        <f t="shared" si="24"/>
        <v>0.676475465950786</v>
      </c>
      <c r="X66" s="11">
        <f ca="1" t="shared" si="25"/>
        <v>0.12696845440256</v>
      </c>
      <c r="Y66" s="6">
        <f ca="1" t="shared" si="15"/>
        <v>0.138296622651702</v>
      </c>
      <c r="Z66" s="1">
        <f ca="1" t="shared" si="16"/>
        <v>0.0161501215345726</v>
      </c>
      <c r="AA66">
        <f ca="1" t="shared" si="27"/>
        <v>0</v>
      </c>
      <c r="AB66">
        <f t="shared" si="17"/>
        <v>0</v>
      </c>
      <c r="AC66" s="1">
        <f ca="1" t="shared" si="28"/>
        <v>0</v>
      </c>
      <c r="AD66" t="e">
        <f ca="1" t="shared" si="29"/>
        <v>#VALUE!</v>
      </c>
    </row>
    <row r="67" spans="1:30">
      <c r="A67">
        <f>IF([1]Sheet!A1065="","",[1]Sheet!A1065)</f>
        <v>3276536</v>
      </c>
      <c r="B67" t="str">
        <f>IF(A67="","",[1]Sheet!B1065)</f>
        <v>2025-04-21 20:39:39</v>
      </c>
      <c r="C67" t="str">
        <f>IF(A67="","",[1]Sheet!C1065)</f>
        <v>小单32.36  小双35.28  大双32.36</v>
      </c>
      <c r="D67" t="str">
        <f>IF(A67="","",[1]Sheet!D1065)</f>
        <v>小双</v>
      </c>
      <c r="E67">
        <f>IF(A67="","",[1]Sheet!E1065)</f>
        <v>100</v>
      </c>
      <c r="F67">
        <f>IF(A67="","",[1]Sheet!F1065)</f>
        <v>10</v>
      </c>
      <c r="G67" t="str">
        <f>IF(A67="","",[1]Sheet!G1065)</f>
        <v>小双</v>
      </c>
      <c r="H67">
        <f>IF(A67="","",[1]Sheet!H1065)</f>
        <v>152.7624</v>
      </c>
      <c r="I67">
        <f>IF(A67="","",[1]Sheet!I1065)</f>
        <v>52.7624</v>
      </c>
      <c r="J67" t="str">
        <f>IF(A67="","",[1]Sheet!J1065)</f>
        <v>是</v>
      </c>
      <c r="K67">
        <f t="shared" ref="K67:K98" si="31">IF(J67="是",1,IF(J67="否",0,""))</f>
        <v>1</v>
      </c>
      <c r="L67" s="4">
        <f t="shared" si="30"/>
        <v>1</v>
      </c>
      <c r="M67" s="4" cm="1">
        <f ca="1" t="array" ref="M67">IF(L66="",IF(G66=0,M66,""),IF(ROW()&lt;32,"",AVERAGE(IF(OFFSET(L$2,ROW()-31,0,30,1)&lt;&gt;"",OFFSET(L$2,ROW()-31,0,30,1)))))</f>
        <v>0.766666666666667</v>
      </c>
      <c r="N67" s="5">
        <f ca="1" t="shared" si="7"/>
        <v>0.750537634408602</v>
      </c>
      <c r="O67" s="4">
        <f ca="1" t="array" ref="O67">IF(L66="","",IF(ROW()&lt;32,"",AVERAGE(IF(OFFSET(L$2,ROW()-21,0,20,1)&lt;&gt;"",OFFSET(L$2,ROW()-21,0,20,1)))))</f>
        <v>0.65</v>
      </c>
      <c r="P67" s="5">
        <f ca="1" t="shared" si="8"/>
        <v>0.67258064516129</v>
      </c>
      <c r="Q67" s="4">
        <f t="shared" si="26"/>
        <v>52.7624</v>
      </c>
      <c r="R67" s="4">
        <f t="shared" si="19"/>
        <v>9852.97839999998</v>
      </c>
      <c r="S67" s="9">
        <f t="shared" si="20"/>
        <v>-0.00408814836954807</v>
      </c>
      <c r="T67" s="10">
        <f ca="1" t="shared" si="21"/>
        <v>0.750537634408602</v>
      </c>
      <c r="U67" s="9">
        <f t="shared" si="22"/>
        <v>0.0429565160004345</v>
      </c>
      <c r="V67" s="6">
        <f t="shared" si="23"/>
        <v>-0.712603059374149</v>
      </c>
      <c r="W67" s="11">
        <f t="shared" si="24"/>
        <v>0.776814579635509</v>
      </c>
      <c r="X67" s="11">
        <f ca="1" t="shared" si="25"/>
        <v>0.142415279596862</v>
      </c>
      <c r="Y67" s="6">
        <f ca="1" t="shared" si="15"/>
        <v>0.139120354040734</v>
      </c>
      <c r="Z67" s="1">
        <f ca="1" t="shared" si="16"/>
        <v>0.0145387507740617</v>
      </c>
      <c r="AA67">
        <f ca="1" t="shared" si="27"/>
        <v>0</v>
      </c>
      <c r="AB67">
        <f t="shared" si="17"/>
        <v>0</v>
      </c>
      <c r="AC67" s="1">
        <f ca="1" t="shared" si="28"/>
        <v>0</v>
      </c>
      <c r="AD67" t="e">
        <f ca="1" t="shared" si="29"/>
        <v>#VALUE!</v>
      </c>
    </row>
    <row r="68" spans="1:30">
      <c r="A68">
        <f>IF([1]Sheet!A1066="","",[1]Sheet!A1066)</f>
        <v>3276537</v>
      </c>
      <c r="B68" t="str">
        <f>IF(A68="","",[1]Sheet!B1066)</f>
        <v>2025-04-21 20:43:20</v>
      </c>
      <c r="C68" t="str">
        <f>IF(A68="","",[1]Sheet!C1066)</f>
        <v>小单32.36  小双35.28  大双32.36</v>
      </c>
      <c r="D68" t="str">
        <f>IF(A68="","",[1]Sheet!D1066)</f>
        <v>小双</v>
      </c>
      <c r="E68">
        <f>IF(A68="","",[1]Sheet!E1066)</f>
        <v>100</v>
      </c>
      <c r="F68">
        <f>IF(A68="","",[1]Sheet!F1066)</f>
        <v>11</v>
      </c>
      <c r="G68" t="str">
        <f>IF(A68="","",[1]Sheet!G1066)</f>
        <v>小单</v>
      </c>
      <c r="H68">
        <f>IF(A68="","",[1]Sheet!H1066)</f>
        <v>152.7392</v>
      </c>
      <c r="I68">
        <f>IF(A68="","",[1]Sheet!I1066)</f>
        <v>52.7392</v>
      </c>
      <c r="J68" t="str">
        <f>IF(A68="","",[1]Sheet!J1066)</f>
        <v>是</v>
      </c>
      <c r="K68">
        <f t="shared" si="31"/>
        <v>1</v>
      </c>
      <c r="L68" s="4">
        <f t="shared" si="30"/>
        <v>1</v>
      </c>
      <c r="M68" s="4" cm="1">
        <f ca="1" t="array" ref="M68">IF(L67="",IF(G67=0,M67,""),IF(ROW()&lt;32,"",AVERAGE(IF(OFFSET(L$2,ROW()-31,0,30,1)&lt;&gt;"",OFFSET(L$2,ROW()-31,0,30,1)))))</f>
        <v>0.766666666666667</v>
      </c>
      <c r="N68" s="5">
        <f ca="1" t="shared" si="7"/>
        <v>0.781720430107527</v>
      </c>
      <c r="O68" s="4">
        <f ca="1" t="array" ref="O68">IF(L67="","",IF(ROW()&lt;32,"",AVERAGE(IF(OFFSET(L$2,ROW()-21,0,20,1)&lt;&gt;"",OFFSET(L$2,ROW()-21,0,20,1)))))</f>
        <v>0.7</v>
      </c>
      <c r="P68" s="5">
        <f ca="1" t="shared" si="8"/>
        <v>0.719354838709677</v>
      </c>
      <c r="Q68" s="4">
        <f t="shared" si="26"/>
        <v>52.7392</v>
      </c>
      <c r="R68" s="4">
        <f t="shared" si="19"/>
        <v>9905.71759999998</v>
      </c>
      <c r="S68" s="9">
        <f t="shared" si="20"/>
        <v>-0.00406400996629634</v>
      </c>
      <c r="T68" s="10">
        <f ca="1" t="shared" si="21"/>
        <v>0.781720430107527</v>
      </c>
      <c r="U68" s="9">
        <f t="shared" si="22"/>
        <v>0.0429565160004345</v>
      </c>
      <c r="V68" s="6">
        <f t="shared" si="23"/>
        <v>-0.704238803430373</v>
      </c>
      <c r="W68" s="11">
        <f t="shared" si="24"/>
        <v>0.895396670999882</v>
      </c>
      <c r="X68" s="11">
        <f ca="1" t="shared" si="25"/>
        <v>0.161353714988437</v>
      </c>
      <c r="Y68" s="6">
        <f ca="1" t="shared" si="15"/>
        <v>0.142825914198685</v>
      </c>
      <c r="Z68" s="1">
        <f ca="1" t="shared" si="16"/>
        <v>0.0156461478372852</v>
      </c>
      <c r="AA68">
        <f ca="1" t="shared" si="27"/>
        <v>52.7392</v>
      </c>
      <c r="AB68">
        <f t="shared" si="17"/>
        <v>0</v>
      </c>
      <c r="AC68" s="1">
        <f ca="1" t="shared" si="28"/>
        <v>52.7392</v>
      </c>
      <c r="AD68" t="e">
        <f ca="1" t="shared" si="29"/>
        <v>#VALUE!</v>
      </c>
    </row>
    <row r="69" spans="1:30">
      <c r="A69">
        <f>IF([1]Sheet!A1067="","",[1]Sheet!A1067)</f>
        <v>3276538</v>
      </c>
      <c r="B69" t="str">
        <f>IF(A69="","",[1]Sheet!B1067)</f>
        <v>2025-04-21 20:46:41</v>
      </c>
      <c r="C69" t="str">
        <f>IF(A69="","",[1]Sheet!C1067)</f>
        <v>小单32.36  小双35.28  大双32.36</v>
      </c>
      <c r="D69" t="str">
        <f>IF(A69="","",[1]Sheet!D1067)</f>
        <v>小双</v>
      </c>
      <c r="E69">
        <f>IF(A69="","",[1]Sheet!E1067)</f>
        <v>100</v>
      </c>
      <c r="F69">
        <f>IF(A69="","",[1]Sheet!F1067)</f>
        <v>15</v>
      </c>
      <c r="G69" t="str">
        <f>IF(A69="","",[1]Sheet!G1067)</f>
        <v>大单</v>
      </c>
      <c r="H69">
        <f>IF(A69="","",[1]Sheet!H1067)</f>
        <v>0</v>
      </c>
      <c r="I69">
        <f>IF(A69="","",[1]Sheet!I1067)</f>
        <v>-100</v>
      </c>
      <c r="J69" t="str">
        <f>IF(A69="","",[1]Sheet!J1067)</f>
        <v>否</v>
      </c>
      <c r="K69">
        <f t="shared" si="31"/>
        <v>0</v>
      </c>
      <c r="L69" s="4">
        <f t="shared" si="30"/>
        <v>0</v>
      </c>
      <c r="M69" s="4" cm="1">
        <f ca="1" t="array" ref="M69">IF(L68="",IF(G68=0,M68,""),IF(ROW()&lt;32,"",AVERAGE(IF(OFFSET(L$2,ROW()-31,0,30,1)&lt;&gt;"",OFFSET(L$2,ROW()-31,0,30,1)))))</f>
        <v>0.733333333333333</v>
      </c>
      <c r="N69" s="5">
        <f ca="1" t="shared" si="7"/>
        <v>0.781720430107527</v>
      </c>
      <c r="O69" s="4">
        <f ca="1" t="array" ref="O69">IF(L68="","",IF(ROW()&lt;32,"",AVERAGE(IF(OFFSET(L$2,ROW()-21,0,20,1)&lt;&gt;"",OFFSET(L$2,ROW()-21,0,20,1)))))</f>
        <v>0.65</v>
      </c>
      <c r="P69" s="5">
        <f ca="1" t="shared" si="8"/>
        <v>0.67258064516129</v>
      </c>
      <c r="Q69" s="4">
        <f t="shared" si="26"/>
        <v>-100</v>
      </c>
      <c r="R69" s="4">
        <f t="shared" si="19"/>
        <v>9805.71759999998</v>
      </c>
      <c r="S69" s="9">
        <f t="shared" si="20"/>
        <v>0.00820687097608984</v>
      </c>
      <c r="T69" s="10">
        <f ca="1" t="shared" si="21"/>
        <v>0.781720430107527</v>
      </c>
      <c r="U69" s="9">
        <f t="shared" si="22"/>
        <v>0.0429565160004345</v>
      </c>
      <c r="V69" s="6">
        <f t="shared" si="23"/>
        <v>-0.645804104716685</v>
      </c>
      <c r="W69" s="11">
        <f t="shared" si="24"/>
        <v>0.895396670999882</v>
      </c>
      <c r="X69" s="11">
        <f ca="1" t="shared" si="25"/>
        <v>0.170878449142522</v>
      </c>
      <c r="Y69" s="6">
        <f ca="1" t="shared" si="15"/>
        <v>0.146833419190661</v>
      </c>
      <c r="Z69" s="1">
        <f ca="1" t="shared" si="16"/>
        <v>0.0174983088808493</v>
      </c>
      <c r="AA69">
        <f ca="1" t="shared" si="27"/>
        <v>-100</v>
      </c>
      <c r="AB69">
        <f t="shared" si="17"/>
        <v>0</v>
      </c>
      <c r="AC69" s="1">
        <f ca="1" t="shared" si="28"/>
        <v>-100</v>
      </c>
      <c r="AD69" t="e">
        <f ca="1" t="shared" si="29"/>
        <v>#VALUE!</v>
      </c>
    </row>
    <row r="70" spans="1:30">
      <c r="A70">
        <f>IF([1]Sheet!A1068="","",[1]Sheet!A1068)</f>
        <v>3276539</v>
      </c>
      <c r="B70" t="str">
        <f>IF(A70="","",[1]Sheet!B1068)</f>
        <v>2025-04-21 20:50:12</v>
      </c>
      <c r="C70" t="str">
        <f>IF(A70="","",[1]Sheet!C1068)</f>
        <v>小单32.36  小双35.28  大双32.36</v>
      </c>
      <c r="D70" t="str">
        <f>IF(A70="","",[1]Sheet!D1068)</f>
        <v>小双</v>
      </c>
      <c r="E70">
        <f>IF(A70="","",[1]Sheet!E1068)</f>
        <v>100</v>
      </c>
      <c r="F70">
        <f>IF(A70="","",[1]Sheet!F1068)</f>
        <v>12</v>
      </c>
      <c r="G70" t="str">
        <f>IF(A70="","",[1]Sheet!G1068)</f>
        <v>小双</v>
      </c>
      <c r="H70">
        <f>IF(A70="","",[1]Sheet!H1068)</f>
        <v>152.7624</v>
      </c>
      <c r="I70">
        <f>IF(A70="","",[1]Sheet!I1068)</f>
        <v>52.7624</v>
      </c>
      <c r="J70" t="str">
        <f>IF(A70="","",[1]Sheet!J1068)</f>
        <v>是</v>
      </c>
      <c r="K70">
        <f t="shared" si="31"/>
        <v>1</v>
      </c>
      <c r="L70" s="4">
        <f t="shared" si="30"/>
        <v>1</v>
      </c>
      <c r="M70" s="4" cm="1">
        <f ca="1" t="array" ref="M70">IF(L69="",IF(G69=0,M69,""),IF(ROW()&lt;32,"",AVERAGE(IF(OFFSET(L$2,ROW()-31,0,30,1)&lt;&gt;"",OFFSET(L$2,ROW()-31,0,30,1)))))</f>
        <v>0.733333333333333</v>
      </c>
      <c r="N70" s="5">
        <f ca="1" t="shared" si="7"/>
        <v>0.686021505376344</v>
      </c>
      <c r="O70" s="4">
        <f ca="1" t="array" ref="O70">IF(L69="","",IF(ROW()&lt;32,"",AVERAGE(IF(OFFSET(L$2,ROW()-21,0,20,1)&lt;&gt;"",OFFSET(L$2,ROW()-21,0,20,1)))))</f>
        <v>0.7</v>
      </c>
      <c r="P70" s="5">
        <f ca="1" t="shared" si="8"/>
        <v>0.654838709677419</v>
      </c>
      <c r="Q70" s="4">
        <f t="shared" si="26"/>
        <v>52.7624</v>
      </c>
      <c r="R70" s="4">
        <f t="shared" si="19"/>
        <v>9858.47999999998</v>
      </c>
      <c r="S70" s="9">
        <f t="shared" si="20"/>
        <v>-0.00730211770443805</v>
      </c>
      <c r="T70" s="10">
        <f ca="1" t="shared" si="21"/>
        <v>0.686021505376344</v>
      </c>
      <c r="U70" s="9">
        <f t="shared" si="22"/>
        <v>0.0429565160004345</v>
      </c>
      <c r="V70" s="6">
        <f t="shared" si="23"/>
        <v>-0.62332247842096</v>
      </c>
      <c r="W70" s="11">
        <f t="shared" si="24"/>
        <v>0.895396670999882</v>
      </c>
      <c r="X70" s="11">
        <f ca="1" t="shared" si="25"/>
        <v>0.149334130221699</v>
      </c>
      <c r="Y70" s="6">
        <f ca="1" t="shared" si="15"/>
        <v>0.147146008069541</v>
      </c>
      <c r="Z70" s="1">
        <f ca="1" t="shared" si="16"/>
        <v>0.0163890495340274</v>
      </c>
      <c r="AA70">
        <f ca="1" t="shared" si="27"/>
        <v>0</v>
      </c>
      <c r="AB70">
        <f t="shared" si="17"/>
        <v>0</v>
      </c>
      <c r="AC70" s="1">
        <f ca="1" t="shared" si="28"/>
        <v>0</v>
      </c>
      <c r="AD70" t="e">
        <f ca="1" t="shared" si="29"/>
        <v>#VALUE!</v>
      </c>
    </row>
    <row r="71" spans="1:30">
      <c r="A71">
        <f>IF([1]Sheet!A1069="","",[1]Sheet!A1069)</f>
        <v>3276540</v>
      </c>
      <c r="B71" t="str">
        <f>IF(A71="","",[1]Sheet!B1069)</f>
        <v>2025-04-21 20:53:43</v>
      </c>
      <c r="C71" t="str">
        <f>IF(A71="","",[1]Sheet!C1069)</f>
        <v>小单32.36  小双35.28  大双32.36</v>
      </c>
      <c r="D71" t="str">
        <f>IF(A71="","",[1]Sheet!D1069)</f>
        <v>小双</v>
      </c>
      <c r="E71">
        <f>IF(A71="","",[1]Sheet!E1069)</f>
        <v>100</v>
      </c>
      <c r="F71">
        <f>IF(A71="","",[1]Sheet!F1069)</f>
        <v>5</v>
      </c>
      <c r="G71" t="str">
        <f>IF(A71="","",[1]Sheet!G1069)</f>
        <v>小单</v>
      </c>
      <c r="H71">
        <f>IF(A71="","",[1]Sheet!H1069)</f>
        <v>152.7392</v>
      </c>
      <c r="I71">
        <f>IF(A71="","",[1]Sheet!I1069)</f>
        <v>52.7392</v>
      </c>
      <c r="J71" t="str">
        <f>IF(A71="","",[1]Sheet!J1069)</f>
        <v>是</v>
      </c>
      <c r="K71">
        <f t="shared" si="31"/>
        <v>1</v>
      </c>
      <c r="L71" s="4">
        <f t="shared" si="30"/>
        <v>1</v>
      </c>
      <c r="M71" s="4" cm="1">
        <f ca="1" t="array" ref="M71">IF(L70="",IF(G70=0,M70,""),IF(ROW()&lt;32,"",AVERAGE(IF(OFFSET(L$2,ROW()-31,0,30,1)&lt;&gt;"",OFFSET(L$2,ROW()-31,0,30,1)))))</f>
        <v>0.733333333333333</v>
      </c>
      <c r="N71" s="5">
        <f ca="1" t="shared" si="7"/>
        <v>0.750537634408602</v>
      </c>
      <c r="O71" s="4">
        <f ca="1" t="array" ref="O71">IF(L70="","",IF(ROW()&lt;32,"",AVERAGE(IF(OFFSET(L$2,ROW()-21,0,20,1)&lt;&gt;"",OFFSET(L$2,ROW()-21,0,20,1)))))</f>
        <v>0.7</v>
      </c>
      <c r="P71" s="5">
        <f ca="1" t="shared" si="8"/>
        <v>0.719354838709677</v>
      </c>
      <c r="Q71" s="4">
        <f t="shared" si="26"/>
        <v>52.7392</v>
      </c>
      <c r="R71" s="4">
        <f t="shared" si="19"/>
        <v>9911.21919999998</v>
      </c>
      <c r="S71" s="9">
        <f t="shared" si="20"/>
        <v>0.00496783464380481</v>
      </c>
      <c r="T71" s="10">
        <f ca="1" t="shared" si="21"/>
        <v>0.750537634408602</v>
      </c>
      <c r="U71" s="9">
        <f t="shared" si="22"/>
        <v>0.0429565160004345</v>
      </c>
      <c r="V71" s="6">
        <f t="shared" si="23"/>
        <v>-0.559638664829288</v>
      </c>
      <c r="W71" s="11">
        <f t="shared" si="24"/>
        <v>0.895396670999882</v>
      </c>
      <c r="X71" s="11">
        <f ca="1" t="shared" si="25"/>
        <v>0.172286723091791</v>
      </c>
      <c r="Y71" s="6">
        <f ca="1" t="shared" si="15"/>
        <v>0.149939420849791</v>
      </c>
      <c r="Z71" s="1">
        <f ca="1" t="shared" si="16"/>
        <v>0.0173545854145962</v>
      </c>
      <c r="AA71">
        <f ca="1" t="shared" si="27"/>
        <v>52.7392</v>
      </c>
      <c r="AB71">
        <f t="shared" si="17"/>
        <v>0</v>
      </c>
      <c r="AC71" s="1">
        <f ca="1" t="shared" si="28"/>
        <v>52.7392</v>
      </c>
      <c r="AD71" t="e">
        <f ca="1" t="shared" si="29"/>
        <v>#VALUE!</v>
      </c>
    </row>
    <row r="72" spans="1:30">
      <c r="A72">
        <f>IF([1]Sheet!A1070="","",[1]Sheet!A1070)</f>
        <v>3276541</v>
      </c>
      <c r="B72" t="str">
        <f>IF(A72="","",[1]Sheet!B1070)</f>
        <v>2025-04-21 20:57:15</v>
      </c>
      <c r="C72" t="str">
        <f>IF(A72="","",[1]Sheet!C1070)</f>
        <v>小单32.36  小双35.28  大双32.36</v>
      </c>
      <c r="D72" t="str">
        <f>IF(A72="","",[1]Sheet!D1070)</f>
        <v>小双</v>
      </c>
      <c r="E72">
        <f>IF(A72="","",[1]Sheet!E1070)</f>
        <v>100</v>
      </c>
      <c r="F72">
        <f>IF(A72="","",[1]Sheet!F1070)</f>
        <v>3</v>
      </c>
      <c r="G72" t="str">
        <f>IF(A72="","",[1]Sheet!G1070)</f>
        <v>小单</v>
      </c>
      <c r="H72">
        <f>IF(A72="","",[1]Sheet!H1070)</f>
        <v>152.7392</v>
      </c>
      <c r="I72">
        <f>IF(A72="","",[1]Sheet!I1070)</f>
        <v>52.7392</v>
      </c>
      <c r="J72" t="str">
        <f>IF(A72="","",[1]Sheet!J1070)</f>
        <v>是</v>
      </c>
      <c r="K72">
        <f t="shared" si="31"/>
        <v>1</v>
      </c>
      <c r="L72" s="4">
        <f t="shared" si="30"/>
        <v>1</v>
      </c>
      <c r="M72" s="4" cm="1">
        <f ca="1" t="array" ref="M72">IF(L71="",IF(G71=0,M71,""),IF(ROW()&lt;32,"",AVERAGE(IF(OFFSET(L$2,ROW()-31,0,30,1)&lt;&gt;"",OFFSET(L$2,ROW()-31,0,30,1)))))</f>
        <v>0.733333333333333</v>
      </c>
      <c r="N72" s="5">
        <f ca="1" t="shared" si="7"/>
        <v>0.750537634408602</v>
      </c>
      <c r="O72" s="4">
        <f ca="1" t="array" ref="O72">IF(L71="","",IF(ROW()&lt;32,"",AVERAGE(IF(OFFSET(L$2,ROW()-21,0,20,1)&lt;&gt;"",OFFSET(L$2,ROW()-21,0,20,1)))))</f>
        <v>0.7</v>
      </c>
      <c r="P72" s="5">
        <f ca="1" t="shared" si="8"/>
        <v>0.719354838709677</v>
      </c>
      <c r="Q72" s="4">
        <f t="shared" si="26"/>
        <v>52.7392</v>
      </c>
      <c r="R72" s="4">
        <f t="shared" si="19"/>
        <v>9963.95839999998</v>
      </c>
      <c r="S72" s="9">
        <f t="shared" si="20"/>
        <v>0.00494126937163646</v>
      </c>
      <c r="T72" s="10">
        <f ca="1" t="shared" si="21"/>
        <v>0.750537634408602</v>
      </c>
      <c r="U72" s="9">
        <f t="shared" si="22"/>
        <v>0.0429565160004345</v>
      </c>
      <c r="V72" s="6">
        <f t="shared" si="23"/>
        <v>-0.489726709853946</v>
      </c>
      <c r="W72" s="11">
        <f t="shared" si="24"/>
        <v>1.0376712698619</v>
      </c>
      <c r="X72" s="11">
        <f ca="1" t="shared" si="25"/>
        <v>0.193497408893877</v>
      </c>
      <c r="Y72" s="6">
        <f ca="1" t="shared" si="15"/>
        <v>0.1542952196542</v>
      </c>
      <c r="Z72" s="1">
        <f ca="1" t="shared" si="16"/>
        <v>0.0210195223647363</v>
      </c>
      <c r="AA72">
        <f ca="1" t="shared" si="27"/>
        <v>52.7392</v>
      </c>
      <c r="AB72">
        <f t="shared" si="17"/>
        <v>0</v>
      </c>
      <c r="AC72" s="1">
        <f ca="1" t="shared" si="28"/>
        <v>52.7392</v>
      </c>
      <c r="AD72" t="e">
        <f ca="1" t="shared" si="29"/>
        <v>#VALUE!</v>
      </c>
    </row>
    <row r="73" spans="1:30">
      <c r="A73">
        <f>IF([1]Sheet!A1071="","",[1]Sheet!A1071)</f>
        <v>3276542</v>
      </c>
      <c r="B73" t="str">
        <f>IF(A73="","",[1]Sheet!B1071)</f>
        <v>2025-04-21 21:00:46</v>
      </c>
      <c r="C73" t="str">
        <f>IF(A73="","",[1]Sheet!C1071)</f>
        <v>小单32.36  小双35.28  大双32.36</v>
      </c>
      <c r="D73" t="str">
        <f>IF(A73="","",[1]Sheet!D1071)</f>
        <v>小双</v>
      </c>
      <c r="E73">
        <f>IF(A73="","",[1]Sheet!E1071)</f>
        <v>100</v>
      </c>
      <c r="F73">
        <f>IF(A73="","",[1]Sheet!F1071)</f>
        <v>11</v>
      </c>
      <c r="G73" t="str">
        <f>IF(A73="","",[1]Sheet!G1071)</f>
        <v>小单</v>
      </c>
      <c r="H73">
        <f>IF(A73="","",[1]Sheet!H1071)</f>
        <v>152.7392</v>
      </c>
      <c r="I73">
        <f>IF(A73="","",[1]Sheet!I1071)</f>
        <v>52.7392</v>
      </c>
      <c r="J73" t="str">
        <f>IF(A73="","",[1]Sheet!J1071)</f>
        <v>是</v>
      </c>
      <c r="K73">
        <f t="shared" si="31"/>
        <v>1</v>
      </c>
      <c r="L73" s="4">
        <f t="shared" si="30"/>
        <v>1</v>
      </c>
      <c r="M73" s="4" cm="1">
        <f ca="1" t="array" ref="M73">IF(L72="",IF(G72=0,M72,""),IF(ROW()&lt;32,"",AVERAGE(IF(OFFSET(L$2,ROW()-31,0,30,1)&lt;&gt;"",OFFSET(L$2,ROW()-31,0,30,1)))))</f>
        <v>0.733333333333333</v>
      </c>
      <c r="N73" s="5">
        <f ca="1" t="shared" si="7"/>
        <v>0.750537634408602</v>
      </c>
      <c r="O73" s="4">
        <f ca="1" t="array" ref="O73">IF(L72="","",IF(ROW()&lt;32,"",AVERAGE(IF(OFFSET(L$2,ROW()-21,0,20,1)&lt;&gt;"",OFFSET(L$2,ROW()-21,0,20,1)))))</f>
        <v>0.75</v>
      </c>
      <c r="P73" s="5">
        <f ca="1" t="shared" si="8"/>
        <v>0.766129032258065</v>
      </c>
      <c r="Q73" s="4">
        <f t="shared" si="26"/>
        <v>52.7392</v>
      </c>
      <c r="R73" s="4">
        <f t="shared" si="19"/>
        <v>10016.6976</v>
      </c>
      <c r="S73" s="9">
        <f t="shared" si="20"/>
        <v>0.00491498670146124</v>
      </c>
      <c r="T73" s="10">
        <f ca="1" t="shared" si="21"/>
        <v>0.750537634408602</v>
      </c>
      <c r="U73" s="9">
        <f t="shared" si="22"/>
        <v>0.0429565160004345</v>
      </c>
      <c r="V73" s="6">
        <f t="shared" si="23"/>
        <v>-0.428243016447607</v>
      </c>
      <c r="W73" s="11">
        <f t="shared" si="24"/>
        <v>1.0376712698619</v>
      </c>
      <c r="X73" s="11">
        <f ca="1" t="shared" si="25"/>
        <v>0.199637893433458</v>
      </c>
      <c r="Y73" s="6">
        <f ca="1" t="shared" si="15"/>
        <v>0.158417280906859</v>
      </c>
      <c r="Z73" s="1">
        <f ca="1" t="shared" si="16"/>
        <v>0.0239075035600109</v>
      </c>
      <c r="AA73">
        <f ca="1" t="shared" si="27"/>
        <v>52.7392</v>
      </c>
      <c r="AB73">
        <f t="shared" si="17"/>
        <v>0</v>
      </c>
      <c r="AC73" s="1">
        <f ca="1" t="shared" si="28"/>
        <v>52.7392</v>
      </c>
      <c r="AD73" t="e">
        <f ca="1" t="shared" si="29"/>
        <v>#VALUE!</v>
      </c>
    </row>
    <row r="74" spans="1:30">
      <c r="A74">
        <f>IF([1]Sheet!A1072="","",[1]Sheet!A1072)</f>
        <v>3276543</v>
      </c>
      <c r="B74" t="str">
        <f>IF(A74="","",[1]Sheet!B1072)</f>
        <v>2025-04-21 21:04:17</v>
      </c>
      <c r="C74" t="str">
        <f>IF(A74="","",[1]Sheet!C1072)</f>
        <v>小单32.36  小双35.28  大双32.36</v>
      </c>
      <c r="D74" t="str">
        <f>IF(A74="","",[1]Sheet!D1072)</f>
        <v>小双</v>
      </c>
      <c r="E74">
        <f>IF(A74="","",[1]Sheet!E1072)</f>
        <v>100</v>
      </c>
      <c r="F74">
        <f>IF(A74="","",[1]Sheet!F1072)</f>
        <v>10</v>
      </c>
      <c r="G74" t="str">
        <f>IF(A74="","",[1]Sheet!G1072)</f>
        <v>小双</v>
      </c>
      <c r="H74">
        <f>IF(A74="","",[1]Sheet!H1072)</f>
        <v>152.7624</v>
      </c>
      <c r="I74">
        <f>IF(A74="","",[1]Sheet!I1072)</f>
        <v>52.7624</v>
      </c>
      <c r="J74" t="str">
        <f>IF(A74="","",[1]Sheet!J1072)</f>
        <v>是</v>
      </c>
      <c r="K74">
        <f t="shared" si="31"/>
        <v>1</v>
      </c>
      <c r="L74" s="4">
        <f t="shared" si="30"/>
        <v>1</v>
      </c>
      <c r="M74" s="4" cm="1">
        <f ca="1" t="array" ref="M74">IF(L73="",IF(G73=0,M73,""),IF(ROW()&lt;32,"",AVERAGE(IF(OFFSET(L$2,ROW()-31,0,30,1)&lt;&gt;"",OFFSET(L$2,ROW()-31,0,30,1)))))</f>
        <v>0.733333333333333</v>
      </c>
      <c r="N74" s="5">
        <f ca="1" t="shared" si="7"/>
        <v>0.750537634408602</v>
      </c>
      <c r="O74" s="4">
        <f ca="1" t="array" ref="O74">IF(L73="","",IF(ROW()&lt;32,"",AVERAGE(IF(OFFSET(L$2,ROW()-21,0,20,1)&lt;&gt;"",OFFSET(L$2,ROW()-21,0,20,1)))))</f>
        <v>0.75</v>
      </c>
      <c r="P74" s="5">
        <f ca="1" t="shared" si="8"/>
        <v>0.766129032258065</v>
      </c>
      <c r="Q74" s="4">
        <f t="shared" si="26"/>
        <v>52.7624</v>
      </c>
      <c r="R74" s="4">
        <f t="shared" si="19"/>
        <v>10069.46</v>
      </c>
      <c r="S74" s="9">
        <f t="shared" si="20"/>
        <v>0.00488898214764826</v>
      </c>
      <c r="T74" s="10">
        <f ca="1" t="shared" si="21"/>
        <v>0.750537634408602</v>
      </c>
      <c r="U74" s="9">
        <f t="shared" si="22"/>
        <v>0.0429565160004345</v>
      </c>
      <c r="V74" s="6">
        <f t="shared" si="23"/>
        <v>-0.392286446145886</v>
      </c>
      <c r="W74" s="11">
        <f t="shared" si="24"/>
        <v>1.0376712698619</v>
      </c>
      <c r="X74" s="11">
        <f ca="1" t="shared" si="25"/>
        <v>0.203225749097486</v>
      </c>
      <c r="Y74" s="6">
        <f ca="1" t="shared" si="15"/>
        <v>0.162151319922745</v>
      </c>
      <c r="Z74" s="1">
        <f ca="1" t="shared" si="16"/>
        <v>0.0260252093240314</v>
      </c>
      <c r="AA74">
        <f ca="1" t="shared" si="27"/>
        <v>52.7624</v>
      </c>
      <c r="AB74">
        <f t="shared" si="17"/>
        <v>0</v>
      </c>
      <c r="AC74" s="1">
        <f ca="1" t="shared" si="28"/>
        <v>52.7624</v>
      </c>
      <c r="AD74" t="e">
        <f ca="1" t="shared" si="29"/>
        <v>#VALUE!</v>
      </c>
    </row>
    <row r="75" spans="1:30">
      <c r="A75">
        <f>IF([1]Sheet!A1073="","",[1]Sheet!A1073)</f>
        <v>3276544</v>
      </c>
      <c r="B75" t="str">
        <f>IF(A75="","",[1]Sheet!B1073)</f>
        <v>2025-04-21 21:07:48</v>
      </c>
      <c r="C75" t="str">
        <f>IF(A75="","",[1]Sheet!C1073)</f>
        <v>小单32.36  小双35.28  大双32.36</v>
      </c>
      <c r="D75" t="str">
        <f>IF(A75="","",[1]Sheet!D1073)</f>
        <v>小双</v>
      </c>
      <c r="E75">
        <f>IF(A75="","",[1]Sheet!E1073)</f>
        <v>100</v>
      </c>
      <c r="F75">
        <f>IF(A75="","",[1]Sheet!F1073)</f>
        <v>14</v>
      </c>
      <c r="G75" t="str">
        <f>IF(A75="","",[1]Sheet!G1073)</f>
        <v>大双</v>
      </c>
      <c r="H75">
        <f>IF(A75="","",[1]Sheet!H1073)</f>
        <v>0</v>
      </c>
      <c r="I75">
        <f>IF(A75="","",[1]Sheet!I1073)</f>
        <v>-100</v>
      </c>
      <c r="J75" t="str">
        <f>IF(A75="","",[1]Sheet!J1073)</f>
        <v>否</v>
      </c>
      <c r="K75">
        <f t="shared" si="31"/>
        <v>0</v>
      </c>
      <c r="L75" s="4">
        <f t="shared" si="30"/>
        <v>1</v>
      </c>
      <c r="M75" s="4" cm="1">
        <f ca="1" t="array" ref="M75">IF(L74="",IF(G74=0,M74,""),IF(ROW()&lt;32,"",AVERAGE(IF(OFFSET(L$2,ROW()-31,0,30,1)&lt;&gt;"",OFFSET(L$2,ROW()-31,0,30,1)))))</f>
        <v>0.733333333333333</v>
      </c>
      <c r="N75" s="5">
        <f ca="1" t="shared" si="7"/>
        <v>0.750537634408602</v>
      </c>
      <c r="O75" s="4">
        <f ca="1" t="array" ref="O75">IF(L74="","",IF(ROW()&lt;32,"",AVERAGE(IF(OFFSET(L$2,ROW()-21,0,20,1)&lt;&gt;"",OFFSET(L$2,ROW()-21,0,20,1)))))</f>
        <v>0.8</v>
      </c>
      <c r="P75" s="5">
        <f ca="1" t="shared" si="8"/>
        <v>0.812903225806452</v>
      </c>
      <c r="Q75" s="4">
        <f t="shared" si="26"/>
        <v>-68.1</v>
      </c>
      <c r="R75" s="4">
        <f t="shared" si="19"/>
        <v>10001.36</v>
      </c>
      <c r="S75" s="9">
        <f t="shared" si="20"/>
        <v>0.00486324005959262</v>
      </c>
      <c r="T75" s="10">
        <f ca="1" t="shared" si="21"/>
        <v>0.750537634408602</v>
      </c>
      <c r="U75" s="9">
        <f t="shared" si="22"/>
        <v>0.0429565160004345</v>
      </c>
      <c r="V75" s="6">
        <f t="shared" si="23"/>
        <v>-0.407054502018081</v>
      </c>
      <c r="W75" s="11">
        <f t="shared" si="24"/>
        <v>1.03769446916592</v>
      </c>
      <c r="X75" s="11">
        <f ca="1" t="shared" si="25"/>
        <v>0.201743540814252</v>
      </c>
      <c r="Y75" s="6">
        <f ca="1" t="shared" si="15"/>
        <v>0.165196875375938</v>
      </c>
      <c r="Z75" s="1">
        <f ca="1" t="shared" si="16"/>
        <v>0.0271388196206065</v>
      </c>
      <c r="AA75">
        <f ca="1" t="shared" si="27"/>
        <v>-100</v>
      </c>
      <c r="AB75">
        <f t="shared" si="17"/>
        <v>0</v>
      </c>
      <c r="AC75" s="1">
        <f ca="1" t="shared" si="28"/>
        <v>-100</v>
      </c>
      <c r="AD75" t="e">
        <f ca="1" t="shared" si="29"/>
        <v>#VALUE!</v>
      </c>
    </row>
    <row r="76" spans="1:30">
      <c r="A76">
        <f>IF([1]Sheet!A1074="","",[1]Sheet!A1074)</f>
        <v>3276545</v>
      </c>
      <c r="B76" t="str">
        <f>IF(A76="","",[1]Sheet!B1074)</f>
        <v>2025-04-21 21:11:19</v>
      </c>
      <c r="C76" t="str">
        <f>IF(A76="","",[1]Sheet!C1074)</f>
        <v>小单32.36  小双35.28  大双32.36</v>
      </c>
      <c r="D76" t="str">
        <f>IF(A76="","",[1]Sheet!D1074)</f>
        <v>小双</v>
      </c>
      <c r="E76">
        <f>IF(A76="","",[1]Sheet!E1074)</f>
        <v>100</v>
      </c>
      <c r="F76">
        <f>IF(A76="","",[1]Sheet!F1074)</f>
        <v>13</v>
      </c>
      <c r="G76" t="str">
        <f>IF(A76="","",[1]Sheet!G1074)</f>
        <v>小单</v>
      </c>
      <c r="H76">
        <f>IF(A76="","",[1]Sheet!H1074)</f>
        <v>0</v>
      </c>
      <c r="I76">
        <f>IF(A76="","",[1]Sheet!I1074)</f>
        <v>-100</v>
      </c>
      <c r="J76" t="str">
        <f>IF(A76="","",[1]Sheet!J1074)</f>
        <v>否</v>
      </c>
      <c r="K76">
        <f t="shared" si="31"/>
        <v>0</v>
      </c>
      <c r="L76" s="4">
        <f t="shared" si="30"/>
        <v>1</v>
      </c>
      <c r="M76" s="4" cm="1">
        <f ca="1" t="array" ref="M76">IF(L75="",IF(G75=0,M75,""),IF(ROW()&lt;32,"",AVERAGE(IF(OFFSET(L$2,ROW()-31,0,30,1)&lt;&gt;"",OFFSET(L$2,ROW()-31,0,30,1)))))</f>
        <v>0.733333333333333</v>
      </c>
      <c r="N76" s="5">
        <f ca="1" t="shared" si="7"/>
        <v>0.750537634408602</v>
      </c>
      <c r="O76" s="4">
        <f ca="1" t="array" ref="O76">IF(L75="","",IF(ROW()&lt;32,"",AVERAGE(IF(OFFSET(L$2,ROW()-21,0,20,1)&lt;&gt;"",OFFSET(L$2,ROW()-21,0,20,1)))))</f>
        <v>0.8</v>
      </c>
      <c r="P76" s="5">
        <f ca="1" t="shared" si="8"/>
        <v>0.812903225806452</v>
      </c>
      <c r="Q76" s="4">
        <f t="shared" si="26"/>
        <v>-68.1</v>
      </c>
      <c r="R76" s="4">
        <f t="shared" si="19"/>
        <v>9933.25999999998</v>
      </c>
      <c r="S76" s="9">
        <f t="shared" si="20"/>
        <v>-0.00716029953156715</v>
      </c>
      <c r="T76" s="10">
        <f ca="1" t="shared" si="21"/>
        <v>0.750537634408602</v>
      </c>
      <c r="U76" s="9">
        <f t="shared" si="22"/>
        <v>0.0429565160004345</v>
      </c>
      <c r="V76" s="6">
        <f t="shared" si="23"/>
        <v>-0.462743614667676</v>
      </c>
      <c r="W76" s="11">
        <f t="shared" si="24"/>
        <v>0.895396670999882</v>
      </c>
      <c r="X76" s="11">
        <f ca="1" t="shared" si="25"/>
        <v>0.17833778785534</v>
      </c>
      <c r="Y76" s="6">
        <f ca="1" t="shared" si="15"/>
        <v>0.16613551198161</v>
      </c>
      <c r="Z76" s="1">
        <f ca="1" t="shared" si="16"/>
        <v>0.0263696943675119</v>
      </c>
      <c r="AA76">
        <f ca="1" t="shared" si="27"/>
        <v>0</v>
      </c>
      <c r="AB76">
        <f t="shared" si="17"/>
        <v>1</v>
      </c>
      <c r="AC76" s="1">
        <f ca="1" t="shared" si="28"/>
        <v>0</v>
      </c>
      <c r="AD76" t="e">
        <f ca="1" t="shared" si="29"/>
        <v>#VALUE!</v>
      </c>
    </row>
    <row r="77" spans="1:30">
      <c r="A77">
        <f>IF([1]Sheet!A1075="","",[1]Sheet!A1075)</f>
        <v>3276546</v>
      </c>
      <c r="B77" t="str">
        <f>IF(A77="","",[1]Sheet!B1075)</f>
        <v>2025-04-21 21:14:51</v>
      </c>
      <c r="C77" t="str">
        <f>IF(A77="","",[1]Sheet!C1075)</f>
        <v>小单32.36  小双35.28  大双32.36</v>
      </c>
      <c r="D77" t="str">
        <f>IF(A77="","",[1]Sheet!D1075)</f>
        <v>小双</v>
      </c>
      <c r="E77">
        <f>IF(A77="","",[1]Sheet!E1075)</f>
        <v>100</v>
      </c>
      <c r="F77">
        <f>IF(A77="","",[1]Sheet!F1075)</f>
        <v>9</v>
      </c>
      <c r="G77" t="str">
        <f>IF(A77="","",[1]Sheet!G1075)</f>
        <v>小单</v>
      </c>
      <c r="H77">
        <f>IF(A77="","",[1]Sheet!H1075)</f>
        <v>152.7392</v>
      </c>
      <c r="I77">
        <f>IF(A77="","",[1]Sheet!I1075)</f>
        <v>52.7392</v>
      </c>
      <c r="J77" t="str">
        <f>IF(A77="","",[1]Sheet!J1075)</f>
        <v>是</v>
      </c>
      <c r="K77">
        <f t="shared" si="31"/>
        <v>1</v>
      </c>
      <c r="L77" s="4">
        <f t="shared" si="30"/>
        <v>1</v>
      </c>
      <c r="M77" s="4" cm="1">
        <f ca="1" t="array" ref="M77">IF(L76="",IF(G76=0,M76,""),IF(ROW()&lt;32,"",AVERAGE(IF(OFFSET(L$2,ROW()-31,0,30,1)&lt;&gt;"",OFFSET(L$2,ROW()-31,0,30,1)))))</f>
        <v>0.733333333333333</v>
      </c>
      <c r="N77" s="5">
        <f ca="1" t="shared" si="7"/>
        <v>0.750537634408602</v>
      </c>
      <c r="O77" s="4">
        <f ca="1" t="array" ref="O77">IF(L76="","",IF(ROW()&lt;32,"",AVERAGE(IF(OFFSET(L$2,ROW()-21,0,20,1)&lt;&gt;"",OFFSET(L$2,ROW()-21,0,20,1)))))</f>
        <v>0.8</v>
      </c>
      <c r="P77" s="5">
        <f ca="1" t="shared" si="8"/>
        <v>0.812903225806452</v>
      </c>
      <c r="Q77" s="4">
        <f t="shared" si="26"/>
        <v>52.7392</v>
      </c>
      <c r="R77" s="4">
        <f t="shared" si="19"/>
        <v>9985.99919999998</v>
      </c>
      <c r="S77" s="9">
        <f t="shared" si="20"/>
        <v>-0.00720903490690865</v>
      </c>
      <c r="T77" s="10">
        <f ca="1" t="shared" si="21"/>
        <v>0.750537634408602</v>
      </c>
      <c r="U77" s="9">
        <f t="shared" si="22"/>
        <v>0.0425735640242871</v>
      </c>
      <c r="V77" s="6">
        <f t="shared" si="23"/>
        <v>-0.524681997123865</v>
      </c>
      <c r="W77" s="11">
        <f t="shared" si="24"/>
        <v>0.776814579635509</v>
      </c>
      <c r="X77" s="11">
        <f ca="1" t="shared" si="25"/>
        <v>0.160386005453526</v>
      </c>
      <c r="Y77" s="6">
        <f ca="1" t="shared" si="15"/>
        <v>0.165752211546404</v>
      </c>
      <c r="Z77" s="1">
        <f ca="1" t="shared" si="16"/>
        <v>0.0255158825981856</v>
      </c>
      <c r="AA77">
        <f ca="1" t="shared" si="27"/>
        <v>0</v>
      </c>
      <c r="AB77">
        <f t="shared" si="17"/>
        <v>1</v>
      </c>
      <c r="AC77" s="1">
        <f ca="1" t="shared" si="28"/>
        <v>0</v>
      </c>
      <c r="AD77" t="e">
        <f ca="1" t="shared" si="29"/>
        <v>#VALUE!</v>
      </c>
    </row>
    <row r="78" spans="1:30">
      <c r="A78">
        <f>IF([1]Sheet!A1076="","",[1]Sheet!A1076)</f>
        <v>3276547</v>
      </c>
      <c r="B78" t="str">
        <f>IF(A78="","",[1]Sheet!B1076)</f>
        <v>2025-04-21 21:18:12</v>
      </c>
      <c r="C78" t="str">
        <f>IF(A78="","",[1]Sheet!C1076)</f>
        <v>小单32.36  小双35.28  大双32.36</v>
      </c>
      <c r="D78" t="str">
        <f>IF(A78="","",[1]Sheet!D1076)</f>
        <v>小双</v>
      </c>
      <c r="E78">
        <f>IF(A78="","",[1]Sheet!E1076)</f>
        <v>100</v>
      </c>
      <c r="F78">
        <f>IF(A78="","",[1]Sheet!F1076)</f>
        <v>17</v>
      </c>
      <c r="G78" t="str">
        <f>IF(A78="","",[1]Sheet!G1076)</f>
        <v>大单</v>
      </c>
      <c r="H78">
        <f>IF(A78="","",[1]Sheet!H1076)</f>
        <v>0</v>
      </c>
      <c r="I78">
        <f>IF(A78="","",[1]Sheet!I1076)</f>
        <v>-100</v>
      </c>
      <c r="J78" t="str">
        <f>IF(A78="","",[1]Sheet!J1076)</f>
        <v>否</v>
      </c>
      <c r="K78">
        <f t="shared" si="31"/>
        <v>0</v>
      </c>
      <c r="L78" s="4">
        <f t="shared" si="30"/>
        <v>0</v>
      </c>
      <c r="M78" s="4" cm="1">
        <f ca="1" t="array" ref="M78">IF(L77="",IF(G77=0,M77,""),IF(ROW()&lt;32,"",AVERAGE(IF(OFFSET(L$2,ROW()-31,0,30,1)&lt;&gt;"",OFFSET(L$2,ROW()-31,0,30,1)))))</f>
        <v>0.733333333333333</v>
      </c>
      <c r="N78" s="5">
        <f ca="1" t="shared" si="7"/>
        <v>0.750537634408602</v>
      </c>
      <c r="O78" s="4">
        <f ca="1" t="array" ref="O78">IF(L77="","",IF(ROW()&lt;32,"",AVERAGE(IF(OFFSET(L$2,ROW()-21,0,20,1)&lt;&gt;"",OFFSET(L$2,ROW()-21,0,20,1)))))</f>
        <v>0.75</v>
      </c>
      <c r="P78" s="5">
        <f ca="1" t="shared" si="8"/>
        <v>0.766129032258065</v>
      </c>
      <c r="Q78" s="4">
        <f t="shared" si="26"/>
        <v>-100</v>
      </c>
      <c r="R78" s="4">
        <f t="shared" si="19"/>
        <v>9885.99919999998</v>
      </c>
      <c r="S78" s="9">
        <f t="shared" si="20"/>
        <v>0.00813799421430037</v>
      </c>
      <c r="T78" s="10">
        <f ca="1" t="shared" si="21"/>
        <v>0.750537634408602</v>
      </c>
      <c r="U78" s="9">
        <f t="shared" si="22"/>
        <v>0.0425735640242871</v>
      </c>
      <c r="V78" s="6">
        <f t="shared" si="23"/>
        <v>-0.483919912775906</v>
      </c>
      <c r="W78" s="11">
        <f t="shared" si="24"/>
        <v>0.895375580665982</v>
      </c>
      <c r="X78" s="11">
        <f ca="1" t="shared" si="25"/>
        <v>0.180922422727732</v>
      </c>
      <c r="Y78" s="6">
        <f ca="1" t="shared" si="15"/>
        <v>0.166700349745237</v>
      </c>
      <c r="Z78" s="1">
        <f ca="1" t="shared" si="16"/>
        <v>0.0249770592519998</v>
      </c>
      <c r="AA78">
        <f ca="1" t="shared" si="27"/>
        <v>0</v>
      </c>
      <c r="AB78">
        <f t="shared" si="17"/>
        <v>0</v>
      </c>
      <c r="AC78" s="1">
        <f ca="1" t="shared" si="28"/>
        <v>0</v>
      </c>
      <c r="AD78" t="e">
        <f ca="1" t="shared" si="29"/>
        <v>#VALUE!</v>
      </c>
    </row>
    <row r="79" spans="1:30">
      <c r="A79">
        <f>IF([1]Sheet!A1077="","",[1]Sheet!A1077)</f>
        <v>3276548</v>
      </c>
      <c r="B79" t="str">
        <f>IF(A79="","",[1]Sheet!B1077)</f>
        <v>2025-04-21 21:21:43</v>
      </c>
      <c r="C79" t="str">
        <f>IF(A79="","",[1]Sheet!C1077)</f>
        <v>小单32.36  小双35.28  大双32.36</v>
      </c>
      <c r="D79" t="str">
        <f>IF(A79="","",[1]Sheet!D1077)</f>
        <v>小双</v>
      </c>
      <c r="E79">
        <f>IF(A79="","",[1]Sheet!E1077)</f>
        <v>100</v>
      </c>
      <c r="F79">
        <f>IF(A79="","",[1]Sheet!F1077)</f>
        <v>17</v>
      </c>
      <c r="G79" t="str">
        <f>IF(A79="","",[1]Sheet!G1077)</f>
        <v>大单</v>
      </c>
      <c r="H79">
        <f>IF(A79="","",[1]Sheet!H1077)</f>
        <v>0</v>
      </c>
      <c r="I79">
        <f>IF(A79="","",[1]Sheet!I1077)</f>
        <v>-100</v>
      </c>
      <c r="J79" t="str">
        <f>IF(A79="","",[1]Sheet!J1077)</f>
        <v>否</v>
      </c>
      <c r="K79">
        <f t="shared" si="31"/>
        <v>0</v>
      </c>
      <c r="L79" s="4">
        <f t="shared" si="30"/>
        <v>0</v>
      </c>
      <c r="M79" s="4" cm="1">
        <f ca="1" t="array" ref="M79">IF(L78="",IF(G78=0,M78,""),IF(ROW()&lt;32,"",AVERAGE(IF(OFFSET(L$2,ROW()-31,0,30,1)&lt;&gt;"",OFFSET(L$2,ROW()-31,0,30,1)))))</f>
        <v>0.7</v>
      </c>
      <c r="N79" s="5">
        <f ca="1" t="shared" si="7"/>
        <v>0.686021505376344</v>
      </c>
      <c r="O79" s="4">
        <f ca="1" t="array" ref="O79">IF(L78="","",IF(ROW()&lt;32,"",AVERAGE(IF(OFFSET(L$2,ROW()-21,0,20,1)&lt;&gt;"",OFFSET(L$2,ROW()-21,0,20,1)))))</f>
        <v>0.75</v>
      </c>
      <c r="P79" s="5">
        <f ca="1" t="shared" si="8"/>
        <v>0.701612903225806</v>
      </c>
      <c r="Q79" s="4">
        <f t="shared" si="26"/>
        <v>-100</v>
      </c>
      <c r="R79" s="4">
        <f t="shared" si="19"/>
        <v>9785.99919999998</v>
      </c>
      <c r="S79" s="9">
        <f t="shared" si="20"/>
        <v>-0.00724556151565381</v>
      </c>
      <c r="T79" s="10">
        <f ca="1" t="shared" si="21"/>
        <v>0.686021505376344</v>
      </c>
      <c r="U79" s="9">
        <f t="shared" si="22"/>
        <v>0.0425735640242871</v>
      </c>
      <c r="V79" s="6">
        <f t="shared" si="23"/>
        <v>-0.499046194651219</v>
      </c>
      <c r="W79" s="11">
        <f t="shared" si="24"/>
        <v>0.895375580665982</v>
      </c>
      <c r="X79" s="11">
        <f ca="1" t="shared" si="25"/>
        <v>0.161891502014763</v>
      </c>
      <c r="Y79" s="6">
        <f ca="1" t="shared" si="15"/>
        <v>0.166417476349327</v>
      </c>
      <c r="Z79" s="1">
        <f ca="1" t="shared" si="16"/>
        <v>0.0242577101672043</v>
      </c>
      <c r="AA79">
        <f ca="1" t="shared" si="27"/>
        <v>0</v>
      </c>
      <c r="AB79">
        <f t="shared" si="17"/>
        <v>0</v>
      </c>
      <c r="AC79" s="1">
        <f ca="1" t="shared" si="28"/>
        <v>0</v>
      </c>
      <c r="AD79" t="e">
        <f ca="1" t="shared" si="29"/>
        <v>#VALUE!</v>
      </c>
    </row>
    <row r="80" spans="1:30">
      <c r="A80">
        <f>IF([1]Sheet!A1078="","",[1]Sheet!A1078)</f>
        <v>3276549</v>
      </c>
      <c r="B80" t="str">
        <f>IF(A80="","",[1]Sheet!B1078)</f>
        <v>2025-04-21 21:25:14</v>
      </c>
      <c r="C80" t="str">
        <f>IF(A80="","",[1]Sheet!C1078)</f>
        <v>小单32.36  小双35.28  大双32.36</v>
      </c>
      <c r="D80" t="str">
        <f>IF(A80="","",[1]Sheet!D1078)</f>
        <v>小双</v>
      </c>
      <c r="E80">
        <f>IF(A80="","",[1]Sheet!E1078)</f>
        <v>100</v>
      </c>
      <c r="F80">
        <f>IF(A80="","",[1]Sheet!F1078)</f>
        <v>8</v>
      </c>
      <c r="G80" t="str">
        <f>IF(A80="","",[1]Sheet!G1078)</f>
        <v>小双</v>
      </c>
      <c r="H80">
        <f>IF(A80="","",[1]Sheet!H1078)</f>
        <v>152.7624</v>
      </c>
      <c r="I80">
        <f>IF(A80="","",[1]Sheet!I1078)</f>
        <v>52.7624</v>
      </c>
      <c r="J80" t="str">
        <f>IF(A80="","",[1]Sheet!J1078)</f>
        <v>是</v>
      </c>
      <c r="K80">
        <f t="shared" si="31"/>
        <v>1</v>
      </c>
      <c r="L80" s="4">
        <f t="shared" si="30"/>
        <v>1</v>
      </c>
      <c r="M80" s="4" cm="1">
        <f ca="1" t="array" ref="M80">IF(L79="",IF(G79=0,M79,""),IF(ROW()&lt;32,"",AVERAGE(IF(OFFSET(L$2,ROW()-31,0,30,1)&lt;&gt;"",OFFSET(L$2,ROW()-31,0,30,1)))))</f>
        <v>0.733333333333333</v>
      </c>
      <c r="N80" s="5">
        <f ca="1" t="shared" si="7"/>
        <v>0.654838709677419</v>
      </c>
      <c r="O80" s="4">
        <f ca="1" t="array" ref="O80">IF(L79="","",IF(ROW()&lt;32,"",AVERAGE(IF(OFFSET(L$2,ROW()-21,0,20,1)&lt;&gt;"",OFFSET(L$2,ROW()-21,0,20,1)))))</f>
        <v>0.8</v>
      </c>
      <c r="P80" s="5">
        <f ca="1" t="shared" si="8"/>
        <v>0.748387096774194</v>
      </c>
      <c r="Q80" s="4">
        <f t="shared" si="26"/>
        <v>52.7624</v>
      </c>
      <c r="R80" s="4">
        <f t="shared" si="19"/>
        <v>9838.76159999998</v>
      </c>
      <c r="S80" s="9">
        <f t="shared" si="20"/>
        <v>-0.00731905969066315</v>
      </c>
      <c r="T80" s="10">
        <f ca="1" t="shared" si="21"/>
        <v>0.654838709677419</v>
      </c>
      <c r="U80" s="9">
        <f t="shared" si="22"/>
        <v>0.0425735640242871</v>
      </c>
      <c r="V80" s="6">
        <f t="shared" si="23"/>
        <v>-0.516016177370024</v>
      </c>
      <c r="W80" s="11">
        <f t="shared" si="24"/>
        <v>0.776795246785497</v>
      </c>
      <c r="X80" s="11">
        <f ca="1" t="shared" si="25"/>
        <v>0.142077861762546</v>
      </c>
      <c r="Y80" s="6">
        <f ca="1" t="shared" si="15"/>
        <v>0.16506527553895</v>
      </c>
      <c r="Z80" s="1">
        <f ca="1" t="shared" si="16"/>
        <v>0.0242245574837671</v>
      </c>
      <c r="AA80">
        <f ca="1" t="shared" si="27"/>
        <v>0</v>
      </c>
      <c r="AB80">
        <f t="shared" si="17"/>
        <v>0</v>
      </c>
      <c r="AC80" s="1">
        <f ca="1" t="shared" si="28"/>
        <v>0</v>
      </c>
      <c r="AD80" t="e">
        <f ca="1" t="shared" si="29"/>
        <v>#VALUE!</v>
      </c>
    </row>
    <row r="81" spans="1:30">
      <c r="A81">
        <f>IF([1]Sheet!A1079="","",[1]Sheet!A1079)</f>
        <v>3276550</v>
      </c>
      <c r="B81" t="str">
        <f>IF(A81="","",[1]Sheet!B1079)</f>
        <v>2025-04-21 21:28:45</v>
      </c>
      <c r="C81" t="str">
        <f>IF(A81="","",[1]Sheet!C1079)</f>
        <v>小单32.36  小双35.28  大双32.36</v>
      </c>
      <c r="D81" t="str">
        <f>IF(A81="","",[1]Sheet!D1079)</f>
        <v>小双</v>
      </c>
      <c r="E81">
        <f>IF(A81="","",[1]Sheet!E1079)</f>
        <v>100</v>
      </c>
      <c r="F81">
        <f>IF(A81="","",[1]Sheet!F1079)</f>
        <v>18</v>
      </c>
      <c r="G81" t="str">
        <f>IF(A81="","",[1]Sheet!G1079)</f>
        <v>大双</v>
      </c>
      <c r="H81">
        <f>IF(A81="","",[1]Sheet!H1079)</f>
        <v>152.7392</v>
      </c>
      <c r="I81">
        <f>IF(A81="","",[1]Sheet!I1079)</f>
        <v>52.7392</v>
      </c>
      <c r="J81" t="str">
        <f>IF(A81="","",[1]Sheet!J1079)</f>
        <v>是</v>
      </c>
      <c r="K81">
        <f t="shared" si="31"/>
        <v>1</v>
      </c>
      <c r="L81" s="4">
        <f t="shared" si="30"/>
        <v>1</v>
      </c>
      <c r="M81" s="4" cm="1">
        <f ca="1" t="array" ref="M81">IF(L80="",IF(G80=0,M80,""),IF(ROW()&lt;32,"",AVERAGE(IF(OFFSET(L$2,ROW()-31,0,30,1)&lt;&gt;"",OFFSET(L$2,ROW()-31,0,30,1)))))</f>
        <v>0.733333333333333</v>
      </c>
      <c r="N81" s="5">
        <f ca="1" t="shared" si="7"/>
        <v>0.750537634408602</v>
      </c>
      <c r="O81" s="4">
        <f ca="1" t="array" ref="O81">IF(L80="","",IF(ROW()&lt;32,"",AVERAGE(IF(OFFSET(L$2,ROW()-21,0,20,1)&lt;&gt;"",OFFSET(L$2,ROW()-21,0,20,1)))))</f>
        <v>0.8</v>
      </c>
      <c r="P81" s="5">
        <f ca="1" t="shared" si="8"/>
        <v>0.812903225806452</v>
      </c>
      <c r="Q81" s="4">
        <f t="shared" si="26"/>
        <v>52.7392</v>
      </c>
      <c r="R81" s="4">
        <f t="shared" si="19"/>
        <v>9891.50079999998</v>
      </c>
      <c r="S81" s="9">
        <f t="shared" si="20"/>
        <v>-0.00727777164087075</v>
      </c>
      <c r="T81" s="10">
        <f ca="1" t="shared" si="21"/>
        <v>0.750537634408602</v>
      </c>
      <c r="U81" s="9">
        <f t="shared" si="22"/>
        <v>0.0425735640242871</v>
      </c>
      <c r="V81" s="6">
        <f t="shared" si="23"/>
        <v>-0.533024159466469</v>
      </c>
      <c r="W81" s="11">
        <f t="shared" si="24"/>
        <v>0.895375580665982</v>
      </c>
      <c r="X81" s="11">
        <f ca="1" t="shared" si="25"/>
        <v>0.171387268302124</v>
      </c>
      <c r="Y81" s="6">
        <f ca="1" t="shared" si="15"/>
        <v>0.16539801200017</v>
      </c>
      <c r="Z81" s="1">
        <f ca="1" t="shared" si="16"/>
        <v>0.0236206748980141</v>
      </c>
      <c r="AA81">
        <f ca="1" t="shared" si="27"/>
        <v>0</v>
      </c>
      <c r="AB81">
        <f t="shared" si="17"/>
        <v>0</v>
      </c>
      <c r="AC81" s="1">
        <f ca="1" t="shared" si="28"/>
        <v>0</v>
      </c>
      <c r="AD81" t="e">
        <f ca="1" t="shared" si="29"/>
        <v>#VALUE!</v>
      </c>
    </row>
    <row r="82" spans="1:30">
      <c r="A82">
        <f>IF([1]Sheet!A1080="","",[1]Sheet!A1080)</f>
        <v>3276551</v>
      </c>
      <c r="B82" t="str">
        <f>IF(A82="","",[1]Sheet!B1080)</f>
        <v>2025-04-21 21:32:17</v>
      </c>
      <c r="C82" t="str">
        <f>IF(A82="","",[1]Sheet!C1080)</f>
        <v>小单32.36  小双35.28  大双32.36</v>
      </c>
      <c r="D82" t="str">
        <f>IF(A82="","",[1]Sheet!D1080)</f>
        <v>小双</v>
      </c>
      <c r="E82">
        <f>IF(A82="","",[1]Sheet!E1080)</f>
        <v>100</v>
      </c>
      <c r="F82">
        <f>IF(A82="","",[1]Sheet!F1080)</f>
        <v>10</v>
      </c>
      <c r="G82" t="str">
        <f>IF(A82="","",[1]Sheet!G1080)</f>
        <v>小双</v>
      </c>
      <c r="H82">
        <f>IF(A82="","",[1]Sheet!H1080)</f>
        <v>152.7624</v>
      </c>
      <c r="I82">
        <f>IF(A82="","",[1]Sheet!I1080)</f>
        <v>52.7624</v>
      </c>
      <c r="J82" t="str">
        <f>IF(A82="","",[1]Sheet!J1080)</f>
        <v>是</v>
      </c>
      <c r="K82">
        <f t="shared" si="31"/>
        <v>1</v>
      </c>
      <c r="L82" s="4">
        <f t="shared" si="30"/>
        <v>1</v>
      </c>
      <c r="M82" s="4" cm="1">
        <f ca="1" t="array" ref="M82">IF(L81="",IF(G81=0,M81,""),IF(ROW()&lt;32,"",AVERAGE(IF(OFFSET(L$2,ROW()-31,0,30,1)&lt;&gt;"",OFFSET(L$2,ROW()-31,0,30,1)))))</f>
        <v>0.733333333333333</v>
      </c>
      <c r="N82" s="5">
        <f ca="1" t="shared" si="7"/>
        <v>0.750537634408602</v>
      </c>
      <c r="O82" s="4">
        <f ca="1" t="array" ref="O82">IF(L81="","",IF(ROW()&lt;32,"",AVERAGE(IF(OFFSET(L$2,ROW()-21,0,20,1)&lt;&gt;"",OFFSET(L$2,ROW()-21,0,20,1)))))</f>
        <v>0.8</v>
      </c>
      <c r="P82" s="5">
        <f ca="1" t="shared" si="8"/>
        <v>0.812903225806452</v>
      </c>
      <c r="Q82" s="4">
        <f t="shared" si="26"/>
        <v>52.7624</v>
      </c>
      <c r="R82" s="4">
        <f t="shared" si="19"/>
        <v>9944.26319999998</v>
      </c>
      <c r="S82" s="9">
        <f t="shared" si="20"/>
        <v>-0.00723924914915616</v>
      </c>
      <c r="T82" s="10">
        <f ca="1" t="shared" si="21"/>
        <v>0.750537634408602</v>
      </c>
      <c r="U82" s="9">
        <f t="shared" si="22"/>
        <v>0.0425735640242871</v>
      </c>
      <c r="V82" s="6">
        <f t="shared" si="23"/>
        <v>-0.605916822110816</v>
      </c>
      <c r="W82" s="11">
        <f t="shared" si="24"/>
        <v>0.895375580665982</v>
      </c>
      <c r="X82" s="11">
        <f ca="1" t="shared" si="25"/>
        <v>0.164109558785204</v>
      </c>
      <c r="Y82" s="6">
        <f ca="1" t="shared" si="15"/>
        <v>0.165333589339421</v>
      </c>
      <c r="Z82" s="1">
        <f ca="1" t="shared" si="16"/>
        <v>0.0230242985519848</v>
      </c>
      <c r="AA82">
        <f ca="1" t="shared" si="27"/>
        <v>0</v>
      </c>
      <c r="AB82">
        <f t="shared" si="17"/>
        <v>0</v>
      </c>
      <c r="AC82" s="1">
        <f ca="1" t="shared" si="28"/>
        <v>0</v>
      </c>
      <c r="AD82" t="e">
        <f ca="1" t="shared" si="29"/>
        <v>#VALUE!</v>
      </c>
    </row>
    <row r="83" spans="1:30">
      <c r="A83">
        <f>IF([1]Sheet!A1081="","",[1]Sheet!A1081)</f>
        <v>3276552</v>
      </c>
      <c r="B83" t="str">
        <f>IF(A83="","",[1]Sheet!B1081)</f>
        <v>2025-04-21 21:35:38</v>
      </c>
      <c r="C83" t="str">
        <f>IF(A83="","",[1]Sheet!C1081)</f>
        <v>小单32.36  小双35.28  大双32.36</v>
      </c>
      <c r="D83" t="str">
        <f>IF(A83="","",[1]Sheet!D1081)</f>
        <v>小双</v>
      </c>
      <c r="E83">
        <f>IF(A83="","",[1]Sheet!E1081)</f>
        <v>100</v>
      </c>
      <c r="F83">
        <f>IF(A83="","",[1]Sheet!F1081)</f>
        <v>7</v>
      </c>
      <c r="G83" t="str">
        <f>IF(A83="","",[1]Sheet!G1081)</f>
        <v>小单</v>
      </c>
      <c r="H83">
        <f>IF(A83="","",[1]Sheet!H1081)</f>
        <v>152.7392</v>
      </c>
      <c r="I83">
        <f>IF(A83="","",[1]Sheet!I1081)</f>
        <v>52.7392</v>
      </c>
      <c r="J83" t="str">
        <f>IF(A83="","",[1]Sheet!J1081)</f>
        <v>是</v>
      </c>
      <c r="K83">
        <f t="shared" si="31"/>
        <v>1</v>
      </c>
      <c r="L83" s="4">
        <f t="shared" si="30"/>
        <v>1</v>
      </c>
      <c r="M83" s="4" cm="1">
        <f ca="1" t="array" ref="M83">IF(L82="",IF(G82=0,M82,""),IF(ROW()&lt;32,"",AVERAGE(IF(OFFSET(L$2,ROW()-31,0,30,1)&lt;&gt;"",OFFSET(L$2,ROW()-31,0,30,1)))))</f>
        <v>0.766666666666667</v>
      </c>
      <c r="N83" s="5">
        <f ca="1" t="shared" si="7"/>
        <v>0.750537634408602</v>
      </c>
      <c r="O83" s="4">
        <f ca="1" t="array" ref="O83">IF(L82="","",IF(ROW()&lt;32,"",AVERAGE(IF(OFFSET(L$2,ROW()-21,0,20,1)&lt;&gt;"",OFFSET(L$2,ROW()-21,0,20,1)))))</f>
        <v>0.8</v>
      </c>
      <c r="P83" s="5">
        <f ca="1" t="shared" si="8"/>
        <v>0.812903225806452</v>
      </c>
      <c r="Q83" s="4">
        <f t="shared" si="26"/>
        <v>52.7392</v>
      </c>
      <c r="R83" s="4">
        <f t="shared" si="19"/>
        <v>9997.00239999998</v>
      </c>
      <c r="S83" s="9">
        <f t="shared" si="20"/>
        <v>0.00817479974410973</v>
      </c>
      <c r="T83" s="10">
        <f ca="1" t="shared" si="21"/>
        <v>0.750537634408602</v>
      </c>
      <c r="U83" s="9">
        <f t="shared" si="22"/>
        <v>0.0425735640242871</v>
      </c>
      <c r="V83" s="6">
        <f t="shared" si="23"/>
        <v>-0.621801069921736</v>
      </c>
      <c r="W83" s="11">
        <f t="shared" si="24"/>
        <v>0.895396670999882</v>
      </c>
      <c r="X83" s="11">
        <f ca="1" t="shared" si="25"/>
        <v>0.167147457705482</v>
      </c>
      <c r="Y83" s="6">
        <f ca="1" t="shared" si="15"/>
        <v>0.16541996402352</v>
      </c>
      <c r="Z83" s="1">
        <f ca="1" t="shared" si="16"/>
        <v>0.0224727347206945</v>
      </c>
      <c r="AA83">
        <f ca="1" t="shared" si="27"/>
        <v>0</v>
      </c>
      <c r="AB83">
        <f t="shared" si="17"/>
        <v>0</v>
      </c>
      <c r="AC83" s="1">
        <f ca="1" t="shared" si="28"/>
        <v>0</v>
      </c>
      <c r="AD83" t="e">
        <f ca="1" t="shared" si="29"/>
        <v>#VALUE!</v>
      </c>
    </row>
    <row r="84" spans="1:30">
      <c r="A84">
        <f>IF([1]Sheet!A1082="","",[1]Sheet!A1082)</f>
        <v>3276553</v>
      </c>
      <c r="B84" t="str">
        <f>IF(A84="","",[1]Sheet!B1082)</f>
        <v>2025-04-21 21:39:19</v>
      </c>
      <c r="C84" t="str">
        <f>IF(A84="","",[1]Sheet!C1082)</f>
        <v>小单32.36  小双35.28  大双32.36</v>
      </c>
      <c r="D84" t="str">
        <f>IF(A84="","",[1]Sheet!D1082)</f>
        <v>小双</v>
      </c>
      <c r="E84">
        <f>IF(A84="","",[1]Sheet!E1082)</f>
        <v>100</v>
      </c>
      <c r="F84">
        <f>IF(A84="","",[1]Sheet!F1082)</f>
        <v>16</v>
      </c>
      <c r="G84" t="str">
        <f>IF(A84="","",[1]Sheet!G1082)</f>
        <v>大双</v>
      </c>
      <c r="H84">
        <f>IF(A84="","",[1]Sheet!H1082)</f>
        <v>152.7392</v>
      </c>
      <c r="I84">
        <f>IF(A84="","",[1]Sheet!I1082)</f>
        <v>52.7392</v>
      </c>
      <c r="J84" t="str">
        <f>IF(A84="","",[1]Sheet!J1082)</f>
        <v>是</v>
      </c>
      <c r="K84">
        <f t="shared" si="31"/>
        <v>1</v>
      </c>
      <c r="L84" s="4">
        <f t="shared" si="30"/>
        <v>1</v>
      </c>
      <c r="M84" s="4" cm="1">
        <f ca="1" t="array" ref="M84">IF(L83="",IF(G83=0,M83,""),IF(ROW()&lt;32,"",AVERAGE(IF(OFFSET(L$2,ROW()-31,0,30,1)&lt;&gt;"",OFFSET(L$2,ROW()-31,0,30,1)))))</f>
        <v>0.766666666666667</v>
      </c>
      <c r="N84" s="5">
        <f ca="1" t="shared" si="7"/>
        <v>0.781720430107527</v>
      </c>
      <c r="O84" s="4">
        <f ca="1" t="array" ref="O84">IF(L83="","",IF(ROW()&lt;32,"",AVERAGE(IF(OFFSET(L$2,ROW()-21,0,20,1)&lt;&gt;"",OFFSET(L$2,ROW()-21,0,20,1)))))</f>
        <v>0.85</v>
      </c>
      <c r="P84" s="5">
        <f ca="1" t="shared" si="8"/>
        <v>0.859677419354839</v>
      </c>
      <c r="Q84" s="4">
        <f t="shared" si="26"/>
        <v>52.7392</v>
      </c>
      <c r="R84" s="4">
        <f t="shared" si="19"/>
        <v>10049.7416</v>
      </c>
      <c r="S84" s="9">
        <f t="shared" si="20"/>
        <v>0.0205677895938243</v>
      </c>
      <c r="T84" s="10">
        <f ca="1" t="shared" si="21"/>
        <v>0.781720430107527</v>
      </c>
      <c r="U84" s="9">
        <f t="shared" si="22"/>
        <v>0.0425735640242871</v>
      </c>
      <c r="V84" s="6">
        <f t="shared" si="23"/>
        <v>-0.561901863699519</v>
      </c>
      <c r="W84" s="11">
        <f t="shared" si="24"/>
        <v>1.0376712698619</v>
      </c>
      <c r="X84" s="11">
        <f ca="1" t="shared" si="25"/>
        <v>0.197319294308605</v>
      </c>
      <c r="Y84" s="6">
        <f ca="1" t="shared" si="15"/>
        <v>0.166869933581933</v>
      </c>
      <c r="Z84" s="1">
        <f ca="1" t="shared" si="16"/>
        <v>0.022939459985273</v>
      </c>
      <c r="AA84">
        <f ca="1" t="shared" si="27"/>
        <v>52.7392</v>
      </c>
      <c r="AB84">
        <f t="shared" si="17"/>
        <v>0</v>
      </c>
      <c r="AC84" s="1">
        <f ca="1" t="shared" si="28"/>
        <v>52.7392</v>
      </c>
      <c r="AD84" t="e">
        <f ca="1" t="shared" si="29"/>
        <v>#VALUE!</v>
      </c>
    </row>
    <row r="85" spans="1:30">
      <c r="A85">
        <f>IF([1]Sheet!A1083="","",[1]Sheet!A1083)</f>
        <v>3276554</v>
      </c>
      <c r="B85" t="str">
        <f>IF(A85="","",[1]Sheet!B1083)</f>
        <v>2025-04-21 21:42:40</v>
      </c>
      <c r="C85" t="str">
        <f>IF(A85="","",[1]Sheet!C1083)</f>
        <v>小单32.36  小双35.28  大双32.36</v>
      </c>
      <c r="D85" t="str">
        <f>IF(A85="","",[1]Sheet!D1083)</f>
        <v>小双</v>
      </c>
      <c r="E85">
        <f>IF(A85="","",[1]Sheet!E1083)</f>
        <v>100</v>
      </c>
      <c r="F85">
        <f>IF(A85="","",[1]Sheet!F1083)</f>
        <v>13</v>
      </c>
      <c r="G85" t="str">
        <f>IF(A85="","",[1]Sheet!G1083)</f>
        <v>小单</v>
      </c>
      <c r="H85">
        <f>IF(A85="","",[1]Sheet!H1083)</f>
        <v>0</v>
      </c>
      <c r="I85">
        <f>IF(A85="","",[1]Sheet!I1083)</f>
        <v>-100</v>
      </c>
      <c r="J85" t="str">
        <f>IF(A85="","",[1]Sheet!J1083)</f>
        <v>否</v>
      </c>
      <c r="K85">
        <f t="shared" si="31"/>
        <v>0</v>
      </c>
      <c r="L85" s="4">
        <f t="shared" si="30"/>
        <v>1</v>
      </c>
      <c r="M85" s="4" cm="1">
        <f ca="1" t="array" ref="M85">IF(L84="",IF(G84=0,M84,""),IF(ROW()&lt;32,"",AVERAGE(IF(OFFSET(L$2,ROW()-31,0,30,1)&lt;&gt;"",OFFSET(L$2,ROW()-31,0,30,1)))))</f>
        <v>0.8</v>
      </c>
      <c r="N85" s="5">
        <f ca="1" t="shared" si="7"/>
        <v>0.781720430107527</v>
      </c>
      <c r="O85" s="4">
        <f ca="1" t="array" ref="O85">IF(L84="","",IF(ROW()&lt;32,"",AVERAGE(IF(OFFSET(L$2,ROW()-21,0,20,1)&lt;&gt;"",OFFSET(L$2,ROW()-21,0,20,1)))))</f>
        <v>0.85</v>
      </c>
      <c r="P85" s="5">
        <f ca="1" t="shared" si="8"/>
        <v>0.859677419354839</v>
      </c>
      <c r="Q85" s="4">
        <f t="shared" si="26"/>
        <v>-68.1</v>
      </c>
      <c r="R85" s="4">
        <f t="shared" si="19"/>
        <v>9981.64159999998</v>
      </c>
      <c r="S85" s="9">
        <f t="shared" si="20"/>
        <v>0.0365345644173798</v>
      </c>
      <c r="T85" s="10">
        <f ca="1" t="shared" si="21"/>
        <v>0.781720430107527</v>
      </c>
      <c r="U85" s="9">
        <f t="shared" si="22"/>
        <v>0.0425735640242871</v>
      </c>
      <c r="V85" s="6">
        <f t="shared" si="23"/>
        <v>-0.381178388370098</v>
      </c>
      <c r="W85" s="11">
        <f t="shared" si="24"/>
        <v>1.21156139239803</v>
      </c>
      <c r="X85" s="11">
        <f ca="1" t="shared" si="25"/>
        <v>0.237570686542226</v>
      </c>
      <c r="Y85" s="6">
        <f ca="1" t="shared" si="15"/>
        <v>0.169943879362815</v>
      </c>
      <c r="Z85" s="1">
        <f ca="1" t="shared" si="16"/>
        <v>0.0266687248232308</v>
      </c>
      <c r="AA85">
        <f ca="1" t="shared" si="27"/>
        <v>-100</v>
      </c>
      <c r="AB85">
        <f t="shared" si="17"/>
        <v>0</v>
      </c>
      <c r="AC85" s="1">
        <f ca="1" t="shared" si="28"/>
        <v>-100</v>
      </c>
      <c r="AD85" t="e">
        <f ca="1" t="shared" si="29"/>
        <v>#VALUE!</v>
      </c>
    </row>
    <row r="86" spans="1:30">
      <c r="A86">
        <f>IF([1]Sheet!A1084="","",[1]Sheet!A1084)</f>
        <v>3276555</v>
      </c>
      <c r="B86" t="str">
        <f>IF(A86="","",[1]Sheet!B1084)</f>
        <v>2025-04-21 21:46:11</v>
      </c>
      <c r="C86" t="str">
        <f>IF(A86="","",[1]Sheet!C1084)</f>
        <v>小单32.36  小双35.28  大双32.36</v>
      </c>
      <c r="D86" t="str">
        <f>IF(A86="","",[1]Sheet!D1084)</f>
        <v>小双</v>
      </c>
      <c r="E86">
        <f>IF(A86="","",[1]Sheet!E1084)</f>
        <v>100</v>
      </c>
      <c r="F86">
        <f>IF(A86="","",[1]Sheet!F1084)</f>
        <v>12</v>
      </c>
      <c r="G86" t="str">
        <f>IF(A86="","",[1]Sheet!G1084)</f>
        <v>小双</v>
      </c>
      <c r="H86">
        <f>IF(A86="","",[1]Sheet!H1084)</f>
        <v>152.7624</v>
      </c>
      <c r="I86">
        <f>IF(A86="","",[1]Sheet!I1084)</f>
        <v>52.7624</v>
      </c>
      <c r="J86" t="str">
        <f>IF(A86="","",[1]Sheet!J1084)</f>
        <v>是</v>
      </c>
      <c r="K86">
        <f t="shared" si="31"/>
        <v>1</v>
      </c>
      <c r="L86" s="4">
        <f t="shared" si="30"/>
        <v>1</v>
      </c>
      <c r="M86" s="4" cm="1">
        <f ca="1" t="array" ref="M86">IF(L85="",IF(G85=0,M85,""),IF(ROW()&lt;32,"",AVERAGE(IF(OFFSET(L$2,ROW()-31,0,30,1)&lt;&gt;"",OFFSET(L$2,ROW()-31,0,30,1)))))</f>
        <v>0.8</v>
      </c>
      <c r="N86" s="5">
        <f ca="1" t="shared" si="7"/>
        <v>0.812903225806452</v>
      </c>
      <c r="O86" s="4">
        <f ca="1" t="array" ref="O86">IF(L85="","",IF(ROW()&lt;32,"",AVERAGE(IF(OFFSET(L$2,ROW()-21,0,20,1)&lt;&gt;"",OFFSET(L$2,ROW()-21,0,20,1)))))</f>
        <v>0.85</v>
      </c>
      <c r="P86" s="5">
        <f ca="1" t="shared" si="8"/>
        <v>0.859677419354839</v>
      </c>
      <c r="Q86" s="4">
        <f t="shared" si="26"/>
        <v>52.7624</v>
      </c>
      <c r="R86" s="4">
        <f t="shared" si="19"/>
        <v>10034.404</v>
      </c>
      <c r="S86" s="9">
        <f t="shared" si="20"/>
        <v>0.0243945612814782</v>
      </c>
      <c r="T86" s="10">
        <f ca="1" t="shared" si="21"/>
        <v>0.812903225806452</v>
      </c>
      <c r="U86" s="9">
        <f t="shared" si="22"/>
        <v>0.0425735640242871</v>
      </c>
      <c r="V86" s="6">
        <f t="shared" si="23"/>
        <v>-0.269644964763013</v>
      </c>
      <c r="W86" s="11">
        <f t="shared" si="24"/>
        <v>1.21157485389214</v>
      </c>
      <c r="X86" s="11">
        <f ca="1" t="shared" si="25"/>
        <v>0.25131993325136</v>
      </c>
      <c r="Y86" s="6">
        <f ca="1" t="shared" si="15"/>
        <v>0.173334548274838</v>
      </c>
      <c r="Z86" s="1">
        <f ca="1" t="shared" si="16"/>
        <v>0.0307572641930624</v>
      </c>
      <c r="AA86">
        <f ca="1" t="shared" si="27"/>
        <v>52.7624</v>
      </c>
      <c r="AB86">
        <f t="shared" si="17"/>
        <v>1</v>
      </c>
      <c r="AC86" s="1">
        <f ca="1" t="shared" si="28"/>
        <v>52.7624</v>
      </c>
      <c r="AD86" t="e">
        <f ca="1" t="shared" si="29"/>
        <v>#VALUE!</v>
      </c>
    </row>
    <row r="87" spans="1:30">
      <c r="A87">
        <f>IF([1]Sheet!A1085="","",[1]Sheet!A1085)</f>
        <v>3276556</v>
      </c>
      <c r="B87" t="str">
        <f>IF(A87="","",[1]Sheet!B1085)</f>
        <v>2025-04-21 21:49:43</v>
      </c>
      <c r="C87" t="str">
        <f>IF(A87="","",[1]Sheet!C1085)</f>
        <v>小单32.36  小双35.28  大双32.36</v>
      </c>
      <c r="D87" t="str">
        <f>IF(A87="","",[1]Sheet!D1085)</f>
        <v>小双</v>
      </c>
      <c r="E87">
        <f>IF(A87="","",[1]Sheet!E1085)</f>
        <v>100</v>
      </c>
      <c r="F87">
        <f>IF(A87="","",[1]Sheet!F1085)</f>
        <v>9</v>
      </c>
      <c r="G87" t="str">
        <f>IF(A87="","",[1]Sheet!G1085)</f>
        <v>小单</v>
      </c>
      <c r="H87">
        <f>IF(A87="","",[1]Sheet!H1085)</f>
        <v>152.7392</v>
      </c>
      <c r="I87">
        <f>IF(A87="","",[1]Sheet!I1085)</f>
        <v>52.7392</v>
      </c>
      <c r="J87" t="str">
        <f>IF(A87="","",[1]Sheet!J1085)</f>
        <v>是</v>
      </c>
      <c r="K87">
        <f t="shared" si="31"/>
        <v>1</v>
      </c>
      <c r="L87" s="4">
        <f t="shared" si="30"/>
        <v>1</v>
      </c>
      <c r="M87" s="4" cm="1">
        <f ca="1" t="array" ref="M87">IF(L86="",IF(G86=0,M86,""),IF(ROW()&lt;32,"",AVERAGE(IF(OFFSET(L$2,ROW()-31,0,30,1)&lt;&gt;"",OFFSET(L$2,ROW()-31,0,30,1)))))</f>
        <v>0.8</v>
      </c>
      <c r="N87" s="5">
        <f ca="1" t="shared" si="7"/>
        <v>0.812903225806452</v>
      </c>
      <c r="O87" s="4">
        <f ca="1" t="array" ref="O87">IF(L86="","",IF(ROW()&lt;32,"",AVERAGE(IF(OFFSET(L$2,ROW()-21,0,20,1)&lt;&gt;"",OFFSET(L$2,ROW()-21,0,20,1)))))</f>
        <v>0.85</v>
      </c>
      <c r="P87" s="5">
        <f ca="1" t="shared" si="8"/>
        <v>0.859677419354839</v>
      </c>
      <c r="Q87" s="4">
        <f t="shared" si="26"/>
        <v>52.7392</v>
      </c>
      <c r="R87" s="4">
        <f t="shared" si="19"/>
        <v>10087.1432</v>
      </c>
      <c r="S87" s="9">
        <f t="shared" si="20"/>
        <v>0.0247171347211242</v>
      </c>
      <c r="T87" s="10">
        <f ca="1" t="shared" si="21"/>
        <v>0.812903225806452</v>
      </c>
      <c r="U87" s="9">
        <f t="shared" si="22"/>
        <v>0.0425735640242871</v>
      </c>
      <c r="V87" s="6">
        <f t="shared" si="23"/>
        <v>-0.170871658159102</v>
      </c>
      <c r="W87" s="11">
        <f t="shared" si="24"/>
        <v>1.21639696895625</v>
      </c>
      <c r="X87" s="11">
        <f ca="1" t="shared" si="25"/>
        <v>0.261776247450056</v>
      </c>
      <c r="Y87" s="6">
        <f ca="1" t="shared" si="15"/>
        <v>0.176872216241846</v>
      </c>
      <c r="Z87" s="1">
        <f ca="1" t="shared" si="16"/>
        <v>0.0347639353366583</v>
      </c>
      <c r="AA87">
        <f ca="1" t="shared" si="27"/>
        <v>52.7392</v>
      </c>
      <c r="AB87">
        <f t="shared" si="17"/>
        <v>0</v>
      </c>
      <c r="AC87" s="1">
        <f ca="1" t="shared" si="28"/>
        <v>52.7392</v>
      </c>
      <c r="AD87" t="e">
        <f ca="1" t="shared" si="29"/>
        <v>#VALUE!</v>
      </c>
    </row>
    <row r="88" spans="1:30">
      <c r="A88">
        <f>IF([1]Sheet!A1086="","",[1]Sheet!A1086)</f>
        <v>3276557</v>
      </c>
      <c r="B88" t="str">
        <f>IF(A88="","",[1]Sheet!B1086)</f>
        <v>2025-04-21 21:53:14</v>
      </c>
      <c r="C88" t="str">
        <f>IF(A88="","",[1]Sheet!C1086)</f>
        <v>小单31.45  小双34.28  大单34.28</v>
      </c>
      <c r="D88" t="str">
        <f>IF(A88="","",[1]Sheet!D1086)</f>
        <v>小单</v>
      </c>
      <c r="E88">
        <f>IF(A88="","",[1]Sheet!E1086)</f>
        <v>100.01</v>
      </c>
      <c r="F88">
        <f>IF(A88="","",[1]Sheet!F1086)</f>
        <v>23</v>
      </c>
      <c r="G88" t="str">
        <f>IF(A88="","",[1]Sheet!G1086)</f>
        <v>大单</v>
      </c>
      <c r="H88">
        <f>IF(A88="","",[1]Sheet!H1086)</f>
        <v>148.4324</v>
      </c>
      <c r="I88">
        <f>IF(A88="","",[1]Sheet!I1086)</f>
        <v>48.4224</v>
      </c>
      <c r="J88" t="str">
        <f>IF(A88="","",[1]Sheet!J1086)</f>
        <v>是</v>
      </c>
      <c r="K88">
        <f t="shared" si="31"/>
        <v>1</v>
      </c>
      <c r="L88" s="4">
        <f t="shared" si="30"/>
        <v>1</v>
      </c>
      <c r="M88" s="4" cm="1">
        <f ca="1" t="array" ref="M88">IF(L87="",IF(G87=0,M87,""),IF(ROW()&lt;32,"",AVERAGE(IF(OFFSET(L$2,ROW()-31,0,30,1)&lt;&gt;"",OFFSET(L$2,ROW()-31,0,30,1)))))</f>
        <v>0.8</v>
      </c>
      <c r="N88" s="5">
        <f ca="1" t="shared" si="7"/>
        <v>0.812903225806452</v>
      </c>
      <c r="O88" s="4">
        <f ca="1" t="array" ref="O88">IF(L87="","",IF(ROW()&lt;32,"",AVERAGE(IF(OFFSET(L$2,ROW()-21,0,20,1)&lt;&gt;"",OFFSET(L$2,ROW()-21,0,20,1)))))</f>
        <v>0.85</v>
      </c>
      <c r="P88" s="5">
        <f ca="1" t="shared" si="8"/>
        <v>0.859677419354839</v>
      </c>
      <c r="Q88" s="4">
        <f t="shared" ref="Q88:Q119" si="32">IF(OR(F88=13,F88=14),IF(L88=1,-68.1,I88),I88)</f>
        <v>48.4224</v>
      </c>
      <c r="R88" s="4">
        <f t="shared" si="19"/>
        <v>10135.5656</v>
      </c>
      <c r="S88" s="9">
        <f t="shared" si="20"/>
        <v>0.0250341761276979</v>
      </c>
      <c r="T88" s="10">
        <f ca="1" t="shared" si="21"/>
        <v>0.812903225806452</v>
      </c>
      <c r="U88" s="9">
        <f t="shared" si="22"/>
        <v>0.0442519741367403</v>
      </c>
      <c r="V88" s="6">
        <f t="shared" si="23"/>
        <v>-0.08060320737079</v>
      </c>
      <c r="W88" s="11">
        <f t="shared" si="24"/>
        <v>1.2211933068154</v>
      </c>
      <c r="X88" s="11">
        <f ca="1" t="shared" si="25"/>
        <v>0.270874315703039</v>
      </c>
      <c r="Y88" s="6">
        <f ca="1" t="shared" si="15"/>
        <v>0.180487681605738</v>
      </c>
      <c r="Z88" s="1">
        <f ca="1" t="shared" si="16"/>
        <v>0.038585476228688</v>
      </c>
      <c r="AA88">
        <f ca="1" t="shared" si="27"/>
        <v>48.4224</v>
      </c>
      <c r="AB88">
        <f t="shared" si="17"/>
        <v>0</v>
      </c>
      <c r="AC88" s="1">
        <f ca="1" t="shared" si="28"/>
        <v>48.4224</v>
      </c>
      <c r="AD88" t="e">
        <f ca="1" t="shared" si="29"/>
        <v>#VALUE!</v>
      </c>
    </row>
    <row r="89" spans="1:30">
      <c r="A89">
        <f>IF([1]Sheet!A1087="","",[1]Sheet!A1087)</f>
        <v>3276558</v>
      </c>
      <c r="B89" t="str">
        <f>IF(A89="","",[1]Sheet!B1087)</f>
        <v>2025-04-21 21:56:45</v>
      </c>
      <c r="C89" t="str">
        <f>IF(A89="","",[1]Sheet!C1087)</f>
        <v>小单31.45  小双34.28  大单34.28</v>
      </c>
      <c r="D89" t="str">
        <f>IF(A89="","",[1]Sheet!D1087)</f>
        <v>小单</v>
      </c>
      <c r="E89">
        <f>IF(A89="","",[1]Sheet!E1087)</f>
        <v>100.01</v>
      </c>
      <c r="F89">
        <f>IF(A89="","",[1]Sheet!F1087)</f>
        <v>7</v>
      </c>
      <c r="G89" t="str">
        <f>IF(A89="","",[1]Sheet!G1087)</f>
        <v>小单</v>
      </c>
      <c r="H89">
        <f>IF(A89="","",[1]Sheet!H1087)</f>
        <v>148.444</v>
      </c>
      <c r="I89">
        <f>IF(A89="","",[1]Sheet!I1087)</f>
        <v>48.434</v>
      </c>
      <c r="J89" t="str">
        <f>IF(A89="","",[1]Sheet!J1087)</f>
        <v>是</v>
      </c>
      <c r="K89">
        <f t="shared" si="31"/>
        <v>1</v>
      </c>
      <c r="L89" s="4">
        <f t="shared" si="30"/>
        <v>1</v>
      </c>
      <c r="M89" s="4" cm="1">
        <f ca="1" t="array" ref="M89">IF(L88="",IF(G88=0,M88,""),IF(ROW()&lt;32,"",AVERAGE(IF(OFFSET(L$2,ROW()-31,0,30,1)&lt;&gt;"",OFFSET(L$2,ROW()-31,0,30,1)))))</f>
        <v>0.833333333333333</v>
      </c>
      <c r="N89" s="5">
        <f ca="1" t="shared" si="7"/>
        <v>0.812903225806452</v>
      </c>
      <c r="O89" s="4">
        <f ca="1" t="array" ref="O89">IF(L88="","",IF(ROW()&lt;32,"",AVERAGE(IF(OFFSET(L$2,ROW()-21,0,20,1)&lt;&gt;"",OFFSET(L$2,ROW()-21,0,20,1)))))</f>
        <v>0.9</v>
      </c>
      <c r="P89" s="5">
        <f ca="1" t="shared" si="8"/>
        <v>0.906451612903226</v>
      </c>
      <c r="Q89" s="4">
        <f t="shared" si="32"/>
        <v>48.434</v>
      </c>
      <c r="R89" s="4">
        <f t="shared" si="19"/>
        <v>10183.9996</v>
      </c>
      <c r="S89" s="9">
        <f t="shared" si="20"/>
        <v>0.0405294559041957</v>
      </c>
      <c r="T89" s="10">
        <f ca="1" t="shared" si="21"/>
        <v>0.812903225806452</v>
      </c>
      <c r="U89" s="9">
        <f t="shared" si="22"/>
        <v>0.0488180353743648</v>
      </c>
      <c r="V89" s="6">
        <f t="shared" si="23"/>
        <v>0.0326273487752594</v>
      </c>
      <c r="W89" s="11">
        <f t="shared" si="24"/>
        <v>1.2211933068154</v>
      </c>
      <c r="X89" s="11">
        <f ca="1" t="shared" si="25"/>
        <v>0.285476136879306</v>
      </c>
      <c r="Y89" s="6">
        <f ca="1" t="shared" si="15"/>
        <v>0.184376142912167</v>
      </c>
      <c r="Z89" s="1">
        <f ca="1" t="shared" si="16"/>
        <v>0.0427413173185774</v>
      </c>
      <c r="AA89">
        <f ca="1" t="shared" si="27"/>
        <v>48.434</v>
      </c>
      <c r="AB89">
        <f t="shared" si="17"/>
        <v>0</v>
      </c>
      <c r="AC89" s="1">
        <f ca="1" t="shared" si="28"/>
        <v>48.434</v>
      </c>
      <c r="AD89" t="e">
        <f ca="1" t="shared" si="29"/>
        <v>#VALUE!</v>
      </c>
    </row>
    <row r="90" spans="1:30">
      <c r="A90">
        <f>IF([1]Sheet!A1088="","",[1]Sheet!A1088)</f>
        <v>3276559</v>
      </c>
      <c r="B90" t="str">
        <f>IF(A90="","",[1]Sheet!B1088)</f>
        <v>2025-04-21 22:00:16</v>
      </c>
      <c r="C90" t="str">
        <f>IF(A90="","",[1]Sheet!C1088)</f>
        <v>小单31.45  小双34.28  大单34.28</v>
      </c>
      <c r="D90" t="str">
        <f>IF(A90="","",[1]Sheet!D1088)</f>
        <v>小单</v>
      </c>
      <c r="E90">
        <f>IF(A90="","",[1]Sheet!E1088)</f>
        <v>100.01</v>
      </c>
      <c r="F90">
        <f>IF(A90="","",[1]Sheet!F1088)</f>
        <v>16</v>
      </c>
      <c r="G90" t="str">
        <f>IF(A90="","",[1]Sheet!G1088)</f>
        <v>大双</v>
      </c>
      <c r="H90">
        <f>IF(A90="","",[1]Sheet!H1088)</f>
        <v>0</v>
      </c>
      <c r="I90">
        <f>IF(A90="","",[1]Sheet!I1088)</f>
        <v>-100.01</v>
      </c>
      <c r="J90" t="str">
        <f>IF(A90="","",[1]Sheet!J1088)</f>
        <v>否</v>
      </c>
      <c r="K90">
        <f t="shared" si="31"/>
        <v>0</v>
      </c>
      <c r="L90" s="4">
        <f t="shared" si="30"/>
        <v>0</v>
      </c>
      <c r="M90" s="4" cm="1">
        <f ca="1" t="array" ref="M90">IF(L89="",IF(G89=0,M89,""),IF(ROW()&lt;32,"",AVERAGE(IF(OFFSET(L$2,ROW()-31,0,30,1)&lt;&gt;"",OFFSET(L$2,ROW()-31,0,30,1)))))</f>
        <v>0.833333333333333</v>
      </c>
      <c r="N90" s="5">
        <f ca="1" t="shared" si="7"/>
        <v>0.844086021505376</v>
      </c>
      <c r="O90" s="4">
        <f ca="1" t="array" ref="O90">IF(L89="","",IF(ROW()&lt;32,"",AVERAGE(IF(OFFSET(L$2,ROW()-21,0,20,1)&lt;&gt;"",OFFSET(L$2,ROW()-21,0,20,1)))))</f>
        <v>0.85</v>
      </c>
      <c r="P90" s="5">
        <f ca="1" t="shared" si="8"/>
        <v>0.859677419354839</v>
      </c>
      <c r="Q90" s="4">
        <f t="shared" si="32"/>
        <v>-100.01</v>
      </c>
      <c r="R90" s="4">
        <f t="shared" si="19"/>
        <v>10083.9896</v>
      </c>
      <c r="S90" s="9">
        <f t="shared" si="20"/>
        <v>0.0563474243004223</v>
      </c>
      <c r="T90" s="10">
        <f ca="1" t="shared" si="21"/>
        <v>0.844086021505376</v>
      </c>
      <c r="U90" s="9">
        <f t="shared" si="22"/>
        <v>0.0533417538625978</v>
      </c>
      <c r="V90" s="6">
        <f t="shared" si="23"/>
        <v>0.149467590614972</v>
      </c>
      <c r="W90" s="11">
        <f t="shared" si="24"/>
        <v>1.43439757003037</v>
      </c>
      <c r="X90" s="11">
        <f ca="1" t="shared" si="25"/>
        <v>0.328105421496957</v>
      </c>
      <c r="Y90" s="6">
        <f ca="1" t="shared" si="15"/>
        <v>0.189509331433052</v>
      </c>
      <c r="Z90" s="1">
        <f ca="1" t="shared" si="16"/>
        <v>0.0497294327927908</v>
      </c>
      <c r="AA90">
        <f ca="1" t="shared" si="27"/>
        <v>-100.01</v>
      </c>
      <c r="AB90">
        <f t="shared" si="17"/>
        <v>0</v>
      </c>
      <c r="AC90" s="1">
        <f ca="1" t="shared" si="28"/>
        <v>-100.01</v>
      </c>
      <c r="AD90" t="e">
        <f ca="1" t="shared" si="29"/>
        <v>#VALUE!</v>
      </c>
    </row>
    <row r="91" spans="1:30">
      <c r="A91">
        <f>IF([1]Sheet!A1089="","",[1]Sheet!A1089)</f>
        <v>3276560</v>
      </c>
      <c r="B91" t="str">
        <f>IF(A91="","",[1]Sheet!B1089)</f>
        <v>2025-04-21 22:03:48</v>
      </c>
      <c r="C91" t="str">
        <f>IF(A91="","",[1]Sheet!C1089)</f>
        <v>小单31.45  小双34.28  大单34.28</v>
      </c>
      <c r="D91" t="str">
        <f>IF(A91="","",[1]Sheet!D1089)</f>
        <v>小单</v>
      </c>
      <c r="E91">
        <f>IF(A91="","",[1]Sheet!E1089)</f>
        <v>100.01</v>
      </c>
      <c r="F91">
        <f>IF(A91="","",[1]Sheet!F1089)</f>
        <v>20</v>
      </c>
      <c r="G91" t="str">
        <f>IF(A91="","",[1]Sheet!G1089)</f>
        <v>大双</v>
      </c>
      <c r="H91">
        <f>IF(A91="","",[1]Sheet!H1089)</f>
        <v>0</v>
      </c>
      <c r="I91">
        <f>IF(A91="","",[1]Sheet!I1089)</f>
        <v>-100.01</v>
      </c>
      <c r="J91" t="str">
        <f>IF(A91="","",[1]Sheet!J1089)</f>
        <v>否</v>
      </c>
      <c r="K91">
        <f t="shared" si="31"/>
        <v>0</v>
      </c>
      <c r="L91" s="4">
        <f t="shared" si="30"/>
        <v>0</v>
      </c>
      <c r="M91" s="4" cm="1">
        <f ca="1" t="array" ref="M91">IF(L90="",IF(G90=0,M90,""),IF(ROW()&lt;32,"",AVERAGE(IF(OFFSET(L$2,ROW()-31,0,30,1)&lt;&gt;"",OFFSET(L$2,ROW()-31,0,30,1)))))</f>
        <v>0.8</v>
      </c>
      <c r="N91" s="5">
        <f ca="1" t="shared" si="7"/>
        <v>0.779569892473118</v>
      </c>
      <c r="O91" s="4">
        <f ca="1" t="array" ref="O91">IF(L90="","",IF(ROW()&lt;32,"",AVERAGE(IF(OFFSET(L$2,ROW()-21,0,20,1)&lt;&gt;"",OFFSET(L$2,ROW()-21,0,20,1)))))</f>
        <v>0.8</v>
      </c>
      <c r="P91" s="5">
        <f ca="1" t="shared" si="8"/>
        <v>0.748387096774194</v>
      </c>
      <c r="Q91" s="4">
        <f t="shared" si="32"/>
        <v>-100.01</v>
      </c>
      <c r="R91" s="4">
        <f t="shared" si="19"/>
        <v>9983.97959999998</v>
      </c>
      <c r="S91" s="9">
        <f t="shared" si="20"/>
        <v>0.0402829671624289</v>
      </c>
      <c r="T91" s="10">
        <f ca="1" t="shared" si="21"/>
        <v>0.779569892473118</v>
      </c>
      <c r="U91" s="9">
        <f t="shared" si="22"/>
        <v>0.0481631205091558</v>
      </c>
      <c r="V91" s="6">
        <f t="shared" si="23"/>
        <v>0.268185178665354</v>
      </c>
      <c r="W91" s="11">
        <f t="shared" si="24"/>
        <v>1.43439757003037</v>
      </c>
      <c r="X91" s="11">
        <f ca="1" t="shared" si="25"/>
        <v>0.323808207360178</v>
      </c>
      <c r="Y91" s="6">
        <f ca="1" t="shared" si="15"/>
        <v>0.194140327154677</v>
      </c>
      <c r="Z91" s="1">
        <f ca="1" t="shared" si="16"/>
        <v>0.0546647185468702</v>
      </c>
      <c r="AA91">
        <f ca="1" t="shared" si="27"/>
        <v>-100.01</v>
      </c>
      <c r="AB91">
        <f t="shared" si="17"/>
        <v>0</v>
      </c>
      <c r="AC91" s="1">
        <f ca="1" t="shared" si="28"/>
        <v>-100.01</v>
      </c>
      <c r="AD91" t="e">
        <f ca="1" t="shared" si="29"/>
        <v>#VALUE!</v>
      </c>
    </row>
    <row r="92" spans="1:30">
      <c r="A92">
        <f>IF([1]Sheet!A1090="","",[1]Sheet!A1090)</f>
        <v>3276561</v>
      </c>
      <c r="B92" t="str">
        <f>IF(A92="","",[1]Sheet!B1090)</f>
        <v>2025-04-21 22:07:19</v>
      </c>
      <c r="C92" t="str">
        <f>IF(A92="","",[1]Sheet!C1090)</f>
        <v>小单31.45  小双34.28  大单34.28</v>
      </c>
      <c r="D92" t="str">
        <f>IF(A92="","",[1]Sheet!D1090)</f>
        <v>小单</v>
      </c>
      <c r="E92">
        <f>IF(A92="","",[1]Sheet!E1090)</f>
        <v>100.01</v>
      </c>
      <c r="F92">
        <f>IF(A92="","",[1]Sheet!F1090)</f>
        <v>16</v>
      </c>
      <c r="G92" t="str">
        <f>IF(A92="","",[1]Sheet!G1090)</f>
        <v>大双</v>
      </c>
      <c r="H92">
        <f>IF(A92="","",[1]Sheet!H1090)</f>
        <v>0</v>
      </c>
      <c r="I92">
        <f>IF(A92="","",[1]Sheet!I1090)</f>
        <v>-100.01</v>
      </c>
      <c r="J92" t="str">
        <f>IF(A92="","",[1]Sheet!J1090)</f>
        <v>否</v>
      </c>
      <c r="K92">
        <f t="shared" si="31"/>
        <v>0</v>
      </c>
      <c r="L92" s="4">
        <f t="shared" si="30"/>
        <v>0</v>
      </c>
      <c r="M92" s="4" cm="1">
        <f ca="1" t="array" ref="M92">IF(L91="",IF(G91=0,M91,""),IF(ROW()&lt;32,"",AVERAGE(IF(OFFSET(L$2,ROW()-31,0,30,1)&lt;&gt;"",OFFSET(L$2,ROW()-31,0,30,1)))))</f>
        <v>0.766666666666667</v>
      </c>
      <c r="N92" s="5">
        <f ca="1" t="shared" si="7"/>
        <v>0.748387096774194</v>
      </c>
      <c r="O92" s="4">
        <f ca="1" t="array" ref="O92">IF(L91="","",IF(ROW()&lt;32,"",AVERAGE(IF(OFFSET(L$2,ROW()-21,0,20,1)&lt;&gt;"",OFFSET(L$2,ROW()-21,0,20,1)))))</f>
        <v>0.75</v>
      </c>
      <c r="P92" s="5">
        <f ca="1" t="shared" si="8"/>
        <v>0.701612903225806</v>
      </c>
      <c r="Q92" s="4">
        <f t="shared" si="32"/>
        <v>-100.01</v>
      </c>
      <c r="R92" s="4">
        <f t="shared" si="19"/>
        <v>9883.96959999998</v>
      </c>
      <c r="S92" s="9">
        <f t="shared" si="20"/>
        <v>0.0243899285847722</v>
      </c>
      <c r="T92" s="10">
        <f ca="1" t="shared" si="21"/>
        <v>0.748387096774194</v>
      </c>
      <c r="U92" s="9">
        <f t="shared" si="22"/>
        <v>0.0476206224517129</v>
      </c>
      <c r="V92" s="6">
        <f t="shared" si="23"/>
        <v>0.337465197960884</v>
      </c>
      <c r="W92" s="11">
        <f t="shared" si="24"/>
        <v>1.21640985755872</v>
      </c>
      <c r="X92" s="11">
        <f ca="1" t="shared" si="25"/>
        <v>0.298095716746717</v>
      </c>
      <c r="Y92" s="6">
        <f ca="1" t="shared" si="15"/>
        <v>0.197605506807745</v>
      </c>
      <c r="Z92" s="1">
        <f ca="1" t="shared" si="16"/>
        <v>0.0568932365883208</v>
      </c>
      <c r="AA92">
        <f ca="1" t="shared" si="27"/>
        <v>-100.01</v>
      </c>
      <c r="AB92">
        <f t="shared" si="17"/>
        <v>0</v>
      </c>
      <c r="AC92" s="1">
        <f ca="1" t="shared" si="28"/>
        <v>-100.01</v>
      </c>
      <c r="AD92" t="e">
        <f ca="1" t="shared" si="29"/>
        <v>#VALUE!</v>
      </c>
    </row>
    <row r="93" spans="1:30">
      <c r="A93">
        <f>IF([1]Sheet!A1091="","",[1]Sheet!A1091)</f>
        <v>3276562</v>
      </c>
      <c r="B93" t="str">
        <f>IF(A93="","",[1]Sheet!B1091)</f>
        <v>2025-04-21 22:10:50</v>
      </c>
      <c r="C93" t="str">
        <f>IF(A93="","",[1]Sheet!C1091)</f>
        <v>小单31.45  小双34.28  大单34.28</v>
      </c>
      <c r="D93" t="str">
        <f>IF(A93="","",[1]Sheet!D1091)</f>
        <v>小单</v>
      </c>
      <c r="E93">
        <f>IF(A93="","",[1]Sheet!E1091)</f>
        <v>100.01</v>
      </c>
      <c r="F93">
        <f>IF(A93="","",[1]Sheet!F1091)</f>
        <v>19</v>
      </c>
      <c r="G93" t="str">
        <f>IF(A93="","",[1]Sheet!G1091)</f>
        <v>大单</v>
      </c>
      <c r="H93">
        <f>IF(A93="","",[1]Sheet!H1091)</f>
        <v>148.4324</v>
      </c>
      <c r="I93">
        <f>IF(A93="","",[1]Sheet!I1091)</f>
        <v>48.4224</v>
      </c>
      <c r="J93" t="str">
        <f>IF(A93="","",[1]Sheet!J1091)</f>
        <v>是</v>
      </c>
      <c r="K93">
        <f t="shared" si="31"/>
        <v>1</v>
      </c>
      <c r="L93" s="4">
        <f t="shared" si="30"/>
        <v>1</v>
      </c>
      <c r="M93" s="4" cm="1">
        <f ca="1" t="array" ref="M93">IF(L92="",IF(G92=0,M92,""),IF(ROW()&lt;32,"",AVERAGE(IF(OFFSET(L$2,ROW()-31,0,30,1)&lt;&gt;"",OFFSET(L$2,ROW()-31,0,30,1)))))</f>
        <v>0.766666666666667</v>
      </c>
      <c r="N93" s="5">
        <f ca="1" t="shared" si="7"/>
        <v>0.717204301075269</v>
      </c>
      <c r="O93" s="4">
        <f ca="1" t="array" ref="O93">IF(L92="","",IF(ROW()&lt;32,"",AVERAGE(IF(OFFSET(L$2,ROW()-21,0,20,1)&lt;&gt;"",OFFSET(L$2,ROW()-21,0,20,1)))))</f>
        <v>0.75</v>
      </c>
      <c r="P93" s="5">
        <f ca="1" t="shared" si="8"/>
        <v>0.701612903225806</v>
      </c>
      <c r="Q93" s="4">
        <f t="shared" si="32"/>
        <v>48.4224</v>
      </c>
      <c r="R93" s="4">
        <f t="shared" si="19"/>
        <v>9932.39199999998</v>
      </c>
      <c r="S93" s="9">
        <f t="shared" si="20"/>
        <v>0.00866804057119379</v>
      </c>
      <c r="T93" s="10">
        <f ca="1" t="shared" si="21"/>
        <v>0.717204301075269</v>
      </c>
      <c r="U93" s="9">
        <f t="shared" si="22"/>
        <v>0.0476206224517129</v>
      </c>
      <c r="V93" s="6">
        <f t="shared" si="23"/>
        <v>0.387252451472199</v>
      </c>
      <c r="W93" s="11">
        <f t="shared" si="24"/>
        <v>1.0419995400138</v>
      </c>
      <c r="X93" s="11">
        <f ca="1" t="shared" si="25"/>
        <v>0.274680284799498</v>
      </c>
      <c r="Y93" s="6">
        <f ca="1" t="shared" si="15"/>
        <v>0.201606191098493</v>
      </c>
      <c r="Z93" s="1">
        <f ca="1" t="shared" si="16"/>
        <v>0.0579428542438346</v>
      </c>
      <c r="AA93">
        <f ca="1" t="shared" si="27"/>
        <v>48.4224</v>
      </c>
      <c r="AB93">
        <f t="shared" si="17"/>
        <v>0</v>
      </c>
      <c r="AC93" s="1">
        <f ca="1" t="shared" si="28"/>
        <v>48.4224</v>
      </c>
      <c r="AD93" t="e">
        <f ca="1" t="shared" si="29"/>
        <v>#VALUE!</v>
      </c>
    </row>
    <row r="94" spans="1:30">
      <c r="A94">
        <f>IF([1]Sheet!A1092="","",[1]Sheet!A1092)</f>
        <v>3276563</v>
      </c>
      <c r="B94" t="str">
        <f>IF(A94="","",[1]Sheet!B1092)</f>
        <v>2025-04-21 22:14:11</v>
      </c>
      <c r="C94" t="str">
        <f>IF(A94="","",[1]Sheet!C1092)</f>
        <v>小单31.45  小双34.28  大单34.28</v>
      </c>
      <c r="D94" t="str">
        <f>IF(A94="","",[1]Sheet!D1092)</f>
        <v>小单</v>
      </c>
      <c r="E94">
        <f>IF(A94="","",[1]Sheet!E1092)</f>
        <v>100.01</v>
      </c>
      <c r="F94">
        <f>IF(A94="","",[1]Sheet!F1092)</f>
        <v>17</v>
      </c>
      <c r="G94" t="str">
        <f>IF(A94="","",[1]Sheet!G1092)</f>
        <v>大单</v>
      </c>
      <c r="H94">
        <f>IF(A94="","",[1]Sheet!H1092)</f>
        <v>148.4324</v>
      </c>
      <c r="I94">
        <f>IF(A94="","",[1]Sheet!I1092)</f>
        <v>48.4224</v>
      </c>
      <c r="J94" t="str">
        <f>IF(A94="","",[1]Sheet!J1092)</f>
        <v>是</v>
      </c>
      <c r="K94">
        <f t="shared" si="31"/>
        <v>1</v>
      </c>
      <c r="L94" s="4">
        <f t="shared" si="30"/>
        <v>1</v>
      </c>
      <c r="M94" s="4" cm="1">
        <f ca="1" t="array" ref="M94">IF(L93="",IF(G93=0,M93,""),IF(ROW()&lt;32,"",AVERAGE(IF(OFFSET(L$2,ROW()-31,0,30,1)&lt;&gt;"",OFFSET(L$2,ROW()-31,0,30,1)))))</f>
        <v>0.8</v>
      </c>
      <c r="N94" s="5">
        <f ca="1" t="shared" si="7"/>
        <v>0.781720430107527</v>
      </c>
      <c r="O94" s="4">
        <f ca="1" t="array" ref="O94">IF(L93="","",IF(ROW()&lt;32,"",AVERAGE(IF(OFFSET(L$2,ROW()-21,0,20,1)&lt;&gt;"",OFFSET(L$2,ROW()-21,0,20,1)))))</f>
        <v>0.75</v>
      </c>
      <c r="P94" s="5">
        <f ca="1" t="shared" si="8"/>
        <v>0.766129032258065</v>
      </c>
      <c r="Q94" s="4">
        <f t="shared" si="32"/>
        <v>48.4224</v>
      </c>
      <c r="R94" s="4">
        <f t="shared" si="19"/>
        <v>9980.81439999998</v>
      </c>
      <c r="S94" s="9">
        <f t="shared" si="20"/>
        <v>0.0240602174782151</v>
      </c>
      <c r="T94" s="10">
        <f ca="1" t="shared" si="21"/>
        <v>0.781720430107527</v>
      </c>
      <c r="U94" s="9">
        <f t="shared" si="22"/>
        <v>0.0476206224517129</v>
      </c>
      <c r="V94" s="6">
        <f t="shared" si="23"/>
        <v>0.462189193604749</v>
      </c>
      <c r="W94" s="11">
        <f t="shared" si="24"/>
        <v>1.03765967020989</v>
      </c>
      <c r="X94" s="11">
        <f ca="1" t="shared" si="25"/>
        <v>0.29926085091092</v>
      </c>
      <c r="Y94" s="6">
        <f ca="1" t="shared" si="15"/>
        <v>0.206461840619774</v>
      </c>
      <c r="Z94" s="1">
        <f ca="1" t="shared" si="16"/>
        <v>0.0597898876214152</v>
      </c>
      <c r="AA94">
        <f ca="1" t="shared" si="27"/>
        <v>48.4224</v>
      </c>
      <c r="AB94">
        <f t="shared" si="17"/>
        <v>0</v>
      </c>
      <c r="AC94" s="1">
        <f ca="1" t="shared" si="28"/>
        <v>48.4224</v>
      </c>
      <c r="AD94" t="e">
        <f ca="1" t="shared" si="29"/>
        <v>#VALUE!</v>
      </c>
    </row>
    <row r="95" spans="1:30">
      <c r="A95">
        <f>IF([1]Sheet!A1093="","",[1]Sheet!A1093)</f>
        <v>3276564</v>
      </c>
      <c r="B95" t="str">
        <f>IF(A95="","",[1]Sheet!B1093)</f>
        <v>2025-04-21 22:17:43</v>
      </c>
      <c r="C95" t="str">
        <f>IF(A95="","",[1]Sheet!C1093)</f>
        <v>小单31.45  小双34.28  大单34.28</v>
      </c>
      <c r="D95" t="str">
        <f>IF(A95="","",[1]Sheet!D1093)</f>
        <v>小单</v>
      </c>
      <c r="E95">
        <f>IF(A95="","",[1]Sheet!E1093)</f>
        <v>100.01</v>
      </c>
      <c r="F95">
        <f>IF(A95="","",[1]Sheet!F1093)</f>
        <v>22</v>
      </c>
      <c r="G95" t="str">
        <f>IF(A95="","",[1]Sheet!G1093)</f>
        <v>大双</v>
      </c>
      <c r="H95">
        <f>IF(A95="","",[1]Sheet!H1093)</f>
        <v>0</v>
      </c>
      <c r="I95">
        <f>IF(A95="","",[1]Sheet!I1093)</f>
        <v>-100.01</v>
      </c>
      <c r="J95" t="str">
        <f>IF(A95="","",[1]Sheet!J1093)</f>
        <v>否</v>
      </c>
      <c r="K95">
        <f t="shared" si="31"/>
        <v>0</v>
      </c>
      <c r="L95" s="4">
        <f t="shared" si="30"/>
        <v>0</v>
      </c>
      <c r="M95" s="4" cm="1">
        <f ca="1" t="array" ref="M95">IF(L94="",IF(G94=0,M94,""),IF(ROW()&lt;32,"",AVERAGE(IF(OFFSET(L$2,ROW()-31,0,30,1)&lt;&gt;"",OFFSET(L$2,ROW()-31,0,30,1)))))</f>
        <v>0.766666666666667</v>
      </c>
      <c r="N95" s="5">
        <f ca="1" t="shared" si="7"/>
        <v>0.812903225806452</v>
      </c>
      <c r="O95" s="4">
        <f ca="1" t="array" ref="O95">IF(L94="","",IF(ROW()&lt;32,"",AVERAGE(IF(OFFSET(L$2,ROW()-21,0,20,1)&lt;&gt;"",OFFSET(L$2,ROW()-21,0,20,1)))))</f>
        <v>0.7</v>
      </c>
      <c r="P95" s="5">
        <f ca="1" t="shared" si="8"/>
        <v>0.719354838709677</v>
      </c>
      <c r="Q95" s="4">
        <f t="shared" si="32"/>
        <v>-100.01</v>
      </c>
      <c r="R95" s="4">
        <f t="shared" si="19"/>
        <v>9880.80439999998</v>
      </c>
      <c r="S95" s="9">
        <f t="shared" si="20"/>
        <v>0.0239406935981715</v>
      </c>
      <c r="T95" s="10">
        <f ca="1" t="shared" si="21"/>
        <v>0.812903225806452</v>
      </c>
      <c r="U95" s="9">
        <f t="shared" si="22"/>
        <v>0.0428658697119348</v>
      </c>
      <c r="V95" s="6">
        <f t="shared" si="23"/>
        <v>0.598770449709912</v>
      </c>
      <c r="W95" s="11">
        <f t="shared" si="24"/>
        <v>1.20675221937047</v>
      </c>
      <c r="X95" s="11">
        <f ca="1" t="shared" si="25"/>
        <v>0.337455359235199</v>
      </c>
      <c r="Y95" s="6">
        <f ca="1" t="shared" si="15"/>
        <v>0.213778122099124</v>
      </c>
      <c r="Z95" s="1">
        <f ca="1" t="shared" si="16"/>
        <v>0.0619050430487349</v>
      </c>
      <c r="AA95">
        <f ca="1" t="shared" si="27"/>
        <v>-100.01</v>
      </c>
      <c r="AB95">
        <f t="shared" si="17"/>
        <v>0</v>
      </c>
      <c r="AC95" s="1">
        <f ca="1" t="shared" si="28"/>
        <v>-100.01</v>
      </c>
      <c r="AD95" t="e">
        <f ca="1" t="shared" si="29"/>
        <v>#VALUE!</v>
      </c>
    </row>
    <row r="96" s="1" customFormat="1" spans="1:30">
      <c r="A96">
        <f>IF([1]Sheet!A1094="","",[1]Sheet!A1094)</f>
        <v>3276565</v>
      </c>
      <c r="B96" t="str">
        <f>IF(A96="","",[1]Sheet!B1094)</f>
        <v>2025-04-21 22:21:14</v>
      </c>
      <c r="C96" t="str">
        <f>IF(A96="","",[1]Sheet!C1094)</f>
        <v>小单31.45  小双34.28  大单34.28</v>
      </c>
      <c r="D96" t="str">
        <f>IF(A96="","",[1]Sheet!D1094)</f>
        <v>小单</v>
      </c>
      <c r="E96">
        <f>IF(A96="","",[1]Sheet!E1094)</f>
        <v>100.01</v>
      </c>
      <c r="F96">
        <f>IF(A96="","",[1]Sheet!F1094)</f>
        <v>20</v>
      </c>
      <c r="G96" t="str">
        <f>IF(A96="","",[1]Sheet!G1094)</f>
        <v>大双</v>
      </c>
      <c r="H96">
        <f>IF(A96="","",[1]Sheet!H1094)</f>
        <v>0</v>
      </c>
      <c r="I96">
        <f>IF(A96="","",[1]Sheet!I1094)</f>
        <v>-100.01</v>
      </c>
      <c r="J96" t="str">
        <f>IF(A96="","",[1]Sheet!J1094)</f>
        <v>否</v>
      </c>
      <c r="K96" s="1">
        <f t="shared" si="31"/>
        <v>0</v>
      </c>
      <c r="L96" s="6">
        <f t="shared" si="30"/>
        <v>0</v>
      </c>
      <c r="M96" s="6" cm="1">
        <f ca="1" t="array" ref="M96">IF(L95="",IF(G95=0,M95,""),IF(ROW()&lt;32,"",AVERAGE(IF(OFFSET(L$2,ROW()-31,0,30,1)&lt;&gt;"",OFFSET(L$2,ROW()-31,0,30,1)))))</f>
        <v>0.733333333333333</v>
      </c>
      <c r="N96" s="16">
        <f ca="1" t="shared" si="7"/>
        <v>0.717204301075269</v>
      </c>
      <c r="O96" s="6">
        <f ca="1" t="array" ref="O96">IF(L95="","",IF(ROW()&lt;32,"",AVERAGE(IF(OFFSET(L$2,ROW()-21,0,20,1)&lt;&gt;"",OFFSET(L$2,ROW()-21,0,20,1)))))</f>
        <v>0.65</v>
      </c>
      <c r="P96" s="16">
        <f ca="1" t="shared" si="8"/>
        <v>0.608064516129032</v>
      </c>
      <c r="Q96" s="6">
        <f t="shared" si="32"/>
        <v>-100.01</v>
      </c>
      <c r="R96" s="6">
        <f t="shared" si="19"/>
        <v>9780.79439999998</v>
      </c>
      <c r="S96" s="9">
        <f t="shared" si="20"/>
        <v>0.00822312487806324</v>
      </c>
      <c r="T96" s="10">
        <f ca="1" t="shared" si="21"/>
        <v>0.717204301075269</v>
      </c>
      <c r="U96" s="9">
        <f t="shared" si="22"/>
        <v>0.0390809520455989</v>
      </c>
      <c r="V96" s="6">
        <f t="shared" si="23"/>
        <v>0.684490459804179</v>
      </c>
      <c r="W96" s="10">
        <f t="shared" si="24"/>
        <v>1.03764929402824</v>
      </c>
      <c r="X96" s="11">
        <f ca="1" t="shared" si="25"/>
        <v>0.306397487448035</v>
      </c>
      <c r="Y96" s="6">
        <f ca="1" t="shared" si="15"/>
        <v>0.219759089867307</v>
      </c>
      <c r="Z96" s="1">
        <f ca="1" t="shared" si="16"/>
        <v>0.0618967688480042</v>
      </c>
      <c r="AA96">
        <f ca="1" t="shared" ref="AA96:AA127" si="33">IF(X96="","",IF(X96&gt;0,IF(X96&gt;Y96+Z96*$Z$1,I96,0),0))</f>
        <v>-100.01</v>
      </c>
      <c r="AB96">
        <f t="shared" si="17"/>
        <v>0</v>
      </c>
      <c r="AC96" s="1">
        <f ca="1" t="shared" si="28"/>
        <v>-100.01</v>
      </c>
      <c r="AD96" t="e">
        <f ca="1" t="shared" si="29"/>
        <v>#VALUE!</v>
      </c>
    </row>
    <row r="97" spans="1:30">
      <c r="A97">
        <f>IF([1]Sheet!A1095="","",[1]Sheet!A1095)</f>
        <v>3276566</v>
      </c>
      <c r="B97" t="str">
        <f>IF(A97="","",[1]Sheet!B1095)</f>
        <v>2025-04-21 22:24:45</v>
      </c>
      <c r="C97" t="str">
        <f>IF(A97="","",[1]Sheet!C1095)</f>
        <v>小单32.36  大双32.36  大单35.28</v>
      </c>
      <c r="D97" t="str">
        <f>IF(A97="","",[1]Sheet!D1095)</f>
        <v>大单</v>
      </c>
      <c r="E97">
        <f>IF(A97="","",[1]Sheet!E1095)</f>
        <v>100</v>
      </c>
      <c r="F97">
        <f>IF(A97="","",[1]Sheet!F1095)</f>
        <v>19</v>
      </c>
      <c r="G97" t="str">
        <f>IF(A97="","",[1]Sheet!G1095)</f>
        <v>大单</v>
      </c>
      <c r="H97">
        <f>IF(A97="","",[1]Sheet!H1095)</f>
        <v>152.7624</v>
      </c>
      <c r="I97">
        <f>IF(A97="","",[1]Sheet!I1095)</f>
        <v>52.7624</v>
      </c>
      <c r="J97" t="str">
        <f>IF(A97="","",[1]Sheet!J1095)</f>
        <v>是</v>
      </c>
      <c r="K97">
        <f t="shared" si="31"/>
        <v>1</v>
      </c>
      <c r="L97" s="4">
        <f t="shared" si="30"/>
        <v>1</v>
      </c>
      <c r="M97" s="4" cm="1">
        <f ca="1" t="array" ref="M97">IF(L96="",IF(G96=0,M96,""),IF(ROW()&lt;32,"",AVERAGE(IF(OFFSET(L$2,ROW()-31,0,30,1)&lt;&gt;"",OFFSET(L$2,ROW()-31,0,30,1)))))</f>
        <v>0.733333333333333</v>
      </c>
      <c r="N97" s="5">
        <f ca="1" t="shared" ref="N97:N160" si="34">IF(G96=0,N95,IF(L96="","",IF(ROW()&lt;32,"",IF(ROW()=32,AVERAGE(L66:L95),2/31*L96+(1-2/31)*M96))))</f>
        <v>0.686021505376344</v>
      </c>
      <c r="O97" s="4">
        <f ca="1" t="array" ref="O97">IF(L96="","",IF(ROW()&lt;32,"",AVERAGE(IF(OFFSET(L$2,ROW()-21,0,20,1)&lt;&gt;"",OFFSET(L$2,ROW()-21,0,20,1)))))</f>
        <v>0.65</v>
      </c>
      <c r="P97" s="5">
        <f ca="1" t="shared" ref="P97:P160" si="35">IF(G96=0,P95,IF(L96="","",IF(ROW()&lt;32,"",IF(ROW()=32,AVERAGE(L66:L95),2/31*L96+(1-2/31)*O97))))</f>
        <v>0.608064516129032</v>
      </c>
      <c r="Q97" s="4">
        <f t="shared" si="32"/>
        <v>52.7624</v>
      </c>
      <c r="R97" s="4">
        <f t="shared" si="19"/>
        <v>9833.55679999997</v>
      </c>
      <c r="S97" s="9">
        <f t="shared" si="20"/>
        <v>-0.00732610963604738</v>
      </c>
      <c r="T97" s="10">
        <f ca="1" t="shared" si="21"/>
        <v>0.686021505376344</v>
      </c>
      <c r="U97" s="9">
        <f t="shared" si="22"/>
        <v>0.0395920282636306</v>
      </c>
      <c r="V97" s="6">
        <f t="shared" si="23"/>
        <v>0.673762660925284</v>
      </c>
      <c r="W97" s="11">
        <f t="shared" si="24"/>
        <v>0.895348756874688</v>
      </c>
      <c r="X97" s="11">
        <f ca="1" t="shared" si="25"/>
        <v>0.280040001485363</v>
      </c>
      <c r="Y97" s="6">
        <f ca="1" t="shared" si="15"/>
        <v>0.224346580596923</v>
      </c>
      <c r="Z97" s="1">
        <f ca="1" t="shared" si="16"/>
        <v>0.0610891891683031</v>
      </c>
      <c r="AA97">
        <f ca="1" t="shared" si="33"/>
        <v>0</v>
      </c>
      <c r="AB97">
        <f t="shared" si="17"/>
        <v>0</v>
      </c>
      <c r="AC97" s="1">
        <f ca="1" t="shared" si="28"/>
        <v>0</v>
      </c>
      <c r="AD97" t="e">
        <f ca="1" t="shared" si="29"/>
        <v>#VALUE!</v>
      </c>
    </row>
    <row r="98" spans="1:30">
      <c r="A98">
        <f>IF([1]Sheet!A1096="","",[1]Sheet!A1096)</f>
        <v>3276567</v>
      </c>
      <c r="B98" t="str">
        <f>IF(A98="","",[1]Sheet!B1096)</f>
        <v>2025-04-21 22:28:16</v>
      </c>
      <c r="C98" t="str">
        <f>IF(A98="","",[1]Sheet!C1096)</f>
        <v>小单32.36  大双32.36  大单35.28</v>
      </c>
      <c r="D98" t="str">
        <f>IF(A98="","",[1]Sheet!D1096)</f>
        <v>大单</v>
      </c>
      <c r="E98">
        <f>IF(A98="","",[1]Sheet!E1096)</f>
        <v>100</v>
      </c>
      <c r="F98">
        <f>IF(A98="","",[1]Sheet!F1096)</f>
        <v>20</v>
      </c>
      <c r="G98" t="str">
        <f>IF(A98="","",[1]Sheet!G1096)</f>
        <v>大双</v>
      </c>
      <c r="H98">
        <f>IF(A98="","",[1]Sheet!H1096)</f>
        <v>152.7392</v>
      </c>
      <c r="I98">
        <f>IF(A98="","",[1]Sheet!I1096)</f>
        <v>52.7392</v>
      </c>
      <c r="J98" t="str">
        <f>IF(A98="","",[1]Sheet!J1096)</f>
        <v>是</v>
      </c>
      <c r="K98">
        <f t="shared" si="31"/>
        <v>1</v>
      </c>
      <c r="L98" s="4">
        <f t="shared" si="30"/>
        <v>1</v>
      </c>
      <c r="M98" s="4" cm="1">
        <f ca="1" t="array" ref="M98">IF(L97="",IF(G97=0,M97,""),IF(ROW()&lt;32,"",AVERAGE(IF(OFFSET(L$2,ROW()-31,0,30,1)&lt;&gt;"",OFFSET(L$2,ROW()-31,0,30,1)))))</f>
        <v>0.733333333333333</v>
      </c>
      <c r="N98" s="5">
        <f ca="1" t="shared" si="34"/>
        <v>0.750537634408602</v>
      </c>
      <c r="O98" s="4">
        <f ca="1" t="array" ref="O98">IF(L97="","",IF(ROW()&lt;32,"",AVERAGE(IF(OFFSET(L$2,ROW()-21,0,20,1)&lt;&gt;"",OFFSET(L$2,ROW()-21,0,20,1)))))</f>
        <v>0.7</v>
      </c>
      <c r="P98" s="5">
        <f ca="1" t="shared" si="35"/>
        <v>0.719354838709677</v>
      </c>
      <c r="Q98" s="4">
        <f t="shared" si="32"/>
        <v>52.7392</v>
      </c>
      <c r="R98" s="4">
        <f t="shared" si="19"/>
        <v>9886.29599999997</v>
      </c>
      <c r="S98" s="9">
        <f t="shared" si="20"/>
        <v>-0.00728476248909085</v>
      </c>
      <c r="T98" s="10">
        <f ca="1" t="shared" si="21"/>
        <v>0.750537634408602</v>
      </c>
      <c r="U98" s="9">
        <f t="shared" si="22"/>
        <v>0.0395920282636306</v>
      </c>
      <c r="V98" s="6">
        <f t="shared" si="23"/>
        <v>0.663288534499973</v>
      </c>
      <c r="W98" s="11">
        <f t="shared" si="24"/>
        <v>0.895348756874688</v>
      </c>
      <c r="X98" s="11">
        <f ca="1" t="shared" si="25"/>
        <v>0.29190821879337</v>
      </c>
      <c r="Y98" s="6">
        <f ca="1" t="shared" ref="Y98:Y161" si="36">IF(X98="","",AVERAGE(X69:X98))</f>
        <v>0.228698397390421</v>
      </c>
      <c r="Z98" s="1">
        <f ca="1" t="shared" ref="Z98:Z161" si="37">IF(X98="","",(_xlfn.STDEV.P(X69:X98)))</f>
        <v>0.0610969163306177</v>
      </c>
      <c r="AA98">
        <f ca="1" t="shared" si="33"/>
        <v>52.7392</v>
      </c>
      <c r="AB98">
        <f t="shared" ref="AB98:AB161" si="38">IF(S98="","",IF(OR(F97=13,F97=14),1,0))</f>
        <v>0</v>
      </c>
      <c r="AC98" s="1">
        <f ca="1" t="shared" si="28"/>
        <v>52.7392</v>
      </c>
      <c r="AD98" t="e">
        <f ca="1" t="shared" si="29"/>
        <v>#VALUE!</v>
      </c>
    </row>
    <row r="99" spans="1:30">
      <c r="A99">
        <f>IF([1]Sheet!A1097="","",[1]Sheet!A1097)</f>
        <v>3276568</v>
      </c>
      <c r="B99" t="str">
        <f>IF(A99="","",[1]Sheet!B1097)</f>
        <v>2025-04-21 22:31:48</v>
      </c>
      <c r="C99" t="str">
        <f>IF(A99="","",[1]Sheet!C1097)</f>
        <v>大双31.45  小双34.28  大单34.28</v>
      </c>
      <c r="D99" t="str">
        <f>IF(A99="","",[1]Sheet!D1097)</f>
        <v>大双</v>
      </c>
      <c r="E99">
        <f>IF(A99="","",[1]Sheet!E1097)</f>
        <v>100.01</v>
      </c>
      <c r="F99">
        <f>IF(A99="","",[1]Sheet!F1097)</f>
        <v>9</v>
      </c>
      <c r="G99" t="str">
        <f>IF(A99="","",[1]Sheet!G1097)</f>
        <v>小单</v>
      </c>
      <c r="H99">
        <f>IF(A99="","",[1]Sheet!H1097)</f>
        <v>0</v>
      </c>
      <c r="I99">
        <f>IF(A99="","",[1]Sheet!I1097)</f>
        <v>-100.01</v>
      </c>
      <c r="J99" t="str">
        <f>IF(A99="","",[1]Sheet!J1097)</f>
        <v>否</v>
      </c>
      <c r="K99">
        <f t="shared" ref="K99:K130" si="39">IF(J99="是",1,IF(J99="否",0,""))</f>
        <v>0</v>
      </c>
      <c r="L99" s="4">
        <f t="shared" si="30"/>
        <v>0</v>
      </c>
      <c r="M99" s="4" cm="1">
        <f ca="1" t="array" ref="M99">IF(L98="",IF(G98=0,M98,""),IF(ROW()&lt;32,"",AVERAGE(IF(OFFSET(L$2,ROW()-31,0,30,1)&lt;&gt;"",OFFSET(L$2,ROW()-31,0,30,1)))))</f>
        <v>0.733333333333333</v>
      </c>
      <c r="N99" s="5">
        <f ca="1" t="shared" si="34"/>
        <v>0.750537634408602</v>
      </c>
      <c r="O99" s="4">
        <f ca="1" t="array" ref="O99">IF(L98="","",IF(ROW()&lt;32,"",AVERAGE(IF(OFFSET(L$2,ROW()-21,0,20,1)&lt;&gt;"",OFFSET(L$2,ROW()-21,0,20,1)))))</f>
        <v>0.7</v>
      </c>
      <c r="P99" s="5">
        <f ca="1" t="shared" si="35"/>
        <v>0.719354838709677</v>
      </c>
      <c r="Q99" s="4">
        <f t="shared" si="32"/>
        <v>-100.01</v>
      </c>
      <c r="R99" s="4">
        <f t="shared" ref="R99:R162" si="40">IF(G99=0,R98,IF(Q99="","",+R98+Q99))</f>
        <v>9786.28599999997</v>
      </c>
      <c r="S99" s="9">
        <f t="shared" si="20"/>
        <v>0.0082174913950197</v>
      </c>
      <c r="T99" s="10">
        <f ca="1" t="shared" si="21"/>
        <v>0.750537634408602</v>
      </c>
      <c r="U99" s="9">
        <f t="shared" si="22"/>
        <v>0.0395920282636306</v>
      </c>
      <c r="V99" s="6">
        <f t="shared" si="23"/>
        <v>0.663311694664458</v>
      </c>
      <c r="W99" s="11">
        <f t="shared" si="24"/>
        <v>0.895348756874688</v>
      </c>
      <c r="X99" s="11">
        <f ca="1" t="shared" si="25"/>
        <v>0.296561210975052</v>
      </c>
      <c r="Y99" s="6">
        <f ca="1" t="shared" si="36"/>
        <v>0.232887822784839</v>
      </c>
      <c r="Z99" s="1">
        <f ca="1" t="shared" si="37"/>
        <v>0.0612972734715789</v>
      </c>
      <c r="AA99">
        <f ca="1" t="shared" si="33"/>
        <v>-100.01</v>
      </c>
      <c r="AB99">
        <f t="shared" si="38"/>
        <v>0</v>
      </c>
      <c r="AC99" s="1">
        <f ca="1" t="shared" si="28"/>
        <v>-100.01</v>
      </c>
      <c r="AD99" t="e">
        <f ca="1" t="shared" si="29"/>
        <v>#VALUE!</v>
      </c>
    </row>
    <row r="100" spans="1:30">
      <c r="A100">
        <f>IF([1]Sheet!A1098="","",[1]Sheet!A1098)</f>
        <v>3276569</v>
      </c>
      <c r="B100" t="str">
        <f>IF(A100="","",[1]Sheet!B1098)</f>
        <v>2025-04-21 22:35:19</v>
      </c>
      <c r="C100" t="str">
        <f>IF(A100="","",[1]Sheet!C1098)</f>
        <v>小单32.36  大双32.36  大单35.28</v>
      </c>
      <c r="D100" t="str">
        <f>IF(A100="","",[1]Sheet!D1098)</f>
        <v>大单</v>
      </c>
      <c r="E100">
        <f>IF(A100="","",[1]Sheet!E1098)</f>
        <v>100</v>
      </c>
      <c r="F100">
        <f>IF(A100="","",[1]Sheet!F1098)</f>
        <v>12</v>
      </c>
      <c r="G100" t="str">
        <f>IF(A100="","",[1]Sheet!G1098)</f>
        <v>小双</v>
      </c>
      <c r="H100">
        <f>IF(A100="","",[1]Sheet!H1098)</f>
        <v>0</v>
      </c>
      <c r="I100">
        <f>IF(A100="","",[1]Sheet!I1098)</f>
        <v>-100</v>
      </c>
      <c r="J100" t="str">
        <f>IF(A100="","",[1]Sheet!J1098)</f>
        <v>否</v>
      </c>
      <c r="K100">
        <f t="shared" si="39"/>
        <v>0</v>
      </c>
      <c r="L100" s="4">
        <f t="shared" si="30"/>
        <v>0</v>
      </c>
      <c r="M100" s="4" cm="1">
        <f ca="1" t="array" ref="M100">IF(L99="",IF(G99=0,M99,""),IF(ROW()&lt;32,"",AVERAGE(IF(OFFSET(L$2,ROW()-31,0,30,1)&lt;&gt;"",OFFSET(L$2,ROW()-31,0,30,1)))))</f>
        <v>0.7</v>
      </c>
      <c r="N100" s="5">
        <f ca="1" t="shared" si="34"/>
        <v>0.686021505376344</v>
      </c>
      <c r="O100" s="4">
        <f ca="1" t="array" ref="O100">IF(L99="","",IF(ROW()&lt;32,"",AVERAGE(IF(OFFSET(L$2,ROW()-21,0,20,1)&lt;&gt;"",OFFSET(L$2,ROW()-21,0,20,1)))))</f>
        <v>0.65</v>
      </c>
      <c r="P100" s="5">
        <f ca="1" t="shared" si="35"/>
        <v>0.608064516129032</v>
      </c>
      <c r="Q100" s="4">
        <f t="shared" si="32"/>
        <v>-100</v>
      </c>
      <c r="R100" s="4">
        <f t="shared" si="40"/>
        <v>9686.28599999997</v>
      </c>
      <c r="S100" s="9">
        <f t="shared" si="20"/>
        <v>-0.00732303559980919</v>
      </c>
      <c r="T100" s="10">
        <f ca="1" t="shared" si="21"/>
        <v>0.686021505376344</v>
      </c>
      <c r="U100" s="9">
        <f t="shared" si="22"/>
        <v>0.0395920282636306</v>
      </c>
      <c r="V100" s="6">
        <f t="shared" si="23"/>
        <v>0.663241691278755</v>
      </c>
      <c r="W100" s="11">
        <f t="shared" si="24"/>
        <v>0.895340617784484</v>
      </c>
      <c r="X100" s="11">
        <f ca="1" t="shared" si="25"/>
        <v>0.278988012822561</v>
      </c>
      <c r="Y100" s="6">
        <f ca="1" t="shared" si="36"/>
        <v>0.237209618871534</v>
      </c>
      <c r="Z100" s="1">
        <f ca="1" t="shared" si="37"/>
        <v>0.0598064495935612</v>
      </c>
      <c r="AA100">
        <f ca="1" t="shared" si="33"/>
        <v>0</v>
      </c>
      <c r="AB100">
        <f t="shared" si="38"/>
        <v>0</v>
      </c>
      <c r="AC100" s="1">
        <f ca="1" t="shared" si="28"/>
        <v>0</v>
      </c>
      <c r="AD100" t="e">
        <f ca="1" t="shared" si="29"/>
        <v>#VALUE!</v>
      </c>
    </row>
    <row r="101" spans="1:30">
      <c r="A101">
        <f>IF([1]Sheet!A1099="","",[1]Sheet!A1099)</f>
        <v>3276570</v>
      </c>
      <c r="B101" t="str">
        <f>IF(A101="","",[1]Sheet!B1099)</f>
        <v>2025-04-21 22:38:40</v>
      </c>
      <c r="C101" t="str">
        <f>IF(A101="","",[1]Sheet!C1099)</f>
        <v>小单32.36  大双32.36  大单35.28</v>
      </c>
      <c r="D101" t="str">
        <f>IF(A101="","",[1]Sheet!D1099)</f>
        <v>大单</v>
      </c>
      <c r="E101">
        <f>IF(A101="","",[1]Sheet!E1099)</f>
        <v>100</v>
      </c>
      <c r="F101">
        <f>IF(A101="","",[1]Sheet!F1099)</f>
        <v>19</v>
      </c>
      <c r="G101" t="str">
        <f>IF(A101="","",[1]Sheet!G1099)</f>
        <v>大单</v>
      </c>
      <c r="H101">
        <f>IF(A101="","",[1]Sheet!H1099)</f>
        <v>152.7624</v>
      </c>
      <c r="I101">
        <f>IF(A101="","",[1]Sheet!I1099)</f>
        <v>52.7624</v>
      </c>
      <c r="J101" t="str">
        <f>IF(A101="","",[1]Sheet!J1099)</f>
        <v>是</v>
      </c>
      <c r="K101">
        <f t="shared" si="39"/>
        <v>1</v>
      </c>
      <c r="L101" s="4">
        <f t="shared" si="30"/>
        <v>1</v>
      </c>
      <c r="M101" s="4" cm="1">
        <f ca="1" t="array" ref="M101">IF(L100="",IF(G100=0,M100,""),IF(ROW()&lt;32,"",AVERAGE(IF(OFFSET(L$2,ROW()-31,0,30,1)&lt;&gt;"",OFFSET(L$2,ROW()-31,0,30,1)))))</f>
        <v>0.7</v>
      </c>
      <c r="N101" s="5">
        <f ca="1" t="shared" si="34"/>
        <v>0.654838709677419</v>
      </c>
      <c r="O101" s="4">
        <f ca="1" t="array" ref="O101">IF(L100="","",IF(ROW()&lt;32,"",AVERAGE(IF(OFFSET(L$2,ROW()-21,0,20,1)&lt;&gt;"",OFFSET(L$2,ROW()-21,0,20,1)))))</f>
        <v>0.65</v>
      </c>
      <c r="P101" s="5">
        <f ca="1" t="shared" si="35"/>
        <v>0.608064516129032</v>
      </c>
      <c r="Q101" s="4">
        <f t="shared" si="32"/>
        <v>52.7624</v>
      </c>
      <c r="R101" s="4">
        <f t="shared" si="40"/>
        <v>9739.04839999997</v>
      </c>
      <c r="S101" s="9">
        <f t="shared" si="20"/>
        <v>-0.0226948063059696</v>
      </c>
      <c r="T101" s="10">
        <f ca="1" t="shared" si="21"/>
        <v>0.654838709677419</v>
      </c>
      <c r="U101" s="9">
        <f t="shared" si="22"/>
        <v>0.0488721150381824</v>
      </c>
      <c r="V101" s="6">
        <f t="shared" si="23"/>
        <v>0.574920752228025</v>
      </c>
      <c r="W101" s="11">
        <f t="shared" si="24"/>
        <v>0.776766161691915</v>
      </c>
      <c r="X101" s="11">
        <f ca="1" t="shared" si="25"/>
        <v>0.244666356924232</v>
      </c>
      <c r="Y101" s="6">
        <f ca="1" t="shared" si="36"/>
        <v>0.239622273332615</v>
      </c>
      <c r="Z101" s="1">
        <f ca="1" t="shared" si="37"/>
        <v>0.0585862145016832</v>
      </c>
      <c r="AA101">
        <f ca="1" t="shared" si="33"/>
        <v>0</v>
      </c>
      <c r="AB101">
        <f t="shared" si="38"/>
        <v>0</v>
      </c>
      <c r="AC101" s="1">
        <f ca="1" t="shared" si="28"/>
        <v>0</v>
      </c>
      <c r="AD101" t="e">
        <f ca="1" t="shared" si="29"/>
        <v>#VALUE!</v>
      </c>
    </row>
    <row r="102" spans="1:30">
      <c r="A102">
        <f>IF([1]Sheet!A1100="","",[1]Sheet!A1100)</f>
        <v>3276571</v>
      </c>
      <c r="B102" t="str">
        <f>IF(A102="","",[1]Sheet!B1100)</f>
        <v>2025-04-21 22:42:11</v>
      </c>
      <c r="C102" t="str">
        <f>IF(A102="","",[1]Sheet!C1100)</f>
        <v>小单32.36  大双32.36  大单35.28</v>
      </c>
      <c r="D102" t="str">
        <f>IF(A102="","",[1]Sheet!D1100)</f>
        <v>大单</v>
      </c>
      <c r="E102">
        <f>IF(A102="","",[1]Sheet!E1100)</f>
        <v>100</v>
      </c>
      <c r="F102">
        <f>IF(A102="","",[1]Sheet!F1100)</f>
        <v>11</v>
      </c>
      <c r="G102" t="str">
        <f>IF(A102="","",[1]Sheet!G1100)</f>
        <v>小单</v>
      </c>
      <c r="H102">
        <f>IF(A102="","",[1]Sheet!H1100)</f>
        <v>152.7392</v>
      </c>
      <c r="I102">
        <f>IF(A102="","",[1]Sheet!I1100)</f>
        <v>52.7392</v>
      </c>
      <c r="J102" t="str">
        <f>IF(A102="","",[1]Sheet!J1100)</f>
        <v>是</v>
      </c>
      <c r="K102">
        <f t="shared" si="39"/>
        <v>1</v>
      </c>
      <c r="L102" s="4">
        <f t="shared" si="30"/>
        <v>1</v>
      </c>
      <c r="M102" s="4" cm="1">
        <f ca="1" t="array" ref="M102">IF(L101="",IF(G101=0,M101,""),IF(ROW()&lt;32,"",AVERAGE(IF(OFFSET(L$2,ROW()-31,0,30,1)&lt;&gt;"",OFFSET(L$2,ROW()-31,0,30,1)))))</f>
        <v>0.7</v>
      </c>
      <c r="N102" s="5">
        <f ca="1" t="shared" si="34"/>
        <v>0.719354838709677</v>
      </c>
      <c r="O102" s="4">
        <f ca="1" t="array" ref="O102">IF(L101="","",IF(ROW()&lt;32,"",AVERAGE(IF(OFFSET(L$2,ROW()-21,0,20,1)&lt;&gt;"",OFFSET(L$2,ROW()-21,0,20,1)))))</f>
        <v>0.65</v>
      </c>
      <c r="P102" s="5">
        <f ca="1" t="shared" si="35"/>
        <v>0.67258064516129</v>
      </c>
      <c r="Q102" s="4">
        <f t="shared" si="32"/>
        <v>52.7392</v>
      </c>
      <c r="R102" s="4">
        <f t="shared" si="40"/>
        <v>9791.78759999997</v>
      </c>
      <c r="S102" s="9">
        <f t="shared" si="20"/>
        <v>-0.0225723543767513</v>
      </c>
      <c r="T102" s="10">
        <f ca="1" t="shared" si="21"/>
        <v>0.719354838709677</v>
      </c>
      <c r="U102" s="9">
        <f t="shared" si="22"/>
        <v>0.0488721150381824</v>
      </c>
      <c r="V102" s="6">
        <f t="shared" si="23"/>
        <v>0.499120537205452</v>
      </c>
      <c r="W102" s="11">
        <f t="shared" si="24"/>
        <v>0.77678549405863</v>
      </c>
      <c r="X102" s="11">
        <f ca="1" t="shared" si="25"/>
        <v>0.250028230043864</v>
      </c>
      <c r="Y102" s="6">
        <f ca="1" t="shared" si="36"/>
        <v>0.241506634037615</v>
      </c>
      <c r="Z102" s="1">
        <f ca="1" t="shared" si="37"/>
        <v>0.0579783270560948</v>
      </c>
      <c r="AA102">
        <f ca="1" t="shared" si="33"/>
        <v>0</v>
      </c>
      <c r="AB102">
        <f t="shared" si="38"/>
        <v>0</v>
      </c>
      <c r="AC102" s="1">
        <f ca="1" t="shared" si="28"/>
        <v>0</v>
      </c>
      <c r="AD102" t="e">
        <f ca="1" t="shared" si="29"/>
        <v>#VALUE!</v>
      </c>
    </row>
    <row r="103" spans="1:30">
      <c r="A103">
        <f>IF([1]Sheet!A1101="","",[1]Sheet!A1101)</f>
        <v>3276572</v>
      </c>
      <c r="B103" t="str">
        <f>IF(A103="","",[1]Sheet!B1101)</f>
        <v>2025-04-21 22:45:43</v>
      </c>
      <c r="C103" t="str">
        <f>IF(A103="","",[1]Sheet!C1101)</f>
        <v>小单32.36  大双32.36  大单35.28</v>
      </c>
      <c r="D103" t="str">
        <f>IF(A103="","",[1]Sheet!D1101)</f>
        <v>大单</v>
      </c>
      <c r="E103">
        <f>IF(A103="","",[1]Sheet!E1101)</f>
        <v>100</v>
      </c>
      <c r="F103">
        <f>IF(A103="","",[1]Sheet!F1101)</f>
        <v>13</v>
      </c>
      <c r="G103" t="str">
        <f>IF(A103="","",[1]Sheet!G1101)</f>
        <v>小单</v>
      </c>
      <c r="H103">
        <f>IF(A103="","",[1]Sheet!H1101)</f>
        <v>0</v>
      </c>
      <c r="I103">
        <f>IF(A103="","",[1]Sheet!I1101)</f>
        <v>-100</v>
      </c>
      <c r="J103" t="str">
        <f>IF(A103="","",[1]Sheet!J1101)</f>
        <v>否</v>
      </c>
      <c r="K103">
        <f t="shared" si="39"/>
        <v>0</v>
      </c>
      <c r="L103" s="4">
        <f t="shared" si="30"/>
        <v>1</v>
      </c>
      <c r="M103" s="4" cm="1">
        <f ca="1" t="array" ref="M103">IF(L102="",IF(G102=0,M102,""),IF(ROW()&lt;32,"",AVERAGE(IF(OFFSET(L$2,ROW()-31,0,30,1)&lt;&gt;"",OFFSET(L$2,ROW()-31,0,30,1)))))</f>
        <v>0.7</v>
      </c>
      <c r="N103" s="5">
        <f ca="1" t="shared" si="34"/>
        <v>0.719354838709677</v>
      </c>
      <c r="O103" s="4">
        <f ca="1" t="array" ref="O103">IF(L102="","",IF(ROW()&lt;32,"",AVERAGE(IF(OFFSET(L$2,ROW()-21,0,20,1)&lt;&gt;"",OFFSET(L$2,ROW()-21,0,20,1)))))</f>
        <v>0.65</v>
      </c>
      <c r="P103" s="5">
        <f ca="1" t="shared" si="35"/>
        <v>0.67258064516129</v>
      </c>
      <c r="Q103" s="4">
        <f t="shared" si="32"/>
        <v>-68.1</v>
      </c>
      <c r="R103" s="4">
        <f t="shared" si="40"/>
        <v>9723.68759999997</v>
      </c>
      <c r="S103" s="9">
        <f t="shared" ref="S103:S166" si="41">IF(R102="","",(R102-R73)/R73)</f>
        <v>-0.0224535080304319</v>
      </c>
      <c r="T103" s="10">
        <f ca="1" t="shared" ref="T103:T166" si="42">N103</f>
        <v>0.719354838709677</v>
      </c>
      <c r="U103" s="9">
        <f t="shared" ref="U103:U166" si="43">IF(R102="","",(MAX(R73:R102)-MIN(R73:R102))/MAX(R73:R102))</f>
        <v>0.0488721150381824</v>
      </c>
      <c r="V103" s="6">
        <f t="shared" ref="V103:V166" si="44">IF(ROW()&lt;=62,"",IF(S103="","",(AVERAGE(S74:S103)-0)/(_xlfn.STDEV.P(S74:S103)+1/1000000)))</f>
        <v>0.432528173286728</v>
      </c>
      <c r="W103" s="11">
        <f t="shared" ref="W103:W166" si="45">IF(I102="","",IF(ABS(SUMIF(I73:I102,"&lt;0"))=0,10,IF(SUMIF(I73:I102,"&gt;0")/ABS(SUMIF(I73:I102,"&lt;0"))&gt;10,10,SUMIF(I73:I102,"&gt;0")/ABS(SUMIF(I73:I102,"&lt;0")))))</f>
        <v>0.77678549405863</v>
      </c>
      <c r="X103" s="11">
        <f ca="1" t="shared" ref="X103:X166" si="46">IF(V103="","",S103*0.3+T103*0.2-0.3*U103+0.1*V103+0.1*W103)</f>
        <v>0.243404647555887</v>
      </c>
      <c r="Y103" s="6">
        <f ca="1" t="shared" si="36"/>
        <v>0.242965525841696</v>
      </c>
      <c r="Z103" s="1">
        <f ca="1" t="shared" si="37"/>
        <v>0.0574547219711203</v>
      </c>
      <c r="AA103">
        <f ca="1" t="shared" si="33"/>
        <v>0</v>
      </c>
      <c r="AB103">
        <f t="shared" si="38"/>
        <v>0</v>
      </c>
      <c r="AC103" s="1">
        <f ca="1" t="shared" si="28"/>
        <v>0</v>
      </c>
      <c r="AD103" t="e">
        <f ca="1" t="shared" si="29"/>
        <v>#VALUE!</v>
      </c>
    </row>
    <row r="104" spans="1:30">
      <c r="A104">
        <f>IF([1]Sheet!A1102="","",[1]Sheet!A1102)</f>
        <v>3276573</v>
      </c>
      <c r="B104" t="str">
        <f>IF(A104="","",[1]Sheet!B1102)</f>
        <v>2025-04-21 22:49:14</v>
      </c>
      <c r="C104" t="str">
        <f>IF(A104="","",[1]Sheet!C1102)</f>
        <v>小单32.36  大双32.36  大单35.28</v>
      </c>
      <c r="D104" t="str">
        <f>IF(A104="","",[1]Sheet!D1102)</f>
        <v>大单</v>
      </c>
      <c r="E104">
        <f>IF(A104="","",[1]Sheet!E1102)</f>
        <v>100</v>
      </c>
      <c r="F104">
        <f>IF(A104="","",[1]Sheet!F1102)</f>
        <v>14</v>
      </c>
      <c r="G104" t="str">
        <f>IF(A104="","",[1]Sheet!G1102)</f>
        <v>大双</v>
      </c>
      <c r="H104">
        <f>IF(A104="","",[1]Sheet!H1102)</f>
        <v>0</v>
      </c>
      <c r="I104">
        <f>IF(A104="","",[1]Sheet!I1102)</f>
        <v>-100</v>
      </c>
      <c r="J104" t="str">
        <f>IF(A104="","",[1]Sheet!J1102)</f>
        <v>否</v>
      </c>
      <c r="K104">
        <f t="shared" si="39"/>
        <v>0</v>
      </c>
      <c r="L104" s="4">
        <f t="shared" si="30"/>
        <v>1</v>
      </c>
      <c r="M104" s="4" cm="1">
        <f ca="1" t="array" ref="M104">IF(L103="",IF(G103=0,M103,""),IF(ROW()&lt;32,"",AVERAGE(IF(OFFSET(L$2,ROW()-31,0,30,1)&lt;&gt;"",OFFSET(L$2,ROW()-31,0,30,1)))))</f>
        <v>0.7</v>
      </c>
      <c r="N104" s="5">
        <f ca="1" t="shared" si="34"/>
        <v>0.719354838709677</v>
      </c>
      <c r="O104" s="4">
        <f ca="1" t="array" ref="O104">IF(L103="","",IF(ROW()&lt;32,"",AVERAGE(IF(OFFSET(L$2,ROW()-21,0,20,1)&lt;&gt;"",OFFSET(L$2,ROW()-21,0,20,1)))))</f>
        <v>0.65</v>
      </c>
      <c r="P104" s="5">
        <f ca="1" t="shared" si="35"/>
        <v>0.67258064516129</v>
      </c>
      <c r="Q104" s="4">
        <f t="shared" si="32"/>
        <v>-68.1</v>
      </c>
      <c r="R104" s="4">
        <f t="shared" si="40"/>
        <v>9655.58759999997</v>
      </c>
      <c r="S104" s="9">
        <f t="shared" si="41"/>
        <v>-0.0343387232284559</v>
      </c>
      <c r="T104" s="10">
        <f ca="1" t="shared" si="42"/>
        <v>0.719354838709677</v>
      </c>
      <c r="U104" s="9">
        <f t="shared" si="43"/>
        <v>0.0488721150381824</v>
      </c>
      <c r="V104" s="6">
        <f t="shared" si="44"/>
        <v>0.342339201529976</v>
      </c>
      <c r="W104" s="11">
        <f t="shared" si="45"/>
        <v>0.676468778364075</v>
      </c>
      <c r="X104" s="11">
        <f ca="1" t="shared" si="46"/>
        <v>0.220788514251349</v>
      </c>
      <c r="Y104" s="6">
        <f ca="1" t="shared" si="36"/>
        <v>0.243550951346825</v>
      </c>
      <c r="Z104" s="1">
        <f ca="1" t="shared" si="37"/>
        <v>0.0571354065940723</v>
      </c>
      <c r="AA104">
        <f ca="1" t="shared" si="33"/>
        <v>0</v>
      </c>
      <c r="AB104">
        <f t="shared" si="38"/>
        <v>1</v>
      </c>
      <c r="AC104" s="1">
        <f ca="1" t="shared" si="28"/>
        <v>0</v>
      </c>
      <c r="AD104" t="e">
        <f ca="1" t="shared" si="29"/>
        <v>#VALUE!</v>
      </c>
    </row>
    <row r="105" spans="1:30">
      <c r="A105">
        <f>IF([1]Sheet!A1103="","",[1]Sheet!A1103)</f>
        <v>3276574</v>
      </c>
      <c r="B105" t="str">
        <f>IF(A105="","",[1]Sheet!B1103)</f>
        <v>2025-04-21 22:52:45</v>
      </c>
      <c r="C105" t="str">
        <f>IF(A105="","",[1]Sheet!C1103)</f>
        <v>大双31.45  小双34.28  大单34.28</v>
      </c>
      <c r="D105" t="str">
        <f>IF(A105="","",[1]Sheet!D1103)</f>
        <v>大双</v>
      </c>
      <c r="E105">
        <f>IF(A105="","",[1]Sheet!E1103)</f>
        <v>100.01</v>
      </c>
      <c r="F105">
        <f>IF(A105="","",[1]Sheet!F1103)</f>
        <v>19</v>
      </c>
      <c r="G105" t="str">
        <f>IF(A105="","",[1]Sheet!G1103)</f>
        <v>大单</v>
      </c>
      <c r="H105">
        <f>IF(A105="","",[1]Sheet!H1103)</f>
        <v>148.4324</v>
      </c>
      <c r="I105">
        <f>IF(A105="","",[1]Sheet!I1103)</f>
        <v>48.4224</v>
      </c>
      <c r="J105" t="str">
        <f>IF(A105="","",[1]Sheet!J1103)</f>
        <v>是</v>
      </c>
      <c r="K105">
        <f t="shared" si="39"/>
        <v>1</v>
      </c>
      <c r="L105" s="4">
        <f t="shared" si="30"/>
        <v>1</v>
      </c>
      <c r="M105" s="4" cm="1">
        <f ca="1" t="array" ref="M105">IF(L104="",IF(G104=0,M104,""),IF(ROW()&lt;32,"",AVERAGE(IF(OFFSET(L$2,ROW()-31,0,30,1)&lt;&gt;"",OFFSET(L$2,ROW()-31,0,30,1)))))</f>
        <v>0.7</v>
      </c>
      <c r="N105" s="5">
        <f ca="1" t="shared" si="34"/>
        <v>0.719354838709677</v>
      </c>
      <c r="O105" s="4">
        <f ca="1" t="array" ref="O105">IF(L104="","",IF(ROW()&lt;32,"",AVERAGE(IF(OFFSET(L$2,ROW()-21,0,20,1)&lt;&gt;"",OFFSET(L$2,ROW()-21,0,20,1)))))</f>
        <v>0.65</v>
      </c>
      <c r="P105" s="5">
        <f ca="1" t="shared" si="35"/>
        <v>0.67258064516129</v>
      </c>
      <c r="Q105" s="4">
        <f t="shared" si="32"/>
        <v>48.4224</v>
      </c>
      <c r="R105" s="4">
        <f t="shared" si="40"/>
        <v>9704.00999999997</v>
      </c>
      <c r="S105" s="9">
        <f t="shared" si="41"/>
        <v>-0.0345725381348144</v>
      </c>
      <c r="T105" s="10">
        <f ca="1" t="shared" si="42"/>
        <v>0.719354838709677</v>
      </c>
      <c r="U105" s="9">
        <f t="shared" si="43"/>
        <v>0.0518864906475453</v>
      </c>
      <c r="V105" s="6">
        <f t="shared" si="44"/>
        <v>0.264962638342152</v>
      </c>
      <c r="W105" s="11">
        <f t="shared" si="45"/>
        <v>0.590465837178407</v>
      </c>
      <c r="X105" s="11">
        <f ca="1" t="shared" si="46"/>
        <v>0.203476106659283</v>
      </c>
      <c r="Y105" s="6">
        <f ca="1" t="shared" si="36"/>
        <v>0.243608703541659</v>
      </c>
      <c r="Z105" s="1">
        <f ca="1" t="shared" si="37"/>
        <v>0.0570939792920147</v>
      </c>
      <c r="AA105">
        <f ca="1" t="shared" si="33"/>
        <v>0</v>
      </c>
      <c r="AB105">
        <f t="shared" si="38"/>
        <v>1</v>
      </c>
      <c r="AC105" s="1">
        <f ca="1" t="shared" si="28"/>
        <v>0</v>
      </c>
      <c r="AD105" t="e">
        <f ca="1" t="shared" si="29"/>
        <v>#VALUE!</v>
      </c>
    </row>
    <row r="106" spans="1:30">
      <c r="A106">
        <f>IF([1]Sheet!A1104="","",[1]Sheet!A1104)</f>
        <v>3276575</v>
      </c>
      <c r="B106" t="str">
        <f>IF(A106="","",[1]Sheet!B1104)</f>
        <v>2025-04-21 22:56:16</v>
      </c>
      <c r="C106" t="str">
        <f>IF(A106="","",[1]Sheet!C1104)</f>
        <v>小单32.36  大双32.36  大单35.28</v>
      </c>
      <c r="D106" t="str">
        <f>IF(A106="","",[1]Sheet!D1104)</f>
        <v>大单</v>
      </c>
      <c r="E106">
        <f>IF(A106="","",[1]Sheet!E1104)</f>
        <v>100</v>
      </c>
      <c r="F106">
        <f>IF(A106="","",[1]Sheet!F1104)</f>
        <v>11</v>
      </c>
      <c r="G106" t="str">
        <f>IF(A106="","",[1]Sheet!G1104)</f>
        <v>小单</v>
      </c>
      <c r="H106">
        <f>IF(A106="","",[1]Sheet!H1104)</f>
        <v>152.7392</v>
      </c>
      <c r="I106">
        <f>IF(A106="","",[1]Sheet!I1104)</f>
        <v>52.7392</v>
      </c>
      <c r="J106" t="str">
        <f>IF(A106="","",[1]Sheet!J1104)</f>
        <v>是</v>
      </c>
      <c r="K106">
        <f t="shared" si="39"/>
        <v>1</v>
      </c>
      <c r="L106" s="4">
        <f t="shared" si="30"/>
        <v>1</v>
      </c>
      <c r="M106" s="4" cm="1">
        <f ca="1" t="array" ref="M106">IF(L105="",IF(G105=0,M105,""),IF(ROW()&lt;32,"",AVERAGE(IF(OFFSET(L$2,ROW()-31,0,30,1)&lt;&gt;"",OFFSET(L$2,ROW()-31,0,30,1)))))</f>
        <v>0.7</v>
      </c>
      <c r="N106" s="5">
        <f ca="1" t="shared" si="34"/>
        <v>0.719354838709677</v>
      </c>
      <c r="O106" s="4">
        <f ca="1" t="array" ref="O106">IF(L105="","",IF(ROW()&lt;32,"",AVERAGE(IF(OFFSET(L$2,ROW()-21,0,20,1)&lt;&gt;"",OFFSET(L$2,ROW()-21,0,20,1)))))</f>
        <v>0.65</v>
      </c>
      <c r="P106" s="5">
        <f ca="1" t="shared" si="35"/>
        <v>0.67258064516129</v>
      </c>
      <c r="Q106" s="4">
        <f t="shared" si="32"/>
        <v>52.7392</v>
      </c>
      <c r="R106" s="4">
        <f t="shared" si="40"/>
        <v>9756.74919999997</v>
      </c>
      <c r="S106" s="9">
        <f t="shared" si="41"/>
        <v>-0.0230790294425</v>
      </c>
      <c r="T106" s="10">
        <f ca="1" t="shared" si="42"/>
        <v>0.719354838709677</v>
      </c>
      <c r="U106" s="9">
        <f t="shared" si="43"/>
        <v>0.0518864906475453</v>
      </c>
      <c r="V106" s="6">
        <f t="shared" si="44"/>
        <v>0.236515858230887</v>
      </c>
      <c r="W106" s="11">
        <f t="shared" si="45"/>
        <v>0.673130470901343</v>
      </c>
      <c r="X106" s="11">
        <f ca="1" t="shared" si="46"/>
        <v>0.212345944628145</v>
      </c>
      <c r="Y106" s="6">
        <f ca="1" t="shared" si="36"/>
        <v>0.244742308767419</v>
      </c>
      <c r="Z106" s="1">
        <f ca="1" t="shared" si="37"/>
        <v>0.0561160078106144</v>
      </c>
      <c r="AA106">
        <f ca="1" t="shared" si="33"/>
        <v>0</v>
      </c>
      <c r="AB106">
        <f t="shared" si="38"/>
        <v>0</v>
      </c>
      <c r="AC106" s="1">
        <f ca="1" t="shared" si="28"/>
        <v>0</v>
      </c>
      <c r="AD106" t="e">
        <f ca="1" t="shared" si="29"/>
        <v>#VALUE!</v>
      </c>
    </row>
    <row r="107" spans="1:30">
      <c r="A107">
        <f>IF([1]Sheet!A1105="","",[1]Sheet!A1105)</f>
        <v>3276576</v>
      </c>
      <c r="B107" t="str">
        <f>IF(A107="","",[1]Sheet!B1105)</f>
        <v>2025-04-21 22:59:48</v>
      </c>
      <c r="C107" t="str">
        <f>IF(A107="","",[1]Sheet!C1105)</f>
        <v>小单32.36  大双32.36  大单35.28</v>
      </c>
      <c r="D107" t="str">
        <f>IF(A107="","",[1]Sheet!D1105)</f>
        <v>大单</v>
      </c>
      <c r="E107">
        <f>IF(A107="","",[1]Sheet!E1105)</f>
        <v>100</v>
      </c>
      <c r="F107">
        <f>IF(A107="","",[1]Sheet!F1105)</f>
        <v>10</v>
      </c>
      <c r="G107" t="str">
        <f>IF(A107="","",[1]Sheet!G1105)</f>
        <v>小双</v>
      </c>
      <c r="H107">
        <f>IF(A107="","",[1]Sheet!H1105)</f>
        <v>0</v>
      </c>
      <c r="I107">
        <f>IF(A107="","",[1]Sheet!I1105)</f>
        <v>-100</v>
      </c>
      <c r="J107" t="str">
        <f>IF(A107="","",[1]Sheet!J1105)</f>
        <v>否</v>
      </c>
      <c r="K107">
        <f t="shared" si="39"/>
        <v>0</v>
      </c>
      <c r="L107" s="4">
        <f t="shared" si="30"/>
        <v>0</v>
      </c>
      <c r="M107" s="4" cm="1">
        <f ca="1" t="array" ref="M107">IF(L106="",IF(G106=0,M106,""),IF(ROW()&lt;32,"",AVERAGE(IF(OFFSET(L$2,ROW()-31,0,30,1)&lt;&gt;"",OFFSET(L$2,ROW()-31,0,30,1)))))</f>
        <v>0.666666666666667</v>
      </c>
      <c r="N107" s="5">
        <f ca="1" t="shared" si="34"/>
        <v>0.719354838709677</v>
      </c>
      <c r="O107" s="4">
        <f ca="1" t="array" ref="O107">IF(L106="","",IF(ROW()&lt;32,"",AVERAGE(IF(OFFSET(L$2,ROW()-21,0,20,1)&lt;&gt;"",OFFSET(L$2,ROW()-21,0,20,1)))))</f>
        <v>0.6</v>
      </c>
      <c r="P107" s="5">
        <f ca="1" t="shared" si="35"/>
        <v>0.625806451612903</v>
      </c>
      <c r="Q107" s="4">
        <f t="shared" si="32"/>
        <v>-100</v>
      </c>
      <c r="R107" s="4">
        <f t="shared" si="40"/>
        <v>9656.74919999997</v>
      </c>
      <c r="S107" s="9">
        <f t="shared" si="41"/>
        <v>-0.0229571418351413</v>
      </c>
      <c r="T107" s="10">
        <f ca="1" t="shared" si="42"/>
        <v>0.719354838709677</v>
      </c>
      <c r="U107" s="9">
        <f t="shared" si="43"/>
        <v>0.0518864906475453</v>
      </c>
      <c r="V107" s="6">
        <f t="shared" si="44"/>
        <v>0.209716165652218</v>
      </c>
      <c r="W107" s="11">
        <f t="shared" si="45"/>
        <v>0.773169008216256</v>
      </c>
      <c r="X107" s="11">
        <f ca="1" t="shared" si="46"/>
        <v>0.219706395383977</v>
      </c>
      <c r="Y107" s="6">
        <f ca="1" t="shared" si="36"/>
        <v>0.246719655098434</v>
      </c>
      <c r="Z107" s="1">
        <f ca="1" t="shared" si="37"/>
        <v>0.0541182976058937</v>
      </c>
      <c r="AA107">
        <f ca="1" t="shared" si="33"/>
        <v>0</v>
      </c>
      <c r="AB107">
        <f t="shared" si="38"/>
        <v>0</v>
      </c>
      <c r="AC107" s="1">
        <f ca="1" t="shared" si="28"/>
        <v>0</v>
      </c>
      <c r="AD107" t="e">
        <f ca="1" t="shared" si="29"/>
        <v>#VALUE!</v>
      </c>
    </row>
    <row r="108" spans="1:30">
      <c r="A108">
        <f>IF([1]Sheet!A1106="","",[1]Sheet!A1106)</f>
        <v>3276577</v>
      </c>
      <c r="B108" t="str">
        <f>IF(A108="","",[1]Sheet!B1106)</f>
        <v>2025-04-21 23:03:19</v>
      </c>
      <c r="C108" t="str">
        <f>IF(A108="","",[1]Sheet!C1106)</f>
        <v>小单32.36  大双32.36  大单35.28</v>
      </c>
      <c r="D108" t="str">
        <f>IF(A108="","",[1]Sheet!D1106)</f>
        <v>大单</v>
      </c>
      <c r="E108">
        <f>IF(A108="","",[1]Sheet!E1106)</f>
        <v>100</v>
      </c>
      <c r="F108">
        <f>IF(A108="","",[1]Sheet!F1106)</f>
        <v>9</v>
      </c>
      <c r="G108" t="str">
        <f>IF(A108="","",[1]Sheet!G1106)</f>
        <v>小单</v>
      </c>
      <c r="H108">
        <f>IF(A108="","",[1]Sheet!H1106)</f>
        <v>152.7392</v>
      </c>
      <c r="I108">
        <f>IF(A108="","",[1]Sheet!I1106)</f>
        <v>52.7392</v>
      </c>
      <c r="J108" t="str">
        <f>IF(A108="","",[1]Sheet!J1106)</f>
        <v>是</v>
      </c>
      <c r="K108">
        <f t="shared" si="39"/>
        <v>1</v>
      </c>
      <c r="L108" s="4">
        <f t="shared" si="30"/>
        <v>1</v>
      </c>
      <c r="M108" s="4" cm="1">
        <f ca="1" t="array" ref="M108">IF(L107="",IF(G107=0,M107,""),IF(ROW()&lt;32,"",AVERAGE(IF(OFFSET(L$2,ROW()-31,0,30,1)&lt;&gt;"",OFFSET(L$2,ROW()-31,0,30,1)))))</f>
        <v>0.7</v>
      </c>
      <c r="N108" s="5">
        <f ca="1" t="shared" si="34"/>
        <v>0.623655913978495</v>
      </c>
      <c r="O108" s="4">
        <f ca="1" t="array" ref="O108">IF(L107="","",IF(ROW()&lt;32,"",AVERAGE(IF(OFFSET(L$2,ROW()-21,0,20,1)&lt;&gt;"",OFFSET(L$2,ROW()-21,0,20,1)))))</f>
        <v>0.6</v>
      </c>
      <c r="P108" s="5">
        <f ca="1" t="shared" si="35"/>
        <v>0.561290322580645</v>
      </c>
      <c r="Q108" s="4">
        <f t="shared" si="32"/>
        <v>52.7392</v>
      </c>
      <c r="R108" s="4">
        <f t="shared" si="40"/>
        <v>9709.48839999997</v>
      </c>
      <c r="S108" s="9">
        <f t="shared" si="41"/>
        <v>-0.0231893605655974</v>
      </c>
      <c r="T108" s="10">
        <f ca="1" t="shared" si="42"/>
        <v>0.623655913978495</v>
      </c>
      <c r="U108" s="9">
        <f t="shared" si="43"/>
        <v>0.0518864906475453</v>
      </c>
      <c r="V108" s="6">
        <f t="shared" si="44"/>
        <v>0.161899240324444</v>
      </c>
      <c r="W108" s="11">
        <f t="shared" si="45"/>
        <v>0.673130470901343</v>
      </c>
      <c r="X108" s="11">
        <f ca="1" t="shared" si="46"/>
        <v>0.185711398554335</v>
      </c>
      <c r="Y108" s="6">
        <f ca="1" t="shared" si="36"/>
        <v>0.246879287625988</v>
      </c>
      <c r="Z108" s="1">
        <f ca="1" t="shared" si="37"/>
        <v>0.0539307182643909</v>
      </c>
      <c r="AA108">
        <f ca="1" t="shared" si="33"/>
        <v>0</v>
      </c>
      <c r="AB108">
        <f t="shared" si="38"/>
        <v>0</v>
      </c>
      <c r="AC108" s="1">
        <f ca="1" t="shared" si="28"/>
        <v>0</v>
      </c>
      <c r="AD108" t="e">
        <f ca="1" t="shared" si="29"/>
        <v>#VALUE!</v>
      </c>
    </row>
    <row r="109" spans="1:30">
      <c r="A109">
        <f>IF([1]Sheet!A1107="","",[1]Sheet!A1107)</f>
        <v>3276578</v>
      </c>
      <c r="B109" t="str">
        <f>IF(A109="","",[1]Sheet!B1107)</f>
        <v>2025-04-21 23:06:50</v>
      </c>
      <c r="C109" t="str">
        <f>IF(A109="","",[1]Sheet!C1107)</f>
        <v>小单32.36  大双32.36  大单35.28</v>
      </c>
      <c r="D109" t="str">
        <f>IF(A109="","",[1]Sheet!D1107)</f>
        <v>大单</v>
      </c>
      <c r="E109">
        <f>IF(A109="","",[1]Sheet!E1107)</f>
        <v>100</v>
      </c>
      <c r="F109">
        <f>IF(A109="","",[1]Sheet!F1107)</f>
        <v>8</v>
      </c>
      <c r="G109" t="str">
        <f>IF(A109="","",[1]Sheet!G1107)</f>
        <v>小双</v>
      </c>
      <c r="H109">
        <f>IF(A109="","",[1]Sheet!H1107)</f>
        <v>0</v>
      </c>
      <c r="I109">
        <f>IF(A109="","",[1]Sheet!I1107)</f>
        <v>-100</v>
      </c>
      <c r="J109" t="str">
        <f>IF(A109="","",[1]Sheet!J1107)</f>
        <v>否</v>
      </c>
      <c r="K109">
        <f t="shared" si="39"/>
        <v>0</v>
      </c>
      <c r="L109" s="4">
        <f t="shared" si="30"/>
        <v>0</v>
      </c>
      <c r="M109" s="4" cm="1">
        <f ca="1" t="array" ref="M109">IF(L108="",IF(G108=0,M108,""),IF(ROW()&lt;32,"",AVERAGE(IF(OFFSET(L$2,ROW()-31,0,30,1)&lt;&gt;"",OFFSET(L$2,ROW()-31,0,30,1)))))</f>
        <v>0.7</v>
      </c>
      <c r="N109" s="5">
        <f ca="1" t="shared" si="34"/>
        <v>0.719354838709677</v>
      </c>
      <c r="O109" s="4">
        <f ca="1" t="array" ref="O109">IF(L108="","",IF(ROW()&lt;32,"",AVERAGE(IF(OFFSET(L$2,ROW()-21,0,20,1)&lt;&gt;"",OFFSET(L$2,ROW()-21,0,20,1)))))</f>
        <v>0.55</v>
      </c>
      <c r="P109" s="5">
        <f ca="1" t="shared" si="35"/>
        <v>0.579032258064516</v>
      </c>
      <c r="Q109" s="4">
        <f t="shared" si="32"/>
        <v>-100</v>
      </c>
      <c r="R109" s="4">
        <f t="shared" si="40"/>
        <v>9609.48839999997</v>
      </c>
      <c r="S109" s="9">
        <f t="shared" si="41"/>
        <v>-0.00781839426269394</v>
      </c>
      <c r="T109" s="10">
        <f ca="1" t="shared" si="42"/>
        <v>0.719354838709677</v>
      </c>
      <c r="U109" s="9">
        <f t="shared" si="43"/>
        <v>0.0518864906475453</v>
      </c>
      <c r="V109" s="6">
        <f t="shared" si="44"/>
        <v>0.161047653163706</v>
      </c>
      <c r="W109" s="11">
        <f t="shared" si="45"/>
        <v>0.773169008216256</v>
      </c>
      <c r="X109" s="11">
        <f ca="1" t="shared" si="46"/>
        <v>0.21938116840686</v>
      </c>
      <c r="Y109" s="6">
        <f ca="1" t="shared" si="36"/>
        <v>0.248795609839058</v>
      </c>
      <c r="Z109" s="1">
        <f ca="1" t="shared" si="37"/>
        <v>0.0518583729363459</v>
      </c>
      <c r="AA109">
        <f ca="1" t="shared" si="33"/>
        <v>0</v>
      </c>
      <c r="AB109">
        <f t="shared" si="38"/>
        <v>0</v>
      </c>
      <c r="AC109" s="1">
        <f ca="1" t="shared" si="28"/>
        <v>0</v>
      </c>
      <c r="AD109" t="e">
        <f ca="1" t="shared" si="29"/>
        <v>#VALUE!</v>
      </c>
    </row>
    <row r="110" spans="1:30">
      <c r="A110">
        <f>IF([1]Sheet!A1108="","",[1]Sheet!A1108)</f>
        <v>3276579</v>
      </c>
      <c r="B110" t="str">
        <f>IF(A110="","",[1]Sheet!B1108)</f>
        <v>2025-04-21 23:10:11</v>
      </c>
      <c r="C110" t="str">
        <f>IF(A110="","",[1]Sheet!C1108)</f>
        <v>小单32.36  大双32.36  大单35.28</v>
      </c>
      <c r="D110" t="str">
        <f>IF(A110="","",[1]Sheet!D1108)</f>
        <v>大单</v>
      </c>
      <c r="E110">
        <f>IF(A110="","",[1]Sheet!E1108)</f>
        <v>100</v>
      </c>
      <c r="F110">
        <f>IF(A110="","",[1]Sheet!F1108)</f>
        <v>14</v>
      </c>
      <c r="G110" t="str">
        <f>IF(A110="","",[1]Sheet!G1108)</f>
        <v>大双</v>
      </c>
      <c r="H110">
        <f>IF(A110="","",[1]Sheet!H1108)</f>
        <v>0</v>
      </c>
      <c r="I110">
        <f>IF(A110="","",[1]Sheet!I1108)</f>
        <v>-100</v>
      </c>
      <c r="J110" t="str">
        <f>IF(A110="","",[1]Sheet!J1108)</f>
        <v>否</v>
      </c>
      <c r="K110">
        <f t="shared" si="39"/>
        <v>0</v>
      </c>
      <c r="L110" s="4">
        <f t="shared" si="30"/>
        <v>1</v>
      </c>
      <c r="M110" s="4" cm="1">
        <f ca="1" t="array" ref="M110">IF(L109="",IF(G109=0,M109,""),IF(ROW()&lt;32,"",AVERAGE(IF(OFFSET(L$2,ROW()-31,0,30,1)&lt;&gt;"",OFFSET(L$2,ROW()-31,0,30,1)))))</f>
        <v>0.7</v>
      </c>
      <c r="N110" s="5">
        <f ca="1" t="shared" si="34"/>
        <v>0.654838709677419</v>
      </c>
      <c r="O110" s="4">
        <f ca="1" t="array" ref="O110">IF(L109="","",IF(ROW()&lt;32,"",AVERAGE(IF(OFFSET(L$2,ROW()-21,0,20,1)&lt;&gt;"",OFFSET(L$2,ROW()-21,0,20,1)))))</f>
        <v>0.6</v>
      </c>
      <c r="P110" s="5">
        <f ca="1" t="shared" si="35"/>
        <v>0.561290322580645</v>
      </c>
      <c r="Q110" s="4">
        <f t="shared" si="32"/>
        <v>-68.1</v>
      </c>
      <c r="R110" s="4">
        <f t="shared" si="40"/>
        <v>9541.38839999997</v>
      </c>
      <c r="S110" s="9">
        <f t="shared" si="41"/>
        <v>-0.0233030547259126</v>
      </c>
      <c r="T110" s="10">
        <f ca="1" t="shared" si="42"/>
        <v>0.654838709677419</v>
      </c>
      <c r="U110" s="9">
        <f t="shared" si="43"/>
        <v>0.0564131208331946</v>
      </c>
      <c r="V110" s="6">
        <f t="shared" si="44"/>
        <v>0.136632650225496</v>
      </c>
      <c r="W110" s="11">
        <f t="shared" si="45"/>
        <v>0.773169008216256</v>
      </c>
      <c r="X110" s="11">
        <f ca="1" t="shared" si="46"/>
        <v>0.198033055111927</v>
      </c>
      <c r="Y110" s="6">
        <f ca="1" t="shared" si="36"/>
        <v>0.250660782950704</v>
      </c>
      <c r="Z110" s="1">
        <f ca="1" t="shared" si="37"/>
        <v>0.0489089352415844</v>
      </c>
      <c r="AA110">
        <f ca="1" t="shared" si="33"/>
        <v>0</v>
      </c>
      <c r="AB110">
        <f t="shared" si="38"/>
        <v>0</v>
      </c>
      <c r="AC110" s="1">
        <f ca="1" t="shared" si="28"/>
        <v>0</v>
      </c>
      <c r="AD110" t="e">
        <f ca="1" t="shared" si="29"/>
        <v>#VALUE!</v>
      </c>
    </row>
    <row r="111" spans="1:30">
      <c r="A111">
        <f>IF([1]Sheet!A1109="","",[1]Sheet!A1109)</f>
        <v>3276580</v>
      </c>
      <c r="B111" t="str">
        <f>IF(A111="","",[1]Sheet!B1109)</f>
        <v>2025-04-21 23:13:43</v>
      </c>
      <c r="C111" t="str">
        <f>IF(A111="","",[1]Sheet!C1109)</f>
        <v>小单32.36  大双32.36  大单35.28</v>
      </c>
      <c r="D111" t="str">
        <f>IF(A111="","",[1]Sheet!D1109)</f>
        <v>大单</v>
      </c>
      <c r="E111">
        <f>IF(A111="","",[1]Sheet!E1109)</f>
        <v>100</v>
      </c>
      <c r="F111">
        <f>IF(A111="","",[1]Sheet!F1109)</f>
        <v>13</v>
      </c>
      <c r="G111" t="str">
        <f>IF(A111="","",[1]Sheet!G1109)</f>
        <v>小单</v>
      </c>
      <c r="H111">
        <f>IF(A111="","",[1]Sheet!H1109)</f>
        <v>0</v>
      </c>
      <c r="I111">
        <f>IF(A111="","",[1]Sheet!I1109)</f>
        <v>-100</v>
      </c>
      <c r="J111" t="str">
        <f>IF(A111="","",[1]Sheet!J1109)</f>
        <v>否</v>
      </c>
      <c r="K111">
        <f t="shared" si="39"/>
        <v>0</v>
      </c>
      <c r="L111" s="4">
        <f t="shared" si="30"/>
        <v>1</v>
      </c>
      <c r="M111" s="4" cm="1">
        <f ca="1" t="array" ref="M111">IF(L110="",IF(G110=0,M110,""),IF(ROW()&lt;32,"",AVERAGE(IF(OFFSET(L$2,ROW()-31,0,30,1)&lt;&gt;"",OFFSET(L$2,ROW()-31,0,30,1)))))</f>
        <v>0.7</v>
      </c>
      <c r="N111" s="5">
        <f ca="1" t="shared" si="34"/>
        <v>0.719354838709677</v>
      </c>
      <c r="O111" s="4">
        <f ca="1" t="array" ref="O111">IF(L110="","",IF(ROW()&lt;32,"",AVERAGE(IF(OFFSET(L$2,ROW()-21,0,20,1)&lt;&gt;"",OFFSET(L$2,ROW()-21,0,20,1)))))</f>
        <v>0.65</v>
      </c>
      <c r="P111" s="5">
        <f ca="1" t="shared" si="35"/>
        <v>0.67258064516129</v>
      </c>
      <c r="Q111" s="4">
        <f t="shared" si="32"/>
        <v>-68.1</v>
      </c>
      <c r="R111" s="4">
        <f t="shared" si="40"/>
        <v>9473.28839999997</v>
      </c>
      <c r="S111" s="9">
        <f t="shared" si="41"/>
        <v>-0.0353952759120242</v>
      </c>
      <c r="T111" s="10">
        <f ca="1" t="shared" si="42"/>
        <v>0.719354838709677</v>
      </c>
      <c r="U111" s="9">
        <f t="shared" si="43"/>
        <v>0.0631000810329967</v>
      </c>
      <c r="V111" s="6">
        <f t="shared" si="44"/>
        <v>0.0949535980936117</v>
      </c>
      <c r="W111" s="11">
        <f t="shared" si="45"/>
        <v>0.673112625571127</v>
      </c>
      <c r="X111" s="11">
        <f ca="1" t="shared" si="46"/>
        <v>0.191128983024903</v>
      </c>
      <c r="Y111" s="6">
        <f ca="1" t="shared" si="36"/>
        <v>0.25131884010813</v>
      </c>
      <c r="Z111" s="1">
        <f ca="1" t="shared" si="37"/>
        <v>0.0479615374701294</v>
      </c>
      <c r="AA111">
        <f ca="1" t="shared" si="33"/>
        <v>0</v>
      </c>
      <c r="AB111">
        <f t="shared" si="38"/>
        <v>1</v>
      </c>
      <c r="AC111" s="1">
        <f ca="1" t="shared" si="28"/>
        <v>0</v>
      </c>
      <c r="AD111" t="e">
        <f ca="1" t="shared" si="29"/>
        <v>#VALUE!</v>
      </c>
    </row>
    <row r="112" spans="1:30">
      <c r="A112">
        <f>IF([1]Sheet!A1110="","",[1]Sheet!A1110)</f>
        <v>3276581</v>
      </c>
      <c r="B112" t="str">
        <f>IF(A112="","",[1]Sheet!B1110)</f>
        <v>2025-04-21 23:17:14</v>
      </c>
      <c r="C112" t="str">
        <f>IF(A112="","",[1]Sheet!C1110)</f>
        <v>小单32.36  大双32.36  大单35.28</v>
      </c>
      <c r="D112" t="str">
        <f>IF(A112="","",[1]Sheet!D1110)</f>
        <v>大单</v>
      </c>
      <c r="E112">
        <f>IF(A112="","",[1]Sheet!E1110)</f>
        <v>100</v>
      </c>
      <c r="F112">
        <f>IF(A112="","",[1]Sheet!F1110)</f>
        <v>12</v>
      </c>
      <c r="G112" t="str">
        <f>IF(A112="","",[1]Sheet!G1110)</f>
        <v>小双</v>
      </c>
      <c r="H112">
        <f>IF(A112="","",[1]Sheet!H1110)</f>
        <v>0</v>
      </c>
      <c r="I112">
        <f>IF(A112="","",[1]Sheet!I1110)</f>
        <v>-100</v>
      </c>
      <c r="J112" t="str">
        <f>IF(A112="","",[1]Sheet!J1110)</f>
        <v>否</v>
      </c>
      <c r="K112">
        <f t="shared" si="39"/>
        <v>0</v>
      </c>
      <c r="L112" s="4">
        <f t="shared" si="30"/>
        <v>0</v>
      </c>
      <c r="M112" s="4" cm="1">
        <f ca="1" t="array" ref="M112">IF(L111="",IF(G111=0,M111,""),IF(ROW()&lt;32,"",AVERAGE(IF(OFFSET(L$2,ROW()-31,0,30,1)&lt;&gt;"",OFFSET(L$2,ROW()-31,0,30,1)))))</f>
        <v>0.666666666666667</v>
      </c>
      <c r="N112" s="5">
        <f ca="1" t="shared" si="34"/>
        <v>0.719354838709677</v>
      </c>
      <c r="O112" s="4">
        <f ca="1" t="array" ref="O112">IF(L111="","",IF(ROW()&lt;32,"",AVERAGE(IF(OFFSET(L$2,ROW()-21,0,20,1)&lt;&gt;"",OFFSET(L$2,ROW()-21,0,20,1)))))</f>
        <v>0.65</v>
      </c>
      <c r="P112" s="5">
        <f ca="1" t="shared" si="35"/>
        <v>0.67258064516129</v>
      </c>
      <c r="Q112" s="4">
        <f t="shared" si="32"/>
        <v>-100</v>
      </c>
      <c r="R112" s="4">
        <f t="shared" si="40"/>
        <v>9373.28839999997</v>
      </c>
      <c r="S112" s="9">
        <f t="shared" si="41"/>
        <v>-0.0473614576090472</v>
      </c>
      <c r="T112" s="10">
        <f ca="1" t="shared" si="42"/>
        <v>0.719354838709677</v>
      </c>
      <c r="U112" s="9">
        <f t="shared" si="43"/>
        <v>0.0697870412327988</v>
      </c>
      <c r="V112" s="6">
        <f t="shared" si="44"/>
        <v>0.0400960475578293</v>
      </c>
      <c r="W112" s="11">
        <f t="shared" si="45"/>
        <v>0.587365970029856</v>
      </c>
      <c r="X112" s="11">
        <f ca="1" t="shared" si="46"/>
        <v>0.17147261984815</v>
      </c>
      <c r="Y112" s="6">
        <f ca="1" t="shared" si="36"/>
        <v>0.251564275476895</v>
      </c>
      <c r="Z112" s="1">
        <f ca="1" t="shared" si="37"/>
        <v>0.0475315422571495</v>
      </c>
      <c r="AA112">
        <f ca="1" t="shared" si="33"/>
        <v>0</v>
      </c>
      <c r="AB112">
        <f t="shared" si="38"/>
        <v>1</v>
      </c>
      <c r="AC112" s="1">
        <f ca="1" t="shared" si="28"/>
        <v>0</v>
      </c>
      <c r="AD112" t="e">
        <f ca="1" t="shared" si="29"/>
        <v>#VALUE!</v>
      </c>
    </row>
    <row r="113" spans="1:30">
      <c r="A113">
        <f>IF([1]Sheet!A1111="","",[1]Sheet!A1111)</f>
        <v>3276582</v>
      </c>
      <c r="B113" t="str">
        <f>IF(A113="","",[1]Sheet!B1111)</f>
        <v>2025-04-21 23:20:45</v>
      </c>
      <c r="C113" t="str">
        <f>IF(A113="","",[1]Sheet!C1111)</f>
        <v>小单32.36  大双32.36  大单35.28</v>
      </c>
      <c r="D113" t="str">
        <f>IF(A113="","",[1]Sheet!D1111)</f>
        <v>大单</v>
      </c>
      <c r="E113">
        <f>IF(A113="","",[1]Sheet!E1111)</f>
        <v>100</v>
      </c>
      <c r="F113">
        <f>IF(A113="","",[1]Sheet!F1111)</f>
        <v>12</v>
      </c>
      <c r="G113" t="str">
        <f>IF(A113="","",[1]Sheet!G1111)</f>
        <v>小双</v>
      </c>
      <c r="H113">
        <f>IF(A113="","",[1]Sheet!H1111)</f>
        <v>0</v>
      </c>
      <c r="I113">
        <f>IF(A113="","",[1]Sheet!I1111)</f>
        <v>-100</v>
      </c>
      <c r="J113" t="str">
        <f>IF(A113="","",[1]Sheet!J1111)</f>
        <v>否</v>
      </c>
      <c r="K113">
        <f t="shared" si="39"/>
        <v>0</v>
      </c>
      <c r="L113" s="4">
        <f t="shared" si="30"/>
        <v>0</v>
      </c>
      <c r="M113" s="4" cm="1">
        <f ca="1" t="array" ref="M113">IF(L112="",IF(G112=0,M112,""),IF(ROW()&lt;32,"",AVERAGE(IF(OFFSET(L$2,ROW()-31,0,30,1)&lt;&gt;"",OFFSET(L$2,ROW()-31,0,30,1)))))</f>
        <v>0.633333333333333</v>
      </c>
      <c r="N113" s="5">
        <f ca="1" t="shared" si="34"/>
        <v>0.623655913978495</v>
      </c>
      <c r="O113" s="4">
        <f ca="1" t="array" ref="O113">IF(L112="","",IF(ROW()&lt;32,"",AVERAGE(IF(OFFSET(L$2,ROW()-21,0,20,1)&lt;&gt;"",OFFSET(L$2,ROW()-21,0,20,1)))))</f>
        <v>0.6</v>
      </c>
      <c r="P113" s="5">
        <f ca="1" t="shared" si="35"/>
        <v>0.561290322580645</v>
      </c>
      <c r="Q113" s="4">
        <f t="shared" si="32"/>
        <v>-100</v>
      </c>
      <c r="R113" s="4">
        <f t="shared" si="40"/>
        <v>9273.28839999997</v>
      </c>
      <c r="S113" s="9">
        <f t="shared" si="41"/>
        <v>-0.0623901020569935</v>
      </c>
      <c r="T113" s="10">
        <f ca="1" t="shared" si="42"/>
        <v>0.623655913978495</v>
      </c>
      <c r="U113" s="9">
        <f t="shared" si="43"/>
        <v>0.0796063660489546</v>
      </c>
      <c r="V113" s="6">
        <f t="shared" si="44"/>
        <v>-0.0435392418540423</v>
      </c>
      <c r="W113" s="11">
        <f t="shared" si="45"/>
        <v>0.513036278548858</v>
      </c>
      <c r="X113" s="11">
        <f ca="1" t="shared" si="46"/>
        <v>0.129081946033396</v>
      </c>
      <c r="Y113" s="6">
        <f ca="1" t="shared" si="36"/>
        <v>0.250295425087825</v>
      </c>
      <c r="Z113" s="1">
        <f ca="1" t="shared" si="37"/>
        <v>0.0502012110558613</v>
      </c>
      <c r="AA113">
        <f ca="1" t="shared" si="33"/>
        <v>0</v>
      </c>
      <c r="AB113">
        <f t="shared" si="38"/>
        <v>0</v>
      </c>
      <c r="AC113" s="1">
        <f ca="1" t="shared" si="28"/>
        <v>0</v>
      </c>
      <c r="AD113" t="e">
        <f ca="1" t="shared" si="29"/>
        <v>#VALUE!</v>
      </c>
    </row>
    <row r="114" spans="1:30">
      <c r="A114">
        <f>IF([1]Sheet!A1112="","",[1]Sheet!A1112)</f>
        <v>3276583</v>
      </c>
      <c r="B114" t="str">
        <f>IF(A114="","",[1]Sheet!B1112)</f>
        <v>2025-04-21 23:24:16</v>
      </c>
      <c r="C114" t="str">
        <f>IF(A114="","",[1]Sheet!C1112)</f>
        <v>大双31.45  小双34.28  大单34.28</v>
      </c>
      <c r="D114" t="str">
        <f>IF(A114="","",[1]Sheet!D1112)</f>
        <v>大双</v>
      </c>
      <c r="E114">
        <f>IF(A114="","",[1]Sheet!E1112)</f>
        <v>100.01</v>
      </c>
      <c r="F114">
        <f>IF(A114="","",[1]Sheet!F1112)</f>
        <v>9</v>
      </c>
      <c r="G114" t="str">
        <f>IF(A114="","",[1]Sheet!G1112)</f>
        <v>小单</v>
      </c>
      <c r="H114">
        <f>IF(A114="","",[1]Sheet!H1112)</f>
        <v>0</v>
      </c>
      <c r="I114">
        <f>IF(A114="","",[1]Sheet!I1112)</f>
        <v>-100.01</v>
      </c>
      <c r="J114" t="str">
        <f>IF(A114="","",[1]Sheet!J1112)</f>
        <v>否</v>
      </c>
      <c r="K114">
        <f t="shared" si="39"/>
        <v>0</v>
      </c>
      <c r="L114" s="4">
        <f t="shared" si="30"/>
        <v>0</v>
      </c>
      <c r="M114" s="4" cm="1">
        <f ca="1" t="array" ref="M114">IF(L113="",IF(G113=0,M113,""),IF(ROW()&lt;32,"",AVERAGE(IF(OFFSET(L$2,ROW()-31,0,30,1)&lt;&gt;"",OFFSET(L$2,ROW()-31,0,30,1)))))</f>
        <v>0.6</v>
      </c>
      <c r="N114" s="5">
        <f ca="1" t="shared" si="34"/>
        <v>0.59247311827957</v>
      </c>
      <c r="O114" s="4">
        <f ca="1" t="array" ref="O114">IF(L113="","",IF(ROW()&lt;32,"",AVERAGE(IF(OFFSET(L$2,ROW()-21,0,20,1)&lt;&gt;"",OFFSET(L$2,ROW()-21,0,20,1)))))</f>
        <v>0.55</v>
      </c>
      <c r="P114" s="5">
        <f ca="1" t="shared" si="35"/>
        <v>0.514516129032258</v>
      </c>
      <c r="Q114" s="4">
        <f t="shared" si="32"/>
        <v>-100.01</v>
      </c>
      <c r="R114" s="4">
        <f t="shared" si="40"/>
        <v>9173.27839999997</v>
      </c>
      <c r="S114" s="9">
        <f t="shared" si="41"/>
        <v>-0.0772610113676961</v>
      </c>
      <c r="T114" s="10">
        <f ca="1" t="shared" si="42"/>
        <v>0.59247311827957</v>
      </c>
      <c r="U114" s="9">
        <f t="shared" si="43"/>
        <v>0.0894256908651103</v>
      </c>
      <c r="V114" s="6">
        <f t="shared" si="44"/>
        <v>-0.141985811265497</v>
      </c>
      <c r="W114" s="11">
        <f t="shared" si="45"/>
        <v>0.448011949551892</v>
      </c>
      <c r="X114" s="11">
        <f ca="1" t="shared" si="46"/>
        <v>0.0990912268147116</v>
      </c>
      <c r="Y114" s="6">
        <f ca="1" t="shared" si="36"/>
        <v>0.247021156171362</v>
      </c>
      <c r="Z114" s="1">
        <f ca="1" t="shared" si="37"/>
        <v>0.056373593634849</v>
      </c>
      <c r="AA114">
        <f ca="1" t="shared" si="33"/>
        <v>0</v>
      </c>
      <c r="AB114">
        <f t="shared" si="38"/>
        <v>0</v>
      </c>
      <c r="AC114" s="1">
        <f ca="1" t="shared" si="28"/>
        <v>0</v>
      </c>
      <c r="AD114" t="e">
        <f ca="1" t="shared" si="29"/>
        <v>#VALUE!</v>
      </c>
    </row>
    <row r="115" spans="1:30">
      <c r="A115">
        <f>IF([1]Sheet!A1113="","",[1]Sheet!A1113)</f>
        <v>3276584</v>
      </c>
      <c r="B115" t="str">
        <f>IF(A115="","",[1]Sheet!B1113)</f>
        <v>2025-04-21 23:27:48</v>
      </c>
      <c r="C115" t="str">
        <f>IF(A115="","",[1]Sheet!C1113)</f>
        <v>大双31.45  小双34.28  大单34.28</v>
      </c>
      <c r="D115" t="str">
        <f>IF(A115="","",[1]Sheet!D1113)</f>
        <v>大双</v>
      </c>
      <c r="E115">
        <f>IF(A115="","",[1]Sheet!E1113)</f>
        <v>100.01</v>
      </c>
      <c r="F115">
        <f>IF(A115="","",[1]Sheet!F1113)</f>
        <v>14</v>
      </c>
      <c r="G115" t="str">
        <f>IF(A115="","",[1]Sheet!G1113)</f>
        <v>大双</v>
      </c>
      <c r="H115">
        <f>IF(A115="","",[1]Sheet!H1113)</f>
        <v>0</v>
      </c>
      <c r="I115">
        <f>IF(A115="","",[1]Sheet!I1113)</f>
        <v>-100.01</v>
      </c>
      <c r="J115" t="str">
        <f>IF(A115="","",[1]Sheet!J1113)</f>
        <v>否</v>
      </c>
      <c r="K115">
        <f t="shared" si="39"/>
        <v>0</v>
      </c>
      <c r="L115" s="4">
        <f t="shared" si="30"/>
        <v>1</v>
      </c>
      <c r="M115" s="4" cm="1">
        <f ca="1" t="array" ref="M115">IF(L114="",IF(G114=0,M114,""),IF(ROW()&lt;32,"",AVERAGE(IF(OFFSET(L$2,ROW()-31,0,30,1)&lt;&gt;"",OFFSET(L$2,ROW()-31,0,30,1)))))</f>
        <v>0.6</v>
      </c>
      <c r="N115" s="5">
        <f ca="1" t="shared" si="34"/>
        <v>0.561290322580645</v>
      </c>
      <c r="O115" s="4">
        <f ca="1" t="array" ref="O115">IF(L114="","",IF(ROW()&lt;32,"",AVERAGE(IF(OFFSET(L$2,ROW()-21,0,20,1)&lt;&gt;"",OFFSET(L$2,ROW()-21,0,20,1)))))</f>
        <v>0.6</v>
      </c>
      <c r="P115" s="5">
        <f ca="1" t="shared" si="35"/>
        <v>0.561290322580645</v>
      </c>
      <c r="Q115" s="4">
        <f t="shared" si="32"/>
        <v>-68.1</v>
      </c>
      <c r="R115" s="4">
        <f t="shared" si="40"/>
        <v>9105.17839999997</v>
      </c>
      <c r="S115" s="9">
        <f t="shared" si="41"/>
        <v>-0.0809849954941288</v>
      </c>
      <c r="T115" s="10">
        <f ca="1" t="shared" si="42"/>
        <v>0.561290322580645</v>
      </c>
      <c r="U115" s="9">
        <f t="shared" si="43"/>
        <v>0.0992459976137477</v>
      </c>
      <c r="V115" s="6">
        <f t="shared" si="44"/>
        <v>-0.250006113013512</v>
      </c>
      <c r="W115" s="11">
        <f t="shared" si="45"/>
        <v>0.390634973854018</v>
      </c>
      <c r="X115" s="11">
        <f ca="1" t="shared" si="46"/>
        <v>0.0722516526678167</v>
      </c>
      <c r="Y115" s="6">
        <f ca="1" t="shared" si="36"/>
        <v>0.241510521708881</v>
      </c>
      <c r="Z115" s="1">
        <f ca="1" t="shared" si="37"/>
        <v>0.0645196396436787</v>
      </c>
      <c r="AA115">
        <f ca="1" t="shared" si="33"/>
        <v>0</v>
      </c>
      <c r="AB115">
        <f t="shared" si="38"/>
        <v>0</v>
      </c>
      <c r="AC115" s="1">
        <f ca="1" t="shared" si="28"/>
        <v>0</v>
      </c>
      <c r="AD115" t="e">
        <f ca="1" t="shared" si="29"/>
        <v>#VALUE!</v>
      </c>
    </row>
    <row r="116" spans="1:30">
      <c r="A116">
        <f>IF([1]Sheet!A1114="","",[1]Sheet!A1114)</f>
        <v>3276585</v>
      </c>
      <c r="B116" t="str">
        <f>IF(A116="","",[1]Sheet!B1114)</f>
        <v>2025-04-21 23:31:19</v>
      </c>
      <c r="C116" t="str">
        <f>IF(A116="","",[1]Sheet!C1114)</f>
        <v>大双31.45  小双34.28  大单34.28</v>
      </c>
      <c r="D116" t="str">
        <f>IF(A116="","",[1]Sheet!D1114)</f>
        <v>大双</v>
      </c>
      <c r="E116">
        <f>IF(A116="","",[1]Sheet!E1114)</f>
        <v>100.01</v>
      </c>
      <c r="F116">
        <f>IF(A116="","",[1]Sheet!F1114)</f>
        <v>20</v>
      </c>
      <c r="G116" t="str">
        <f>IF(A116="","",[1]Sheet!G1114)</f>
        <v>大双</v>
      </c>
      <c r="H116">
        <f>IF(A116="","",[1]Sheet!H1114)</f>
        <v>148.444</v>
      </c>
      <c r="I116">
        <f>IF(A116="","",[1]Sheet!I1114)</f>
        <v>48.434</v>
      </c>
      <c r="J116" t="str">
        <f>IF(A116="","",[1]Sheet!J1114)</f>
        <v>是</v>
      </c>
      <c r="K116">
        <f t="shared" si="39"/>
        <v>1</v>
      </c>
      <c r="L116" s="4">
        <f t="shared" si="30"/>
        <v>1</v>
      </c>
      <c r="M116" s="4" cm="1">
        <f ca="1" t="array" ref="M116">IF(L115="",IF(G115=0,M115,""),IF(ROW()&lt;32,"",AVERAGE(IF(OFFSET(L$2,ROW()-31,0,30,1)&lt;&gt;"",OFFSET(L$2,ROW()-31,0,30,1)))))</f>
        <v>0.6</v>
      </c>
      <c r="N116" s="5">
        <f ca="1" t="shared" si="34"/>
        <v>0.625806451612903</v>
      </c>
      <c r="O116" s="4">
        <f ca="1" t="array" ref="O116">IF(L115="","",IF(ROW()&lt;32,"",AVERAGE(IF(OFFSET(L$2,ROW()-21,0,20,1)&lt;&gt;"",OFFSET(L$2,ROW()-21,0,20,1)))))</f>
        <v>0.65</v>
      </c>
      <c r="P116" s="5">
        <f ca="1" t="shared" si="35"/>
        <v>0.67258064516129</v>
      </c>
      <c r="Q116" s="4">
        <f t="shared" si="32"/>
        <v>48.434</v>
      </c>
      <c r="R116" s="4">
        <f t="shared" si="40"/>
        <v>9153.61239999997</v>
      </c>
      <c r="S116" s="9">
        <f t="shared" si="41"/>
        <v>-0.0926039653177218</v>
      </c>
      <c r="T116" s="10">
        <f ca="1" t="shared" si="42"/>
        <v>0.625806451612903</v>
      </c>
      <c r="U116" s="9">
        <f t="shared" si="43"/>
        <v>0.10593295781355</v>
      </c>
      <c r="V116" s="6">
        <f t="shared" si="44"/>
        <v>-0.338987118786089</v>
      </c>
      <c r="W116" s="11">
        <f t="shared" si="45"/>
        <v>0.39063267610936</v>
      </c>
      <c r="X116" s="11">
        <f ca="1" t="shared" si="46"/>
        <v>0.0707647691155262</v>
      </c>
      <c r="Y116" s="6">
        <f ca="1" t="shared" si="36"/>
        <v>0.235492016237687</v>
      </c>
      <c r="Z116" s="1">
        <f ca="1" t="shared" si="37"/>
        <v>0.0713803736385015</v>
      </c>
      <c r="AA116">
        <f ca="1" t="shared" si="33"/>
        <v>0</v>
      </c>
      <c r="AB116">
        <f t="shared" si="38"/>
        <v>1</v>
      </c>
      <c r="AC116" s="1">
        <f ca="1" t="shared" si="28"/>
        <v>0</v>
      </c>
      <c r="AD116" t="e">
        <f ca="1" t="shared" si="29"/>
        <v>#VALUE!</v>
      </c>
    </row>
    <row r="117" spans="1:30">
      <c r="A117">
        <f>IF([1]Sheet!A1115="","",[1]Sheet!A1115)</f>
        <v>3276586</v>
      </c>
      <c r="B117" t="str">
        <f>IF(A117="","",[1]Sheet!B1115)</f>
        <v>2025-04-21 23:34:40</v>
      </c>
      <c r="C117" t="str">
        <f>IF(A117="","",[1]Sheet!C1115)</f>
        <v>大双31.45  小双34.28  大单34.28</v>
      </c>
      <c r="D117" t="str">
        <f>IF(A117="","",[1]Sheet!D1115)</f>
        <v>大双</v>
      </c>
      <c r="E117">
        <f>IF(A117="","",[1]Sheet!E1115)</f>
        <v>100.01</v>
      </c>
      <c r="F117">
        <f>IF(A117="","",[1]Sheet!F1115)</f>
        <v>13</v>
      </c>
      <c r="G117" t="str">
        <f>IF(A117="","",[1]Sheet!G1115)</f>
        <v>小单</v>
      </c>
      <c r="H117">
        <f>IF(A117="","",[1]Sheet!H1115)</f>
        <v>0</v>
      </c>
      <c r="I117">
        <f>IF(A117="","",[1]Sheet!I1115)</f>
        <v>-100.01</v>
      </c>
      <c r="J117" t="str">
        <f>IF(A117="","",[1]Sheet!J1115)</f>
        <v>否</v>
      </c>
      <c r="K117">
        <f t="shared" si="39"/>
        <v>0</v>
      </c>
      <c r="L117" s="4">
        <f t="shared" si="30"/>
        <v>0</v>
      </c>
      <c r="M117" s="4" cm="1">
        <f ca="1" t="array" ref="M117">IF(L116="",IF(G116=0,M116,""),IF(ROW()&lt;32,"",AVERAGE(IF(OFFSET(L$2,ROW()-31,0,30,1)&lt;&gt;"",OFFSET(L$2,ROW()-31,0,30,1)))))</f>
        <v>0.566666666666667</v>
      </c>
      <c r="N117" s="5">
        <f ca="1" t="shared" si="34"/>
        <v>0.625806451612903</v>
      </c>
      <c r="O117" s="4">
        <f ca="1" t="array" ref="O117">IF(L116="","",IF(ROW()&lt;32,"",AVERAGE(IF(OFFSET(L$2,ROW()-21,0,20,1)&lt;&gt;"",OFFSET(L$2,ROW()-21,0,20,1)))))</f>
        <v>0.6</v>
      </c>
      <c r="P117" s="5">
        <f ca="1" t="shared" si="35"/>
        <v>0.625806451612903</v>
      </c>
      <c r="Q117" s="4">
        <f t="shared" si="32"/>
        <v>-100.01</v>
      </c>
      <c r="R117" s="4">
        <f t="shared" si="40"/>
        <v>9053.60239999997</v>
      </c>
      <c r="S117" s="9">
        <f t="shared" si="41"/>
        <v>-0.0925465993186267</v>
      </c>
      <c r="T117" s="10">
        <f ca="1" t="shared" si="42"/>
        <v>0.625806451612903</v>
      </c>
      <c r="U117" s="9">
        <f t="shared" si="43"/>
        <v>0.10593295781355</v>
      </c>
      <c r="V117" s="6">
        <f t="shared" si="44"/>
        <v>-0.422540959188145</v>
      </c>
      <c r="W117" s="11">
        <f t="shared" si="45"/>
        <v>0.388086678273964</v>
      </c>
      <c r="X117" s="11">
        <f ca="1" t="shared" si="46"/>
        <v>0.0621719950915095</v>
      </c>
      <c r="Y117" s="6">
        <f ca="1" t="shared" si="36"/>
        <v>0.228838541159069</v>
      </c>
      <c r="Z117" s="1">
        <f ca="1" t="shared" si="37"/>
        <v>0.0776478459079183</v>
      </c>
      <c r="AA117">
        <f ca="1" t="shared" si="33"/>
        <v>0</v>
      </c>
      <c r="AB117">
        <f t="shared" si="38"/>
        <v>0</v>
      </c>
      <c r="AC117" s="1">
        <f ca="1" t="shared" si="28"/>
        <v>0</v>
      </c>
      <c r="AD117" t="e">
        <f ca="1" t="shared" si="29"/>
        <v>#VALUE!</v>
      </c>
    </row>
    <row r="118" spans="1:30">
      <c r="A118">
        <f>IF([1]Sheet!A1116="","",[1]Sheet!A1116)</f>
        <v>3276587</v>
      </c>
      <c r="B118" t="str">
        <f>IF(A118="","",[1]Sheet!B1116)</f>
        <v>2025-04-21 23:38:11</v>
      </c>
      <c r="C118" t="str">
        <f>IF(A118="","",[1]Sheet!C1116)</f>
        <v>小单31.45  小双34.28  大单34.28</v>
      </c>
      <c r="D118" t="str">
        <f>IF(A118="","",[1]Sheet!D1116)</f>
        <v>小单</v>
      </c>
      <c r="E118">
        <f>IF(A118="","",[1]Sheet!E1116)</f>
        <v>100.01</v>
      </c>
      <c r="F118">
        <f>IF(A118="","",[1]Sheet!F1116)</f>
        <v>5</v>
      </c>
      <c r="G118" t="str">
        <f>IF(A118="","",[1]Sheet!G1116)</f>
        <v>小单</v>
      </c>
      <c r="H118">
        <f>IF(A118="","",[1]Sheet!H1116)</f>
        <v>148.444</v>
      </c>
      <c r="I118">
        <f>IF(A118="","",[1]Sheet!I1116)</f>
        <v>48.434</v>
      </c>
      <c r="J118" t="str">
        <f>IF(A118="","",[1]Sheet!J1116)</f>
        <v>是</v>
      </c>
      <c r="K118">
        <f t="shared" si="39"/>
        <v>1</v>
      </c>
      <c r="L118" s="4">
        <f t="shared" si="30"/>
        <v>1</v>
      </c>
      <c r="M118" s="4" cm="1">
        <f ca="1" t="array" ref="M118">IF(L117="",IF(G117=0,M117,""),IF(ROW()&lt;32,"",AVERAGE(IF(OFFSET(L$2,ROW()-31,0,30,1)&lt;&gt;"",OFFSET(L$2,ROW()-31,0,30,1)))))</f>
        <v>0.566666666666667</v>
      </c>
      <c r="N118" s="5">
        <f ca="1" t="shared" si="34"/>
        <v>0.53010752688172</v>
      </c>
      <c r="O118" s="4">
        <f ca="1" t="array" ref="O118">IF(L117="","",IF(ROW()&lt;32,"",AVERAGE(IF(OFFSET(L$2,ROW()-21,0,20,1)&lt;&gt;"",OFFSET(L$2,ROW()-21,0,20,1)))))</f>
        <v>0.6</v>
      </c>
      <c r="P118" s="5">
        <f ca="1" t="shared" si="35"/>
        <v>0.561290322580645</v>
      </c>
      <c r="Q118" s="4">
        <f t="shared" si="32"/>
        <v>48.434</v>
      </c>
      <c r="R118" s="4">
        <f t="shared" si="40"/>
        <v>9102.03639999997</v>
      </c>
      <c r="S118" s="9">
        <f t="shared" si="41"/>
        <v>-0.106749168492384</v>
      </c>
      <c r="T118" s="10">
        <f ca="1" t="shared" si="42"/>
        <v>0.53010752688172</v>
      </c>
      <c r="U118" s="9">
        <f t="shared" si="43"/>
        <v>0.11099737278073</v>
      </c>
      <c r="V118" s="6">
        <f t="shared" si="44"/>
        <v>-0.504233239168817</v>
      </c>
      <c r="W118" s="11">
        <f t="shared" si="45"/>
        <v>0.337227138643068</v>
      </c>
      <c r="X118" s="11">
        <f ca="1" t="shared" si="46"/>
        <v>0.0239969329418349</v>
      </c>
      <c r="Y118" s="6">
        <f ca="1" t="shared" si="36"/>
        <v>0.220609295067029</v>
      </c>
      <c r="Z118" s="1">
        <f ca="1" t="shared" si="37"/>
        <v>0.0854472746985737</v>
      </c>
      <c r="AA118">
        <f ca="1" t="shared" si="33"/>
        <v>0</v>
      </c>
      <c r="AB118">
        <f t="shared" si="38"/>
        <v>1</v>
      </c>
      <c r="AC118" s="1">
        <f ca="1" t="shared" si="28"/>
        <v>0</v>
      </c>
      <c r="AD118" t="e">
        <f ca="1" t="shared" si="29"/>
        <v>#VALUE!</v>
      </c>
    </row>
    <row r="119" spans="1:30">
      <c r="A119">
        <f>IF([1]Sheet!A1117="","",[1]Sheet!A1117)</f>
        <v>3276588</v>
      </c>
      <c r="B119" t="str">
        <f>IF(A119="","",[1]Sheet!B1117)</f>
        <v>2025-04-21 23:41:43</v>
      </c>
      <c r="C119" t="str">
        <f>IF(A119="","",[1]Sheet!C1117)</f>
        <v>小单31.45  小双34.28  大单34.28</v>
      </c>
      <c r="D119" t="str">
        <f>IF(A119="","",[1]Sheet!D1117)</f>
        <v>小单</v>
      </c>
      <c r="E119">
        <f>IF(A119="","",[1]Sheet!E1117)</f>
        <v>100.01</v>
      </c>
      <c r="F119">
        <f>IF(A119="","",[1]Sheet!F1117)</f>
        <v>16</v>
      </c>
      <c r="G119" t="str">
        <f>IF(A119="","",[1]Sheet!G1117)</f>
        <v>大双</v>
      </c>
      <c r="H119">
        <f>IF(A119="","",[1]Sheet!H1117)</f>
        <v>0</v>
      </c>
      <c r="I119">
        <f>IF(A119="","",[1]Sheet!I1117)</f>
        <v>-100.01</v>
      </c>
      <c r="J119" t="str">
        <f>IF(A119="","",[1]Sheet!J1117)</f>
        <v>否</v>
      </c>
      <c r="K119">
        <f t="shared" si="39"/>
        <v>0</v>
      </c>
      <c r="L119" s="4">
        <f t="shared" si="30"/>
        <v>0</v>
      </c>
      <c r="M119" s="4" cm="1">
        <f ca="1" t="array" ref="M119">IF(L118="",IF(G118=0,M118,""),IF(ROW()&lt;32,"",AVERAGE(IF(OFFSET(L$2,ROW()-31,0,30,1)&lt;&gt;"",OFFSET(L$2,ROW()-31,0,30,1)))))</f>
        <v>0.533333333333333</v>
      </c>
      <c r="N119" s="5">
        <f ca="1" t="shared" si="34"/>
        <v>0.594623655913979</v>
      </c>
      <c r="O119" s="4">
        <f ca="1" t="array" ref="O119">IF(L118="","",IF(ROW()&lt;32,"",AVERAGE(IF(OFFSET(L$2,ROW()-21,0,20,1)&lt;&gt;"",OFFSET(L$2,ROW()-21,0,20,1)))))</f>
        <v>0.6</v>
      </c>
      <c r="P119" s="5">
        <f ca="1" t="shared" si="35"/>
        <v>0.625806451612903</v>
      </c>
      <c r="Q119" s="4">
        <f t="shared" si="32"/>
        <v>-100.01</v>
      </c>
      <c r="R119" s="4">
        <f t="shared" si="40"/>
        <v>9002.02639999997</v>
      </c>
      <c r="S119" s="9">
        <f t="shared" si="41"/>
        <v>-0.106241480999274</v>
      </c>
      <c r="T119" s="10">
        <f ca="1" t="shared" si="42"/>
        <v>0.594623655913979</v>
      </c>
      <c r="U119" s="9">
        <f t="shared" si="43"/>
        <v>0.11099737278073</v>
      </c>
      <c r="V119" s="6">
        <f t="shared" si="44"/>
        <v>-0.606658877340924</v>
      </c>
      <c r="W119" s="11">
        <f t="shared" si="45"/>
        <v>0.337233582765306</v>
      </c>
      <c r="X119" s="11">
        <f ca="1" t="shared" si="46"/>
        <v>0.0268105455912327</v>
      </c>
      <c r="Y119" s="6">
        <f ca="1" t="shared" si="36"/>
        <v>0.21198710869076</v>
      </c>
      <c r="Z119" s="1">
        <f ca="1" t="shared" si="37"/>
        <v>0.0913157685902559</v>
      </c>
      <c r="AA119">
        <f ca="1" t="shared" si="33"/>
        <v>0</v>
      </c>
      <c r="AB119">
        <f t="shared" si="38"/>
        <v>0</v>
      </c>
      <c r="AC119" s="1">
        <f ca="1" t="shared" si="28"/>
        <v>0</v>
      </c>
      <c r="AD119" t="e">
        <f ca="1" t="shared" si="29"/>
        <v>#VALUE!</v>
      </c>
    </row>
    <row r="120" spans="1:30">
      <c r="A120">
        <f>IF([1]Sheet!A1118="","",[1]Sheet!A1118)</f>
        <v>3276589</v>
      </c>
      <c r="B120" t="str">
        <f>IF(A120="","",[1]Sheet!B1118)</f>
        <v>2025-04-21 23:45:14</v>
      </c>
      <c r="C120" t="str">
        <f>IF(A120="","",[1]Sheet!C1118)</f>
        <v>小单32.36  小双35.28  大双32.36</v>
      </c>
      <c r="D120" t="str">
        <f>IF(A120="","",[1]Sheet!D1118)</f>
        <v>小双</v>
      </c>
      <c r="E120">
        <f>IF(A120="","",[1]Sheet!E1118)</f>
        <v>100</v>
      </c>
      <c r="F120">
        <f>IF(A120="","",[1]Sheet!F1118)</f>
        <v>23</v>
      </c>
      <c r="G120" t="str">
        <f>IF(A120="","",[1]Sheet!G1118)</f>
        <v>大单</v>
      </c>
      <c r="H120">
        <f>IF(A120="","",[1]Sheet!H1118)</f>
        <v>0</v>
      </c>
      <c r="I120">
        <f>IF(A120="","",[1]Sheet!I1118)</f>
        <v>-100</v>
      </c>
      <c r="J120" t="str">
        <f>IF(A120="","",[1]Sheet!J1118)</f>
        <v>否</v>
      </c>
      <c r="K120">
        <f t="shared" si="39"/>
        <v>0</v>
      </c>
      <c r="L120" s="4">
        <f t="shared" si="30"/>
        <v>0</v>
      </c>
      <c r="M120" s="4" cm="1">
        <f ca="1" t="array" ref="M120">IF(L119="",IF(G119=0,M119,""),IF(ROW()&lt;32,"",AVERAGE(IF(OFFSET(L$2,ROW()-31,0,30,1)&lt;&gt;"",OFFSET(L$2,ROW()-31,0,30,1)))))</f>
        <v>0.533333333333333</v>
      </c>
      <c r="N120" s="5">
        <f ca="1" t="shared" si="34"/>
        <v>0.498924731182796</v>
      </c>
      <c r="O120" s="4">
        <f ca="1" t="array" ref="O120">IF(L119="","",IF(ROW()&lt;32,"",AVERAGE(IF(OFFSET(L$2,ROW()-21,0,20,1)&lt;&gt;"",OFFSET(L$2,ROW()-21,0,20,1)))))</f>
        <v>0.6</v>
      </c>
      <c r="P120" s="5">
        <f ca="1" t="shared" si="35"/>
        <v>0.561290322580645</v>
      </c>
      <c r="Q120" s="4">
        <f t="shared" ref="Q120:Q151" si="47">IF(OR(F120=13,F120=14),IF(L120=1,-68.1,I120),I120)</f>
        <v>-100</v>
      </c>
      <c r="R120" s="4">
        <f t="shared" si="40"/>
        <v>8902.02639999997</v>
      </c>
      <c r="S120" s="9">
        <f t="shared" si="41"/>
        <v>-0.107295152307576</v>
      </c>
      <c r="T120" s="10">
        <f ca="1" t="shared" si="42"/>
        <v>0.498924731182796</v>
      </c>
      <c r="U120" s="9">
        <f t="shared" si="43"/>
        <v>0.107295152307576</v>
      </c>
      <c r="V120" s="6">
        <f t="shared" si="44"/>
        <v>-0.742626991902815</v>
      </c>
      <c r="W120" s="11">
        <f t="shared" si="45"/>
        <v>0.293993368770065</v>
      </c>
      <c r="X120" s="11">
        <f ca="1" t="shared" si="46"/>
        <v>-0.00945550746126136</v>
      </c>
      <c r="Y120" s="6">
        <f ca="1" t="shared" si="36"/>
        <v>0.200735077725486</v>
      </c>
      <c r="Z120" s="1">
        <f ca="1" t="shared" si="37"/>
        <v>0.0969385048111884</v>
      </c>
      <c r="AA120">
        <f ca="1" t="shared" si="33"/>
        <v>0</v>
      </c>
      <c r="AB120">
        <f t="shared" si="38"/>
        <v>0</v>
      </c>
      <c r="AC120" s="1">
        <f ca="1" t="shared" si="28"/>
        <v>0</v>
      </c>
      <c r="AD120" t="e">
        <f ca="1" t="shared" si="29"/>
        <v>#VALUE!</v>
      </c>
    </row>
    <row r="121" spans="1:30">
      <c r="A121">
        <f>IF([1]Sheet!A1119="","",[1]Sheet!A1119)</f>
        <v>3276590</v>
      </c>
      <c r="B121" t="str">
        <f>IF(A121="","",[1]Sheet!B1119)</f>
        <v>2025-04-21 23:48:45</v>
      </c>
      <c r="C121" t="str">
        <f>IF(A121="","",[1]Sheet!C1119)</f>
        <v>小单31.45  小双34.28  大单34.28</v>
      </c>
      <c r="D121" t="str">
        <f>IF(A121="","",[1]Sheet!D1119)</f>
        <v>小单</v>
      </c>
      <c r="E121">
        <f>IF(A121="","",[1]Sheet!E1119)</f>
        <v>100.01</v>
      </c>
      <c r="F121">
        <f>IF(A121="","",[1]Sheet!F1119)</f>
        <v>20</v>
      </c>
      <c r="G121" t="str">
        <f>IF(A121="","",[1]Sheet!G1119)</f>
        <v>大双</v>
      </c>
      <c r="H121">
        <f>IF(A121="","",[1]Sheet!H1119)</f>
        <v>0</v>
      </c>
      <c r="I121">
        <f>IF(A121="","",[1]Sheet!I1119)</f>
        <v>-100.01</v>
      </c>
      <c r="J121" t="str">
        <f>IF(A121="","",[1]Sheet!J1119)</f>
        <v>否</v>
      </c>
      <c r="K121">
        <f t="shared" si="39"/>
        <v>0</v>
      </c>
      <c r="L121" s="4">
        <f t="shared" si="30"/>
        <v>0</v>
      </c>
      <c r="M121" s="4" cm="1">
        <f ca="1" t="array" ref="M121">IF(L120="",IF(G120=0,M120,""),IF(ROW()&lt;32,"",AVERAGE(IF(OFFSET(L$2,ROW()-31,0,30,1)&lt;&gt;"",OFFSET(L$2,ROW()-31,0,30,1)))))</f>
        <v>0.533333333333333</v>
      </c>
      <c r="N121" s="5">
        <f ca="1" t="shared" si="34"/>
        <v>0.498924731182796</v>
      </c>
      <c r="O121" s="4">
        <f ca="1" t="array" ref="O121">IF(L120="","",IF(ROW()&lt;32,"",AVERAGE(IF(OFFSET(L$2,ROW()-21,0,20,1)&lt;&gt;"",OFFSET(L$2,ROW()-21,0,20,1)))))</f>
        <v>0.55</v>
      </c>
      <c r="P121" s="5">
        <f ca="1" t="shared" si="35"/>
        <v>0.514516129032258</v>
      </c>
      <c r="Q121" s="4">
        <f t="shared" si="47"/>
        <v>-100.01</v>
      </c>
      <c r="R121" s="4">
        <f t="shared" si="40"/>
        <v>8802.01639999997</v>
      </c>
      <c r="S121" s="9">
        <f t="shared" si="41"/>
        <v>-0.108368931362801</v>
      </c>
      <c r="T121" s="10">
        <f ca="1" t="shared" si="42"/>
        <v>0.498924731182796</v>
      </c>
      <c r="U121" s="9">
        <f t="shared" si="43"/>
        <v>0.108368931362801</v>
      </c>
      <c r="V121" s="6">
        <f t="shared" si="44"/>
        <v>-0.859949153940852</v>
      </c>
      <c r="W121" s="11">
        <f t="shared" si="45"/>
        <v>0.293994916030293</v>
      </c>
      <c r="X121" s="11">
        <f ca="1" t="shared" si="46"/>
        <v>-0.0218318363721776</v>
      </c>
      <c r="Y121" s="6">
        <f ca="1" t="shared" si="36"/>
        <v>0.189213742934407</v>
      </c>
      <c r="Z121" s="1">
        <f ca="1" t="shared" si="37"/>
        <v>0.102032513249895</v>
      </c>
      <c r="AA121">
        <f ca="1" t="shared" si="33"/>
        <v>0</v>
      </c>
      <c r="AB121">
        <f t="shared" si="38"/>
        <v>0</v>
      </c>
      <c r="AC121" s="1">
        <f ca="1" t="shared" si="28"/>
        <v>0</v>
      </c>
      <c r="AD121" t="e">
        <f ca="1" t="shared" si="29"/>
        <v>#VALUE!</v>
      </c>
    </row>
    <row r="122" spans="1:30">
      <c r="A122">
        <f>IF([1]Sheet!A1120="","",[1]Sheet!A1120)</f>
        <v>3276591</v>
      </c>
      <c r="B122" t="str">
        <f>IF(A122="","",[1]Sheet!B1120)</f>
        <v>2025-04-21 23:52:06</v>
      </c>
      <c r="C122" t="str">
        <f>IF(A122="","",[1]Sheet!C1120)</f>
        <v>小单31.45  小双34.28  大单34.28</v>
      </c>
      <c r="D122" t="str">
        <f>IF(A122="","",[1]Sheet!D1120)</f>
        <v>小单</v>
      </c>
      <c r="E122">
        <f>IF(A122="","",[1]Sheet!E1120)</f>
        <v>100.01</v>
      </c>
      <c r="F122">
        <f>IF(A122="","",[1]Sheet!F1120)</f>
        <v>5</v>
      </c>
      <c r="G122" t="str">
        <f>IF(A122="","",[1]Sheet!G1120)</f>
        <v>小单</v>
      </c>
      <c r="H122">
        <f>IF(A122="","",[1]Sheet!H1120)</f>
        <v>148.444</v>
      </c>
      <c r="I122">
        <f>IF(A122="","",[1]Sheet!I1120)</f>
        <v>48.434</v>
      </c>
      <c r="J122" t="str">
        <f>IF(A122="","",[1]Sheet!J1120)</f>
        <v>是</v>
      </c>
      <c r="K122">
        <f t="shared" si="39"/>
        <v>1</v>
      </c>
      <c r="L122" s="4">
        <f t="shared" si="30"/>
        <v>1</v>
      </c>
      <c r="M122" s="4" cm="1">
        <f ca="1" t="array" ref="M122">IF(L121="",IF(G121=0,M121,""),IF(ROW()&lt;32,"",AVERAGE(IF(OFFSET(L$2,ROW()-31,0,30,1)&lt;&gt;"",OFFSET(L$2,ROW()-31,0,30,1)))))</f>
        <v>0.566666666666667</v>
      </c>
      <c r="N122" s="5">
        <f ca="1" t="shared" si="34"/>
        <v>0.498924731182796</v>
      </c>
      <c r="O122" s="4">
        <f ca="1" t="array" ref="O122">IF(L121="","",IF(ROW()&lt;32,"",AVERAGE(IF(OFFSET(L$2,ROW()-21,0,20,1)&lt;&gt;"",OFFSET(L$2,ROW()-21,0,20,1)))))</f>
        <v>0.55</v>
      </c>
      <c r="P122" s="5">
        <f ca="1" t="shared" si="35"/>
        <v>0.514516129032258</v>
      </c>
      <c r="Q122" s="4">
        <f t="shared" si="47"/>
        <v>48.434</v>
      </c>
      <c r="R122" s="4">
        <f t="shared" si="40"/>
        <v>8850.45039999997</v>
      </c>
      <c r="S122" s="9">
        <f t="shared" si="41"/>
        <v>-0.109465452018388</v>
      </c>
      <c r="T122" s="10">
        <f ca="1" t="shared" si="42"/>
        <v>0.498924731182796</v>
      </c>
      <c r="U122" s="9">
        <f t="shared" si="43"/>
        <v>0.118106394203664</v>
      </c>
      <c r="V122" s="6">
        <f t="shared" si="44"/>
        <v>-0.956102970564577</v>
      </c>
      <c r="W122" s="11">
        <f t="shared" si="45"/>
        <v>0.293994916030293</v>
      </c>
      <c r="X122" s="11">
        <f ca="1" t="shared" si="46"/>
        <v>-0.0346974130834851</v>
      </c>
      <c r="Y122" s="6">
        <f ca="1" t="shared" si="36"/>
        <v>0.178120638606734</v>
      </c>
      <c r="Z122" s="1">
        <f ca="1" t="shared" si="37"/>
        <v>0.107534215556719</v>
      </c>
      <c r="AA122">
        <f ca="1" t="shared" si="33"/>
        <v>0</v>
      </c>
      <c r="AB122">
        <f t="shared" si="38"/>
        <v>0</v>
      </c>
      <c r="AC122" s="1">
        <f ca="1" t="shared" si="28"/>
        <v>0</v>
      </c>
      <c r="AD122" t="e">
        <f ca="1" t="shared" si="29"/>
        <v>#VALUE!</v>
      </c>
    </row>
    <row r="123" spans="1:30">
      <c r="A123">
        <f>IF([1]Sheet!A1121="","",[1]Sheet!A1121)</f>
        <v>3276592</v>
      </c>
      <c r="B123" t="str">
        <f>IF(A123="","",[1]Sheet!B1121)</f>
        <v>2025-04-21 23:55:48</v>
      </c>
      <c r="C123" t="str">
        <f>IF(A123="","",[1]Sheet!C1121)</f>
        <v>小单31.45  小双34.28  大单34.28</v>
      </c>
      <c r="D123" t="str">
        <f>IF(A123="","",[1]Sheet!D1121)</f>
        <v>小单</v>
      </c>
      <c r="E123">
        <f>IF(A123="","",[1]Sheet!E1121)</f>
        <v>100.01</v>
      </c>
      <c r="F123">
        <f>IF(A123="","",[1]Sheet!F1121)</f>
        <v>13</v>
      </c>
      <c r="G123" t="str">
        <f>IF(A123="","",[1]Sheet!G1121)</f>
        <v>小单</v>
      </c>
      <c r="H123">
        <f>IF(A123="","",[1]Sheet!H1121)</f>
        <v>0</v>
      </c>
      <c r="I123">
        <f>IF(A123="","",[1]Sheet!I1121)</f>
        <v>-100.01</v>
      </c>
      <c r="J123" t="str">
        <f>IF(A123="","",[1]Sheet!J1121)</f>
        <v>否</v>
      </c>
      <c r="K123">
        <f t="shared" si="39"/>
        <v>0</v>
      </c>
      <c r="L123" s="4">
        <f t="shared" si="30"/>
        <v>1</v>
      </c>
      <c r="M123" s="4" cm="1">
        <f ca="1" t="array" ref="M123">IF(L122="",IF(G122=0,M122,""),IF(ROW()&lt;32,"",AVERAGE(IF(OFFSET(L$2,ROW()-31,0,30,1)&lt;&gt;"",OFFSET(L$2,ROW()-31,0,30,1)))))</f>
        <v>0.566666666666667</v>
      </c>
      <c r="N123" s="5">
        <f ca="1" t="shared" si="34"/>
        <v>0.594623655913979</v>
      </c>
      <c r="O123" s="4">
        <f ca="1" t="array" ref="O123">IF(L122="","",IF(ROW()&lt;32,"",AVERAGE(IF(OFFSET(L$2,ROW()-21,0,20,1)&lt;&gt;"",OFFSET(L$2,ROW()-21,0,20,1)))))</f>
        <v>0.55</v>
      </c>
      <c r="P123" s="5">
        <f ca="1" t="shared" si="35"/>
        <v>0.579032258064516</v>
      </c>
      <c r="Q123" s="4">
        <f t="shared" si="47"/>
        <v>-68.1</v>
      </c>
      <c r="R123" s="4">
        <f t="shared" si="40"/>
        <v>8782.35039999997</v>
      </c>
      <c r="S123" s="9">
        <f t="shared" si="41"/>
        <v>-0.108930618123007</v>
      </c>
      <c r="T123" s="10">
        <f ca="1" t="shared" si="42"/>
        <v>0.594623655913979</v>
      </c>
      <c r="U123" s="9">
        <f t="shared" si="43"/>
        <v>0.118106394203664</v>
      </c>
      <c r="V123" s="6">
        <f t="shared" si="44"/>
        <v>-1.03143374206347</v>
      </c>
      <c r="W123" s="11">
        <f t="shared" si="45"/>
        <v>0.337235456201947</v>
      </c>
      <c r="X123" s="11">
        <f ca="1" t="shared" si="46"/>
        <v>-0.0186062011013578</v>
      </c>
      <c r="Y123" s="6">
        <f ca="1" t="shared" si="36"/>
        <v>0.168344422410039</v>
      </c>
      <c r="Z123" s="1">
        <f ca="1" t="shared" si="37"/>
        <v>0.111567420208125</v>
      </c>
      <c r="AA123">
        <f ca="1" t="shared" si="33"/>
        <v>0</v>
      </c>
      <c r="AB123">
        <f t="shared" si="38"/>
        <v>0</v>
      </c>
      <c r="AC123" s="1">
        <f ca="1" t="shared" si="28"/>
        <v>0</v>
      </c>
      <c r="AD123" t="e">
        <f ca="1" t="shared" si="29"/>
        <v>#VALUE!</v>
      </c>
    </row>
    <row r="124" spans="1:30">
      <c r="A124">
        <f>IF([1]Sheet!A1122="","",[1]Sheet!A1122)</f>
        <v>3276593</v>
      </c>
      <c r="B124" t="str">
        <f>IF(A124="","",[1]Sheet!B1122)</f>
        <v>2025-04-21 23:59:09</v>
      </c>
      <c r="C124" t="str">
        <f>IF(A124="","",[1]Sheet!C1122)</f>
        <v>小单31.45  小双34.28  大单34.28</v>
      </c>
      <c r="D124" t="str">
        <f>IF(A124="","",[1]Sheet!D1122)</f>
        <v>小单</v>
      </c>
      <c r="E124">
        <f>IF(A124="","",[1]Sheet!E1122)</f>
        <v>100.01</v>
      </c>
      <c r="F124">
        <f>IF(A124="","",[1]Sheet!F1122)</f>
        <v>23</v>
      </c>
      <c r="G124" t="str">
        <f>IF(A124="","",[1]Sheet!G1122)</f>
        <v>大单</v>
      </c>
      <c r="H124">
        <f>IF(A124="","",[1]Sheet!H1122)</f>
        <v>148.4324</v>
      </c>
      <c r="I124">
        <f>IF(A124="","",[1]Sheet!I1122)</f>
        <v>48.4224</v>
      </c>
      <c r="J124" t="str">
        <f>IF(A124="","",[1]Sheet!J1122)</f>
        <v>是</v>
      </c>
      <c r="K124">
        <f t="shared" si="39"/>
        <v>1</v>
      </c>
      <c r="L124" s="4">
        <f t="shared" si="30"/>
        <v>1</v>
      </c>
      <c r="M124" s="4" cm="1">
        <f ca="1" t="array" ref="M124">IF(L123="",IF(G123=0,M123,""),IF(ROW()&lt;32,"",AVERAGE(IF(OFFSET(L$2,ROW()-31,0,30,1)&lt;&gt;"",OFFSET(L$2,ROW()-31,0,30,1)))))</f>
        <v>0.566666666666667</v>
      </c>
      <c r="N124" s="5">
        <f ca="1" t="shared" si="34"/>
        <v>0.594623655913979</v>
      </c>
      <c r="O124" s="4">
        <f ca="1" t="array" ref="O124">IF(L123="","",IF(ROW()&lt;32,"",AVERAGE(IF(OFFSET(L$2,ROW()-21,0,20,1)&lt;&gt;"",OFFSET(L$2,ROW()-21,0,20,1)))))</f>
        <v>0.55</v>
      </c>
      <c r="P124" s="5">
        <f ca="1" t="shared" si="35"/>
        <v>0.579032258064516</v>
      </c>
      <c r="Q124" s="4">
        <f t="shared" si="47"/>
        <v>48.4224</v>
      </c>
      <c r="R124" s="4">
        <f t="shared" si="40"/>
        <v>8830.77279999997</v>
      </c>
      <c r="S124" s="9">
        <f t="shared" si="41"/>
        <v>-0.120076774496479</v>
      </c>
      <c r="T124" s="10">
        <f ca="1" t="shared" si="42"/>
        <v>0.594623655913979</v>
      </c>
      <c r="U124" s="9">
        <f t="shared" si="43"/>
        <v>0.120076774496479</v>
      </c>
      <c r="V124" s="6">
        <f t="shared" si="44"/>
        <v>-1.13945021402227</v>
      </c>
      <c r="W124" s="11">
        <f t="shared" si="45"/>
        <v>0.294001021004268</v>
      </c>
      <c r="X124" s="11">
        <f ca="1" t="shared" si="46"/>
        <v>-0.0376662528168917</v>
      </c>
      <c r="Y124" s="6">
        <f ca="1" t="shared" si="36"/>
        <v>0.157113518952445</v>
      </c>
      <c r="Z124" s="1">
        <f ca="1" t="shared" si="37"/>
        <v>0.114736795731027</v>
      </c>
      <c r="AA124">
        <f ca="1" t="shared" si="33"/>
        <v>0</v>
      </c>
      <c r="AB124">
        <f t="shared" si="38"/>
        <v>1</v>
      </c>
      <c r="AC124" s="1">
        <f ca="1" t="shared" si="28"/>
        <v>0</v>
      </c>
      <c r="AD124" t="e">
        <f ca="1" t="shared" si="29"/>
        <v>#VALUE!</v>
      </c>
    </row>
    <row r="125" spans="1:30">
      <c r="A125">
        <f>IF([1]Sheet!A1123="","",[1]Sheet!A1123)</f>
        <v>3276594</v>
      </c>
      <c r="B125" t="str">
        <f>IF(A125="","",[1]Sheet!B1123)</f>
        <v>2025-04-22 00:02:40</v>
      </c>
      <c r="C125" t="str">
        <f>IF(A125="","",[1]Sheet!C1123)</f>
        <v>小单31.45  小双34.28  大单34.28</v>
      </c>
      <c r="D125" t="str">
        <f>IF(A125="","",[1]Sheet!D1123)</f>
        <v>小单</v>
      </c>
      <c r="E125">
        <f>IF(A125="","",[1]Sheet!E1123)</f>
        <v>100.01</v>
      </c>
      <c r="F125">
        <f>IF(A125="","",[1]Sheet!F1123)</f>
        <v>13</v>
      </c>
      <c r="G125" t="str">
        <f>IF(A125="","",[1]Sheet!G1123)</f>
        <v>小单</v>
      </c>
      <c r="H125">
        <f>IF(A125="","",[1]Sheet!H1123)</f>
        <v>0</v>
      </c>
      <c r="I125">
        <f>IF(A125="","",[1]Sheet!I1123)</f>
        <v>-100.01</v>
      </c>
      <c r="J125" t="str">
        <f>IF(A125="","",[1]Sheet!J1123)</f>
        <v>否</v>
      </c>
      <c r="K125">
        <f t="shared" si="39"/>
        <v>0</v>
      </c>
      <c r="L125" s="4">
        <f t="shared" si="30"/>
        <v>1</v>
      </c>
      <c r="M125" s="4" cm="1">
        <f ca="1" t="array" ref="M125">IF(L124="",IF(G124=0,M124,""),IF(ROW()&lt;32,"",AVERAGE(IF(OFFSET(L$2,ROW()-31,0,30,1)&lt;&gt;"",OFFSET(L$2,ROW()-31,0,30,1)))))</f>
        <v>0.6</v>
      </c>
      <c r="N125" s="5">
        <f ca="1" t="shared" si="34"/>
        <v>0.594623655913979</v>
      </c>
      <c r="O125" s="4">
        <f ca="1" t="array" ref="O125">IF(L124="","",IF(ROW()&lt;32,"",AVERAGE(IF(OFFSET(L$2,ROW()-21,0,20,1)&lt;&gt;"",OFFSET(L$2,ROW()-21,0,20,1)))))</f>
        <v>0.55</v>
      </c>
      <c r="P125" s="5">
        <f ca="1" t="shared" si="35"/>
        <v>0.579032258064516</v>
      </c>
      <c r="Q125" s="4">
        <f t="shared" si="47"/>
        <v>-68.1</v>
      </c>
      <c r="R125" s="4">
        <f t="shared" si="40"/>
        <v>8762.67279999997</v>
      </c>
      <c r="S125" s="9">
        <f t="shared" si="41"/>
        <v>-0.106269849851497</v>
      </c>
      <c r="T125" s="10">
        <f ca="1" t="shared" si="42"/>
        <v>0.594623655913979</v>
      </c>
      <c r="U125" s="9">
        <f t="shared" si="43"/>
        <v>0.111664226925838</v>
      </c>
      <c r="V125" s="6">
        <f t="shared" si="44"/>
        <v>-1.27054143622832</v>
      </c>
      <c r="W125" s="11">
        <f t="shared" si="45"/>
        <v>0.294001021004268</v>
      </c>
      <c r="X125" s="11">
        <f ca="1" t="shared" si="46"/>
        <v>-0.0441095333728101</v>
      </c>
      <c r="Y125" s="6">
        <f ca="1" t="shared" si="36"/>
        <v>0.144394689198845</v>
      </c>
      <c r="Z125" s="1">
        <f ca="1" t="shared" si="37"/>
        <v>0.115188316444594</v>
      </c>
      <c r="AA125">
        <f ca="1" t="shared" si="33"/>
        <v>0</v>
      </c>
      <c r="AB125">
        <f t="shared" si="38"/>
        <v>0</v>
      </c>
      <c r="AC125" s="1">
        <f ca="1" t="shared" si="28"/>
        <v>0</v>
      </c>
      <c r="AD125" t="e">
        <f ca="1" t="shared" si="29"/>
        <v>#VALUE!</v>
      </c>
    </row>
    <row r="126" spans="1:30">
      <c r="A126">
        <f>IF([1]Sheet!A1124="","",[1]Sheet!A1124)</f>
        <v>3276595</v>
      </c>
      <c r="B126" t="str">
        <f>IF(A126="","",[1]Sheet!B1124)</f>
        <v>2025-04-22 00:06:12</v>
      </c>
      <c r="C126" t="str">
        <f>IF(A126="","",[1]Sheet!C1124)</f>
        <v>小单31.45  小双34.28  大单34.28</v>
      </c>
      <c r="D126" t="str">
        <f>IF(A126="","",[1]Sheet!D1124)</f>
        <v>小单</v>
      </c>
      <c r="E126">
        <f>IF(A126="","",[1]Sheet!E1124)</f>
        <v>100.01</v>
      </c>
      <c r="F126">
        <f>IF(A126="","",[1]Sheet!F1124)</f>
        <v>13</v>
      </c>
      <c r="G126" t="str">
        <f>IF(A126="","",[1]Sheet!G1124)</f>
        <v>小单</v>
      </c>
      <c r="H126">
        <f>IF(A126="","",[1]Sheet!H1124)</f>
        <v>0</v>
      </c>
      <c r="I126">
        <f>IF(A126="","",[1]Sheet!I1124)</f>
        <v>-100.01</v>
      </c>
      <c r="J126" t="str">
        <f>IF(A126="","",[1]Sheet!J1124)</f>
        <v>否</v>
      </c>
      <c r="K126">
        <f t="shared" si="39"/>
        <v>0</v>
      </c>
      <c r="L126" s="4">
        <f t="shared" si="30"/>
        <v>1</v>
      </c>
      <c r="M126" s="4" cm="1">
        <f ca="1" t="array" ref="M126">IF(L125="",IF(G125=0,M125,""),IF(ROW()&lt;32,"",AVERAGE(IF(OFFSET(L$2,ROW()-31,0,30,1)&lt;&gt;"",OFFSET(L$2,ROW()-31,0,30,1)))))</f>
        <v>0.633333333333333</v>
      </c>
      <c r="N126" s="5">
        <f ca="1" t="shared" si="34"/>
        <v>0.625806451612903</v>
      </c>
      <c r="O126" s="4">
        <f ca="1" t="array" ref="O126">IF(L125="","",IF(ROW()&lt;32,"",AVERAGE(IF(OFFSET(L$2,ROW()-21,0,20,1)&lt;&gt;"",OFFSET(L$2,ROW()-21,0,20,1)))))</f>
        <v>0.55</v>
      </c>
      <c r="P126" s="5">
        <f ca="1" t="shared" si="35"/>
        <v>0.579032258064516</v>
      </c>
      <c r="Q126" s="4">
        <f t="shared" si="47"/>
        <v>-68.1</v>
      </c>
      <c r="R126" s="4">
        <f t="shared" si="40"/>
        <v>8694.57279999997</v>
      </c>
      <c r="S126" s="9">
        <f t="shared" si="41"/>
        <v>-0.10409395784866</v>
      </c>
      <c r="T126" s="10">
        <f ca="1" t="shared" si="42"/>
        <v>0.625806451612903</v>
      </c>
      <c r="U126" s="9">
        <f t="shared" si="43"/>
        <v>0.113654618473897</v>
      </c>
      <c r="V126" s="6">
        <f t="shared" si="44"/>
        <v>-1.38130725635701</v>
      </c>
      <c r="W126" s="11">
        <f t="shared" si="45"/>
        <v>0.294001021004268</v>
      </c>
      <c r="X126" s="11">
        <f ca="1" t="shared" si="46"/>
        <v>-0.0488939061094609</v>
      </c>
      <c r="Y126" s="6">
        <f ca="1" t="shared" si="36"/>
        <v>0.132551642746928</v>
      </c>
      <c r="Z126" s="1">
        <f ca="1" t="shared" si="37"/>
        <v>0.116183517092288</v>
      </c>
      <c r="AA126">
        <f ca="1" t="shared" si="33"/>
        <v>0</v>
      </c>
      <c r="AB126">
        <f t="shared" si="38"/>
        <v>1</v>
      </c>
      <c r="AC126" s="1">
        <f ca="1" t="shared" si="28"/>
        <v>0</v>
      </c>
      <c r="AD126" t="e">
        <f ca="1" t="shared" si="29"/>
        <v>#VALUE!</v>
      </c>
    </row>
    <row r="127" spans="1:30">
      <c r="A127">
        <f>IF([1]Sheet!A1125="","",[1]Sheet!A1125)</f>
        <v>3276596</v>
      </c>
      <c r="B127" t="str">
        <f>IF(A127="","",[1]Sheet!B1125)</f>
        <v>2025-04-22 00:09:43</v>
      </c>
      <c r="C127" t="str">
        <f>IF(A127="","",[1]Sheet!C1125)</f>
        <v>小单31.45  小双34.28  大单34.28</v>
      </c>
      <c r="D127" t="str">
        <f>IF(A127="","",[1]Sheet!D1125)</f>
        <v>小单</v>
      </c>
      <c r="E127">
        <f>IF(A127="","",[1]Sheet!E1125)</f>
        <v>100.01</v>
      </c>
      <c r="F127">
        <f>IF(A127="","",[1]Sheet!F1125)</f>
        <v>12</v>
      </c>
      <c r="G127" t="str">
        <f>IF(A127="","",[1]Sheet!G1125)</f>
        <v>小双</v>
      </c>
      <c r="H127">
        <f>IF(A127="","",[1]Sheet!H1125)</f>
        <v>148.4324</v>
      </c>
      <c r="I127">
        <f>IF(A127="","",[1]Sheet!I1125)</f>
        <v>48.4224</v>
      </c>
      <c r="J127" t="str">
        <f>IF(A127="","",[1]Sheet!J1125)</f>
        <v>是</v>
      </c>
      <c r="K127">
        <f t="shared" si="39"/>
        <v>1</v>
      </c>
      <c r="L127" s="4">
        <f t="shared" si="30"/>
        <v>1</v>
      </c>
      <c r="M127" s="4" cm="1">
        <f ca="1" t="array" ref="M127">IF(L126="",IF(G126=0,M126,""),IF(ROW()&lt;32,"",AVERAGE(IF(OFFSET(L$2,ROW()-31,0,30,1)&lt;&gt;"",OFFSET(L$2,ROW()-31,0,30,1)))))</f>
        <v>0.633333333333333</v>
      </c>
      <c r="N127" s="5">
        <f ca="1" t="shared" si="34"/>
        <v>0.656989247311828</v>
      </c>
      <c r="O127" s="4">
        <f ca="1" t="array" ref="O127">IF(L126="","",IF(ROW()&lt;32,"",AVERAGE(IF(OFFSET(L$2,ROW()-21,0,20,1)&lt;&gt;"",OFFSET(L$2,ROW()-21,0,20,1)))))</f>
        <v>0.6</v>
      </c>
      <c r="P127" s="5">
        <f ca="1" t="shared" si="35"/>
        <v>0.625806451612903</v>
      </c>
      <c r="Q127" s="4">
        <f t="shared" si="47"/>
        <v>48.4224</v>
      </c>
      <c r="R127" s="4">
        <f t="shared" si="40"/>
        <v>8742.99519999997</v>
      </c>
      <c r="S127" s="9">
        <f t="shared" si="41"/>
        <v>-0.115826249155342</v>
      </c>
      <c r="T127" s="10">
        <f ca="1" t="shared" si="42"/>
        <v>0.656989247311828</v>
      </c>
      <c r="U127" s="9">
        <f t="shared" si="43"/>
        <v>0.120542941461596</v>
      </c>
      <c r="V127" s="6">
        <f t="shared" si="44"/>
        <v>-1.46079899624498</v>
      </c>
      <c r="W127" s="11">
        <f t="shared" si="45"/>
        <v>0.294001021004268</v>
      </c>
      <c r="X127" s="11">
        <f ca="1" t="shared" si="46"/>
        <v>-0.0561927052467866</v>
      </c>
      <c r="Y127" s="6">
        <f ca="1" t="shared" si="36"/>
        <v>0.121343885855856</v>
      </c>
      <c r="Z127" s="1">
        <f ca="1" t="shared" si="37"/>
        <v>0.117623904574191</v>
      </c>
      <c r="AA127">
        <f ca="1" t="shared" si="33"/>
        <v>0</v>
      </c>
      <c r="AB127">
        <f t="shared" si="38"/>
        <v>1</v>
      </c>
      <c r="AC127" s="1">
        <f ca="1" t="shared" si="28"/>
        <v>0</v>
      </c>
      <c r="AD127" t="e">
        <f ca="1" t="shared" si="29"/>
        <v>#VALUE!</v>
      </c>
    </row>
    <row r="128" spans="1:30">
      <c r="A128">
        <f>IF([1]Sheet!A1126="","",[1]Sheet!A1126)</f>
        <v>3276597</v>
      </c>
      <c r="B128" t="str">
        <f>IF(A128="","",[1]Sheet!B1126)</f>
        <v>2025-04-22 00:13:14</v>
      </c>
      <c r="C128" t="str">
        <f>IF(A128="","",[1]Sheet!C1126)</f>
        <v>小单31.45  小双34.28  大单34.28</v>
      </c>
      <c r="D128" t="str">
        <f>IF(A128="","",[1]Sheet!D1126)</f>
        <v>小单</v>
      </c>
      <c r="E128">
        <f>IF(A128="","",[1]Sheet!E1126)</f>
        <v>100.01</v>
      </c>
      <c r="F128">
        <f>IF(A128="","",[1]Sheet!F1126)</f>
        <v>8</v>
      </c>
      <c r="G128" t="str">
        <f>IF(A128="","",[1]Sheet!G1126)</f>
        <v>小双</v>
      </c>
      <c r="H128">
        <f>IF(A128="","",[1]Sheet!H1126)</f>
        <v>148.4324</v>
      </c>
      <c r="I128">
        <f>IF(A128="","",[1]Sheet!I1126)</f>
        <v>48.4224</v>
      </c>
      <c r="J128" t="str">
        <f>IF(A128="","",[1]Sheet!J1126)</f>
        <v>是</v>
      </c>
      <c r="K128">
        <f t="shared" si="39"/>
        <v>1</v>
      </c>
      <c r="L128" s="4">
        <f t="shared" si="30"/>
        <v>1</v>
      </c>
      <c r="M128" s="4" cm="1">
        <f ca="1" t="array" ref="M128">IF(L127="",IF(G127=0,M127,""),IF(ROW()&lt;32,"",AVERAGE(IF(OFFSET(L$2,ROW()-31,0,30,1)&lt;&gt;"",OFFSET(L$2,ROW()-31,0,30,1)))))</f>
        <v>0.633333333333333</v>
      </c>
      <c r="N128" s="5">
        <f ca="1" t="shared" si="34"/>
        <v>0.656989247311828</v>
      </c>
      <c r="O128" s="4">
        <f ca="1" t="array" ref="O128">IF(L127="","",IF(ROW()&lt;32,"",AVERAGE(IF(OFFSET(L$2,ROW()-21,0,20,1)&lt;&gt;"",OFFSET(L$2,ROW()-21,0,20,1)))))</f>
        <v>0.6</v>
      </c>
      <c r="P128" s="5">
        <f ca="1" t="shared" si="35"/>
        <v>0.625806451612903</v>
      </c>
      <c r="Q128" s="4">
        <f t="shared" si="47"/>
        <v>48.4224</v>
      </c>
      <c r="R128" s="4">
        <f t="shared" si="40"/>
        <v>8791.41759999997</v>
      </c>
      <c r="S128" s="9">
        <f t="shared" si="41"/>
        <v>-0.115645010021955</v>
      </c>
      <c r="T128" s="10">
        <f ca="1" t="shared" si="42"/>
        <v>0.656989247311828</v>
      </c>
      <c r="U128" s="9">
        <f t="shared" si="43"/>
        <v>0.120542941461596</v>
      </c>
      <c r="V128" s="6">
        <f t="shared" si="44"/>
        <v>-1.5513471459741</v>
      </c>
      <c r="W128" s="11">
        <f t="shared" si="45"/>
        <v>0.291716918672273</v>
      </c>
      <c r="X128" s="11">
        <f ca="1" t="shared" si="46"/>
        <v>-0.0654215587128824</v>
      </c>
      <c r="Y128" s="6">
        <f ca="1" t="shared" si="36"/>
        <v>0.109432893272315</v>
      </c>
      <c r="Z128" s="1">
        <f ca="1" t="shared" si="37"/>
        <v>0.117840920326675</v>
      </c>
      <c r="AA128">
        <f ca="1" t="shared" ref="AA128:AA159" si="48">IF(X128="","",IF(X128&gt;0,IF(X128&gt;Y128+Z128*$Z$1,I128,0),0))</f>
        <v>0</v>
      </c>
      <c r="AB128">
        <f t="shared" si="38"/>
        <v>0</v>
      </c>
      <c r="AC128" s="1">
        <f ca="1" t="shared" ref="AC128:AC191" si="49">IF(OR(SUM(AB109:AB128)&gt;3,SUM(AB119:AB128)&gt;2),0,AA128)</f>
        <v>0</v>
      </c>
      <c r="AD128" t="e">
        <f ca="1" t="shared" si="29"/>
        <v>#VALUE!</v>
      </c>
    </row>
    <row r="129" spans="1:30">
      <c r="A129">
        <f>IF([1]Sheet!A1127="","",[1]Sheet!A1127)</f>
        <v>3276598</v>
      </c>
      <c r="B129" t="str">
        <f>IF(A129="","",[1]Sheet!B1127)</f>
        <v>2025-04-22 00:16:45</v>
      </c>
      <c r="C129" t="str">
        <f>IF(A129="","",[1]Sheet!C1127)</f>
        <v>小单31.45  小双34.28  大单34.28</v>
      </c>
      <c r="D129" t="str">
        <f>IF(A129="","",[1]Sheet!D1127)</f>
        <v>小单</v>
      </c>
      <c r="E129">
        <f>IF(A129="","",[1]Sheet!E1127)</f>
        <v>100.01</v>
      </c>
      <c r="F129">
        <f>IF(A129="","",[1]Sheet!F1127)</f>
        <v>7</v>
      </c>
      <c r="G129" t="str">
        <f>IF(A129="","",[1]Sheet!G1127)</f>
        <v>小单</v>
      </c>
      <c r="H129">
        <f>IF(A129="","",[1]Sheet!H1127)</f>
        <v>148.444</v>
      </c>
      <c r="I129">
        <f>IF(A129="","",[1]Sheet!I1127)</f>
        <v>48.434</v>
      </c>
      <c r="J129" t="str">
        <f>IF(A129="","",[1]Sheet!J1127)</f>
        <v>是</v>
      </c>
      <c r="K129">
        <f t="shared" si="39"/>
        <v>1</v>
      </c>
      <c r="L129" s="4">
        <f t="shared" si="30"/>
        <v>1</v>
      </c>
      <c r="M129" s="4" cm="1">
        <f ca="1" t="array" ref="M129">IF(L128="",IF(G128=0,M128,""),IF(ROW()&lt;32,"",AVERAGE(IF(OFFSET(L$2,ROW()-31,0,30,1)&lt;&gt;"",OFFSET(L$2,ROW()-31,0,30,1)))))</f>
        <v>0.666666666666667</v>
      </c>
      <c r="N129" s="5">
        <f ca="1" t="shared" si="34"/>
        <v>0.656989247311828</v>
      </c>
      <c r="O129" s="4">
        <f ca="1" t="array" ref="O129">IF(L128="","",IF(ROW()&lt;32,"",AVERAGE(IF(OFFSET(L$2,ROW()-21,0,20,1)&lt;&gt;"",OFFSET(L$2,ROW()-21,0,20,1)))))</f>
        <v>0.65</v>
      </c>
      <c r="P129" s="5">
        <f ca="1" t="shared" si="35"/>
        <v>0.67258064516129</v>
      </c>
      <c r="Q129" s="4">
        <f t="shared" si="47"/>
        <v>48.434</v>
      </c>
      <c r="R129" s="4">
        <f t="shared" si="40"/>
        <v>8839.85159999997</v>
      </c>
      <c r="S129" s="9">
        <f t="shared" si="41"/>
        <v>-0.101659444655512</v>
      </c>
      <c r="T129" s="10">
        <f ca="1" t="shared" si="42"/>
        <v>0.656989247311828</v>
      </c>
      <c r="U129" s="9">
        <f t="shared" si="43"/>
        <v>0.112054595628689</v>
      </c>
      <c r="V129" s="6">
        <f t="shared" si="44"/>
        <v>-1.71211550923138</v>
      </c>
      <c r="W129" s="11">
        <f t="shared" si="45"/>
        <v>0.289445026288228</v>
      </c>
      <c r="X129" s="11">
        <f ca="1" t="shared" si="46"/>
        <v>-0.0749834109172094</v>
      </c>
      <c r="Y129" s="6">
        <f ca="1" t="shared" si="36"/>
        <v>0.0970480725425726</v>
      </c>
      <c r="Z129" s="1">
        <f ca="1" t="shared" si="37"/>
        <v>0.117044909832731</v>
      </c>
      <c r="AA129">
        <f ca="1" t="shared" si="48"/>
        <v>0</v>
      </c>
      <c r="AB129">
        <f t="shared" si="38"/>
        <v>0</v>
      </c>
      <c r="AC129" s="1">
        <f ca="1" t="shared" si="49"/>
        <v>0</v>
      </c>
      <c r="AD129" t="e">
        <f ca="1" t="shared" ref="AD129:AD192" si="50">IF(X129&gt;=$Y$1,I129,0)</f>
        <v>#VALUE!</v>
      </c>
    </row>
    <row r="130" spans="1:30">
      <c r="A130">
        <f>IF([1]Sheet!A1128="","",[1]Sheet!A1128)</f>
        <v>3276599</v>
      </c>
      <c r="B130" t="str">
        <f>IF(A130="","",[1]Sheet!B1128)</f>
        <v>2025-04-22 00:20:17</v>
      </c>
      <c r="C130" t="str">
        <f>IF(A130="","",[1]Sheet!C1128)</f>
        <v>小单31.45  小双34.28  大单34.28</v>
      </c>
      <c r="D130" t="str">
        <f>IF(A130="","",[1]Sheet!D1128)</f>
        <v>小单</v>
      </c>
      <c r="E130">
        <f>IF(A130="","",[1]Sheet!E1128)</f>
        <v>100.01</v>
      </c>
      <c r="F130">
        <f>IF(A130="","",[1]Sheet!F1128)</f>
        <v>19</v>
      </c>
      <c r="G130" t="str">
        <f>IF(A130="","",[1]Sheet!G1128)</f>
        <v>大单</v>
      </c>
      <c r="H130">
        <f>IF(A130="","",[1]Sheet!H1128)</f>
        <v>148.4324</v>
      </c>
      <c r="I130">
        <f>IF(A130="","",[1]Sheet!I1128)</f>
        <v>48.4224</v>
      </c>
      <c r="J130" t="str">
        <f>IF(A130="","",[1]Sheet!J1128)</f>
        <v>是</v>
      </c>
      <c r="K130">
        <f t="shared" si="39"/>
        <v>1</v>
      </c>
      <c r="L130" s="4">
        <f t="shared" ref="L130:L193" si="51">IF(G130="","",IF(F130="待开奖","",IF(MID(D130,1,1)=MID(G130,1,1),1,IF(MID(D130,2,1)=MID(G130,2,1),1,0))))</f>
        <v>1</v>
      </c>
      <c r="M130" s="4" cm="1">
        <f ca="1" t="array" ref="M130">IF(L129="",IF(G129=0,M129,""),IF(ROW()&lt;32,"",AVERAGE(IF(OFFSET(L$2,ROW()-31,0,30,1)&lt;&gt;"",OFFSET(L$2,ROW()-31,0,30,1)))))</f>
        <v>0.7</v>
      </c>
      <c r="N130" s="5">
        <f ca="1" t="shared" si="34"/>
        <v>0.688172043010753</v>
      </c>
      <c r="O130" s="4">
        <f ca="1" t="array" ref="O130">IF(L129="","",IF(ROW()&lt;32,"",AVERAGE(IF(OFFSET(L$2,ROW()-21,0,20,1)&lt;&gt;"",OFFSET(L$2,ROW()-21,0,20,1)))))</f>
        <v>0.65</v>
      </c>
      <c r="P130" s="5">
        <f ca="1" t="shared" si="35"/>
        <v>0.67258064516129</v>
      </c>
      <c r="Q130" s="4">
        <f t="shared" si="47"/>
        <v>48.4224</v>
      </c>
      <c r="R130" s="4">
        <f t="shared" si="40"/>
        <v>8888.27399999996</v>
      </c>
      <c r="S130" s="9">
        <f t="shared" si="41"/>
        <v>-0.0873848242763027</v>
      </c>
      <c r="T130" s="10">
        <f ca="1" t="shared" si="42"/>
        <v>0.688172043010753</v>
      </c>
      <c r="U130" s="9">
        <f t="shared" si="43"/>
        <v>0.112054595628689</v>
      </c>
      <c r="V130" s="6">
        <f t="shared" si="44"/>
        <v>-1.84943226773407</v>
      </c>
      <c r="W130" s="11">
        <f t="shared" si="45"/>
        <v>0.332432780765299</v>
      </c>
      <c r="X130" s="11">
        <f ca="1" t="shared" si="46"/>
        <v>-0.0738973660662239</v>
      </c>
      <c r="Y130" s="6">
        <f ca="1" t="shared" si="36"/>
        <v>0.0852852265796131</v>
      </c>
      <c r="Z130" s="1">
        <f ca="1" t="shared" si="37"/>
        <v>0.115895727889367</v>
      </c>
      <c r="AA130">
        <f ca="1" t="shared" si="48"/>
        <v>0</v>
      </c>
      <c r="AB130">
        <f t="shared" si="38"/>
        <v>0</v>
      </c>
      <c r="AC130" s="1">
        <f ca="1" t="shared" si="49"/>
        <v>0</v>
      </c>
      <c r="AD130" t="e">
        <f ca="1" t="shared" si="50"/>
        <v>#VALUE!</v>
      </c>
    </row>
    <row r="131" spans="1:30">
      <c r="A131">
        <f>IF([1]Sheet!A1129="","",[1]Sheet!A1129)</f>
        <v>3276600</v>
      </c>
      <c r="B131" t="str">
        <f>IF(A131="","",[1]Sheet!B1129)</f>
        <v>2025-04-22 00:23:48</v>
      </c>
      <c r="C131" t="str">
        <f>IF(A131="","",[1]Sheet!C1129)</f>
        <v>小单31.45  小双34.28  大单34.28</v>
      </c>
      <c r="D131" t="str">
        <f>IF(A131="","",[1]Sheet!D1129)</f>
        <v>小单</v>
      </c>
      <c r="E131">
        <f>IF(A131="","",[1]Sheet!E1129)</f>
        <v>100.01</v>
      </c>
      <c r="F131">
        <f>IF(A131="","",[1]Sheet!F1129)</f>
        <v>10</v>
      </c>
      <c r="G131" t="str">
        <f>IF(A131="","",[1]Sheet!G1129)</f>
        <v>小双</v>
      </c>
      <c r="H131">
        <f>IF(A131="","",[1]Sheet!H1129)</f>
        <v>148.4324</v>
      </c>
      <c r="I131">
        <f>IF(A131="","",[1]Sheet!I1129)</f>
        <v>48.4224</v>
      </c>
      <c r="J131" t="str">
        <f>IF(A131="","",[1]Sheet!J1129)</f>
        <v>是</v>
      </c>
      <c r="K131">
        <f t="shared" ref="K131:K162" si="52">IF(J131="是",1,IF(J131="否",0,""))</f>
        <v>1</v>
      </c>
      <c r="L131" s="4">
        <f t="shared" si="51"/>
        <v>1</v>
      </c>
      <c r="M131" s="4" cm="1">
        <f ca="1" t="array" ref="M131">IF(L130="",IF(G130=0,M130,""),IF(ROW()&lt;32,"",AVERAGE(IF(OFFSET(L$2,ROW()-31,0,30,1)&lt;&gt;"",OFFSET(L$2,ROW()-31,0,30,1)))))</f>
        <v>0.7</v>
      </c>
      <c r="N131" s="5">
        <f ca="1" t="shared" si="34"/>
        <v>0.719354838709677</v>
      </c>
      <c r="O131" s="4">
        <f ca="1" t="array" ref="O131">IF(L130="","",IF(ROW()&lt;32,"",AVERAGE(IF(OFFSET(L$2,ROW()-21,0,20,1)&lt;&gt;"",OFFSET(L$2,ROW()-21,0,20,1)))))</f>
        <v>0.65</v>
      </c>
      <c r="P131" s="5">
        <f ca="1" t="shared" si="35"/>
        <v>0.67258064516129</v>
      </c>
      <c r="Q131" s="4">
        <f t="shared" si="47"/>
        <v>48.4224</v>
      </c>
      <c r="R131" s="4">
        <f t="shared" si="40"/>
        <v>8936.69639999996</v>
      </c>
      <c r="S131" s="9">
        <f t="shared" si="41"/>
        <v>-0.0873570358270333</v>
      </c>
      <c r="T131" s="10">
        <f ca="1" t="shared" si="42"/>
        <v>0.719354838709677</v>
      </c>
      <c r="U131" s="9">
        <f t="shared" si="43"/>
        <v>0.112054595628689</v>
      </c>
      <c r="V131" s="6">
        <f t="shared" si="44"/>
        <v>-1.95479006230475</v>
      </c>
      <c r="W131" s="11">
        <f t="shared" si="45"/>
        <v>0.380469154392734</v>
      </c>
      <c r="X131" s="11">
        <f ca="1" t="shared" si="46"/>
        <v>-0.0733846124859823</v>
      </c>
      <c r="Y131" s="6">
        <f ca="1" t="shared" si="36"/>
        <v>0.0746835275992726</v>
      </c>
      <c r="Z131" s="1">
        <f ca="1" t="shared" si="37"/>
        <v>0.115377133027775</v>
      </c>
      <c r="AA131">
        <f ca="1" t="shared" si="48"/>
        <v>0</v>
      </c>
      <c r="AB131">
        <f t="shared" si="38"/>
        <v>0</v>
      </c>
      <c r="AC131" s="1">
        <f ca="1" t="shared" si="49"/>
        <v>0</v>
      </c>
      <c r="AD131" t="e">
        <f ca="1" t="shared" si="50"/>
        <v>#VALUE!</v>
      </c>
    </row>
    <row r="132" spans="1:30">
      <c r="A132">
        <f>IF([1]Sheet!A1130="","",[1]Sheet!A1130)</f>
        <v>3276601</v>
      </c>
      <c r="B132" t="str">
        <f>IF(A132="","",[1]Sheet!B1130)</f>
        <v>2025-04-22 00:27:09</v>
      </c>
      <c r="C132" t="str">
        <f>IF(A132="","",[1]Sheet!C1130)</f>
        <v>小单31.45  小双34.28  大单34.28</v>
      </c>
      <c r="D132" t="str">
        <f>IF(A132="","",[1]Sheet!D1130)</f>
        <v>小单</v>
      </c>
      <c r="E132">
        <f>IF(A132="","",[1]Sheet!E1130)</f>
        <v>100.01</v>
      </c>
      <c r="F132">
        <f>IF(A132="","",[1]Sheet!F1130)</f>
        <v>19</v>
      </c>
      <c r="G132" t="str">
        <f>IF(A132="","",[1]Sheet!G1130)</f>
        <v>大单</v>
      </c>
      <c r="H132">
        <f>IF(A132="","",[1]Sheet!H1130)</f>
        <v>148.4324</v>
      </c>
      <c r="I132">
        <f>IF(A132="","",[1]Sheet!I1130)</f>
        <v>48.4224</v>
      </c>
      <c r="J132" t="str">
        <f>IF(A132="","",[1]Sheet!J1130)</f>
        <v>是</v>
      </c>
      <c r="K132">
        <f t="shared" si="52"/>
        <v>1</v>
      </c>
      <c r="L132" s="4">
        <f t="shared" si="51"/>
        <v>1</v>
      </c>
      <c r="M132" s="4" cm="1">
        <f ca="1" t="array" ref="M132">IF(L131="",IF(G131=0,M131,""),IF(ROW()&lt;32,"",AVERAGE(IF(OFFSET(L$2,ROW()-31,0,30,1)&lt;&gt;"",OFFSET(L$2,ROW()-31,0,30,1)))))</f>
        <v>0.7</v>
      </c>
      <c r="N132" s="5">
        <f ca="1" t="shared" si="34"/>
        <v>0.719354838709677</v>
      </c>
      <c r="O132" s="4">
        <f ca="1" t="array" ref="O132">IF(L131="","",IF(ROW()&lt;32,"",AVERAGE(IF(OFFSET(L$2,ROW()-21,0,20,1)&lt;&gt;"",OFFSET(L$2,ROW()-21,0,20,1)))))</f>
        <v>0.7</v>
      </c>
      <c r="P132" s="5">
        <f ca="1" t="shared" si="35"/>
        <v>0.719354838709677</v>
      </c>
      <c r="Q132" s="4">
        <f t="shared" si="47"/>
        <v>48.4224</v>
      </c>
      <c r="R132" s="4">
        <f t="shared" si="40"/>
        <v>8985.11879999996</v>
      </c>
      <c r="S132" s="9">
        <f t="shared" si="41"/>
        <v>-0.087327384429786</v>
      </c>
      <c r="T132" s="10">
        <f ca="1" t="shared" si="42"/>
        <v>0.719354838709677</v>
      </c>
      <c r="U132" s="9">
        <f t="shared" si="43"/>
        <v>0.112054595628689</v>
      </c>
      <c r="V132" s="6">
        <f t="shared" si="44"/>
        <v>-2.07491593594257</v>
      </c>
      <c r="W132" s="11">
        <f t="shared" si="45"/>
        <v>0.377916333349019</v>
      </c>
      <c r="X132" s="11">
        <f ca="1" t="shared" si="46"/>
        <v>-0.0856435865349622</v>
      </c>
      <c r="Y132" s="6">
        <f ca="1" t="shared" si="36"/>
        <v>0.0634944670466451</v>
      </c>
      <c r="Z132" s="1">
        <f ca="1" t="shared" si="37"/>
        <v>0.114099320965111</v>
      </c>
      <c r="AA132">
        <f ca="1" t="shared" si="48"/>
        <v>0</v>
      </c>
      <c r="AB132">
        <f t="shared" si="38"/>
        <v>0</v>
      </c>
      <c r="AC132" s="1">
        <f ca="1" t="shared" si="49"/>
        <v>0</v>
      </c>
      <c r="AD132" t="e">
        <f ca="1" t="shared" si="50"/>
        <v>#VALUE!</v>
      </c>
    </row>
    <row r="133" spans="1:30">
      <c r="A133">
        <f>IF([1]Sheet!A1131="","",[1]Sheet!A1131)</f>
        <v>3276602</v>
      </c>
      <c r="B133" t="str">
        <f>IF(A133="","",[1]Sheet!B1131)</f>
        <v>2025-04-22 00:30:40</v>
      </c>
      <c r="C133" t="str">
        <f>IF(A133="","",[1]Sheet!C1131)</f>
        <v>小单31.45  小双34.28  大单34.28</v>
      </c>
      <c r="D133" t="str">
        <f>IF(A133="","",[1]Sheet!D1131)</f>
        <v>小单</v>
      </c>
      <c r="E133">
        <f>IF(A133="","",[1]Sheet!E1131)</f>
        <v>100.01</v>
      </c>
      <c r="F133">
        <f>IF(A133="","",[1]Sheet!F1131)</f>
        <v>6</v>
      </c>
      <c r="G133" t="str">
        <f>IF(A133="","",[1]Sheet!G1131)</f>
        <v>小双</v>
      </c>
      <c r="H133">
        <f>IF(A133="","",[1]Sheet!H1131)</f>
        <v>148.4324</v>
      </c>
      <c r="I133">
        <f>IF(A133="","",[1]Sheet!I1131)</f>
        <v>48.4224</v>
      </c>
      <c r="J133" t="str">
        <f>IF(A133="","",[1]Sheet!J1131)</f>
        <v>是</v>
      </c>
      <c r="K133">
        <f t="shared" si="52"/>
        <v>1</v>
      </c>
      <c r="L133" s="4">
        <f t="shared" si="51"/>
        <v>1</v>
      </c>
      <c r="M133" s="4" cm="1">
        <f ca="1" t="array" ref="M133">IF(L132="",IF(G132=0,M132,""),IF(ROW()&lt;32,"",AVERAGE(IF(OFFSET(L$2,ROW()-31,0,30,1)&lt;&gt;"",OFFSET(L$2,ROW()-31,0,30,1)))))</f>
        <v>0.7</v>
      </c>
      <c r="N133" s="5">
        <f ca="1" t="shared" si="34"/>
        <v>0.719354838709677</v>
      </c>
      <c r="O133" s="4">
        <f ca="1" t="array" ref="O133">IF(L132="","",IF(ROW()&lt;32,"",AVERAGE(IF(OFFSET(L$2,ROW()-21,0,20,1)&lt;&gt;"",OFFSET(L$2,ROW()-21,0,20,1)))))</f>
        <v>0.75</v>
      </c>
      <c r="P133" s="5">
        <f ca="1" t="shared" si="35"/>
        <v>0.766129032258065</v>
      </c>
      <c r="Q133" s="4">
        <f t="shared" si="47"/>
        <v>48.4224</v>
      </c>
      <c r="R133" s="4">
        <f t="shared" si="40"/>
        <v>9033.54119999996</v>
      </c>
      <c r="S133" s="9">
        <f t="shared" si="41"/>
        <v>-0.075955628191923</v>
      </c>
      <c r="T133" s="10">
        <f ca="1" t="shared" si="42"/>
        <v>0.719354838709677</v>
      </c>
      <c r="U133" s="9">
        <f t="shared" si="43"/>
        <v>0.108865809525985</v>
      </c>
      <c r="V133" s="6">
        <f t="shared" si="44"/>
        <v>-2.20616568569829</v>
      </c>
      <c r="W133" s="11">
        <f t="shared" si="45"/>
        <v>0.375377158721943</v>
      </c>
      <c r="X133" s="11">
        <f ca="1" t="shared" si="46"/>
        <v>-0.0946543162710717</v>
      </c>
      <c r="Y133" s="6">
        <f ca="1" t="shared" si="36"/>
        <v>0.0522258349190798</v>
      </c>
      <c r="Z133" s="1">
        <f ca="1" t="shared" si="37"/>
        <v>0.112456443991174</v>
      </c>
      <c r="AA133">
        <f ca="1" t="shared" si="48"/>
        <v>0</v>
      </c>
      <c r="AB133">
        <f t="shared" si="38"/>
        <v>0</v>
      </c>
      <c r="AC133" s="1">
        <f ca="1" t="shared" si="49"/>
        <v>0</v>
      </c>
      <c r="AD133" t="e">
        <f ca="1" t="shared" si="50"/>
        <v>#VALUE!</v>
      </c>
    </row>
    <row r="134" spans="1:30">
      <c r="A134">
        <f>IF([1]Sheet!A1132="","",[1]Sheet!A1132)</f>
        <v>3276603</v>
      </c>
      <c r="B134" t="str">
        <f>IF(A134="","",[1]Sheet!B1132)</f>
        <v>2025-04-22 00:34:12</v>
      </c>
      <c r="C134" t="str">
        <f>IF(A134="","",[1]Sheet!C1132)</f>
        <v>小单31.45  小双34.28  大单34.28</v>
      </c>
      <c r="D134" t="str">
        <f>IF(A134="","",[1]Sheet!D1132)</f>
        <v>小单</v>
      </c>
      <c r="E134">
        <f>IF(A134="","",[1]Sheet!E1132)</f>
        <v>100.01</v>
      </c>
      <c r="F134">
        <f>IF(A134="","",[1]Sheet!F1132)</f>
        <v>20</v>
      </c>
      <c r="G134" t="str">
        <f>IF(A134="","",[1]Sheet!G1132)</f>
        <v>大双</v>
      </c>
      <c r="H134">
        <f>IF(A134="","",[1]Sheet!H1132)</f>
        <v>0</v>
      </c>
      <c r="I134">
        <f>IF(A134="","",[1]Sheet!I1132)</f>
        <v>-100.01</v>
      </c>
      <c r="J134" t="str">
        <f>IF(A134="","",[1]Sheet!J1132)</f>
        <v>否</v>
      </c>
      <c r="K134">
        <f t="shared" si="52"/>
        <v>0</v>
      </c>
      <c r="L134" s="4">
        <f t="shared" si="51"/>
        <v>0</v>
      </c>
      <c r="M134" s="4" cm="1">
        <f ca="1" t="array" ref="M134">IF(L133="",IF(G133=0,M133,""),IF(ROW()&lt;32,"",AVERAGE(IF(OFFSET(L$2,ROW()-31,0,30,1)&lt;&gt;"",OFFSET(L$2,ROW()-31,0,30,1)))))</f>
        <v>0.666666666666667</v>
      </c>
      <c r="N134" s="5">
        <f ca="1" t="shared" si="34"/>
        <v>0.719354838709677</v>
      </c>
      <c r="O134" s="4">
        <f ca="1" t="array" ref="O134">IF(L133="","",IF(ROW()&lt;32,"",AVERAGE(IF(OFFSET(L$2,ROW()-21,0,20,1)&lt;&gt;"",OFFSET(L$2,ROW()-21,0,20,1)))))</f>
        <v>0.75</v>
      </c>
      <c r="P134" s="5">
        <f ca="1" t="shared" si="35"/>
        <v>0.766129032258065</v>
      </c>
      <c r="Q134" s="4">
        <f t="shared" si="47"/>
        <v>-100.01</v>
      </c>
      <c r="R134" s="4">
        <f t="shared" si="40"/>
        <v>8933.53119999996</v>
      </c>
      <c r="S134" s="9">
        <f t="shared" si="41"/>
        <v>-0.0644234639847307</v>
      </c>
      <c r="T134" s="10">
        <f ca="1" t="shared" si="42"/>
        <v>0.719354838709677</v>
      </c>
      <c r="U134" s="9">
        <f t="shared" si="43"/>
        <v>0.108865809525985</v>
      </c>
      <c r="V134" s="6">
        <f t="shared" si="44"/>
        <v>-2.28848700226616</v>
      </c>
      <c r="W134" s="11">
        <f t="shared" si="45"/>
        <v>0.429099545022749</v>
      </c>
      <c r="X134" s="11">
        <f ca="1" t="shared" si="46"/>
        <v>-0.0940545600356201</v>
      </c>
      <c r="Y134" s="6">
        <f ca="1" t="shared" si="36"/>
        <v>0.0417310657761808</v>
      </c>
      <c r="Z134" s="1">
        <f ca="1" t="shared" si="37"/>
        <v>0.110916473912842</v>
      </c>
      <c r="AA134">
        <f ca="1" t="shared" si="48"/>
        <v>0</v>
      </c>
      <c r="AB134">
        <f t="shared" si="38"/>
        <v>0</v>
      </c>
      <c r="AC134" s="1">
        <f ca="1" t="shared" si="49"/>
        <v>0</v>
      </c>
      <c r="AD134" t="e">
        <f ca="1" t="shared" si="50"/>
        <v>#VALUE!</v>
      </c>
    </row>
    <row r="135" spans="1:30">
      <c r="A135">
        <f>IF([1]Sheet!A1133="","",[1]Sheet!A1133)</f>
        <v>3276604</v>
      </c>
      <c r="B135" t="str">
        <f>IF(A135="","",[1]Sheet!B1133)</f>
        <v>2025-04-22 00:37:43</v>
      </c>
      <c r="C135" t="str">
        <f>IF(A135="","",[1]Sheet!C1133)</f>
        <v>小单31.45  小双34.28  大单34.28</v>
      </c>
      <c r="D135" t="str">
        <f>IF(A135="","",[1]Sheet!D1133)</f>
        <v>小单</v>
      </c>
      <c r="E135">
        <f>IF(A135="","",[1]Sheet!E1133)</f>
        <v>100.01</v>
      </c>
      <c r="F135">
        <f>IF(A135="","",[1]Sheet!F1133)</f>
        <v>14</v>
      </c>
      <c r="G135" t="str">
        <f>IF(A135="","",[1]Sheet!G1133)</f>
        <v>大双</v>
      </c>
      <c r="H135">
        <f>IF(A135="","",[1]Sheet!H1133)</f>
        <v>0</v>
      </c>
      <c r="I135">
        <f>IF(A135="","",[1]Sheet!I1133)</f>
        <v>-100.01</v>
      </c>
      <c r="J135" t="str">
        <f>IF(A135="","",[1]Sheet!J1133)</f>
        <v>否</v>
      </c>
      <c r="K135">
        <f t="shared" si="52"/>
        <v>0</v>
      </c>
      <c r="L135" s="4">
        <f t="shared" si="51"/>
        <v>0</v>
      </c>
      <c r="M135" s="4" cm="1">
        <f ca="1" t="array" ref="M135">IF(L134="",IF(G134=0,M134,""),IF(ROW()&lt;32,"",AVERAGE(IF(OFFSET(L$2,ROW()-31,0,30,1)&lt;&gt;"",OFFSET(L$2,ROW()-31,0,30,1)))))</f>
        <v>0.633333333333333</v>
      </c>
      <c r="N135" s="5">
        <f ca="1" t="shared" si="34"/>
        <v>0.623655913978495</v>
      </c>
      <c r="O135" s="4">
        <f ca="1" t="array" ref="O135">IF(L134="","",IF(ROW()&lt;32,"",AVERAGE(IF(OFFSET(L$2,ROW()-21,0,20,1)&lt;&gt;"",OFFSET(L$2,ROW()-21,0,20,1)))))</f>
        <v>0.7</v>
      </c>
      <c r="P135" s="5">
        <f ca="1" t="shared" si="35"/>
        <v>0.654838709677419</v>
      </c>
      <c r="Q135" s="4">
        <f t="shared" si="47"/>
        <v>-100.01</v>
      </c>
      <c r="R135" s="4">
        <f t="shared" si="40"/>
        <v>8833.52119999996</v>
      </c>
      <c r="S135" s="9">
        <f t="shared" si="41"/>
        <v>-0.0793979808347283</v>
      </c>
      <c r="T135" s="10">
        <f ca="1" t="shared" si="42"/>
        <v>0.623655913978495</v>
      </c>
      <c r="U135" s="9">
        <f t="shared" si="43"/>
        <v>0.108865809525985</v>
      </c>
      <c r="V135" s="6">
        <f t="shared" si="44"/>
        <v>-2.40038471554056</v>
      </c>
      <c r="W135" s="11">
        <f t="shared" si="45"/>
        <v>0.429096863301439</v>
      </c>
      <c r="X135" s="11">
        <f ca="1" t="shared" si="46"/>
        <v>-0.128876739536427</v>
      </c>
      <c r="Y135" s="6">
        <f ca="1" t="shared" si="36"/>
        <v>0.0306526375696571</v>
      </c>
      <c r="Z135" s="1">
        <f ca="1" t="shared" si="37"/>
        <v>0.110805767508622</v>
      </c>
      <c r="AA135">
        <f ca="1" t="shared" si="48"/>
        <v>0</v>
      </c>
      <c r="AB135">
        <f t="shared" si="38"/>
        <v>0</v>
      </c>
      <c r="AC135" s="1">
        <f ca="1" t="shared" si="49"/>
        <v>0</v>
      </c>
      <c r="AD135" t="e">
        <f ca="1" t="shared" si="50"/>
        <v>#VALUE!</v>
      </c>
    </row>
    <row r="136" spans="1:30">
      <c r="A136">
        <f>IF([1]Sheet!A1134="","",[1]Sheet!A1134)</f>
        <v>3276605</v>
      </c>
      <c r="B136" t="str">
        <f>IF(A136="","",[1]Sheet!B1134)</f>
        <v>2025-04-22 00:41:14</v>
      </c>
      <c r="C136" t="str">
        <f>IF(A136="","",[1]Sheet!C1134)</f>
        <v>小单31.45  小双34.28  大单34.28</v>
      </c>
      <c r="D136" t="str">
        <f>IF(A136="","",[1]Sheet!D1134)</f>
        <v>小单</v>
      </c>
      <c r="E136">
        <f>IF(A136="","",[1]Sheet!E1134)</f>
        <v>100.01</v>
      </c>
      <c r="F136">
        <f>IF(A136="","",[1]Sheet!F1134)</f>
        <v>15</v>
      </c>
      <c r="G136" t="str">
        <f>IF(A136="","",[1]Sheet!G1134)</f>
        <v>大单</v>
      </c>
      <c r="H136">
        <f>IF(A136="","",[1]Sheet!H1134)</f>
        <v>148.4324</v>
      </c>
      <c r="I136">
        <f>IF(A136="","",[1]Sheet!I1134)</f>
        <v>48.4224</v>
      </c>
      <c r="J136" t="str">
        <f>IF(A136="","",[1]Sheet!J1134)</f>
        <v>是</v>
      </c>
      <c r="K136">
        <f t="shared" si="52"/>
        <v>1</v>
      </c>
      <c r="L136" s="4">
        <f t="shared" si="51"/>
        <v>1</v>
      </c>
      <c r="M136" s="4" cm="1">
        <f ca="1" t="array" ref="M136">IF(L135="",IF(G135=0,M135,""),IF(ROW()&lt;32,"",AVERAGE(IF(OFFSET(L$2,ROW()-31,0,30,1)&lt;&gt;"",OFFSET(L$2,ROW()-31,0,30,1)))))</f>
        <v>0.633333333333333</v>
      </c>
      <c r="N136" s="5">
        <f ca="1" t="shared" si="34"/>
        <v>0.59247311827957</v>
      </c>
      <c r="O136" s="4">
        <f ca="1" t="array" ref="O136">IF(L135="","",IF(ROW()&lt;32,"",AVERAGE(IF(OFFSET(L$2,ROW()-21,0,20,1)&lt;&gt;"",OFFSET(L$2,ROW()-21,0,20,1)))))</f>
        <v>0.7</v>
      </c>
      <c r="P136" s="5">
        <f ca="1" t="shared" si="35"/>
        <v>0.654838709677419</v>
      </c>
      <c r="Q136" s="4">
        <f t="shared" si="47"/>
        <v>48.4224</v>
      </c>
      <c r="R136" s="4">
        <f t="shared" si="40"/>
        <v>8881.94359999996</v>
      </c>
      <c r="S136" s="9">
        <f t="shared" si="41"/>
        <v>-0.0946245497424504</v>
      </c>
      <c r="T136" s="10">
        <f ca="1" t="shared" si="42"/>
        <v>0.59247311827957</v>
      </c>
      <c r="U136" s="9">
        <f t="shared" si="43"/>
        <v>0.108865809525985</v>
      </c>
      <c r="V136" s="6">
        <f t="shared" si="44"/>
        <v>-2.59865386427606</v>
      </c>
      <c r="W136" s="11">
        <f t="shared" si="45"/>
        <v>0.375372742779837</v>
      </c>
      <c r="X136" s="11">
        <f ca="1" t="shared" si="46"/>
        <v>-0.164880596274239</v>
      </c>
      <c r="Y136" s="6">
        <f ca="1" t="shared" si="36"/>
        <v>0.0180784195395777</v>
      </c>
      <c r="Z136" s="1">
        <f ca="1" t="shared" si="37"/>
        <v>0.110877560448572</v>
      </c>
      <c r="AA136">
        <f ca="1" t="shared" si="48"/>
        <v>0</v>
      </c>
      <c r="AB136">
        <f t="shared" si="38"/>
        <v>1</v>
      </c>
      <c r="AC136" s="1">
        <f ca="1" t="shared" si="49"/>
        <v>0</v>
      </c>
      <c r="AD136" t="e">
        <f ca="1" t="shared" si="50"/>
        <v>#VALUE!</v>
      </c>
    </row>
    <row r="137" spans="1:30">
      <c r="A137">
        <f>IF([1]Sheet!A1135="","",[1]Sheet!A1135)</f>
        <v>3276606</v>
      </c>
      <c r="B137" t="str">
        <f>IF(A137="","",[1]Sheet!B1135)</f>
        <v>2025-04-22 00:44:45</v>
      </c>
      <c r="C137" t="str">
        <f>IF(A137="","",[1]Sheet!C1135)</f>
        <v>小单31.45  小双34.28  大单34.28</v>
      </c>
      <c r="D137" t="str">
        <f>IF(A137="","",[1]Sheet!D1135)</f>
        <v>小单</v>
      </c>
      <c r="E137">
        <f>IF(A137="","",[1]Sheet!E1135)</f>
        <v>100.01</v>
      </c>
      <c r="F137">
        <f>IF(A137="","",[1]Sheet!F1135)</f>
        <v>16</v>
      </c>
      <c r="G137" t="str">
        <f>IF(A137="","",[1]Sheet!G1135)</f>
        <v>大双</v>
      </c>
      <c r="H137">
        <f>IF(A137="","",[1]Sheet!H1135)</f>
        <v>0</v>
      </c>
      <c r="I137">
        <f>IF(A137="","",[1]Sheet!I1135)</f>
        <v>-100.01</v>
      </c>
      <c r="J137" t="str">
        <f>IF(A137="","",[1]Sheet!J1135)</f>
        <v>否</v>
      </c>
      <c r="K137">
        <f t="shared" si="52"/>
        <v>0</v>
      </c>
      <c r="L137" s="4">
        <f t="shared" si="51"/>
        <v>0</v>
      </c>
      <c r="M137" s="4" cm="1">
        <f ca="1" t="array" ref="M137">IF(L136="",IF(G136=0,M136,""),IF(ROW()&lt;32,"",AVERAGE(IF(OFFSET(L$2,ROW()-31,0,30,1)&lt;&gt;"",OFFSET(L$2,ROW()-31,0,30,1)))))</f>
        <v>0.633333333333333</v>
      </c>
      <c r="N137" s="5">
        <f ca="1" t="shared" si="34"/>
        <v>0.656989247311828</v>
      </c>
      <c r="O137" s="4">
        <f ca="1" t="array" ref="O137">IF(L136="","",IF(ROW()&lt;32,"",AVERAGE(IF(OFFSET(L$2,ROW()-21,0,20,1)&lt;&gt;"",OFFSET(L$2,ROW()-21,0,20,1)))))</f>
        <v>0.7</v>
      </c>
      <c r="P137" s="5">
        <f ca="1" t="shared" si="35"/>
        <v>0.719354838709677</v>
      </c>
      <c r="Q137" s="4">
        <f t="shared" si="47"/>
        <v>-100.01</v>
      </c>
      <c r="R137" s="4">
        <f t="shared" si="40"/>
        <v>8781.93359999996</v>
      </c>
      <c r="S137" s="9">
        <f t="shared" si="41"/>
        <v>-0.0802346197413942</v>
      </c>
      <c r="T137" s="10">
        <f ca="1" t="shared" si="42"/>
        <v>0.656989247311828</v>
      </c>
      <c r="U137" s="9">
        <f t="shared" si="43"/>
        <v>0.104528226224567</v>
      </c>
      <c r="V137" s="6">
        <f t="shared" si="44"/>
        <v>-2.83493796536968</v>
      </c>
      <c r="W137" s="11">
        <f t="shared" si="45"/>
        <v>0.372833598023646</v>
      </c>
      <c r="X137" s="11">
        <f ca="1" t="shared" si="46"/>
        <v>-0.170241441062026</v>
      </c>
      <c r="Y137" s="6">
        <f ca="1" t="shared" si="36"/>
        <v>0.00508015832471089</v>
      </c>
      <c r="Z137" s="1">
        <f ca="1" t="shared" si="37"/>
        <v>0.109324728484518</v>
      </c>
      <c r="AA137">
        <f ca="1" t="shared" si="48"/>
        <v>0</v>
      </c>
      <c r="AB137">
        <f t="shared" si="38"/>
        <v>0</v>
      </c>
      <c r="AC137" s="1">
        <f ca="1" t="shared" si="49"/>
        <v>0</v>
      </c>
      <c r="AD137" t="e">
        <f ca="1" t="shared" si="50"/>
        <v>#VALUE!</v>
      </c>
    </row>
    <row r="138" spans="1:30">
      <c r="A138">
        <f>IF([1]Sheet!A1136="","",[1]Sheet!A1136)</f>
        <v>3276607</v>
      </c>
      <c r="B138" t="str">
        <f>IF(A138="","",[1]Sheet!B1136)</f>
        <v>2025-04-22 00:48:17</v>
      </c>
      <c r="C138" t="str">
        <f>IF(A138="","",[1]Sheet!C1136)</f>
        <v>小单31.45  小双34.28  大单34.28</v>
      </c>
      <c r="D138" t="str">
        <f>IF(A138="","",[1]Sheet!D1136)</f>
        <v>小单</v>
      </c>
      <c r="E138">
        <f>IF(A138="","",[1]Sheet!E1136)</f>
        <v>100.01</v>
      </c>
      <c r="F138">
        <f>IF(A138="","",[1]Sheet!F1136)</f>
        <v>16</v>
      </c>
      <c r="G138" t="str">
        <f>IF(A138="","",[1]Sheet!G1136)</f>
        <v>大双</v>
      </c>
      <c r="H138">
        <f>IF(A138="","",[1]Sheet!H1136)</f>
        <v>0</v>
      </c>
      <c r="I138">
        <f>IF(A138="","",[1]Sheet!I1136)</f>
        <v>-100.01</v>
      </c>
      <c r="J138" t="str">
        <f>IF(A138="","",[1]Sheet!J1136)</f>
        <v>否</v>
      </c>
      <c r="K138">
        <f t="shared" si="52"/>
        <v>0</v>
      </c>
      <c r="L138" s="4">
        <f t="shared" si="51"/>
        <v>0</v>
      </c>
      <c r="M138" s="4" cm="1">
        <f ca="1" t="array" ref="M138">IF(L137="",IF(G137=0,M137,""),IF(ROW()&lt;32,"",AVERAGE(IF(OFFSET(L$2,ROW()-31,0,30,1)&lt;&gt;"",OFFSET(L$2,ROW()-31,0,30,1)))))</f>
        <v>0.6</v>
      </c>
      <c r="N138" s="5">
        <f ca="1" t="shared" si="34"/>
        <v>0.59247311827957</v>
      </c>
      <c r="O138" s="4">
        <f ca="1" t="array" ref="O138">IF(L137="","",IF(ROW()&lt;32,"",AVERAGE(IF(OFFSET(L$2,ROW()-21,0,20,1)&lt;&gt;"",OFFSET(L$2,ROW()-21,0,20,1)))))</f>
        <v>0.65</v>
      </c>
      <c r="P138" s="5">
        <f ca="1" t="shared" si="35"/>
        <v>0.608064516129032</v>
      </c>
      <c r="Q138" s="4">
        <f t="shared" si="47"/>
        <v>-100.01</v>
      </c>
      <c r="R138" s="4">
        <f t="shared" si="40"/>
        <v>8681.92359999996</v>
      </c>
      <c r="S138" s="9">
        <f t="shared" si="41"/>
        <v>-0.0955307593755417</v>
      </c>
      <c r="T138" s="10">
        <f ca="1" t="shared" si="42"/>
        <v>0.59247311827957</v>
      </c>
      <c r="U138" s="9">
        <f t="shared" si="43"/>
        <v>0.104528226224567</v>
      </c>
      <c r="V138" s="6">
        <f t="shared" si="44"/>
        <v>-3.14743672496713</v>
      </c>
      <c r="W138" s="11">
        <f t="shared" si="45"/>
        <v>0.372831405026734</v>
      </c>
      <c r="X138" s="11">
        <f ca="1" t="shared" si="46"/>
        <v>-0.218983604018158</v>
      </c>
      <c r="Y138" s="6">
        <f ca="1" t="shared" si="36"/>
        <v>-0.00840967509437219</v>
      </c>
      <c r="Z138" s="1">
        <f ca="1" t="shared" si="37"/>
        <v>0.111156727825252</v>
      </c>
      <c r="AA138">
        <f ca="1" t="shared" si="48"/>
        <v>0</v>
      </c>
      <c r="AB138">
        <f t="shared" si="38"/>
        <v>0</v>
      </c>
      <c r="AC138" s="1">
        <f ca="1" t="shared" si="49"/>
        <v>0</v>
      </c>
      <c r="AD138" t="e">
        <f ca="1" t="shared" si="50"/>
        <v>#VALUE!</v>
      </c>
    </row>
    <row r="139" spans="1:30">
      <c r="A139">
        <f>IF([1]Sheet!A1137="","",[1]Sheet!A1137)</f>
        <v>3276608</v>
      </c>
      <c r="B139" t="str">
        <f>IF(A139="","",[1]Sheet!B1137)</f>
        <v>2025-04-22 00:51:48</v>
      </c>
      <c r="C139" t="str">
        <f>IF(A139="","",[1]Sheet!C1137)</f>
        <v>小单32.36  大双32.36  大单35.28</v>
      </c>
      <c r="D139" t="str">
        <f>IF(A139="","",[1]Sheet!D1137)</f>
        <v>大单</v>
      </c>
      <c r="E139">
        <f>IF(A139="","",[1]Sheet!E1137)</f>
        <v>100</v>
      </c>
      <c r="F139">
        <f>IF(A139="","",[1]Sheet!F1137)</f>
        <v>18</v>
      </c>
      <c r="G139" t="str">
        <f>IF(A139="","",[1]Sheet!G1137)</f>
        <v>大双</v>
      </c>
      <c r="H139">
        <f>IF(A139="","",[1]Sheet!H1137)</f>
        <v>152.7392</v>
      </c>
      <c r="I139">
        <f>IF(A139="","",[1]Sheet!I1137)</f>
        <v>52.7392</v>
      </c>
      <c r="J139" t="str">
        <f>IF(A139="","",[1]Sheet!J1137)</f>
        <v>是</v>
      </c>
      <c r="K139">
        <f t="shared" si="52"/>
        <v>1</v>
      </c>
      <c r="L139" s="4">
        <f t="shared" si="51"/>
        <v>1</v>
      </c>
      <c r="M139" s="4" cm="1">
        <f ca="1" t="array" ref="M139">IF(L138="",IF(G138=0,M138,""),IF(ROW()&lt;32,"",AVERAGE(IF(OFFSET(L$2,ROW()-31,0,30,1)&lt;&gt;"",OFFSET(L$2,ROW()-31,0,30,1)))))</f>
        <v>0.633333333333333</v>
      </c>
      <c r="N139" s="5">
        <f ca="1" t="shared" si="34"/>
        <v>0.561290322580645</v>
      </c>
      <c r="O139" s="4">
        <f ca="1" t="array" ref="O139">IF(L138="","",IF(ROW()&lt;32,"",AVERAGE(IF(OFFSET(L$2,ROW()-21,0,20,1)&lt;&gt;"",OFFSET(L$2,ROW()-21,0,20,1)))))</f>
        <v>0.7</v>
      </c>
      <c r="P139" s="5">
        <f ca="1" t="shared" si="35"/>
        <v>0.654838709677419</v>
      </c>
      <c r="Q139" s="4">
        <f t="shared" si="47"/>
        <v>52.7392</v>
      </c>
      <c r="R139" s="4">
        <f t="shared" si="40"/>
        <v>8734.66279999996</v>
      </c>
      <c r="S139" s="9">
        <f t="shared" si="41"/>
        <v>-0.0965259295177476</v>
      </c>
      <c r="T139" s="10">
        <f ca="1" t="shared" si="42"/>
        <v>0.561290322580645</v>
      </c>
      <c r="U139" s="9">
        <f t="shared" si="43"/>
        <v>0.0965259295177476</v>
      </c>
      <c r="V139" s="6">
        <f t="shared" si="44"/>
        <v>-3.8361548121129</v>
      </c>
      <c r="W139" s="11">
        <f t="shared" si="45"/>
        <v>0.322820256427349</v>
      </c>
      <c r="X139" s="11">
        <f ca="1" t="shared" si="46"/>
        <v>-0.296990948763075</v>
      </c>
      <c r="Y139" s="6">
        <f ca="1" t="shared" si="36"/>
        <v>-0.0256220790000367</v>
      </c>
      <c r="Z139" s="1">
        <f ca="1" t="shared" si="37"/>
        <v>0.114481005980237</v>
      </c>
      <c r="AA139">
        <f ca="1" t="shared" si="48"/>
        <v>0</v>
      </c>
      <c r="AB139">
        <f t="shared" si="38"/>
        <v>0</v>
      </c>
      <c r="AC139" s="1">
        <f ca="1" t="shared" si="49"/>
        <v>0</v>
      </c>
      <c r="AD139" t="e">
        <f ca="1" t="shared" si="50"/>
        <v>#VALUE!</v>
      </c>
    </row>
    <row r="140" spans="1:30">
      <c r="A140">
        <f>IF([1]Sheet!A1138="","",[1]Sheet!A1138)</f>
        <v>3276609</v>
      </c>
      <c r="B140" t="str">
        <f>IF(A140="","",[1]Sheet!B1138)</f>
        <v>2025-04-22 00:55:19</v>
      </c>
      <c r="C140" t="str">
        <f>IF(A140="","",[1]Sheet!C1138)</f>
        <v>大双31.45  小双34.28  大单34.28</v>
      </c>
      <c r="D140" t="str">
        <f>IF(A140="","",[1]Sheet!D1138)</f>
        <v>大双</v>
      </c>
      <c r="E140">
        <f>IF(A140="","",[1]Sheet!E1138)</f>
        <v>100.01</v>
      </c>
      <c r="F140">
        <f>IF(A140="","",[1]Sheet!F1138)</f>
        <v>12</v>
      </c>
      <c r="G140" t="str">
        <f>IF(A140="","",[1]Sheet!G1138)</f>
        <v>小双</v>
      </c>
      <c r="H140">
        <f>IF(A140="","",[1]Sheet!H1138)</f>
        <v>148.4324</v>
      </c>
      <c r="I140">
        <f>IF(A140="","",[1]Sheet!I1138)</f>
        <v>48.4224</v>
      </c>
      <c r="J140" t="str">
        <f>IF(A140="","",[1]Sheet!J1138)</f>
        <v>是</v>
      </c>
      <c r="K140">
        <f t="shared" si="52"/>
        <v>1</v>
      </c>
      <c r="L140" s="4">
        <f t="shared" si="51"/>
        <v>1</v>
      </c>
      <c r="M140" s="4" cm="1">
        <f ca="1" t="array" ref="M140">IF(L139="",IF(G139=0,M139,""),IF(ROW()&lt;32,"",AVERAGE(IF(OFFSET(L$2,ROW()-31,0,30,1)&lt;&gt;"",OFFSET(L$2,ROW()-31,0,30,1)))))</f>
        <v>0.633333333333333</v>
      </c>
      <c r="N140" s="5">
        <f ca="1" t="shared" si="34"/>
        <v>0.656989247311828</v>
      </c>
      <c r="O140" s="4">
        <f ca="1" t="array" ref="O140">IF(L139="","",IF(ROW()&lt;32,"",AVERAGE(IF(OFFSET(L$2,ROW()-21,0,20,1)&lt;&gt;"",OFFSET(L$2,ROW()-21,0,20,1)))))</f>
        <v>0.75</v>
      </c>
      <c r="P140" s="5">
        <f ca="1" t="shared" si="35"/>
        <v>0.766129032258065</v>
      </c>
      <c r="Q140" s="4">
        <f t="shared" si="47"/>
        <v>48.4224</v>
      </c>
      <c r="R140" s="4">
        <f t="shared" si="40"/>
        <v>8783.08519999996</v>
      </c>
      <c r="S140" s="9">
        <f t="shared" si="41"/>
        <v>-0.0845501268976759</v>
      </c>
      <c r="T140" s="10">
        <f ca="1" t="shared" si="42"/>
        <v>0.656989247311828</v>
      </c>
      <c r="U140" s="9">
        <f t="shared" si="43"/>
        <v>0.0900775404971475</v>
      </c>
      <c r="V140" s="6">
        <f t="shared" si="44"/>
        <v>-4.60507305128406</v>
      </c>
      <c r="W140" s="11">
        <f t="shared" si="45"/>
        <v>0.37282921205562</v>
      </c>
      <c r="X140" s="11">
        <f ca="1" t="shared" si="46"/>
        <v>-0.344214834678925</v>
      </c>
      <c r="Y140" s="6">
        <f ca="1" t="shared" si="36"/>
        <v>-0.0436970086597318</v>
      </c>
      <c r="Z140" s="1">
        <f ca="1" t="shared" si="37"/>
        <v>0.120395965380594</v>
      </c>
      <c r="AA140">
        <f ca="1" t="shared" si="48"/>
        <v>0</v>
      </c>
      <c r="AB140">
        <f t="shared" si="38"/>
        <v>0</v>
      </c>
      <c r="AC140" s="1">
        <f ca="1" t="shared" si="49"/>
        <v>0</v>
      </c>
      <c r="AD140" t="e">
        <f ca="1" t="shared" si="50"/>
        <v>#VALUE!</v>
      </c>
    </row>
    <row r="141" spans="1:30">
      <c r="A141">
        <f>IF([1]Sheet!A1139="","",[1]Sheet!A1139)</f>
        <v>3276610</v>
      </c>
      <c r="B141" t="str">
        <f>IF(A141="","",[1]Sheet!B1139)</f>
        <v>2025-04-22 00:58:40</v>
      </c>
      <c r="C141" t="str">
        <f>IF(A141="","",[1]Sheet!C1139)</f>
        <v>大双31.45  小双34.28  大单34.28</v>
      </c>
      <c r="D141" t="str">
        <f>IF(A141="","",[1]Sheet!D1139)</f>
        <v>大双</v>
      </c>
      <c r="E141">
        <f>IF(A141="","",[1]Sheet!E1139)</f>
        <v>100.01</v>
      </c>
      <c r="F141">
        <f>IF(A141="","",[1]Sheet!F1139)</f>
        <v>11</v>
      </c>
      <c r="G141" t="str">
        <f>IF(A141="","",[1]Sheet!G1139)</f>
        <v>小单</v>
      </c>
      <c r="H141">
        <f>IF(A141="","",[1]Sheet!H1139)</f>
        <v>0</v>
      </c>
      <c r="I141">
        <f>IF(A141="","",[1]Sheet!I1139)</f>
        <v>-100.01</v>
      </c>
      <c r="J141" t="str">
        <f>IF(A141="","",[1]Sheet!J1139)</f>
        <v>否</v>
      </c>
      <c r="K141">
        <f t="shared" si="52"/>
        <v>0</v>
      </c>
      <c r="L141" s="4">
        <f t="shared" si="51"/>
        <v>0</v>
      </c>
      <c r="M141" s="4" cm="1">
        <f ca="1" t="array" ref="M141">IF(L140="",IF(G140=0,M140,""),IF(ROW()&lt;32,"",AVERAGE(IF(OFFSET(L$2,ROW()-31,0,30,1)&lt;&gt;"",OFFSET(L$2,ROW()-31,0,30,1)))))</f>
        <v>0.6</v>
      </c>
      <c r="N141" s="5">
        <f ca="1" t="shared" si="34"/>
        <v>0.656989247311828</v>
      </c>
      <c r="O141" s="4">
        <f ca="1" t="array" ref="O141">IF(L140="","",IF(ROW()&lt;32,"",AVERAGE(IF(OFFSET(L$2,ROW()-21,0,20,1)&lt;&gt;"",OFFSET(L$2,ROW()-21,0,20,1)))))</f>
        <v>0.75</v>
      </c>
      <c r="P141" s="5">
        <f ca="1" t="shared" si="35"/>
        <v>0.766129032258065</v>
      </c>
      <c r="Q141" s="4">
        <f t="shared" si="47"/>
        <v>-100.01</v>
      </c>
      <c r="R141" s="4">
        <f t="shared" si="40"/>
        <v>8683.07519999996</v>
      </c>
      <c r="S141" s="9">
        <f t="shared" si="41"/>
        <v>-0.0728578262222031</v>
      </c>
      <c r="T141" s="10">
        <f ca="1" t="shared" si="42"/>
        <v>0.656989247311828</v>
      </c>
      <c r="U141" s="9">
        <f t="shared" si="43"/>
        <v>0.0835364412636284</v>
      </c>
      <c r="V141" s="6">
        <f t="shared" si="44"/>
        <v>-5.35457372534901</v>
      </c>
      <c r="W141" s="11">
        <f t="shared" si="45"/>
        <v>0.42639102067345</v>
      </c>
      <c r="X141" s="11">
        <f ca="1" t="shared" si="46"/>
        <v>-0.40833870125094</v>
      </c>
      <c r="Y141" s="6">
        <f ca="1" t="shared" si="36"/>
        <v>-0.0636792648022599</v>
      </c>
      <c r="Z141" s="1">
        <f ca="1" t="shared" si="37"/>
        <v>0.129189428771152</v>
      </c>
      <c r="AA141">
        <f ca="1" t="shared" si="48"/>
        <v>0</v>
      </c>
      <c r="AB141">
        <f t="shared" si="38"/>
        <v>0</v>
      </c>
      <c r="AC141" s="1">
        <f ca="1" t="shared" si="49"/>
        <v>0</v>
      </c>
      <c r="AD141" t="e">
        <f ca="1" t="shared" si="50"/>
        <v>#VALUE!</v>
      </c>
    </row>
    <row r="142" spans="1:30">
      <c r="A142">
        <f>IF([1]Sheet!A1140="","",[1]Sheet!A1140)</f>
        <v>3276611</v>
      </c>
      <c r="B142" t="str">
        <f>IF(A142="","",[1]Sheet!B1140)</f>
        <v>2025-04-22 01:02:12</v>
      </c>
      <c r="C142" t="str">
        <f>IF(A142="","",[1]Sheet!C1140)</f>
        <v>小单31.45  小双34.28  大单34.28</v>
      </c>
      <c r="D142" t="str">
        <f>IF(A142="","",[1]Sheet!D1140)</f>
        <v>小单</v>
      </c>
      <c r="E142">
        <f>IF(A142="","",[1]Sheet!E1140)</f>
        <v>100.01</v>
      </c>
      <c r="F142">
        <f>IF(A142="","",[1]Sheet!F1140)</f>
        <v>10</v>
      </c>
      <c r="G142" t="str">
        <f>IF(A142="","",[1]Sheet!G1140)</f>
        <v>小双</v>
      </c>
      <c r="H142">
        <f>IF(A142="","",[1]Sheet!H1140)</f>
        <v>148.4324</v>
      </c>
      <c r="I142">
        <f>IF(A142="","",[1]Sheet!I1140)</f>
        <v>48.4224</v>
      </c>
      <c r="J142" t="str">
        <f>IF(A142="","",[1]Sheet!J1140)</f>
        <v>是</v>
      </c>
      <c r="K142">
        <f t="shared" si="52"/>
        <v>1</v>
      </c>
      <c r="L142" s="4">
        <f t="shared" si="51"/>
        <v>1</v>
      </c>
      <c r="M142" s="4" cm="1">
        <f ca="1" t="array" ref="M142">IF(L141="",IF(G141=0,M141,""),IF(ROW()&lt;32,"",AVERAGE(IF(OFFSET(L$2,ROW()-31,0,30,1)&lt;&gt;"",OFFSET(L$2,ROW()-31,0,30,1)))))</f>
        <v>0.633333333333333</v>
      </c>
      <c r="N142" s="5">
        <f ca="1" t="shared" si="34"/>
        <v>0.561290322580645</v>
      </c>
      <c r="O142" s="4">
        <f ca="1" t="array" ref="O142">IF(L141="","",IF(ROW()&lt;32,"",AVERAGE(IF(OFFSET(L$2,ROW()-21,0,20,1)&lt;&gt;"",OFFSET(L$2,ROW()-21,0,20,1)))))</f>
        <v>0.75</v>
      </c>
      <c r="P142" s="5">
        <f ca="1" t="shared" si="35"/>
        <v>0.701612903225806</v>
      </c>
      <c r="Q142" s="4">
        <f t="shared" si="47"/>
        <v>48.4224</v>
      </c>
      <c r="R142" s="4">
        <f t="shared" si="40"/>
        <v>8731.49759999996</v>
      </c>
      <c r="S142" s="9">
        <f t="shared" si="41"/>
        <v>-0.0736361851407467</v>
      </c>
      <c r="T142" s="10">
        <f ca="1" t="shared" si="42"/>
        <v>0.561290322580645</v>
      </c>
      <c r="U142" s="9">
        <f t="shared" si="43"/>
        <v>0.0737590449046689</v>
      </c>
      <c r="V142" s="6">
        <f t="shared" si="44"/>
        <v>-6.00640972904394</v>
      </c>
      <c r="W142" s="11">
        <f t="shared" si="45"/>
        <v>0.426388355946079</v>
      </c>
      <c r="X142" s="11">
        <f ca="1" t="shared" si="46"/>
        <v>-0.489962641807282</v>
      </c>
      <c r="Y142" s="6">
        <f ca="1" t="shared" si="36"/>
        <v>-0.0857271068574409</v>
      </c>
      <c r="Z142" s="1">
        <f ca="1" t="shared" si="37"/>
        <v>0.142891000843761</v>
      </c>
      <c r="AA142">
        <f ca="1" t="shared" si="48"/>
        <v>0</v>
      </c>
      <c r="AB142">
        <f t="shared" si="38"/>
        <v>0</v>
      </c>
      <c r="AC142" s="1">
        <f ca="1" t="shared" si="49"/>
        <v>0</v>
      </c>
      <c r="AD142" t="e">
        <f ca="1" t="shared" si="50"/>
        <v>#VALUE!</v>
      </c>
    </row>
    <row r="143" spans="1:30">
      <c r="A143">
        <f>IF([1]Sheet!A1141="","",[1]Sheet!A1141)</f>
        <v>3276612</v>
      </c>
      <c r="B143" t="str">
        <f>IF(A143="","",[1]Sheet!B1141)</f>
        <v>2025-04-22 01:05:43</v>
      </c>
      <c r="C143" t="str">
        <f>IF(A143="","",[1]Sheet!C1141)</f>
        <v>小单32.36  小双35.28  大双32.36</v>
      </c>
      <c r="D143" t="str">
        <f>IF(A143="","",[1]Sheet!D1141)</f>
        <v>小双</v>
      </c>
      <c r="E143">
        <f>IF(A143="","",[1]Sheet!E1141)</f>
        <v>100</v>
      </c>
      <c r="F143">
        <f>IF(A143="","",[1]Sheet!F1141)</f>
        <v>11</v>
      </c>
      <c r="G143" t="str">
        <f>IF(A143="","",[1]Sheet!G1141)</f>
        <v>小单</v>
      </c>
      <c r="H143">
        <f>IF(A143="","",[1]Sheet!H1141)</f>
        <v>152.7392</v>
      </c>
      <c r="I143">
        <f>IF(A143="","",[1]Sheet!I1141)</f>
        <v>52.7392</v>
      </c>
      <c r="J143" t="str">
        <f>IF(A143="","",[1]Sheet!J1141)</f>
        <v>是</v>
      </c>
      <c r="K143">
        <f t="shared" si="52"/>
        <v>1</v>
      </c>
      <c r="L143" s="4">
        <f t="shared" si="51"/>
        <v>1</v>
      </c>
      <c r="M143" s="4" cm="1">
        <f ca="1" t="array" ref="M143">IF(L142="",IF(G142=0,M142,""),IF(ROW()&lt;32,"",AVERAGE(IF(OFFSET(L$2,ROW()-31,0,30,1)&lt;&gt;"",OFFSET(L$2,ROW()-31,0,30,1)))))</f>
        <v>0.666666666666667</v>
      </c>
      <c r="N143" s="5">
        <f ca="1" t="shared" si="34"/>
        <v>0.656989247311828</v>
      </c>
      <c r="O143" s="4">
        <f ca="1" t="array" ref="O143">IF(L142="","",IF(ROW()&lt;32,"",AVERAGE(IF(OFFSET(L$2,ROW()-21,0,20,1)&lt;&gt;"",OFFSET(L$2,ROW()-21,0,20,1)))))</f>
        <v>0.75</v>
      </c>
      <c r="P143" s="5">
        <f ca="1" t="shared" si="35"/>
        <v>0.766129032258065</v>
      </c>
      <c r="Q143" s="4">
        <f t="shared" si="47"/>
        <v>52.7392</v>
      </c>
      <c r="R143" s="4">
        <f t="shared" si="40"/>
        <v>8784.23679999996</v>
      </c>
      <c r="S143" s="9">
        <f t="shared" si="41"/>
        <v>-0.0584248841004463</v>
      </c>
      <c r="T143" s="10">
        <f ca="1" t="shared" si="42"/>
        <v>0.656989247311828</v>
      </c>
      <c r="U143" s="9">
        <f t="shared" si="43"/>
        <v>0.0637707762868684</v>
      </c>
      <c r="V143" s="6">
        <f t="shared" si="44"/>
        <v>-5.89294270455955</v>
      </c>
      <c r="W143" s="11">
        <f t="shared" si="45"/>
        <v>0.487090585482592</v>
      </c>
      <c r="X143" s="11">
        <f ca="1" t="shared" si="46"/>
        <v>-0.445846060561525</v>
      </c>
      <c r="Y143" s="6">
        <f ca="1" t="shared" si="36"/>
        <v>-0.104891373743938</v>
      </c>
      <c r="Z143" s="1">
        <f ca="1" t="shared" si="37"/>
        <v>0.151113621878606</v>
      </c>
      <c r="AA143">
        <f ca="1" t="shared" si="48"/>
        <v>0</v>
      </c>
      <c r="AB143">
        <f t="shared" si="38"/>
        <v>0</v>
      </c>
      <c r="AC143" s="1">
        <f ca="1" t="shared" si="49"/>
        <v>0</v>
      </c>
      <c r="AD143" t="e">
        <f ca="1" t="shared" si="50"/>
        <v>#VALUE!</v>
      </c>
    </row>
    <row r="144" spans="1:30">
      <c r="A144">
        <f>IF([1]Sheet!A1142="","",[1]Sheet!A1142)</f>
        <v>3276613</v>
      </c>
      <c r="B144" t="str">
        <f>IF(A144="","",[1]Sheet!B1142)</f>
        <v>2025-04-22 01:09:14</v>
      </c>
      <c r="C144" t="str">
        <f>IF(A144="","",[1]Sheet!C1142)</f>
        <v>小单32.36  小双35.28  大双32.36</v>
      </c>
      <c r="D144" t="str">
        <f>IF(A144="","",[1]Sheet!D1142)</f>
        <v>小双</v>
      </c>
      <c r="E144">
        <f>IF(A144="","",[1]Sheet!E1142)</f>
        <v>100</v>
      </c>
      <c r="F144">
        <f>IF(A144="","",[1]Sheet!F1142)</f>
        <v>21</v>
      </c>
      <c r="G144" t="str">
        <f>IF(A144="","",[1]Sheet!G1142)</f>
        <v>大单</v>
      </c>
      <c r="H144">
        <f>IF(A144="","",[1]Sheet!H1142)</f>
        <v>0</v>
      </c>
      <c r="I144">
        <f>IF(A144="","",[1]Sheet!I1142)</f>
        <v>-100</v>
      </c>
      <c r="J144" t="str">
        <f>IF(A144="","",[1]Sheet!J1142)</f>
        <v>否</v>
      </c>
      <c r="K144">
        <f t="shared" si="52"/>
        <v>0</v>
      </c>
      <c r="L144" s="4">
        <f t="shared" si="51"/>
        <v>0</v>
      </c>
      <c r="M144" s="4" cm="1">
        <f ca="1" t="array" ref="M144">IF(L143="",IF(G143=0,M143,""),IF(ROW()&lt;32,"",AVERAGE(IF(OFFSET(L$2,ROW()-31,0,30,1)&lt;&gt;"",OFFSET(L$2,ROW()-31,0,30,1)))))</f>
        <v>0.666666666666667</v>
      </c>
      <c r="N144" s="5">
        <f ca="1" t="shared" si="34"/>
        <v>0.688172043010753</v>
      </c>
      <c r="O144" s="4">
        <f ca="1" t="array" ref="O144">IF(L143="","",IF(ROW()&lt;32,"",AVERAGE(IF(OFFSET(L$2,ROW()-21,0,20,1)&lt;&gt;"",OFFSET(L$2,ROW()-21,0,20,1)))))</f>
        <v>0.7</v>
      </c>
      <c r="P144" s="5">
        <f ca="1" t="shared" si="35"/>
        <v>0.719354838709677</v>
      </c>
      <c r="Q144" s="4">
        <f t="shared" si="47"/>
        <v>-100</v>
      </c>
      <c r="R144" s="4">
        <f t="shared" si="40"/>
        <v>8684.23679999996</v>
      </c>
      <c r="S144" s="9">
        <f t="shared" si="41"/>
        <v>-0.0424103121082657</v>
      </c>
      <c r="T144" s="10">
        <f ca="1" t="shared" si="42"/>
        <v>0.688172043010753</v>
      </c>
      <c r="U144" s="9">
        <f t="shared" si="43"/>
        <v>0.0535637073873188</v>
      </c>
      <c r="V144" s="6">
        <f t="shared" si="44"/>
        <v>-5.09574488525798</v>
      </c>
      <c r="W144" s="11">
        <f t="shared" si="45"/>
        <v>0.559546899216501</v>
      </c>
      <c r="X144" s="11">
        <f ca="1" t="shared" si="46"/>
        <v>-0.344777595850672</v>
      </c>
      <c r="Y144" s="6">
        <f ca="1" t="shared" si="36"/>
        <v>-0.119687001166118</v>
      </c>
      <c r="Z144" s="1">
        <f ca="1" t="shared" si="37"/>
        <v>0.152143461029342</v>
      </c>
      <c r="AA144">
        <f ca="1" t="shared" si="48"/>
        <v>0</v>
      </c>
      <c r="AB144">
        <f t="shared" si="38"/>
        <v>0</v>
      </c>
      <c r="AC144" s="1">
        <f ca="1" t="shared" si="49"/>
        <v>0</v>
      </c>
      <c r="AD144" t="e">
        <f ca="1" t="shared" si="50"/>
        <v>#VALUE!</v>
      </c>
    </row>
    <row r="145" spans="1:30">
      <c r="A145">
        <f>IF([1]Sheet!A1143="","",[1]Sheet!A1143)</f>
        <v>3276614</v>
      </c>
      <c r="B145" t="str">
        <f>IF(A145="","",[1]Sheet!B1143)</f>
        <v>2025-04-22 01:12:45</v>
      </c>
      <c r="C145" t="str">
        <f>IF(A145="","",[1]Sheet!C1143)</f>
        <v>小单31.45  小双34.28  大单34.28</v>
      </c>
      <c r="D145" t="str">
        <f>IF(A145="","",[1]Sheet!D1143)</f>
        <v>小单</v>
      </c>
      <c r="E145">
        <f>IF(A145="","",[1]Sheet!E1143)</f>
        <v>100.01</v>
      </c>
      <c r="F145">
        <f>IF(A145="","",[1]Sheet!F1143)</f>
        <v>11</v>
      </c>
      <c r="G145" t="str">
        <f>IF(A145="","",[1]Sheet!G1143)</f>
        <v>小单</v>
      </c>
      <c r="H145">
        <f>IF(A145="","",[1]Sheet!H1143)</f>
        <v>148.444</v>
      </c>
      <c r="I145">
        <f>IF(A145="","",[1]Sheet!I1143)</f>
        <v>48.434</v>
      </c>
      <c r="J145" t="str">
        <f>IF(A145="","",[1]Sheet!J1143)</f>
        <v>是</v>
      </c>
      <c r="K145">
        <f t="shared" si="52"/>
        <v>1</v>
      </c>
      <c r="L145" s="4">
        <f t="shared" si="51"/>
        <v>1</v>
      </c>
      <c r="M145" s="4" cm="1">
        <f ca="1" t="array" ref="M145">IF(L144="",IF(G144=0,M144,""),IF(ROW()&lt;32,"",AVERAGE(IF(OFFSET(L$2,ROW()-31,0,30,1)&lt;&gt;"",OFFSET(L$2,ROW()-31,0,30,1)))))</f>
        <v>0.666666666666667</v>
      </c>
      <c r="N145" s="5">
        <f ca="1" t="shared" si="34"/>
        <v>0.623655913978495</v>
      </c>
      <c r="O145" s="4">
        <f ca="1" t="array" ref="O145">IF(L144="","",IF(ROW()&lt;32,"",AVERAGE(IF(OFFSET(L$2,ROW()-21,0,20,1)&lt;&gt;"",OFFSET(L$2,ROW()-21,0,20,1)))))</f>
        <v>0.7</v>
      </c>
      <c r="P145" s="5">
        <f ca="1" t="shared" si="35"/>
        <v>0.654838709677419</v>
      </c>
      <c r="Q145" s="4">
        <f t="shared" si="47"/>
        <v>48.434</v>
      </c>
      <c r="R145" s="4">
        <f t="shared" si="40"/>
        <v>8732.67079999996</v>
      </c>
      <c r="S145" s="9">
        <f t="shared" si="41"/>
        <v>-0.0462310106960686</v>
      </c>
      <c r="T145" s="10">
        <f ca="1" t="shared" si="42"/>
        <v>0.623655913978495</v>
      </c>
      <c r="U145" s="9">
        <f t="shared" si="43"/>
        <v>0.0515303444572342</v>
      </c>
      <c r="V145" s="6">
        <f t="shared" si="44"/>
        <v>-4.59799229426971</v>
      </c>
      <c r="W145" s="11">
        <f t="shared" si="45"/>
        <v>0.559550895637517</v>
      </c>
      <c r="X145" s="11">
        <f ca="1" t="shared" si="46"/>
        <v>-0.308441363613512</v>
      </c>
      <c r="Y145" s="6">
        <f ca="1" t="shared" si="36"/>
        <v>-0.132376768375495</v>
      </c>
      <c r="Z145" s="1">
        <f ca="1" t="shared" si="37"/>
        <v>0.151480013948166</v>
      </c>
      <c r="AA145">
        <f ca="1" t="shared" si="48"/>
        <v>0</v>
      </c>
      <c r="AB145">
        <f t="shared" si="38"/>
        <v>0</v>
      </c>
      <c r="AC145" s="1">
        <f ca="1" t="shared" si="49"/>
        <v>0</v>
      </c>
      <c r="AD145" t="e">
        <f ca="1" t="shared" si="50"/>
        <v>#VALUE!</v>
      </c>
    </row>
    <row r="146" spans="1:30">
      <c r="A146">
        <f>IF([1]Sheet!A1144="","",[1]Sheet!A1144)</f>
        <v>3276615</v>
      </c>
      <c r="B146" t="str">
        <f>IF(A146="","",[1]Sheet!B1144)</f>
        <v>2025-04-22 01:16:17</v>
      </c>
      <c r="C146" t="str">
        <f>IF(A146="","",[1]Sheet!C1144)</f>
        <v>小单31.45  小双34.28  大单34.28</v>
      </c>
      <c r="D146" t="str">
        <f>IF(A146="","",[1]Sheet!D1144)</f>
        <v>小单</v>
      </c>
      <c r="E146">
        <f>IF(A146="","",[1]Sheet!E1144)</f>
        <v>100.01</v>
      </c>
      <c r="F146">
        <f>IF(A146="","",[1]Sheet!F1144)</f>
        <v>15</v>
      </c>
      <c r="G146" t="str">
        <f>IF(A146="","",[1]Sheet!G1144)</f>
        <v>大单</v>
      </c>
      <c r="H146">
        <f>IF(A146="","",[1]Sheet!H1144)</f>
        <v>148.4324</v>
      </c>
      <c r="I146">
        <f>IF(A146="","",[1]Sheet!I1144)</f>
        <v>48.4224</v>
      </c>
      <c r="J146" t="str">
        <f>IF(A146="","",[1]Sheet!J1144)</f>
        <v>是</v>
      </c>
      <c r="K146">
        <f t="shared" si="52"/>
        <v>1</v>
      </c>
      <c r="L146" s="4">
        <f t="shared" si="51"/>
        <v>1</v>
      </c>
      <c r="M146" s="4" cm="1">
        <f ca="1" t="array" ref="M146">IF(L145="",IF(G145=0,M145,""),IF(ROW()&lt;32,"",AVERAGE(IF(OFFSET(L$2,ROW()-31,0,30,1)&lt;&gt;"",OFFSET(L$2,ROW()-31,0,30,1)))))</f>
        <v>0.666666666666667</v>
      </c>
      <c r="N146" s="5">
        <f ca="1" t="shared" si="34"/>
        <v>0.688172043010753</v>
      </c>
      <c r="O146" s="4">
        <f ca="1" t="array" ref="O146">IF(L145="","",IF(ROW()&lt;32,"",AVERAGE(IF(OFFSET(L$2,ROW()-21,0,20,1)&lt;&gt;"",OFFSET(L$2,ROW()-21,0,20,1)))))</f>
        <v>0.7</v>
      </c>
      <c r="P146" s="5">
        <f ca="1" t="shared" si="35"/>
        <v>0.719354838709677</v>
      </c>
      <c r="Q146" s="4">
        <f t="shared" si="47"/>
        <v>48.4224</v>
      </c>
      <c r="R146" s="4">
        <f t="shared" si="40"/>
        <v>8781.09319999996</v>
      </c>
      <c r="S146" s="9">
        <f t="shared" si="41"/>
        <v>-0.0459863911213908</v>
      </c>
      <c r="T146" s="10">
        <f ca="1" t="shared" si="42"/>
        <v>0.688172043010753</v>
      </c>
      <c r="U146" s="9">
        <f t="shared" si="43"/>
        <v>0.0515303444572342</v>
      </c>
      <c r="V146" s="6">
        <f t="shared" si="44"/>
        <v>-4.18701805569194</v>
      </c>
      <c r="W146" s="11">
        <f t="shared" si="45"/>
        <v>0.639847705194176</v>
      </c>
      <c r="X146" s="11">
        <f ca="1" t="shared" si="46"/>
        <v>-0.246337647121214</v>
      </c>
      <c r="Y146" s="6">
        <f ca="1" t="shared" si="36"/>
        <v>-0.14294684891672</v>
      </c>
      <c r="Z146" s="1">
        <f ca="1" t="shared" si="37"/>
        <v>0.147958849946299</v>
      </c>
      <c r="AA146">
        <f ca="1" t="shared" si="48"/>
        <v>0</v>
      </c>
      <c r="AB146">
        <f t="shared" si="38"/>
        <v>0</v>
      </c>
      <c r="AC146" s="1">
        <f ca="1" t="shared" si="49"/>
        <v>0</v>
      </c>
      <c r="AD146" t="e">
        <f ca="1" t="shared" si="50"/>
        <v>#VALUE!</v>
      </c>
    </row>
    <row r="147" spans="1:30">
      <c r="A147">
        <f>IF([1]Sheet!A1145="","",[1]Sheet!A1145)</f>
        <v>3276616</v>
      </c>
      <c r="B147" t="str">
        <f>IF(A147="","",[1]Sheet!B1145)</f>
        <v>2025-04-22 01:19:48</v>
      </c>
      <c r="C147" t="str">
        <f>IF(A147="","",[1]Sheet!C1145)</f>
        <v>小单31.45  小双34.28  大单34.28</v>
      </c>
      <c r="D147" t="str">
        <f>IF(A147="","",[1]Sheet!D1145)</f>
        <v>小单</v>
      </c>
      <c r="E147">
        <f>IF(A147="","",[1]Sheet!E1145)</f>
        <v>100.01</v>
      </c>
      <c r="F147">
        <f>IF(A147="","",[1]Sheet!F1145)</f>
        <v>9</v>
      </c>
      <c r="G147" t="str">
        <f>IF(A147="","",[1]Sheet!G1145)</f>
        <v>小单</v>
      </c>
      <c r="H147">
        <f>IF(A147="","",[1]Sheet!H1145)</f>
        <v>148.444</v>
      </c>
      <c r="I147">
        <f>IF(A147="","",[1]Sheet!I1145)</f>
        <v>48.434</v>
      </c>
      <c r="J147" t="str">
        <f>IF(A147="","",[1]Sheet!J1145)</f>
        <v>是</v>
      </c>
      <c r="K147">
        <f t="shared" si="52"/>
        <v>1</v>
      </c>
      <c r="L147" s="4">
        <f t="shared" si="51"/>
        <v>1</v>
      </c>
      <c r="M147" s="4" cm="1">
        <f ca="1" t="array" ref="M147">IF(L146="",IF(G146=0,M146,""),IF(ROW()&lt;32,"",AVERAGE(IF(OFFSET(L$2,ROW()-31,0,30,1)&lt;&gt;"",OFFSET(L$2,ROW()-31,0,30,1)))))</f>
        <v>0.7</v>
      </c>
      <c r="N147" s="5">
        <f ca="1" t="shared" si="34"/>
        <v>0.688172043010753</v>
      </c>
      <c r="O147" s="4">
        <f ca="1" t="array" ref="O147">IF(L146="","",IF(ROW()&lt;32,"",AVERAGE(IF(OFFSET(L$2,ROW()-21,0,20,1)&lt;&gt;"",OFFSET(L$2,ROW()-21,0,20,1)))))</f>
        <v>0.7</v>
      </c>
      <c r="P147" s="5">
        <f ca="1" t="shared" si="35"/>
        <v>0.719354838709677</v>
      </c>
      <c r="Q147" s="4">
        <f t="shared" si="47"/>
        <v>48.434</v>
      </c>
      <c r="R147" s="4">
        <f t="shared" si="40"/>
        <v>8829.52719999996</v>
      </c>
      <c r="S147" s="9">
        <f t="shared" si="41"/>
        <v>-0.0300995325352494</v>
      </c>
      <c r="T147" s="10">
        <f ca="1" t="shared" si="42"/>
        <v>0.688172043010753</v>
      </c>
      <c r="U147" s="9">
        <f t="shared" si="43"/>
        <v>0.0461559129778924</v>
      </c>
      <c r="V147" s="6">
        <f t="shared" si="44"/>
        <v>-3.66319803759734</v>
      </c>
      <c r="W147" s="11">
        <f t="shared" si="45"/>
        <v>0.639838782872219</v>
      </c>
      <c r="X147" s="11">
        <f ca="1" t="shared" si="46"/>
        <v>-0.187578150524304</v>
      </c>
      <c r="Y147" s="6">
        <f ca="1" t="shared" si="36"/>
        <v>-0.151271853770581</v>
      </c>
      <c r="Z147" s="1">
        <f ca="1" t="shared" si="37"/>
        <v>0.14313090512585</v>
      </c>
      <c r="AA147">
        <f ca="1" t="shared" si="48"/>
        <v>0</v>
      </c>
      <c r="AB147">
        <f t="shared" si="38"/>
        <v>0</v>
      </c>
      <c r="AC147" s="1">
        <f ca="1" t="shared" si="49"/>
        <v>0</v>
      </c>
      <c r="AD147" t="e">
        <f ca="1" t="shared" si="50"/>
        <v>#VALUE!</v>
      </c>
    </row>
    <row r="148" spans="1:30">
      <c r="A148">
        <f>IF([1]Sheet!A1146="","",[1]Sheet!A1146)</f>
        <v>3276617</v>
      </c>
      <c r="B148" t="str">
        <f>IF(A148="","",[1]Sheet!B1146)</f>
        <v>2025-04-22 01:23:19</v>
      </c>
      <c r="C148" t="str">
        <f>IF(A148="","",[1]Sheet!C1146)</f>
        <v>小单31.45  小双34.28  大单34.28</v>
      </c>
      <c r="D148" t="str">
        <f>IF(A148="","",[1]Sheet!D1146)</f>
        <v>小单</v>
      </c>
      <c r="E148">
        <f>IF(A148="","",[1]Sheet!E1146)</f>
        <v>100.01</v>
      </c>
      <c r="F148">
        <f>IF(A148="","",[1]Sheet!F1146)</f>
        <v>17</v>
      </c>
      <c r="G148" t="str">
        <f>IF(A148="","",[1]Sheet!G1146)</f>
        <v>大单</v>
      </c>
      <c r="H148">
        <f>IF(A148="","",[1]Sheet!H1146)</f>
        <v>148.4324</v>
      </c>
      <c r="I148">
        <f>IF(A148="","",[1]Sheet!I1146)</f>
        <v>48.4224</v>
      </c>
      <c r="J148" t="str">
        <f>IF(A148="","",[1]Sheet!J1146)</f>
        <v>是</v>
      </c>
      <c r="K148">
        <f t="shared" si="52"/>
        <v>1</v>
      </c>
      <c r="L148" s="4">
        <f t="shared" si="51"/>
        <v>1</v>
      </c>
      <c r="M148" s="4" cm="1">
        <f ca="1" t="array" ref="M148">IF(L147="",IF(G147=0,M147,""),IF(ROW()&lt;32,"",AVERAGE(IF(OFFSET(L$2,ROW()-31,0,30,1)&lt;&gt;"",OFFSET(L$2,ROW()-31,0,30,1)))))</f>
        <v>0.7</v>
      </c>
      <c r="N148" s="5">
        <f ca="1" t="shared" si="34"/>
        <v>0.719354838709677</v>
      </c>
      <c r="O148" s="4">
        <f ca="1" t="array" ref="O148">IF(L147="","",IF(ROW()&lt;32,"",AVERAGE(IF(OFFSET(L$2,ROW()-21,0,20,1)&lt;&gt;"",OFFSET(L$2,ROW()-21,0,20,1)))))</f>
        <v>0.7</v>
      </c>
      <c r="P148" s="5">
        <f ca="1" t="shared" si="35"/>
        <v>0.719354838709677</v>
      </c>
      <c r="Q148" s="4">
        <f t="shared" si="47"/>
        <v>48.4224</v>
      </c>
      <c r="R148" s="4">
        <f t="shared" si="40"/>
        <v>8877.94959999996</v>
      </c>
      <c r="S148" s="9">
        <f t="shared" si="41"/>
        <v>-0.0299393660961422</v>
      </c>
      <c r="T148" s="10">
        <f ca="1" t="shared" si="42"/>
        <v>0.719354838709677</v>
      </c>
      <c r="U148" s="9">
        <f t="shared" si="43"/>
        <v>0.0461559129778924</v>
      </c>
      <c r="V148" s="6">
        <f t="shared" si="44"/>
        <v>-3.30352082806393</v>
      </c>
      <c r="W148" s="11">
        <f t="shared" si="45"/>
        <v>0.733517873510541</v>
      </c>
      <c r="X148" s="11">
        <f ca="1" t="shared" si="46"/>
        <v>-0.135957911435614</v>
      </c>
      <c r="Y148" s="6">
        <f ca="1" t="shared" si="36"/>
        <v>-0.156603681916496</v>
      </c>
      <c r="Z148" s="1">
        <f ca="1" t="shared" si="37"/>
        <v>0.139434117962238</v>
      </c>
      <c r="AA148">
        <f ca="1" t="shared" si="48"/>
        <v>0</v>
      </c>
      <c r="AB148">
        <f t="shared" si="38"/>
        <v>0</v>
      </c>
      <c r="AC148" s="1">
        <f ca="1" t="shared" si="49"/>
        <v>0</v>
      </c>
      <c r="AD148" t="e">
        <f ca="1" t="shared" si="50"/>
        <v>#VALUE!</v>
      </c>
    </row>
    <row r="149" spans="1:30">
      <c r="A149">
        <f>IF([1]Sheet!A1147="","",[1]Sheet!A1147)</f>
        <v>3276618</v>
      </c>
      <c r="B149" t="str">
        <f>IF(A149="","",[1]Sheet!B1147)</f>
        <v>2025-04-22 01:26:50</v>
      </c>
      <c r="C149" t="str">
        <f>IF(A149="","",[1]Sheet!C1147)</f>
        <v>小单31.45  小双34.28  大单34.28</v>
      </c>
      <c r="D149" t="str">
        <f>IF(A149="","",[1]Sheet!D1147)</f>
        <v>小单</v>
      </c>
      <c r="E149">
        <f>IF(A149="","",[1]Sheet!E1147)</f>
        <v>100.01</v>
      </c>
      <c r="F149">
        <f>IF(A149="","",[1]Sheet!F1147)</f>
        <v>15</v>
      </c>
      <c r="G149" t="str">
        <f>IF(A149="","",[1]Sheet!G1147)</f>
        <v>大单</v>
      </c>
      <c r="H149">
        <f>IF(A149="","",[1]Sheet!H1147)</f>
        <v>148.4324</v>
      </c>
      <c r="I149">
        <f>IF(A149="","",[1]Sheet!I1147)</f>
        <v>48.4224</v>
      </c>
      <c r="J149" t="str">
        <f>IF(A149="","",[1]Sheet!J1147)</f>
        <v>是</v>
      </c>
      <c r="K149">
        <f t="shared" si="52"/>
        <v>1</v>
      </c>
      <c r="L149" s="4">
        <f t="shared" si="51"/>
        <v>1</v>
      </c>
      <c r="M149" s="4" cm="1">
        <f ca="1" t="array" ref="M149">IF(L148="",IF(G148=0,M148,""),IF(ROW()&lt;32,"",AVERAGE(IF(OFFSET(L$2,ROW()-31,0,30,1)&lt;&gt;"",OFFSET(L$2,ROW()-31,0,30,1)))))</f>
        <v>0.733333333333333</v>
      </c>
      <c r="N149" s="5">
        <f ca="1" t="shared" si="34"/>
        <v>0.719354838709677</v>
      </c>
      <c r="O149" s="4">
        <f ca="1" t="array" ref="O149">IF(L148="","",IF(ROW()&lt;32,"",AVERAGE(IF(OFFSET(L$2,ROW()-21,0,20,1)&lt;&gt;"",OFFSET(L$2,ROW()-21,0,20,1)))))</f>
        <v>0.7</v>
      </c>
      <c r="P149" s="5">
        <f ca="1" t="shared" si="35"/>
        <v>0.719354838709677</v>
      </c>
      <c r="Q149" s="4">
        <f t="shared" si="47"/>
        <v>48.4224</v>
      </c>
      <c r="R149" s="4">
        <f t="shared" si="40"/>
        <v>8926.37199999996</v>
      </c>
      <c r="S149" s="9">
        <f t="shared" si="41"/>
        <v>-0.0137832077453152</v>
      </c>
      <c r="T149" s="10">
        <f ca="1" t="shared" si="42"/>
        <v>0.719354838709677</v>
      </c>
      <c r="U149" s="9">
        <f t="shared" si="43"/>
        <v>0.0389235618917643</v>
      </c>
      <c r="V149" s="6">
        <f t="shared" si="44"/>
        <v>-2.88607057000837</v>
      </c>
      <c r="W149" s="11">
        <f t="shared" si="45"/>
        <v>0.733508207649363</v>
      </c>
      <c r="X149" s="11">
        <f ca="1" t="shared" si="46"/>
        <v>-0.0871972993850895</v>
      </c>
      <c r="Y149" s="6">
        <f ca="1" t="shared" si="36"/>
        <v>-0.160403943415706</v>
      </c>
      <c r="Z149" s="1">
        <f ca="1" t="shared" si="37"/>
        <v>0.135892041098463</v>
      </c>
      <c r="AA149">
        <f ca="1" t="shared" si="48"/>
        <v>0</v>
      </c>
      <c r="AB149">
        <f t="shared" si="38"/>
        <v>0</v>
      </c>
      <c r="AC149" s="1">
        <f ca="1" t="shared" si="49"/>
        <v>0</v>
      </c>
      <c r="AD149" t="e">
        <f ca="1" t="shared" si="50"/>
        <v>#VALUE!</v>
      </c>
    </row>
    <row r="150" spans="1:30">
      <c r="A150">
        <f>IF([1]Sheet!A1148="","",[1]Sheet!A1148)</f>
        <v>3276619</v>
      </c>
      <c r="B150" t="str">
        <f>IF(A150="","",[1]Sheet!B1148)</f>
        <v>2025-04-22 01:30:12</v>
      </c>
      <c r="C150" t="str">
        <f>IF(A150="","",[1]Sheet!C1148)</f>
        <v>小单31.45  小双34.28  大单34.28</v>
      </c>
      <c r="D150" t="str">
        <f>IF(A150="","",[1]Sheet!D1148)</f>
        <v>小单</v>
      </c>
      <c r="E150">
        <f>IF(A150="","",[1]Sheet!E1148)</f>
        <v>100.01</v>
      </c>
      <c r="F150">
        <f>IF(A150="","",[1]Sheet!F1148)</f>
        <v>12</v>
      </c>
      <c r="G150" t="str">
        <f>IF(A150="","",[1]Sheet!G1148)</f>
        <v>小双</v>
      </c>
      <c r="H150">
        <f>IF(A150="","",[1]Sheet!H1148)</f>
        <v>148.4324</v>
      </c>
      <c r="I150">
        <f>IF(A150="","",[1]Sheet!I1148)</f>
        <v>48.4224</v>
      </c>
      <c r="J150" t="str">
        <f>IF(A150="","",[1]Sheet!J1148)</f>
        <v>是</v>
      </c>
      <c r="K150">
        <f t="shared" si="52"/>
        <v>1</v>
      </c>
      <c r="L150" s="4">
        <f t="shared" si="51"/>
        <v>1</v>
      </c>
      <c r="M150" s="4" cm="1">
        <f ca="1" t="array" ref="M150">IF(L149="",IF(G149=0,M149,""),IF(ROW()&lt;32,"",AVERAGE(IF(OFFSET(L$2,ROW()-31,0,30,1)&lt;&gt;"",OFFSET(L$2,ROW()-31,0,30,1)))))</f>
        <v>0.766666666666667</v>
      </c>
      <c r="N150" s="5">
        <f ca="1" t="shared" si="34"/>
        <v>0.750537634408602</v>
      </c>
      <c r="O150" s="4">
        <f ca="1" t="array" ref="O150">IF(L149="","",IF(ROW()&lt;32,"",AVERAGE(IF(OFFSET(L$2,ROW()-21,0,20,1)&lt;&gt;"",OFFSET(L$2,ROW()-21,0,20,1)))))</f>
        <v>0.7</v>
      </c>
      <c r="P150" s="5">
        <f ca="1" t="shared" si="35"/>
        <v>0.719354838709677</v>
      </c>
      <c r="Q150" s="4">
        <f t="shared" si="47"/>
        <v>48.4224</v>
      </c>
      <c r="R150" s="4">
        <f t="shared" si="40"/>
        <v>8974.79439999996</v>
      </c>
      <c r="S150" s="9">
        <f t="shared" si="41"/>
        <v>0.00273483799149235</v>
      </c>
      <c r="T150" s="10">
        <f ca="1" t="shared" si="42"/>
        <v>0.750537634408602</v>
      </c>
      <c r="U150" s="9">
        <f t="shared" si="43"/>
        <v>0.0389235618917643</v>
      </c>
      <c r="V150" s="6">
        <f t="shared" si="44"/>
        <v>-2.46335744991034</v>
      </c>
      <c r="W150" s="11">
        <f t="shared" si="45"/>
        <v>0.8442087465571</v>
      </c>
      <c r="X150" s="11">
        <f ca="1" t="shared" si="46"/>
        <v>-0.0226639606236847</v>
      </c>
      <c r="Y150" s="6">
        <f ca="1" t="shared" si="36"/>
        <v>-0.160844225187787</v>
      </c>
      <c r="Z150" s="1">
        <f ca="1" t="shared" si="37"/>
        <v>0.135422851606671</v>
      </c>
      <c r="AA150">
        <f ca="1" t="shared" si="48"/>
        <v>0</v>
      </c>
      <c r="AB150">
        <f t="shared" si="38"/>
        <v>0</v>
      </c>
      <c r="AC150" s="1">
        <f ca="1" t="shared" si="49"/>
        <v>0</v>
      </c>
      <c r="AD150" t="e">
        <f ca="1" t="shared" si="50"/>
        <v>#VALUE!</v>
      </c>
    </row>
    <row r="151" spans="1:30">
      <c r="A151">
        <f>IF([1]Sheet!A1149="","",[1]Sheet!A1149)</f>
        <v>3276620</v>
      </c>
      <c r="B151" t="str">
        <f>IF(A151="","",[1]Sheet!B1149)</f>
        <v>2025-04-22 01:33:43</v>
      </c>
      <c r="C151" t="str">
        <f>IF(A151="","",[1]Sheet!C1149)</f>
        <v>小单31.45  小双34.28  大单34.28</v>
      </c>
      <c r="D151" t="str">
        <f>IF(A151="","",[1]Sheet!D1149)</f>
        <v>小单</v>
      </c>
      <c r="E151">
        <f>IF(A151="","",[1]Sheet!E1149)</f>
        <v>100.01</v>
      </c>
      <c r="F151">
        <f>IF(A151="","",[1]Sheet!F1149)</f>
        <v>13</v>
      </c>
      <c r="G151" t="str">
        <f>IF(A151="","",[1]Sheet!G1149)</f>
        <v>小单</v>
      </c>
      <c r="H151">
        <f>IF(A151="","",[1]Sheet!H1149)</f>
        <v>0</v>
      </c>
      <c r="I151">
        <f>IF(A151="","",[1]Sheet!I1149)</f>
        <v>-100.01</v>
      </c>
      <c r="J151" t="str">
        <f>IF(A151="","",[1]Sheet!J1149)</f>
        <v>否</v>
      </c>
      <c r="K151">
        <f t="shared" si="52"/>
        <v>0</v>
      </c>
      <c r="L151" s="4">
        <f t="shared" si="51"/>
        <v>1</v>
      </c>
      <c r="M151" s="4" cm="1">
        <f ca="1" t="array" ref="M151">IF(L150="",IF(G150=0,M150,""),IF(ROW()&lt;32,"",AVERAGE(IF(OFFSET(L$2,ROW()-31,0,30,1)&lt;&gt;"",OFFSET(L$2,ROW()-31,0,30,1)))))</f>
        <v>0.8</v>
      </c>
      <c r="N151" s="5">
        <f ca="1" t="shared" si="34"/>
        <v>0.781720430107527</v>
      </c>
      <c r="O151" s="4">
        <f ca="1" t="array" ref="O151">IF(L150="","",IF(ROW()&lt;32,"",AVERAGE(IF(OFFSET(L$2,ROW()-21,0,20,1)&lt;&gt;"",OFFSET(L$2,ROW()-21,0,20,1)))))</f>
        <v>0.7</v>
      </c>
      <c r="P151" s="5">
        <f ca="1" t="shared" si="35"/>
        <v>0.719354838709677</v>
      </c>
      <c r="Q151" s="4">
        <f t="shared" si="47"/>
        <v>-68.1</v>
      </c>
      <c r="R151" s="4">
        <f t="shared" si="40"/>
        <v>8906.69439999996</v>
      </c>
      <c r="S151" s="9">
        <f t="shared" si="41"/>
        <v>0.0196293658348544</v>
      </c>
      <c r="T151" s="10">
        <f ca="1" t="shared" si="42"/>
        <v>0.781720430107527</v>
      </c>
      <c r="U151" s="9">
        <f t="shared" si="43"/>
        <v>0.0389235618917643</v>
      </c>
      <c r="V151" s="6">
        <f t="shared" si="44"/>
        <v>-2.06783866533007</v>
      </c>
      <c r="W151" s="11">
        <f t="shared" si="45"/>
        <v>0.977040066394025</v>
      </c>
      <c r="X151" s="11">
        <f ca="1" t="shared" si="46"/>
        <v>0.0414759673108277</v>
      </c>
      <c r="Y151" s="6">
        <f ca="1" t="shared" si="36"/>
        <v>-0.15873396506502</v>
      </c>
      <c r="Z151" s="1">
        <f ca="1" t="shared" si="37"/>
        <v>0.138040559526703</v>
      </c>
      <c r="AA151">
        <f ca="1" t="shared" si="48"/>
        <v>-100.01</v>
      </c>
      <c r="AB151">
        <f t="shared" si="38"/>
        <v>0</v>
      </c>
      <c r="AC151" s="1">
        <f ca="1" t="shared" si="49"/>
        <v>-100.01</v>
      </c>
      <c r="AD151" t="e">
        <f ca="1" t="shared" si="50"/>
        <v>#VALUE!</v>
      </c>
    </row>
    <row r="152" spans="1:30">
      <c r="A152">
        <f>IF([1]Sheet!A1150="","",[1]Sheet!A1150)</f>
        <v>3276621</v>
      </c>
      <c r="B152" t="str">
        <f>IF(A152="","",[1]Sheet!B1150)</f>
        <v>2025-04-22 01:37:14</v>
      </c>
      <c r="C152" t="str">
        <f>IF(A152="","",[1]Sheet!C1150)</f>
        <v>小单31.45  小双34.28  大单34.28</v>
      </c>
      <c r="D152" t="str">
        <f>IF(A152="","",[1]Sheet!D1150)</f>
        <v>小单</v>
      </c>
      <c r="E152">
        <f>IF(A152="","",[1]Sheet!E1150)</f>
        <v>100.01</v>
      </c>
      <c r="F152">
        <f>IF(A152="","",[1]Sheet!F1150)</f>
        <v>9</v>
      </c>
      <c r="G152" t="str">
        <f>IF(A152="","",[1]Sheet!G1150)</f>
        <v>小单</v>
      </c>
      <c r="H152">
        <f>IF(A152="","",[1]Sheet!H1150)</f>
        <v>148.444</v>
      </c>
      <c r="I152">
        <f>IF(A152="","",[1]Sheet!I1150)</f>
        <v>48.434</v>
      </c>
      <c r="J152" t="str">
        <f>IF(A152="","",[1]Sheet!J1150)</f>
        <v>是</v>
      </c>
      <c r="K152">
        <f t="shared" si="52"/>
        <v>1</v>
      </c>
      <c r="L152" s="4">
        <f t="shared" si="51"/>
        <v>1</v>
      </c>
      <c r="M152" s="4" cm="1">
        <f ca="1" t="array" ref="M152">IF(L151="",IF(G151=0,M151,""),IF(ROW()&lt;32,"",AVERAGE(IF(OFFSET(L$2,ROW()-31,0,30,1)&lt;&gt;"",OFFSET(L$2,ROW()-31,0,30,1)))))</f>
        <v>0.8</v>
      </c>
      <c r="N152" s="5">
        <f ca="1" t="shared" si="34"/>
        <v>0.812903225806452</v>
      </c>
      <c r="O152" s="4">
        <f ca="1" t="array" ref="O152">IF(L151="","",IF(ROW()&lt;32,"",AVERAGE(IF(OFFSET(L$2,ROW()-21,0,20,1)&lt;&gt;"",OFFSET(L$2,ROW()-21,0,20,1)))))</f>
        <v>0.7</v>
      </c>
      <c r="P152" s="5">
        <f ca="1" t="shared" si="35"/>
        <v>0.719354838709677</v>
      </c>
      <c r="Q152" s="4">
        <f t="shared" ref="Q152:Q183" si="53">IF(OR(F152=13,F152=14),IF(L152=1,-68.1,I152),I152)</f>
        <v>48.434</v>
      </c>
      <c r="R152" s="4">
        <f t="shared" si="40"/>
        <v>8955.12839999996</v>
      </c>
      <c r="S152" s="9">
        <f t="shared" si="41"/>
        <v>0.00635493081798278</v>
      </c>
      <c r="T152" s="10">
        <f ca="1" t="shared" si="42"/>
        <v>0.812903225806452</v>
      </c>
      <c r="U152" s="9">
        <f t="shared" si="43"/>
        <v>0.0389235618917643</v>
      </c>
      <c r="V152" s="6">
        <f t="shared" si="44"/>
        <v>-1.8493366555783</v>
      </c>
      <c r="W152" s="11">
        <f t="shared" si="45"/>
        <v>0.977040066394025</v>
      </c>
      <c r="X152" s="11">
        <f ca="1" t="shared" si="46"/>
        <v>0.0655803969207282</v>
      </c>
      <c r="Y152" s="6">
        <f ca="1" t="shared" si="36"/>
        <v>-0.155391371398213</v>
      </c>
      <c r="Z152" s="1">
        <f ca="1" t="shared" si="37"/>
        <v>0.14215631783666</v>
      </c>
      <c r="AA152">
        <f ca="1" t="shared" si="48"/>
        <v>48.434</v>
      </c>
      <c r="AB152">
        <f t="shared" si="38"/>
        <v>1</v>
      </c>
      <c r="AC152" s="1">
        <f ca="1" t="shared" si="49"/>
        <v>48.434</v>
      </c>
      <c r="AD152" t="e">
        <f ca="1" t="shared" si="50"/>
        <v>#VALUE!</v>
      </c>
    </row>
    <row r="153" spans="1:30">
      <c r="A153">
        <f>IF([1]Sheet!A1151="","",[1]Sheet!A1151)</f>
        <v>3276622</v>
      </c>
      <c r="B153" t="str">
        <f>IF(A153="","",[1]Sheet!B1151)</f>
        <v>2025-04-22 01:40:46</v>
      </c>
      <c r="C153" t="str">
        <f>IF(A153="","",[1]Sheet!C1151)</f>
        <v>小单31.45  小双34.28  大单34.28</v>
      </c>
      <c r="D153" t="str">
        <f>IF(A153="","",[1]Sheet!D1151)</f>
        <v>小单</v>
      </c>
      <c r="E153">
        <f>IF(A153="","",[1]Sheet!E1151)</f>
        <v>100.01</v>
      </c>
      <c r="F153">
        <f>IF(A153="","",[1]Sheet!F1151)</f>
        <v>21</v>
      </c>
      <c r="G153" t="str">
        <f>IF(A153="","",[1]Sheet!G1151)</f>
        <v>大单</v>
      </c>
      <c r="H153">
        <f>IF(A153="","",[1]Sheet!H1151)</f>
        <v>148.4324</v>
      </c>
      <c r="I153">
        <f>IF(A153="","",[1]Sheet!I1151)</f>
        <v>48.4224</v>
      </c>
      <c r="J153" t="str">
        <f>IF(A153="","",[1]Sheet!J1151)</f>
        <v>是</v>
      </c>
      <c r="K153">
        <f t="shared" si="52"/>
        <v>1</v>
      </c>
      <c r="L153" s="4">
        <f t="shared" si="51"/>
        <v>1</v>
      </c>
      <c r="M153" s="4" cm="1">
        <f ca="1" t="array" ref="M153">IF(L152="",IF(G152=0,M152,""),IF(ROW()&lt;32,"",AVERAGE(IF(OFFSET(L$2,ROW()-31,0,30,1)&lt;&gt;"",OFFSET(L$2,ROW()-31,0,30,1)))))</f>
        <v>0.8</v>
      </c>
      <c r="N153" s="5">
        <f ca="1" t="shared" si="34"/>
        <v>0.812903225806452</v>
      </c>
      <c r="O153" s="4">
        <f ca="1" t="array" ref="O153">IF(L152="","",IF(ROW()&lt;32,"",AVERAGE(IF(OFFSET(L$2,ROW()-21,0,20,1)&lt;&gt;"",OFFSET(L$2,ROW()-21,0,20,1)))))</f>
        <v>0.7</v>
      </c>
      <c r="P153" s="5">
        <f ca="1" t="shared" si="35"/>
        <v>0.719354838709677</v>
      </c>
      <c r="Q153" s="4">
        <f t="shared" si="53"/>
        <v>48.4224</v>
      </c>
      <c r="R153" s="4">
        <f t="shared" si="40"/>
        <v>9003.55079999996</v>
      </c>
      <c r="S153" s="9">
        <f t="shared" si="41"/>
        <v>0.0196733211646837</v>
      </c>
      <c r="T153" s="10">
        <f ca="1" t="shared" si="42"/>
        <v>0.812903225806452</v>
      </c>
      <c r="U153" s="9">
        <f t="shared" si="43"/>
        <v>0.0389235618917643</v>
      </c>
      <c r="V153" s="6">
        <f t="shared" si="44"/>
        <v>-1.62668232824967</v>
      </c>
      <c r="W153" s="11">
        <f t="shared" si="45"/>
        <v>0.977040066394025</v>
      </c>
      <c r="X153" s="11">
        <f ca="1" t="shared" si="46"/>
        <v>0.0918413467576015</v>
      </c>
      <c r="Y153" s="6">
        <f ca="1" t="shared" si="36"/>
        <v>-0.151709786469581</v>
      </c>
      <c r="Z153" s="1">
        <f ca="1" t="shared" si="37"/>
        <v>0.146998840484349</v>
      </c>
      <c r="AA153">
        <f ca="1" t="shared" si="48"/>
        <v>48.4224</v>
      </c>
      <c r="AB153">
        <f t="shared" si="38"/>
        <v>0</v>
      </c>
      <c r="AC153" s="1">
        <f ca="1" t="shared" si="49"/>
        <v>48.4224</v>
      </c>
      <c r="AD153" t="e">
        <f ca="1" t="shared" si="50"/>
        <v>#VALUE!</v>
      </c>
    </row>
    <row r="154" spans="1:30">
      <c r="A154">
        <f>IF([1]Sheet!A1152="","",[1]Sheet!A1152)</f>
        <v>3276623</v>
      </c>
      <c r="B154" t="str">
        <f>IF(A154="","",[1]Sheet!B1152)</f>
        <v>2025-04-22 01:44:17</v>
      </c>
      <c r="C154" t="str">
        <f>IF(A154="","",[1]Sheet!C1152)</f>
        <v>小单32.36  大双32.36  大单35.28</v>
      </c>
      <c r="D154" t="str">
        <f>IF(A154="","",[1]Sheet!D1152)</f>
        <v>大单</v>
      </c>
      <c r="E154">
        <f>IF(A154="","",[1]Sheet!E1152)</f>
        <v>100</v>
      </c>
      <c r="F154">
        <f>IF(A154="","",[1]Sheet!F1152)</f>
        <v>15</v>
      </c>
      <c r="G154" t="str">
        <f>IF(A154="","",[1]Sheet!G1152)</f>
        <v>大单</v>
      </c>
      <c r="H154">
        <f>IF(A154="","",[1]Sheet!H1152)</f>
        <v>152.7624</v>
      </c>
      <c r="I154">
        <f>IF(A154="","",[1]Sheet!I1152)</f>
        <v>52.7624</v>
      </c>
      <c r="J154" t="str">
        <f>IF(A154="","",[1]Sheet!J1152)</f>
        <v>是</v>
      </c>
      <c r="K154">
        <f t="shared" si="52"/>
        <v>1</v>
      </c>
      <c r="L154" s="4">
        <f t="shared" si="51"/>
        <v>1</v>
      </c>
      <c r="M154" s="4" cm="1">
        <f ca="1" t="array" ref="M154">IF(L153="",IF(G153=0,M153,""),IF(ROW()&lt;32,"",AVERAGE(IF(OFFSET(L$2,ROW()-31,0,30,1)&lt;&gt;"",OFFSET(L$2,ROW()-31,0,30,1)))))</f>
        <v>0.8</v>
      </c>
      <c r="N154" s="5">
        <f ca="1" t="shared" si="34"/>
        <v>0.812903225806452</v>
      </c>
      <c r="O154" s="4">
        <f ca="1" t="array" ref="O154">IF(L153="","",IF(ROW()&lt;32,"",AVERAGE(IF(OFFSET(L$2,ROW()-21,0,20,1)&lt;&gt;"",OFFSET(L$2,ROW()-21,0,20,1)))))</f>
        <v>0.75</v>
      </c>
      <c r="P154" s="5">
        <f ca="1" t="shared" si="35"/>
        <v>0.766129032258065</v>
      </c>
      <c r="Q154" s="4">
        <f t="shared" si="53"/>
        <v>52.7624</v>
      </c>
      <c r="R154" s="4">
        <f t="shared" si="40"/>
        <v>9056.31319999996</v>
      </c>
      <c r="S154" s="9">
        <f t="shared" si="41"/>
        <v>0.0195654450536864</v>
      </c>
      <c r="T154" s="10">
        <f ca="1" t="shared" si="42"/>
        <v>0.812903225806452</v>
      </c>
      <c r="U154" s="9">
        <f t="shared" si="43"/>
        <v>0.0389235618917643</v>
      </c>
      <c r="V154" s="6">
        <f t="shared" si="44"/>
        <v>-1.45805085797113</v>
      </c>
      <c r="W154" s="11">
        <f t="shared" si="45"/>
        <v>1.13939916451871</v>
      </c>
      <c r="X154" s="11">
        <f ca="1" t="shared" si="46"/>
        <v>0.124908040764625</v>
      </c>
      <c r="Y154" s="6">
        <f ca="1" t="shared" si="36"/>
        <v>-0.146290643350197</v>
      </c>
      <c r="Z154" s="1">
        <f ca="1" t="shared" si="37"/>
        <v>0.153936161500325</v>
      </c>
      <c r="AA154">
        <f ca="1" t="shared" si="48"/>
        <v>52.7624</v>
      </c>
      <c r="AB154">
        <f t="shared" si="38"/>
        <v>0</v>
      </c>
      <c r="AC154" s="1">
        <f ca="1" t="shared" si="49"/>
        <v>52.7624</v>
      </c>
      <c r="AD154" t="e">
        <f ca="1" t="shared" si="50"/>
        <v>#VALUE!</v>
      </c>
    </row>
    <row r="155" spans="1:30">
      <c r="A155">
        <f>IF([1]Sheet!A1153="","",[1]Sheet!A1153)</f>
        <v>3276624</v>
      </c>
      <c r="B155" t="str">
        <f>IF(A155="","",[1]Sheet!B1153)</f>
        <v>2025-04-22 01:47:48</v>
      </c>
      <c r="C155" t="str">
        <f>IF(A155="","",[1]Sheet!C1153)</f>
        <v>小单32.36  大双32.36  大单35.28</v>
      </c>
      <c r="D155" t="str">
        <f>IF(A155="","",[1]Sheet!D1153)</f>
        <v>大单</v>
      </c>
      <c r="E155">
        <f>IF(A155="","",[1]Sheet!E1153)</f>
        <v>100</v>
      </c>
      <c r="F155">
        <f>IF(A155="","",[1]Sheet!F1153)</f>
        <v>10</v>
      </c>
      <c r="G155" t="str">
        <f>IF(A155="","",[1]Sheet!G1153)</f>
        <v>小双</v>
      </c>
      <c r="H155">
        <f>IF(A155="","",[1]Sheet!H1153)</f>
        <v>0</v>
      </c>
      <c r="I155">
        <f>IF(A155="","",[1]Sheet!I1153)</f>
        <v>-100</v>
      </c>
      <c r="J155" t="str">
        <f>IF(A155="","",[1]Sheet!J1153)</f>
        <v>否</v>
      </c>
      <c r="K155">
        <f t="shared" si="52"/>
        <v>0</v>
      </c>
      <c r="L155" s="4">
        <f t="shared" si="51"/>
        <v>0</v>
      </c>
      <c r="M155" s="4" cm="1">
        <f ca="1" t="array" ref="M155">IF(L154="",IF(G154=0,M154,""),IF(ROW()&lt;32,"",AVERAGE(IF(OFFSET(L$2,ROW()-31,0,30,1)&lt;&gt;"",OFFSET(L$2,ROW()-31,0,30,1)))))</f>
        <v>0.766666666666667</v>
      </c>
      <c r="N155" s="5">
        <f ca="1" t="shared" si="34"/>
        <v>0.812903225806452</v>
      </c>
      <c r="O155" s="4">
        <f ca="1" t="array" ref="O155">IF(L154="","",IF(ROW()&lt;32,"",AVERAGE(IF(OFFSET(L$2,ROW()-21,0,20,1)&lt;&gt;"",OFFSET(L$2,ROW()-21,0,20,1)))))</f>
        <v>0.75</v>
      </c>
      <c r="P155" s="5">
        <f ca="1" t="shared" si="35"/>
        <v>0.766129032258065</v>
      </c>
      <c r="Q155" s="4">
        <f t="shared" si="53"/>
        <v>-100</v>
      </c>
      <c r="R155" s="4">
        <f t="shared" si="40"/>
        <v>8956.31319999996</v>
      </c>
      <c r="S155" s="9">
        <f t="shared" si="41"/>
        <v>0.0335103691193386</v>
      </c>
      <c r="T155" s="10">
        <f ca="1" t="shared" si="42"/>
        <v>0.812903225806452</v>
      </c>
      <c r="U155" s="9">
        <f t="shared" si="43"/>
        <v>0.0413401780318281</v>
      </c>
      <c r="V155" s="6">
        <f t="shared" si="44"/>
        <v>-1.27301031648621</v>
      </c>
      <c r="W155" s="11">
        <f t="shared" si="45"/>
        <v>1.14422095813705</v>
      </c>
      <c r="X155" s="11">
        <f ca="1" t="shared" si="46"/>
        <v>0.147352766652628</v>
      </c>
      <c r="Y155" s="6">
        <f ca="1" t="shared" si="36"/>
        <v>-0.139908566682683</v>
      </c>
      <c r="Z155" s="1">
        <f ca="1" t="shared" si="37"/>
        <v>0.161807890253411</v>
      </c>
      <c r="AA155">
        <f ca="1" t="shared" si="48"/>
        <v>-100</v>
      </c>
      <c r="AB155">
        <f t="shared" si="38"/>
        <v>0</v>
      </c>
      <c r="AC155" s="1">
        <f ca="1" t="shared" si="49"/>
        <v>-100</v>
      </c>
      <c r="AD155" t="e">
        <f ca="1" t="shared" si="50"/>
        <v>#VALUE!</v>
      </c>
    </row>
    <row r="156" spans="1:30">
      <c r="A156">
        <f>IF([1]Sheet!A1154="","",[1]Sheet!A1154)</f>
        <v>3276625</v>
      </c>
      <c r="B156" t="str">
        <f>IF(A156="","",[1]Sheet!B1154)</f>
        <v>2025-04-22 01:51:09</v>
      </c>
      <c r="C156" t="str">
        <f>IF(A156="","",[1]Sheet!C1154)</f>
        <v>小单32.36  大双32.36  大单35.28</v>
      </c>
      <c r="D156" t="str">
        <f>IF(A156="","",[1]Sheet!D1154)</f>
        <v>大单</v>
      </c>
      <c r="E156">
        <f>IF(A156="","",[1]Sheet!E1154)</f>
        <v>100</v>
      </c>
      <c r="F156">
        <f>IF(A156="","",[1]Sheet!F1154)</f>
        <v>25</v>
      </c>
      <c r="G156" t="str">
        <f>IF(A156="","",[1]Sheet!G1154)</f>
        <v>大单</v>
      </c>
      <c r="H156">
        <f>IF(A156="","",[1]Sheet!H1154)</f>
        <v>152.7624</v>
      </c>
      <c r="I156">
        <f>IF(A156="","",[1]Sheet!I1154)</f>
        <v>52.7624</v>
      </c>
      <c r="J156" t="str">
        <f>IF(A156="","",[1]Sheet!J1154)</f>
        <v>是</v>
      </c>
      <c r="K156">
        <f t="shared" si="52"/>
        <v>1</v>
      </c>
      <c r="L156" s="4">
        <f t="shared" si="51"/>
        <v>1</v>
      </c>
      <c r="M156" s="4" cm="1">
        <f ca="1" t="array" ref="M156">IF(L155="",IF(G155=0,M155,""),IF(ROW()&lt;32,"",AVERAGE(IF(OFFSET(L$2,ROW()-31,0,30,1)&lt;&gt;"",OFFSET(L$2,ROW()-31,0,30,1)))))</f>
        <v>0.766666666666667</v>
      </c>
      <c r="N156" s="5">
        <f ca="1" t="shared" si="34"/>
        <v>0.717204301075269</v>
      </c>
      <c r="O156" s="4">
        <f ca="1" t="array" ref="O156">IF(L155="","",IF(ROW()&lt;32,"",AVERAGE(IF(OFFSET(L$2,ROW()-21,0,20,1)&lt;&gt;"",OFFSET(L$2,ROW()-21,0,20,1)))))</f>
        <v>0.75</v>
      </c>
      <c r="P156" s="5">
        <f ca="1" t="shared" si="35"/>
        <v>0.701612903225806</v>
      </c>
      <c r="Q156" s="4">
        <f t="shared" si="53"/>
        <v>52.7624</v>
      </c>
      <c r="R156" s="4">
        <f t="shared" si="40"/>
        <v>9009.07559999995</v>
      </c>
      <c r="S156" s="9">
        <f t="shared" si="41"/>
        <v>0.0301038827347548</v>
      </c>
      <c r="T156" s="10">
        <f ca="1" t="shared" si="42"/>
        <v>0.717204301075269</v>
      </c>
      <c r="U156" s="9">
        <f t="shared" si="43"/>
        <v>0.0413401780318281</v>
      </c>
      <c r="V156" s="6">
        <f t="shared" si="44"/>
        <v>-1.1284628240292</v>
      </c>
      <c r="W156" s="11">
        <f t="shared" si="45"/>
        <v>1.1442336707145</v>
      </c>
      <c r="X156" s="11">
        <f ca="1" t="shared" si="46"/>
        <v>0.141647056294462</v>
      </c>
      <c r="Y156" s="6">
        <f ca="1" t="shared" si="36"/>
        <v>-0.133557201269219</v>
      </c>
      <c r="Z156" s="1">
        <f ca="1" t="shared" si="37"/>
        <v>0.168842481380341</v>
      </c>
      <c r="AA156">
        <f ca="1" t="shared" si="48"/>
        <v>52.7624</v>
      </c>
      <c r="AB156">
        <f t="shared" si="38"/>
        <v>0</v>
      </c>
      <c r="AC156" s="1">
        <f ca="1" t="shared" si="49"/>
        <v>52.7624</v>
      </c>
      <c r="AD156" t="e">
        <f ca="1" t="shared" si="50"/>
        <v>#VALUE!</v>
      </c>
    </row>
    <row r="157" spans="1:30">
      <c r="A157">
        <f>IF([1]Sheet!A1155="","",[1]Sheet!A1155)</f>
        <v>3276626</v>
      </c>
      <c r="B157" t="str">
        <f>IF(A157="","",[1]Sheet!B1155)</f>
        <v>2025-04-22 01:54:41</v>
      </c>
      <c r="C157" t="str">
        <f>IF(A157="","",[1]Sheet!C1155)</f>
        <v>小单32.36  大双32.36  大单35.28</v>
      </c>
      <c r="D157" t="str">
        <f>IF(A157="","",[1]Sheet!D1155)</f>
        <v>大单</v>
      </c>
      <c r="E157">
        <f>IF(A157="","",[1]Sheet!E1155)</f>
        <v>100</v>
      </c>
      <c r="F157">
        <f>IF(A157="","",[1]Sheet!F1155)</f>
        <v>7</v>
      </c>
      <c r="G157" t="str">
        <f>IF(A157="","",[1]Sheet!G1155)</f>
        <v>小单</v>
      </c>
      <c r="H157">
        <f>IF(A157="","",[1]Sheet!H1155)</f>
        <v>152.7392</v>
      </c>
      <c r="I157">
        <f>IF(A157="","",[1]Sheet!I1155)</f>
        <v>52.7392</v>
      </c>
      <c r="J157" t="str">
        <f>IF(A157="","",[1]Sheet!J1155)</f>
        <v>是</v>
      </c>
      <c r="K157">
        <f t="shared" si="52"/>
        <v>1</v>
      </c>
      <c r="L157" s="4">
        <f t="shared" si="51"/>
        <v>1</v>
      </c>
      <c r="M157" s="4" cm="1">
        <f ca="1" t="array" ref="M157">IF(L156="",IF(G156=0,M156,""),IF(ROW()&lt;32,"",AVERAGE(IF(OFFSET(L$2,ROW()-31,0,30,1)&lt;&gt;"",OFFSET(L$2,ROW()-31,0,30,1)))))</f>
        <v>0.766666666666667</v>
      </c>
      <c r="N157" s="5">
        <f ca="1" t="shared" si="34"/>
        <v>0.781720430107527</v>
      </c>
      <c r="O157" s="4">
        <f ca="1" t="array" ref="O157">IF(L156="","",IF(ROW()&lt;32,"",AVERAGE(IF(OFFSET(L$2,ROW()-21,0,20,1)&lt;&gt;"",OFFSET(L$2,ROW()-21,0,20,1)))))</f>
        <v>0.8</v>
      </c>
      <c r="P157" s="5">
        <f ca="1" t="shared" si="35"/>
        <v>0.812903225806452</v>
      </c>
      <c r="Q157" s="4">
        <f t="shared" si="53"/>
        <v>52.7392</v>
      </c>
      <c r="R157" s="4">
        <f t="shared" si="40"/>
        <v>9061.81479999995</v>
      </c>
      <c r="S157" s="9">
        <f t="shared" si="41"/>
        <v>0.0304335521080909</v>
      </c>
      <c r="T157" s="10">
        <f ca="1" t="shared" si="42"/>
        <v>0.781720430107527</v>
      </c>
      <c r="U157" s="9">
        <f t="shared" si="43"/>
        <v>0.0413401780318281</v>
      </c>
      <c r="V157" s="6">
        <f t="shared" si="44"/>
        <v>-1.00677810505849</v>
      </c>
      <c r="W157" s="11">
        <f t="shared" si="45"/>
        <v>1.35321450891183</v>
      </c>
      <c r="X157" s="11">
        <f ca="1" t="shared" si="46"/>
        <v>0.187715738629718</v>
      </c>
      <c r="Y157" s="6">
        <f ca="1" t="shared" si="36"/>
        <v>-0.125426919806668</v>
      </c>
      <c r="Z157" s="1">
        <f ca="1" t="shared" si="37"/>
        <v>0.17799639490046</v>
      </c>
      <c r="AA157">
        <f ca="1" t="shared" si="48"/>
        <v>52.7392</v>
      </c>
      <c r="AB157">
        <f t="shared" si="38"/>
        <v>0</v>
      </c>
      <c r="AC157" s="1">
        <f ca="1" t="shared" si="49"/>
        <v>52.7392</v>
      </c>
      <c r="AD157" t="e">
        <f ca="1" t="shared" si="50"/>
        <v>#VALUE!</v>
      </c>
    </row>
    <row r="158" spans="1:30">
      <c r="A158">
        <f>IF([1]Sheet!A1156="","",[1]Sheet!A1156)</f>
        <v>3276627</v>
      </c>
      <c r="B158" t="str">
        <f>IF(A158="","",[1]Sheet!B1156)</f>
        <v>2025-04-22 01:58:12</v>
      </c>
      <c r="C158" t="str">
        <f>IF(A158="","",[1]Sheet!C1156)</f>
        <v>小单32.36  大双32.36  大单35.28</v>
      </c>
      <c r="D158" t="str">
        <f>IF(A158="","",[1]Sheet!D1156)</f>
        <v>大单</v>
      </c>
      <c r="E158">
        <f>IF(A158="","",[1]Sheet!E1156)</f>
        <v>100</v>
      </c>
      <c r="F158">
        <f>IF(A158="","",[1]Sheet!F1156)</f>
        <v>14</v>
      </c>
      <c r="G158" t="str">
        <f>IF(A158="","",[1]Sheet!G1156)</f>
        <v>大双</v>
      </c>
      <c r="H158">
        <f>IF(A158="","",[1]Sheet!H1156)</f>
        <v>0</v>
      </c>
      <c r="I158">
        <f>IF(A158="","",[1]Sheet!I1156)</f>
        <v>-100</v>
      </c>
      <c r="J158" t="str">
        <f>IF(A158="","",[1]Sheet!J1156)</f>
        <v>否</v>
      </c>
      <c r="K158">
        <f t="shared" si="52"/>
        <v>0</v>
      </c>
      <c r="L158" s="4">
        <f t="shared" si="51"/>
        <v>1</v>
      </c>
      <c r="M158" s="4" cm="1">
        <f ca="1" t="array" ref="M158">IF(L157="",IF(G157=0,M157,""),IF(ROW()&lt;32,"",AVERAGE(IF(OFFSET(L$2,ROW()-31,0,30,1)&lt;&gt;"",OFFSET(L$2,ROW()-31,0,30,1)))))</f>
        <v>0.766666666666667</v>
      </c>
      <c r="N158" s="5">
        <f ca="1" t="shared" si="34"/>
        <v>0.781720430107527</v>
      </c>
      <c r="O158" s="4">
        <f ca="1" t="array" ref="O158">IF(L157="","",IF(ROW()&lt;32,"",AVERAGE(IF(OFFSET(L$2,ROW()-21,0,20,1)&lt;&gt;"",OFFSET(L$2,ROW()-21,0,20,1)))))</f>
        <v>0.85</v>
      </c>
      <c r="P158" s="5">
        <f ca="1" t="shared" si="35"/>
        <v>0.859677419354839</v>
      </c>
      <c r="Q158" s="4">
        <f t="shared" si="53"/>
        <v>-68.1</v>
      </c>
      <c r="R158" s="4">
        <f t="shared" si="40"/>
        <v>8993.71479999995</v>
      </c>
      <c r="S158" s="9">
        <f t="shared" si="41"/>
        <v>0.0307569509608996</v>
      </c>
      <c r="T158" s="10">
        <f ca="1" t="shared" si="42"/>
        <v>0.781720430107527</v>
      </c>
      <c r="U158" s="9">
        <f t="shared" si="43"/>
        <v>0.0419221986306755</v>
      </c>
      <c r="V158" s="6">
        <f t="shared" si="44"/>
        <v>-0.897893492104199</v>
      </c>
      <c r="W158" s="11">
        <f t="shared" si="45"/>
        <v>1.35861010424218</v>
      </c>
      <c r="X158" s="11">
        <f ca="1" t="shared" si="46"/>
        <v>0.199066172934371</v>
      </c>
      <c r="Y158" s="6">
        <f ca="1" t="shared" si="36"/>
        <v>-0.116610662085093</v>
      </c>
      <c r="Z158" s="1">
        <f ca="1" t="shared" si="37"/>
        <v>0.187069045167559</v>
      </c>
      <c r="AA158">
        <f ca="1" t="shared" si="48"/>
        <v>-100</v>
      </c>
      <c r="AB158">
        <f t="shared" si="38"/>
        <v>0</v>
      </c>
      <c r="AC158" s="1">
        <f ca="1" t="shared" si="49"/>
        <v>-100</v>
      </c>
      <c r="AD158" t="e">
        <f ca="1" t="shared" si="50"/>
        <v>#VALUE!</v>
      </c>
    </row>
    <row r="159" spans="1:30">
      <c r="A159">
        <f>IF([1]Sheet!A1157="","",[1]Sheet!A1157)</f>
        <v>3276628</v>
      </c>
      <c r="B159" t="str">
        <f>IF(A159="","",[1]Sheet!B1157)</f>
        <v>2025-04-22 02:01:43</v>
      </c>
      <c r="C159" t="str">
        <f>IF(A159="","",[1]Sheet!C1157)</f>
        <v>小单32.36  大双32.36  大单35.28</v>
      </c>
      <c r="D159" t="str">
        <f>IF(A159="","",[1]Sheet!D1157)</f>
        <v>大单</v>
      </c>
      <c r="E159">
        <f>IF(A159="","",[1]Sheet!E1157)</f>
        <v>100</v>
      </c>
      <c r="F159">
        <f>IF(A159="","",[1]Sheet!F1157)</f>
        <v>10</v>
      </c>
      <c r="G159" t="str">
        <f>IF(A159="","",[1]Sheet!G1157)</f>
        <v>小双</v>
      </c>
      <c r="H159">
        <f>IF(A159="","",[1]Sheet!H1157)</f>
        <v>0</v>
      </c>
      <c r="I159">
        <f>IF(A159="","",[1]Sheet!I1157)</f>
        <v>-100</v>
      </c>
      <c r="J159" t="str">
        <f>IF(A159="","",[1]Sheet!J1157)</f>
        <v>否</v>
      </c>
      <c r="K159">
        <f t="shared" si="52"/>
        <v>0</v>
      </c>
      <c r="L159" s="4">
        <f t="shared" si="51"/>
        <v>0</v>
      </c>
      <c r="M159" s="4" cm="1">
        <f ca="1" t="array" ref="M159">IF(L158="",IF(G158=0,M158,""),IF(ROW()&lt;32,"",AVERAGE(IF(OFFSET(L$2,ROW()-31,0,30,1)&lt;&gt;"",OFFSET(L$2,ROW()-31,0,30,1)))))</f>
        <v>0.733333333333333</v>
      </c>
      <c r="N159" s="5">
        <f ca="1" t="shared" si="34"/>
        <v>0.781720430107527</v>
      </c>
      <c r="O159" s="4">
        <f ca="1" t="array" ref="O159">IF(L158="","",IF(ROW()&lt;32,"",AVERAGE(IF(OFFSET(L$2,ROW()-21,0,20,1)&lt;&gt;"",OFFSET(L$2,ROW()-21,0,20,1)))))</f>
        <v>0.8</v>
      </c>
      <c r="P159" s="5">
        <f ca="1" t="shared" si="35"/>
        <v>0.812903225806452</v>
      </c>
      <c r="Q159" s="4">
        <f t="shared" si="53"/>
        <v>-100</v>
      </c>
      <c r="R159" s="4">
        <f t="shared" si="40"/>
        <v>8893.71479999995</v>
      </c>
      <c r="S159" s="9">
        <f t="shared" si="41"/>
        <v>0.017405631560601</v>
      </c>
      <c r="T159" s="10">
        <f ca="1" t="shared" si="42"/>
        <v>0.781720430107527</v>
      </c>
      <c r="U159" s="9">
        <f t="shared" si="43"/>
        <v>0.0419221986306755</v>
      </c>
      <c r="V159" s="6">
        <f t="shared" si="44"/>
        <v>-0.816121621836203</v>
      </c>
      <c r="W159" s="11">
        <f t="shared" si="45"/>
        <v>1.1538644090394</v>
      </c>
      <c r="X159" s="11">
        <f ca="1" t="shared" si="46"/>
        <v>0.182763394620802</v>
      </c>
      <c r="Y159" s="6">
        <f ca="1" t="shared" si="36"/>
        <v>-0.108019101900493</v>
      </c>
      <c r="Z159" s="1">
        <f ca="1" t="shared" si="37"/>
        <v>0.194552681845103</v>
      </c>
      <c r="AA159">
        <f ca="1" t="shared" si="48"/>
        <v>-100</v>
      </c>
      <c r="AB159">
        <f t="shared" si="38"/>
        <v>1</v>
      </c>
      <c r="AC159" s="1">
        <f ca="1" t="shared" si="49"/>
        <v>-100</v>
      </c>
      <c r="AD159" t="e">
        <f ca="1" t="shared" si="50"/>
        <v>#VALUE!</v>
      </c>
    </row>
    <row r="160" spans="1:30">
      <c r="A160">
        <f>IF([1]Sheet!A1158="","",[1]Sheet!A1158)</f>
        <v>3276629</v>
      </c>
      <c r="B160" t="str">
        <f>IF(A160="","",[1]Sheet!B1158)</f>
        <v>2025-04-22 02:05:15</v>
      </c>
      <c r="C160" t="str">
        <f>IF(A160="","",[1]Sheet!C1158)</f>
        <v>小单32.36  大双32.36  大单35.28</v>
      </c>
      <c r="D160" t="str">
        <f>IF(A160="","",[1]Sheet!D1158)</f>
        <v>大单</v>
      </c>
      <c r="E160">
        <f>IF(A160="","",[1]Sheet!E1158)</f>
        <v>100</v>
      </c>
      <c r="F160">
        <f>IF(A160="","",[1]Sheet!F1158)</f>
        <v>16</v>
      </c>
      <c r="G160" t="str">
        <f>IF(A160="","",[1]Sheet!G1158)</f>
        <v>大双</v>
      </c>
      <c r="H160">
        <f>IF(A160="","",[1]Sheet!H1158)</f>
        <v>152.7392</v>
      </c>
      <c r="I160">
        <f>IF(A160="","",[1]Sheet!I1158)</f>
        <v>52.7392</v>
      </c>
      <c r="J160" t="str">
        <f>IF(A160="","",[1]Sheet!J1158)</f>
        <v>是</v>
      </c>
      <c r="K160">
        <f t="shared" si="52"/>
        <v>1</v>
      </c>
      <c r="L160" s="4">
        <f t="shared" si="51"/>
        <v>1</v>
      </c>
      <c r="M160" s="4" cm="1">
        <f ca="1" t="array" ref="M160">IF(L159="",IF(G159=0,M159,""),IF(ROW()&lt;32,"",AVERAGE(IF(OFFSET(L$2,ROW()-31,0,30,1)&lt;&gt;"",OFFSET(L$2,ROW()-31,0,30,1)))))</f>
        <v>0.733333333333333</v>
      </c>
      <c r="N160" s="5">
        <f ca="1" t="shared" si="34"/>
        <v>0.686021505376344</v>
      </c>
      <c r="O160" s="4">
        <f ca="1" t="array" ref="O160">IF(L159="","",IF(ROW()&lt;32,"",AVERAGE(IF(OFFSET(L$2,ROW()-21,0,20,1)&lt;&gt;"",OFFSET(L$2,ROW()-21,0,20,1)))))</f>
        <v>0.8</v>
      </c>
      <c r="P160" s="5">
        <f ca="1" t="shared" si="35"/>
        <v>0.748387096774194</v>
      </c>
      <c r="Q160" s="4">
        <f t="shared" si="53"/>
        <v>52.7392</v>
      </c>
      <c r="R160" s="4">
        <f t="shared" si="40"/>
        <v>8946.45399999995</v>
      </c>
      <c r="S160" s="9">
        <f t="shared" si="41"/>
        <v>0.000612132344253723</v>
      </c>
      <c r="T160" s="10">
        <f ca="1" t="shared" si="42"/>
        <v>0.686021505376344</v>
      </c>
      <c r="U160" s="9">
        <f t="shared" si="43"/>
        <v>0.0419221986306755</v>
      </c>
      <c r="V160" s="6">
        <f t="shared" si="44"/>
        <v>-0.760178218945848</v>
      </c>
      <c r="W160" s="11">
        <f t="shared" si="45"/>
        <v>0.990053796772194</v>
      </c>
      <c r="X160" s="11">
        <f ca="1" t="shared" si="46"/>
        <v>0.147798838971977</v>
      </c>
      <c r="Y160" s="6">
        <f ca="1" t="shared" si="36"/>
        <v>-0.100629228399219</v>
      </c>
      <c r="Z160" s="1">
        <f ca="1" t="shared" si="37"/>
        <v>0.199846824634818</v>
      </c>
      <c r="AA160">
        <f ca="1" t="shared" ref="AA160:AA191" si="54">IF(X160="","",IF(X160&gt;0,IF(X160&gt;Y160+Z160*$Z$1,I160,0),0))</f>
        <v>52.7392</v>
      </c>
      <c r="AB160">
        <f t="shared" si="38"/>
        <v>0</v>
      </c>
      <c r="AC160" s="1">
        <f ca="1" t="shared" si="49"/>
        <v>52.7392</v>
      </c>
      <c r="AD160" t="e">
        <f ca="1" t="shared" si="50"/>
        <v>#VALUE!</v>
      </c>
    </row>
    <row r="161" spans="1:30">
      <c r="A161">
        <f>IF([1]Sheet!A1159="","",[1]Sheet!A1159)</f>
        <v>3276630</v>
      </c>
      <c r="B161" t="str">
        <f>IF(A161="","",[1]Sheet!B1159)</f>
        <v>2025-04-22 02:08:46</v>
      </c>
      <c r="C161" t="str">
        <f>IF(A161="","",[1]Sheet!C1159)</f>
        <v>小单32.36  大双32.36  大单35.28</v>
      </c>
      <c r="D161" t="str">
        <f>IF(A161="","",[1]Sheet!D1159)</f>
        <v>大单</v>
      </c>
      <c r="E161">
        <f>IF(A161="","",[1]Sheet!E1159)</f>
        <v>100</v>
      </c>
      <c r="F161">
        <f>IF(A161="","",[1]Sheet!F1159)</f>
        <v>11</v>
      </c>
      <c r="G161" t="str">
        <f>IF(A161="","",[1]Sheet!G1159)</f>
        <v>小单</v>
      </c>
      <c r="H161">
        <f>IF(A161="","",[1]Sheet!H1159)</f>
        <v>152.7392</v>
      </c>
      <c r="I161">
        <f>IF(A161="","",[1]Sheet!I1159)</f>
        <v>52.7392</v>
      </c>
      <c r="J161" t="str">
        <f>IF(A161="","",[1]Sheet!J1159)</f>
        <v>是</v>
      </c>
      <c r="K161">
        <f t="shared" si="52"/>
        <v>1</v>
      </c>
      <c r="L161" s="4">
        <f t="shared" si="51"/>
        <v>1</v>
      </c>
      <c r="M161" s="4" cm="1">
        <f ca="1" t="array" ref="M161">IF(L160="",IF(G160=0,M160,""),IF(ROW()&lt;32,"",AVERAGE(IF(OFFSET(L$2,ROW()-31,0,30,1)&lt;&gt;"",OFFSET(L$2,ROW()-31,0,30,1)))))</f>
        <v>0.733333333333333</v>
      </c>
      <c r="N161" s="5">
        <f ca="1" t="shared" ref="N161:N224" si="55">IF(G160=0,N159,IF(L160="","",IF(ROW()&lt;32,"",IF(ROW()=32,AVERAGE(L130:L159),2/31*L160+(1-2/31)*M160))))</f>
        <v>0.750537634408602</v>
      </c>
      <c r="O161" s="4">
        <f ca="1" t="array" ref="O161">IF(L160="","",IF(ROW()&lt;32,"",AVERAGE(IF(OFFSET(L$2,ROW()-21,0,20,1)&lt;&gt;"",OFFSET(L$2,ROW()-21,0,20,1)))))</f>
        <v>0.85</v>
      </c>
      <c r="P161" s="5">
        <f ca="1" t="shared" ref="P161:P224" si="56">IF(G160=0,P159,IF(L160="","",IF(ROW()&lt;32,"",IF(ROW()=32,AVERAGE(L130:L159),2/31*L160+(1-2/31)*O161))))</f>
        <v>0.859677419354839</v>
      </c>
      <c r="Q161" s="4">
        <f t="shared" si="53"/>
        <v>52.7392</v>
      </c>
      <c r="R161" s="4">
        <f t="shared" si="40"/>
        <v>8999.19319999995</v>
      </c>
      <c r="S161" s="9">
        <f t="shared" si="41"/>
        <v>0.00109185761306493</v>
      </c>
      <c r="T161" s="10">
        <f ca="1" t="shared" si="42"/>
        <v>0.750537634408602</v>
      </c>
      <c r="U161" s="9">
        <f t="shared" si="43"/>
        <v>0.0419221986306755</v>
      </c>
      <c r="V161" s="6">
        <f t="shared" si="44"/>
        <v>-0.705620753819421</v>
      </c>
      <c r="W161" s="11">
        <f t="shared" si="45"/>
        <v>0.994370337779733</v>
      </c>
      <c r="X161" s="11">
        <f ca="1" t="shared" si="46"/>
        <v>0.166733382972469</v>
      </c>
      <c r="Y161" s="6">
        <f ca="1" t="shared" si="36"/>
        <v>-0.0926252952172711</v>
      </c>
      <c r="Z161" s="1">
        <f ca="1" t="shared" si="37"/>
        <v>0.205505977850637</v>
      </c>
      <c r="AA161">
        <f ca="1" t="shared" si="54"/>
        <v>52.7392</v>
      </c>
      <c r="AB161">
        <f t="shared" si="38"/>
        <v>0</v>
      </c>
      <c r="AC161" s="1">
        <f ca="1" t="shared" si="49"/>
        <v>52.7392</v>
      </c>
      <c r="AD161" t="e">
        <f ca="1" t="shared" si="50"/>
        <v>#VALUE!</v>
      </c>
    </row>
    <row r="162" spans="1:30">
      <c r="A162">
        <f>IF([1]Sheet!A1160="","",[1]Sheet!A1160)</f>
        <v>3276631</v>
      </c>
      <c r="B162" t="str">
        <f>IF(A162="","",[1]Sheet!B1160)</f>
        <v>2025-04-22 02:12:17</v>
      </c>
      <c r="C162" t="str">
        <f>IF(A162="","",[1]Sheet!C1160)</f>
        <v>小单31.45  小双34.28  大单34.28</v>
      </c>
      <c r="D162" t="str">
        <f>IF(A162="","",[1]Sheet!D1160)</f>
        <v>小单</v>
      </c>
      <c r="E162">
        <f>IF(A162="","",[1]Sheet!E1160)</f>
        <v>100.01</v>
      </c>
      <c r="F162">
        <f>IF(A162="","",[1]Sheet!F1160)</f>
        <v>24</v>
      </c>
      <c r="G162" t="str">
        <f>IF(A162="","",[1]Sheet!G1160)</f>
        <v>大双</v>
      </c>
      <c r="H162">
        <f>IF(A162="","",[1]Sheet!H1160)</f>
        <v>0</v>
      </c>
      <c r="I162">
        <f>IF(A162="","",[1]Sheet!I1160)</f>
        <v>-100.01</v>
      </c>
      <c r="J162" t="str">
        <f>IF(A162="","",[1]Sheet!J1160)</f>
        <v>否</v>
      </c>
      <c r="K162">
        <f t="shared" si="52"/>
        <v>0</v>
      </c>
      <c r="L162" s="4">
        <f t="shared" si="51"/>
        <v>0</v>
      </c>
      <c r="M162" s="4" cm="1">
        <f ca="1" t="array" ref="M162">IF(L161="",IF(G161=0,M161,""),IF(ROW()&lt;32,"",AVERAGE(IF(OFFSET(L$2,ROW()-31,0,30,1)&lt;&gt;"",OFFSET(L$2,ROW()-31,0,30,1)))))</f>
        <v>0.7</v>
      </c>
      <c r="N162" s="5">
        <f ca="1" t="shared" si="55"/>
        <v>0.750537634408602</v>
      </c>
      <c r="O162" s="4">
        <f ca="1" t="array" ref="O162">IF(L161="","",IF(ROW()&lt;32,"",AVERAGE(IF(OFFSET(L$2,ROW()-21,0,20,1)&lt;&gt;"",OFFSET(L$2,ROW()-21,0,20,1)))))</f>
        <v>0.8</v>
      </c>
      <c r="P162" s="5">
        <f ca="1" t="shared" si="56"/>
        <v>0.812903225806452</v>
      </c>
      <c r="Q162" s="4">
        <f t="shared" si="53"/>
        <v>-100.01</v>
      </c>
      <c r="R162" s="4">
        <f t="shared" si="40"/>
        <v>8899.18319999995</v>
      </c>
      <c r="S162" s="9">
        <f t="shared" si="41"/>
        <v>0.00156641223263408</v>
      </c>
      <c r="T162" s="10">
        <f ca="1" t="shared" si="42"/>
        <v>0.750537634408602</v>
      </c>
      <c r="U162" s="9">
        <f t="shared" si="43"/>
        <v>0.0419221986306755</v>
      </c>
      <c r="V162" s="6">
        <f t="shared" si="44"/>
        <v>-0.65200088267023</v>
      </c>
      <c r="W162" s="11">
        <f t="shared" si="45"/>
        <v>0.998686878787273</v>
      </c>
      <c r="X162" s="11">
        <f ca="1" t="shared" si="46"/>
        <v>0.172669390574012</v>
      </c>
      <c r="Y162" s="6">
        <f ca="1" t="shared" ref="Y162:Y225" si="57">IF(X162="","",AVERAGE(X133:X162))</f>
        <v>-0.084014862646972</v>
      </c>
      <c r="Z162" s="1">
        <f ca="1" t="shared" ref="Z162:Z225" si="58">IF(X162="","",(_xlfn.STDEV.P(X133:X162)))</f>
        <v>0.210957305913774</v>
      </c>
      <c r="AA162">
        <f ca="1" t="shared" si="54"/>
        <v>-100.01</v>
      </c>
      <c r="AB162">
        <f t="shared" ref="AB162:AB225" si="59">IF(S162="","",IF(OR(F161=13,F161=14),1,0))</f>
        <v>0</v>
      </c>
      <c r="AC162" s="1">
        <f ca="1" t="shared" si="49"/>
        <v>-100.01</v>
      </c>
      <c r="AD162" t="e">
        <f ca="1" t="shared" si="50"/>
        <v>#VALUE!</v>
      </c>
    </row>
    <row r="163" spans="1:30">
      <c r="A163">
        <f>IF([1]Sheet!A1161="","",[1]Sheet!A1161)</f>
        <v>3276632</v>
      </c>
      <c r="B163" t="str">
        <f>IF(A163="","",[1]Sheet!B1161)</f>
        <v>2025-04-22 02:15:48</v>
      </c>
      <c r="C163" t="str">
        <f>IF(A163="","",[1]Sheet!C1161)</f>
        <v>小单31.45  小双34.28  大单34.28</v>
      </c>
      <c r="D163" t="str">
        <f>IF(A163="","",[1]Sheet!D1161)</f>
        <v>小单</v>
      </c>
      <c r="E163">
        <f>IF(A163="","",[1]Sheet!E1161)</f>
        <v>100.01</v>
      </c>
      <c r="F163">
        <f>IF(A163="","",[1]Sheet!F1161)</f>
        <v>7</v>
      </c>
      <c r="G163" t="str">
        <f>IF(A163="","",[1]Sheet!G1161)</f>
        <v>小单</v>
      </c>
      <c r="H163">
        <f>IF(A163="","",[1]Sheet!H1161)</f>
        <v>148.444</v>
      </c>
      <c r="I163">
        <f>IF(A163="","",[1]Sheet!I1161)</f>
        <v>48.434</v>
      </c>
      <c r="J163" t="str">
        <f>IF(A163="","",[1]Sheet!J1161)</f>
        <v>是</v>
      </c>
      <c r="K163">
        <f t="shared" ref="K163:K200" si="60">IF(J163="是",1,IF(J163="否",0,""))</f>
        <v>1</v>
      </c>
      <c r="L163" s="4">
        <f t="shared" si="51"/>
        <v>1</v>
      </c>
      <c r="M163" s="4" cm="1">
        <f ca="1" t="array" ref="M163">IF(L162="",IF(G162=0,M162,""),IF(ROW()&lt;32,"",AVERAGE(IF(OFFSET(L$2,ROW()-31,0,30,1)&lt;&gt;"",OFFSET(L$2,ROW()-31,0,30,1)))))</f>
        <v>0.7</v>
      </c>
      <c r="N163" s="5">
        <f ca="1" t="shared" si="55"/>
        <v>0.654838709677419</v>
      </c>
      <c r="O163" s="4">
        <f ca="1" t="array" ref="O163">IF(L162="","",IF(ROW()&lt;32,"",AVERAGE(IF(OFFSET(L$2,ROW()-21,0,20,1)&lt;&gt;"",OFFSET(L$2,ROW()-21,0,20,1)))))</f>
        <v>0.8</v>
      </c>
      <c r="P163" s="5">
        <f ca="1" t="shared" si="56"/>
        <v>0.748387096774194</v>
      </c>
      <c r="Q163" s="4">
        <f t="shared" si="53"/>
        <v>48.434</v>
      </c>
      <c r="R163" s="4">
        <f t="shared" ref="R163:R226" si="61">IF(G163=0,R162,IF(Q163="","",+R162+Q163))</f>
        <v>8947.61719999995</v>
      </c>
      <c r="S163" s="9">
        <f t="shared" si="41"/>
        <v>-0.0148732370866931</v>
      </c>
      <c r="T163" s="10">
        <f ca="1" t="shared" si="42"/>
        <v>0.654838709677419</v>
      </c>
      <c r="U163" s="9">
        <f t="shared" si="43"/>
        <v>0.0419221986306755</v>
      </c>
      <c r="V163" s="6">
        <f t="shared" si="44"/>
        <v>-0.617408745498316</v>
      </c>
      <c r="W163" s="11">
        <f t="shared" si="45"/>
        <v>0.863876298780987</v>
      </c>
      <c r="X163" s="11">
        <f ca="1" t="shared" si="46"/>
        <v>0.13857586654854</v>
      </c>
      <c r="Y163" s="6">
        <f ca="1" t="shared" si="57"/>
        <v>-0.0762405232196516</v>
      </c>
      <c r="Z163" s="1">
        <f ca="1" t="shared" si="58"/>
        <v>0.214686575554254</v>
      </c>
      <c r="AA163">
        <f ca="1" t="shared" si="54"/>
        <v>48.434</v>
      </c>
      <c r="AB163">
        <f t="shared" si="59"/>
        <v>0</v>
      </c>
      <c r="AC163" s="1">
        <f ca="1" t="shared" si="49"/>
        <v>48.434</v>
      </c>
      <c r="AD163" t="e">
        <f ca="1" t="shared" si="50"/>
        <v>#VALUE!</v>
      </c>
    </row>
    <row r="164" spans="1:30">
      <c r="A164">
        <f>IF([1]Sheet!A1162="","",[1]Sheet!A1162)</f>
        <v>3276633</v>
      </c>
      <c r="B164" t="str">
        <f>IF(A164="","",[1]Sheet!B1162)</f>
        <v>2025-04-22 02:19:10</v>
      </c>
      <c r="C164" t="str">
        <f>IF(A164="","",[1]Sheet!C1162)</f>
        <v>小单31.45  小双34.28  大单34.28</v>
      </c>
      <c r="D164" t="str">
        <f>IF(A164="","",[1]Sheet!D1162)</f>
        <v>小单</v>
      </c>
      <c r="E164">
        <f>IF(A164="","",[1]Sheet!E1162)</f>
        <v>100.01</v>
      </c>
      <c r="F164">
        <f>IF(A164="","",[1]Sheet!F1162)</f>
        <v>8</v>
      </c>
      <c r="G164" t="str">
        <f>IF(A164="","",[1]Sheet!G1162)</f>
        <v>小双</v>
      </c>
      <c r="H164">
        <f>IF(A164="","",[1]Sheet!H1162)</f>
        <v>148.4324</v>
      </c>
      <c r="I164">
        <f>IF(A164="","",[1]Sheet!I1162)</f>
        <v>48.4224</v>
      </c>
      <c r="J164" t="str">
        <f>IF(A164="","",[1]Sheet!J1162)</f>
        <v>是</v>
      </c>
      <c r="K164">
        <f t="shared" si="60"/>
        <v>1</v>
      </c>
      <c r="L164" s="4">
        <f t="shared" si="51"/>
        <v>1</v>
      </c>
      <c r="M164" s="4" cm="1">
        <f ca="1" t="array" ref="M164">IF(L163="",IF(G163=0,M163,""),IF(ROW()&lt;32,"",AVERAGE(IF(OFFSET(L$2,ROW()-31,0,30,1)&lt;&gt;"",OFFSET(L$2,ROW()-31,0,30,1)))))</f>
        <v>0.733333333333333</v>
      </c>
      <c r="N164" s="5">
        <f ca="1" t="shared" si="55"/>
        <v>0.719354838709677</v>
      </c>
      <c r="O164" s="4">
        <f ca="1" t="array" ref="O164">IF(L163="","",IF(ROW()&lt;32,"",AVERAGE(IF(OFFSET(L$2,ROW()-21,0,20,1)&lt;&gt;"",OFFSET(L$2,ROW()-21,0,20,1)))))</f>
        <v>0.85</v>
      </c>
      <c r="P164" s="5">
        <f ca="1" t="shared" si="56"/>
        <v>0.859677419354839</v>
      </c>
      <c r="Q164" s="4">
        <f t="shared" si="53"/>
        <v>48.4224</v>
      </c>
      <c r="R164" s="4">
        <f t="shared" si="61"/>
        <v>8996.03959999995</v>
      </c>
      <c r="S164" s="9">
        <f t="shared" si="41"/>
        <v>0.00157675612080364</v>
      </c>
      <c r="T164" s="10">
        <f ca="1" t="shared" si="42"/>
        <v>0.719354838709677</v>
      </c>
      <c r="U164" s="9">
        <f t="shared" si="43"/>
        <v>0.0419221986306755</v>
      </c>
      <c r="V164" s="6">
        <f t="shared" si="44"/>
        <v>-0.570742174977168</v>
      </c>
      <c r="W164" s="11">
        <f t="shared" si="45"/>
        <v>0.8638868435645</v>
      </c>
      <c r="X164" s="11">
        <f ca="1" t="shared" si="46"/>
        <v>0.161081801847707</v>
      </c>
      <c r="Y164" s="6">
        <f ca="1" t="shared" si="57"/>
        <v>-0.0677359778235407</v>
      </c>
      <c r="Z164" s="1">
        <f ca="1" t="shared" si="58"/>
        <v>0.218825996246045</v>
      </c>
      <c r="AA164">
        <f ca="1" t="shared" si="54"/>
        <v>48.4224</v>
      </c>
      <c r="AB164">
        <f t="shared" si="59"/>
        <v>0</v>
      </c>
      <c r="AC164" s="1">
        <f ca="1" t="shared" si="49"/>
        <v>48.4224</v>
      </c>
      <c r="AD164" t="e">
        <f ca="1" t="shared" si="50"/>
        <v>#VALUE!</v>
      </c>
    </row>
    <row r="165" spans="1:30">
      <c r="A165">
        <f>IF([1]Sheet!A1163="","",[1]Sheet!A1163)</f>
        <v>3276634</v>
      </c>
      <c r="B165" t="str">
        <f>IF(A165="","",[1]Sheet!B1163)</f>
        <v>2025-04-22 02:22:41</v>
      </c>
      <c r="C165" t="str">
        <f>IF(A165="","",[1]Sheet!C1163)</f>
        <v>小单31.45  小双34.28  大单34.28</v>
      </c>
      <c r="D165" t="str">
        <f>IF(A165="","",[1]Sheet!D1163)</f>
        <v>小单</v>
      </c>
      <c r="E165">
        <f>IF(A165="","",[1]Sheet!E1163)</f>
        <v>100.01</v>
      </c>
      <c r="F165">
        <f>IF(A165="","",[1]Sheet!F1163)</f>
        <v>13</v>
      </c>
      <c r="G165" t="str">
        <f>IF(A165="","",[1]Sheet!G1163)</f>
        <v>小单</v>
      </c>
      <c r="H165">
        <f>IF(A165="","",[1]Sheet!H1163)</f>
        <v>0</v>
      </c>
      <c r="I165">
        <f>IF(A165="","",[1]Sheet!I1163)</f>
        <v>-100.01</v>
      </c>
      <c r="J165" t="str">
        <f>IF(A165="","",[1]Sheet!J1163)</f>
        <v>否</v>
      </c>
      <c r="K165">
        <f t="shared" si="60"/>
        <v>0</v>
      </c>
      <c r="L165" s="4">
        <f t="shared" si="51"/>
        <v>1</v>
      </c>
      <c r="M165" s="4" cm="1">
        <f ca="1" t="array" ref="M165">IF(L164="",IF(G164=0,M164,""),IF(ROW()&lt;32,"",AVERAGE(IF(OFFSET(L$2,ROW()-31,0,30,1)&lt;&gt;"",OFFSET(L$2,ROW()-31,0,30,1)))))</f>
        <v>0.766666666666667</v>
      </c>
      <c r="N165" s="5">
        <f ca="1" t="shared" si="55"/>
        <v>0.750537634408602</v>
      </c>
      <c r="O165" s="4">
        <f ca="1" t="array" ref="O165">IF(L164="","",IF(ROW()&lt;32,"",AVERAGE(IF(OFFSET(L$2,ROW()-21,0,20,1)&lt;&gt;"",OFFSET(L$2,ROW()-21,0,20,1)))))</f>
        <v>0.85</v>
      </c>
      <c r="P165" s="5">
        <f ca="1" t="shared" si="56"/>
        <v>0.859677419354839</v>
      </c>
      <c r="Q165" s="4">
        <f t="shared" si="53"/>
        <v>-68.1</v>
      </c>
      <c r="R165" s="4">
        <f t="shared" si="61"/>
        <v>8927.93959999995</v>
      </c>
      <c r="S165" s="9">
        <f t="shared" si="41"/>
        <v>0.0183979181484265</v>
      </c>
      <c r="T165" s="10">
        <f ca="1" t="shared" si="42"/>
        <v>0.750537634408602</v>
      </c>
      <c r="U165" s="9">
        <f t="shared" si="43"/>
        <v>0.0419221986306755</v>
      </c>
      <c r="V165" s="6">
        <f t="shared" si="44"/>
        <v>-0.502120692172042</v>
      </c>
      <c r="W165" s="11">
        <f t="shared" si="45"/>
        <v>0.998698478091314</v>
      </c>
      <c r="X165" s="11">
        <f ca="1" t="shared" si="46"/>
        <v>0.192708021328973</v>
      </c>
      <c r="Y165" s="6">
        <f ca="1" t="shared" si="57"/>
        <v>-0.057016485794694</v>
      </c>
      <c r="Z165" s="1">
        <f ca="1" t="shared" si="58"/>
        <v>0.223397266296558</v>
      </c>
      <c r="AA165">
        <f ca="1" t="shared" si="54"/>
        <v>-100.01</v>
      </c>
      <c r="AB165">
        <f t="shared" si="59"/>
        <v>0</v>
      </c>
      <c r="AC165" s="1">
        <f ca="1" t="shared" si="49"/>
        <v>-100.01</v>
      </c>
      <c r="AD165" t="e">
        <f ca="1" t="shared" si="50"/>
        <v>#VALUE!</v>
      </c>
    </row>
    <row r="166" spans="1:30">
      <c r="A166">
        <f>IF([1]Sheet!A1164="","",[1]Sheet!A1164)</f>
        <v>3276635</v>
      </c>
      <c r="B166" t="str">
        <f>IF(A166="","",[1]Sheet!B1164)</f>
        <v>2025-04-22 02:26:12</v>
      </c>
      <c r="C166" t="str">
        <f>IF(A166="","",[1]Sheet!C1164)</f>
        <v>小单31.45  小双34.28  大单34.28</v>
      </c>
      <c r="D166" t="str">
        <f>IF(A166="","",[1]Sheet!D1164)</f>
        <v>小单</v>
      </c>
      <c r="E166">
        <f>IF(A166="","",[1]Sheet!E1164)</f>
        <v>100.01</v>
      </c>
      <c r="F166">
        <f>IF(A166="","",[1]Sheet!F1164)</f>
        <v>18</v>
      </c>
      <c r="G166" t="str">
        <f>IF(A166="","",[1]Sheet!G1164)</f>
        <v>大双</v>
      </c>
      <c r="H166">
        <f>IF(A166="","",[1]Sheet!H1164)</f>
        <v>0</v>
      </c>
      <c r="I166">
        <f>IF(A166="","",[1]Sheet!I1164)</f>
        <v>-100.01</v>
      </c>
      <c r="J166" t="str">
        <f>IF(A166="","",[1]Sheet!J1164)</f>
        <v>否</v>
      </c>
      <c r="K166">
        <f t="shared" si="60"/>
        <v>0</v>
      </c>
      <c r="L166" s="4">
        <f t="shared" si="51"/>
        <v>0</v>
      </c>
      <c r="M166" s="4" cm="1">
        <f ca="1" t="array" ref="M166">IF(L165="",IF(G165=0,M165,""),IF(ROW()&lt;32,"",AVERAGE(IF(OFFSET(L$2,ROW()-31,0,30,1)&lt;&gt;"",OFFSET(L$2,ROW()-31,0,30,1)))))</f>
        <v>0.733333333333333</v>
      </c>
      <c r="N166" s="5">
        <f ca="1" t="shared" si="55"/>
        <v>0.781720430107527</v>
      </c>
      <c r="O166" s="4">
        <f ca="1" t="array" ref="O166">IF(L165="","",IF(ROW()&lt;32,"",AVERAGE(IF(OFFSET(L$2,ROW()-21,0,20,1)&lt;&gt;"",OFFSET(L$2,ROW()-21,0,20,1)))))</f>
        <v>0.8</v>
      </c>
      <c r="P166" s="5">
        <f ca="1" t="shared" si="56"/>
        <v>0.812903225806452</v>
      </c>
      <c r="Q166" s="4">
        <f t="shared" si="53"/>
        <v>-100.01</v>
      </c>
      <c r="R166" s="4">
        <f t="shared" si="61"/>
        <v>8827.92959999995</v>
      </c>
      <c r="S166" s="9">
        <f t="shared" si="41"/>
        <v>0.00517859627030173</v>
      </c>
      <c r="T166" s="10">
        <f ca="1" t="shared" si="42"/>
        <v>0.781720430107527</v>
      </c>
      <c r="U166" s="9">
        <f t="shared" si="43"/>
        <v>0.0419221986306755</v>
      </c>
      <c r="V166" s="6">
        <f t="shared" si="44"/>
        <v>-0.445032957549305</v>
      </c>
      <c r="W166" s="11">
        <f t="shared" si="45"/>
        <v>0.998698478091315</v>
      </c>
      <c r="X166" s="11">
        <f ca="1" t="shared" si="46"/>
        <v>0.200687557367594</v>
      </c>
      <c r="Y166" s="6">
        <f ca="1" t="shared" si="57"/>
        <v>-0.0448308806732995</v>
      </c>
      <c r="Z166" s="1">
        <f ca="1" t="shared" si="58"/>
        <v>0.227120540391416</v>
      </c>
      <c r="AA166">
        <f ca="1" t="shared" si="54"/>
        <v>-100.01</v>
      </c>
      <c r="AB166">
        <f t="shared" si="59"/>
        <v>1</v>
      </c>
      <c r="AC166" s="1">
        <f ca="1" t="shared" si="49"/>
        <v>-100.01</v>
      </c>
      <c r="AD166" t="e">
        <f ca="1" t="shared" si="50"/>
        <v>#VALUE!</v>
      </c>
    </row>
    <row r="167" spans="1:30">
      <c r="A167">
        <f>IF([1]Sheet!A1165="","",[1]Sheet!A1165)</f>
        <v>3276636</v>
      </c>
      <c r="B167" t="str">
        <f>IF(A167="","",[1]Sheet!B1165)</f>
        <v>2025-04-22 02:29:43</v>
      </c>
      <c r="C167" t="str">
        <f>IF(A167="","",[1]Sheet!C1165)</f>
        <v>小单31.45  小双34.28  大单34.28</v>
      </c>
      <c r="D167" t="str">
        <f>IF(A167="","",[1]Sheet!D1165)</f>
        <v>小单</v>
      </c>
      <c r="E167">
        <f>IF(A167="","",[1]Sheet!E1165)</f>
        <v>100.01</v>
      </c>
      <c r="F167">
        <f>IF(A167="","",[1]Sheet!F1165)</f>
        <v>11</v>
      </c>
      <c r="G167" t="str">
        <f>IF(A167="","",[1]Sheet!G1165)</f>
        <v>小单</v>
      </c>
      <c r="H167">
        <f>IF(A167="","",[1]Sheet!H1165)</f>
        <v>148.444</v>
      </c>
      <c r="I167">
        <f>IF(A167="","",[1]Sheet!I1165)</f>
        <v>48.434</v>
      </c>
      <c r="J167" t="str">
        <f>IF(A167="","",[1]Sheet!J1165)</f>
        <v>是</v>
      </c>
      <c r="K167">
        <f t="shared" si="60"/>
        <v>1</v>
      </c>
      <c r="L167" s="4">
        <f t="shared" si="51"/>
        <v>1</v>
      </c>
      <c r="M167" s="4" cm="1">
        <f ca="1" t="array" ref="M167">IF(L166="",IF(G166=0,M166,""),IF(ROW()&lt;32,"",AVERAGE(IF(OFFSET(L$2,ROW()-31,0,30,1)&lt;&gt;"",OFFSET(L$2,ROW()-31,0,30,1)))))</f>
        <v>0.766666666666667</v>
      </c>
      <c r="N167" s="5">
        <f ca="1" t="shared" si="55"/>
        <v>0.686021505376344</v>
      </c>
      <c r="O167" s="4">
        <f ca="1" t="array" ref="O167">IF(L166="","",IF(ROW()&lt;32,"",AVERAGE(IF(OFFSET(L$2,ROW()-21,0,20,1)&lt;&gt;"",OFFSET(L$2,ROW()-21,0,20,1)))))</f>
        <v>0.8</v>
      </c>
      <c r="P167" s="5">
        <f ca="1" t="shared" si="56"/>
        <v>0.748387096774194</v>
      </c>
      <c r="Q167" s="4">
        <f t="shared" si="53"/>
        <v>48.434</v>
      </c>
      <c r="R167" s="4">
        <f t="shared" si="61"/>
        <v>8876.36359999995</v>
      </c>
      <c r="S167" s="9">
        <f t="shared" ref="S167:S230" si="62">IF(R166="","",(R166-R137)/R137)</f>
        <v>0.00523757091490538</v>
      </c>
      <c r="T167" s="10">
        <f ca="1" t="shared" ref="T167:T230" si="63">N167</f>
        <v>0.686021505376344</v>
      </c>
      <c r="U167" s="9">
        <f t="shared" ref="U167:U230" si="64">IF(R166="","",(MAX(R137:R166)-MIN(R137:R166))/MAX(R137:R166))</f>
        <v>0.0419221986306755</v>
      </c>
      <c r="V167" s="6">
        <f t="shared" ref="V167:V230" si="65">IF(ROW()&lt;=62,"",IF(S167="","",(AVERAGE(S138:S167)-0)/(_xlfn.STDEV.P(S138:S167)+1/1000000)))</f>
        <v>-0.389390365302558</v>
      </c>
      <c r="W167" s="11">
        <f t="shared" ref="W167:W230" si="66">IF(I166="","",IF(ABS(SUMIF(I137:I166,"&lt;0"))=0,10,IF(SUMIF(I137:I166,"&gt;0")/ABS(SUMIF(I137:I166,"&lt;0"))&gt;10,10,SUMIF(I137:I166,"&gt;0")/ABS(SUMIF(I137:I166,"&lt;0")))))</f>
        <v>0.8638868435645</v>
      </c>
      <c r="X167" s="11">
        <f ca="1" t="shared" ref="X167:X230" si="67">IF(V167="","",S167*0.3+T167*0.2-0.3*U167+0.1*V167+0.1*W167)</f>
        <v>0.173648560586732</v>
      </c>
      <c r="Y167" s="6">
        <f ca="1" t="shared" si="57"/>
        <v>-0.0333678806183409</v>
      </c>
      <c r="Z167" s="1">
        <f ca="1" t="shared" si="58"/>
        <v>0.229170652754605</v>
      </c>
      <c r="AA167">
        <f ca="1" t="shared" si="54"/>
        <v>0</v>
      </c>
      <c r="AB167">
        <f t="shared" si="59"/>
        <v>0</v>
      </c>
      <c r="AC167" s="1">
        <f ca="1" t="shared" si="49"/>
        <v>0</v>
      </c>
      <c r="AD167" t="e">
        <f ca="1" t="shared" si="50"/>
        <v>#VALUE!</v>
      </c>
    </row>
    <row r="168" spans="1:30">
      <c r="A168">
        <f>IF([1]Sheet!A1166="","",[1]Sheet!A1166)</f>
        <v>3276637</v>
      </c>
      <c r="B168" t="str">
        <f>IF(A168="","",[1]Sheet!B1166)</f>
        <v>2025-04-22 02:33:15</v>
      </c>
      <c r="C168" t="str">
        <f>IF(A168="","",[1]Sheet!C1166)</f>
        <v>小单31.45  小双34.28  大单34.28</v>
      </c>
      <c r="D168" t="str">
        <f>IF(A168="","",[1]Sheet!D1166)</f>
        <v>小单</v>
      </c>
      <c r="E168">
        <f>IF(A168="","",[1]Sheet!E1166)</f>
        <v>100.01</v>
      </c>
      <c r="F168">
        <f>IF(A168="","",[1]Sheet!F1166)</f>
        <v>13</v>
      </c>
      <c r="G168" t="str">
        <f>IF(A168="","",[1]Sheet!G1166)</f>
        <v>小单</v>
      </c>
      <c r="H168">
        <f>IF(A168="","",[1]Sheet!H1166)</f>
        <v>0</v>
      </c>
      <c r="I168">
        <f>IF(A168="","",[1]Sheet!I1166)</f>
        <v>-100.01</v>
      </c>
      <c r="J168" t="str">
        <f>IF(A168="","",[1]Sheet!J1166)</f>
        <v>否</v>
      </c>
      <c r="K168">
        <f t="shared" si="60"/>
        <v>0</v>
      </c>
      <c r="L168" s="4">
        <f t="shared" si="51"/>
        <v>1</v>
      </c>
      <c r="M168" s="4" cm="1">
        <f ca="1" t="array" ref="M168">IF(L167="",IF(G167=0,M167,""),IF(ROW()&lt;32,"",AVERAGE(IF(OFFSET(L$2,ROW()-31,0,30,1)&lt;&gt;"",OFFSET(L$2,ROW()-31,0,30,1)))))</f>
        <v>0.8</v>
      </c>
      <c r="N168" s="5">
        <f ca="1" t="shared" si="55"/>
        <v>0.781720430107527</v>
      </c>
      <c r="O168" s="4">
        <f ca="1" t="array" ref="O168">IF(L167="","",IF(ROW()&lt;32,"",AVERAGE(IF(OFFSET(L$2,ROW()-21,0,20,1)&lt;&gt;"",OFFSET(L$2,ROW()-21,0,20,1)))))</f>
        <v>0.8</v>
      </c>
      <c r="P168" s="5">
        <f ca="1" t="shared" si="56"/>
        <v>0.812903225806452</v>
      </c>
      <c r="Q168" s="4">
        <f t="shared" si="53"/>
        <v>-68.1</v>
      </c>
      <c r="R168" s="4">
        <f t="shared" si="61"/>
        <v>8808.26359999995</v>
      </c>
      <c r="S168" s="9">
        <f t="shared" si="62"/>
        <v>0.0223959584256179</v>
      </c>
      <c r="T168" s="10">
        <f ca="1" t="shared" si="63"/>
        <v>0.781720430107527</v>
      </c>
      <c r="U168" s="9">
        <f t="shared" si="64"/>
        <v>0.0419221986306755</v>
      </c>
      <c r="V168" s="6">
        <f t="shared" si="65"/>
        <v>-0.30837658653448</v>
      </c>
      <c r="W168" s="11">
        <f t="shared" si="66"/>
        <v>0.998710077395356</v>
      </c>
      <c r="X168" s="11">
        <f ca="1" t="shared" si="67"/>
        <v>0.219519563046076</v>
      </c>
      <c r="Y168" s="6">
        <f ca="1" t="shared" si="57"/>
        <v>-0.0187511083828665</v>
      </c>
      <c r="Z168" s="1">
        <f ca="1" t="shared" si="58"/>
        <v>0.230843742532441</v>
      </c>
      <c r="AA168">
        <f ca="1" t="shared" si="54"/>
        <v>-100.01</v>
      </c>
      <c r="AB168">
        <f t="shared" si="59"/>
        <v>0</v>
      </c>
      <c r="AC168" s="1">
        <f ca="1" t="shared" si="49"/>
        <v>-100.01</v>
      </c>
      <c r="AD168" t="e">
        <f ca="1" t="shared" si="50"/>
        <v>#VALUE!</v>
      </c>
    </row>
    <row r="169" spans="1:30">
      <c r="A169">
        <f>IF([1]Sheet!A1167="","",[1]Sheet!A1167)</f>
        <v>3276638</v>
      </c>
      <c r="B169" t="str">
        <f>IF(A169="","",[1]Sheet!B1167)</f>
        <v>2025-04-22 02:36:46</v>
      </c>
      <c r="C169" t="str">
        <f>IF(A169="","",[1]Sheet!C1167)</f>
        <v>小单31.45  小双34.28  大单34.28</v>
      </c>
      <c r="D169" t="str">
        <f>IF(A169="","",[1]Sheet!D1167)</f>
        <v>小单</v>
      </c>
      <c r="E169">
        <f>IF(A169="","",[1]Sheet!E1167)</f>
        <v>100.01</v>
      </c>
      <c r="F169">
        <f>IF(A169="","",[1]Sheet!F1167)</f>
        <v>13</v>
      </c>
      <c r="G169" t="str">
        <f>IF(A169="","",[1]Sheet!G1167)</f>
        <v>小单</v>
      </c>
      <c r="H169">
        <f>IF(A169="","",[1]Sheet!H1167)</f>
        <v>0</v>
      </c>
      <c r="I169">
        <f>IF(A169="","",[1]Sheet!I1167)</f>
        <v>-100.01</v>
      </c>
      <c r="J169" t="str">
        <f>IF(A169="","",[1]Sheet!J1167)</f>
        <v>否</v>
      </c>
      <c r="K169">
        <f t="shared" si="60"/>
        <v>0</v>
      </c>
      <c r="L169" s="4">
        <f t="shared" si="51"/>
        <v>1</v>
      </c>
      <c r="M169" s="4" cm="1">
        <f ca="1" t="array" ref="M169">IF(L168="",IF(G168=0,M168,""),IF(ROW()&lt;32,"",AVERAGE(IF(OFFSET(L$2,ROW()-31,0,30,1)&lt;&gt;"",OFFSET(L$2,ROW()-31,0,30,1)))))</f>
        <v>0.8</v>
      </c>
      <c r="N169" s="5">
        <f ca="1" t="shared" si="55"/>
        <v>0.812903225806452</v>
      </c>
      <c r="O169" s="4">
        <f ca="1" t="array" ref="O169">IF(L168="","",IF(ROW()&lt;32,"",AVERAGE(IF(OFFSET(L$2,ROW()-21,0,20,1)&lt;&gt;"",OFFSET(L$2,ROW()-21,0,20,1)))))</f>
        <v>0.8</v>
      </c>
      <c r="P169" s="5">
        <f ca="1" t="shared" si="56"/>
        <v>0.812903225806452</v>
      </c>
      <c r="Q169" s="4">
        <f t="shared" si="53"/>
        <v>-68.1</v>
      </c>
      <c r="R169" s="4">
        <f t="shared" si="61"/>
        <v>8740.16359999995</v>
      </c>
      <c r="S169" s="9">
        <f t="shared" si="62"/>
        <v>0.0084262897933495</v>
      </c>
      <c r="T169" s="10">
        <f ca="1" t="shared" si="63"/>
        <v>0.812903225806452</v>
      </c>
      <c r="U169" s="9">
        <f t="shared" si="64"/>
        <v>0.0417951159187225</v>
      </c>
      <c r="V169" s="6">
        <f t="shared" si="65"/>
        <v>-0.235628426727113</v>
      </c>
      <c r="W169" s="11">
        <f t="shared" si="66"/>
        <v>0.998710077395356</v>
      </c>
      <c r="X169" s="11">
        <f ca="1" t="shared" si="67"/>
        <v>0.228878162390503</v>
      </c>
      <c r="Y169" s="6">
        <f ca="1" t="shared" si="57"/>
        <v>-0.00122213801108051</v>
      </c>
      <c r="Z169" s="1">
        <f ca="1" t="shared" si="58"/>
        <v>0.22900872668173</v>
      </c>
      <c r="AA169">
        <f ca="1" t="shared" si="54"/>
        <v>-100.01</v>
      </c>
      <c r="AB169">
        <f t="shared" si="59"/>
        <v>1</v>
      </c>
      <c r="AC169" s="1">
        <f ca="1" t="shared" si="49"/>
        <v>0</v>
      </c>
      <c r="AD169" t="e">
        <f ca="1" t="shared" si="50"/>
        <v>#VALUE!</v>
      </c>
    </row>
    <row r="170" spans="1:30">
      <c r="A170">
        <f>IF([1]Sheet!A1168="","",[1]Sheet!A1168)</f>
        <v>3276639</v>
      </c>
      <c r="B170" t="str">
        <f>IF(A170="","",[1]Sheet!B1168)</f>
        <v>2025-04-22 02:40:17</v>
      </c>
      <c r="C170" t="str">
        <f>IF(A170="","",[1]Sheet!C1168)</f>
        <v>小单31.45  小双34.28  大单34.28</v>
      </c>
      <c r="D170" t="str">
        <f>IF(A170="","",[1]Sheet!D1168)</f>
        <v>小单</v>
      </c>
      <c r="E170">
        <f>IF(A170="","",[1]Sheet!E1168)</f>
        <v>100.01</v>
      </c>
      <c r="F170">
        <f>IF(A170="","",[1]Sheet!F1168)</f>
        <v>12</v>
      </c>
      <c r="G170" t="str">
        <f>IF(A170="","",[1]Sheet!G1168)</f>
        <v>小双</v>
      </c>
      <c r="H170">
        <f>IF(A170="","",[1]Sheet!H1168)</f>
        <v>148.4324</v>
      </c>
      <c r="I170">
        <f>IF(A170="","",[1]Sheet!I1168)</f>
        <v>48.4224</v>
      </c>
      <c r="J170" t="str">
        <f>IF(A170="","",[1]Sheet!J1168)</f>
        <v>是</v>
      </c>
      <c r="K170">
        <f t="shared" si="60"/>
        <v>1</v>
      </c>
      <c r="L170" s="4">
        <f t="shared" si="51"/>
        <v>1</v>
      </c>
      <c r="M170" s="4" cm="1">
        <f ca="1" t="array" ref="M170">IF(L169="",IF(G169=0,M169,""),IF(ROW()&lt;32,"",AVERAGE(IF(OFFSET(L$2,ROW()-31,0,30,1)&lt;&gt;"",OFFSET(L$2,ROW()-31,0,30,1)))))</f>
        <v>0.8</v>
      </c>
      <c r="N170" s="5">
        <f ca="1" t="shared" si="55"/>
        <v>0.812903225806452</v>
      </c>
      <c r="O170" s="4">
        <f ca="1" t="array" ref="O170">IF(L169="","",IF(ROW()&lt;32,"",AVERAGE(IF(OFFSET(L$2,ROW()-21,0,20,1)&lt;&gt;"",OFFSET(L$2,ROW()-21,0,20,1)))))</f>
        <v>0.8</v>
      </c>
      <c r="P170" s="5">
        <f ca="1" t="shared" si="56"/>
        <v>0.812903225806452</v>
      </c>
      <c r="Q170" s="4">
        <f t="shared" si="53"/>
        <v>48.4224</v>
      </c>
      <c r="R170" s="4">
        <f t="shared" si="61"/>
        <v>8788.58599999995</v>
      </c>
      <c r="S170" s="9">
        <f t="shared" si="62"/>
        <v>-0.00488684773318728</v>
      </c>
      <c r="T170" s="10">
        <f ca="1" t="shared" si="63"/>
        <v>0.812903225806452</v>
      </c>
      <c r="U170" s="9">
        <f t="shared" si="64"/>
        <v>0.0417951159187225</v>
      </c>
      <c r="V170" s="6">
        <f t="shared" si="65"/>
        <v>-0.172986845825509</v>
      </c>
      <c r="W170" s="11">
        <f t="shared" si="66"/>
        <v>0.859973274427991</v>
      </c>
      <c r="X170" s="11">
        <f ca="1" t="shared" si="67"/>
        <v>0.217274698925966</v>
      </c>
      <c r="Y170" s="6">
        <f ca="1" t="shared" si="57"/>
        <v>0.0174941797757491</v>
      </c>
      <c r="Z170" s="1">
        <f ca="1" t="shared" si="58"/>
        <v>0.22307978902407</v>
      </c>
      <c r="AA170">
        <f ca="1" t="shared" si="54"/>
        <v>0</v>
      </c>
      <c r="AB170">
        <f t="shared" si="59"/>
        <v>1</v>
      </c>
      <c r="AC170" s="1">
        <f ca="1" t="shared" si="49"/>
        <v>0</v>
      </c>
      <c r="AD170" t="e">
        <f ca="1" t="shared" si="50"/>
        <v>#VALUE!</v>
      </c>
    </row>
    <row r="171" spans="1:30">
      <c r="A171">
        <f>IF([1]Sheet!A1169="","",[1]Sheet!A1169)</f>
        <v>3276640</v>
      </c>
      <c r="B171" t="str">
        <f>IF(A171="","",[1]Sheet!B1169)</f>
        <v>2025-04-22 02:43:39</v>
      </c>
      <c r="C171" t="str">
        <f>IF(A171="","",[1]Sheet!C1169)</f>
        <v>小单31.45  小双34.28  大单34.28</v>
      </c>
      <c r="D171" t="str">
        <f>IF(A171="","",[1]Sheet!D1169)</f>
        <v>小单</v>
      </c>
      <c r="E171">
        <f>IF(A171="","",[1]Sheet!E1169)</f>
        <v>100.01</v>
      </c>
      <c r="F171">
        <f>IF(A171="","",[1]Sheet!F1169)</f>
        <v>14</v>
      </c>
      <c r="G171" t="str">
        <f>IF(A171="","",[1]Sheet!G1169)</f>
        <v>大双</v>
      </c>
      <c r="H171">
        <f>IF(A171="","",[1]Sheet!H1169)</f>
        <v>0</v>
      </c>
      <c r="I171">
        <f>IF(A171="","",[1]Sheet!I1169)</f>
        <v>-100.01</v>
      </c>
      <c r="J171" t="str">
        <f>IF(A171="","",[1]Sheet!J1169)</f>
        <v>否</v>
      </c>
      <c r="K171">
        <f t="shared" si="60"/>
        <v>0</v>
      </c>
      <c r="L171" s="4">
        <f t="shared" si="51"/>
        <v>0</v>
      </c>
      <c r="M171" s="4" cm="1">
        <f ca="1" t="array" ref="M171">IF(L170="",IF(G170=0,M170,""),IF(ROW()&lt;32,"",AVERAGE(IF(OFFSET(L$2,ROW()-31,0,30,1)&lt;&gt;"",OFFSET(L$2,ROW()-31,0,30,1)))))</f>
        <v>0.8</v>
      </c>
      <c r="N171" s="5">
        <f ca="1" t="shared" si="55"/>
        <v>0.812903225806452</v>
      </c>
      <c r="O171" s="4">
        <f ca="1" t="array" ref="O171">IF(L170="","",IF(ROW()&lt;32,"",AVERAGE(IF(OFFSET(L$2,ROW()-21,0,20,1)&lt;&gt;"",OFFSET(L$2,ROW()-21,0,20,1)))))</f>
        <v>0.75</v>
      </c>
      <c r="P171" s="5">
        <f ca="1" t="shared" si="56"/>
        <v>0.766129032258065</v>
      </c>
      <c r="Q171" s="4">
        <f t="shared" si="53"/>
        <v>-100.01</v>
      </c>
      <c r="R171" s="4">
        <f t="shared" si="61"/>
        <v>8688.57599999995</v>
      </c>
      <c r="S171" s="9">
        <f t="shared" si="62"/>
        <v>0.0121513170817626</v>
      </c>
      <c r="T171" s="10">
        <f ca="1" t="shared" si="63"/>
        <v>0.812903225806452</v>
      </c>
      <c r="U171" s="9">
        <f t="shared" si="64"/>
        <v>0.0417951159187225</v>
      </c>
      <c r="V171" s="6">
        <f t="shared" si="65"/>
        <v>-0.087550289608523</v>
      </c>
      <c r="W171" s="11">
        <f t="shared" si="66"/>
        <v>0.859973274427991</v>
      </c>
      <c r="X171" s="11">
        <f ca="1" t="shared" si="67"/>
        <v>0.230929803992149</v>
      </c>
      <c r="Y171" s="6">
        <f ca="1" t="shared" si="57"/>
        <v>0.0388031299505188</v>
      </c>
      <c r="Z171" s="1">
        <f ca="1" t="shared" si="58"/>
        <v>0.211623624273956</v>
      </c>
      <c r="AA171">
        <f ca="1" t="shared" si="54"/>
        <v>0</v>
      </c>
      <c r="AB171">
        <f t="shared" si="59"/>
        <v>0</v>
      </c>
      <c r="AC171" s="1">
        <f ca="1" t="shared" si="49"/>
        <v>0</v>
      </c>
      <c r="AD171" t="e">
        <f ca="1" t="shared" si="50"/>
        <v>#VALUE!</v>
      </c>
    </row>
    <row r="172" spans="1:30">
      <c r="A172">
        <f>IF([1]Sheet!A1170="","",[1]Sheet!A1170)</f>
        <v>3276641</v>
      </c>
      <c r="B172" t="str">
        <f>IF(A172="","",[1]Sheet!B1170)</f>
        <v>2025-04-22 02:47:20</v>
      </c>
      <c r="C172" t="str">
        <f>IF(A172="","",[1]Sheet!C1170)</f>
        <v>小单31.45  小双34.28  大单34.28</v>
      </c>
      <c r="D172" t="str">
        <f>IF(A172="","",[1]Sheet!D1170)</f>
        <v>小单</v>
      </c>
      <c r="E172">
        <f>IF(A172="","",[1]Sheet!E1170)</f>
        <v>100.01</v>
      </c>
      <c r="F172">
        <f>IF(A172="","",[1]Sheet!F1170)</f>
        <v>14</v>
      </c>
      <c r="G172" t="str">
        <f>IF(A172="","",[1]Sheet!G1170)</f>
        <v>大双</v>
      </c>
      <c r="H172">
        <f>IF(A172="","",[1]Sheet!H1170)</f>
        <v>0</v>
      </c>
      <c r="I172">
        <f>IF(A172="","",[1]Sheet!I1170)</f>
        <v>-100.01</v>
      </c>
      <c r="J172" t="str">
        <f>IF(A172="","",[1]Sheet!J1170)</f>
        <v>否</v>
      </c>
      <c r="K172">
        <f t="shared" si="60"/>
        <v>0</v>
      </c>
      <c r="L172" s="4">
        <f t="shared" si="51"/>
        <v>0</v>
      </c>
      <c r="M172" s="4" cm="1">
        <f ca="1" t="array" ref="M172">IF(L171="",IF(G171=0,M171,""),IF(ROW()&lt;32,"",AVERAGE(IF(OFFSET(L$2,ROW()-31,0,30,1)&lt;&gt;"",OFFSET(L$2,ROW()-31,0,30,1)))))</f>
        <v>0.766666666666667</v>
      </c>
      <c r="N172" s="5">
        <f ca="1" t="shared" si="55"/>
        <v>0.748387096774194</v>
      </c>
      <c r="O172" s="4">
        <f ca="1" t="array" ref="O172">IF(L171="","",IF(ROW()&lt;32,"",AVERAGE(IF(OFFSET(L$2,ROW()-21,0,20,1)&lt;&gt;"",OFFSET(L$2,ROW()-21,0,20,1)))))</f>
        <v>0.7</v>
      </c>
      <c r="P172" s="5">
        <f ca="1" t="shared" si="56"/>
        <v>0.654838709677419</v>
      </c>
      <c r="Q172" s="4">
        <f t="shared" si="53"/>
        <v>-100.01</v>
      </c>
      <c r="R172" s="4">
        <f t="shared" si="61"/>
        <v>8588.56599999995</v>
      </c>
      <c r="S172" s="9">
        <f t="shared" si="62"/>
        <v>-0.0049157202998041</v>
      </c>
      <c r="T172" s="10">
        <f ca="1" t="shared" si="63"/>
        <v>0.748387096774194</v>
      </c>
      <c r="U172" s="9">
        <f t="shared" si="64"/>
        <v>0.0416669296750576</v>
      </c>
      <c r="V172" s="6">
        <f t="shared" si="65"/>
        <v>-0.00641542874333981</v>
      </c>
      <c r="W172" s="11">
        <f t="shared" si="66"/>
        <v>0.859973274427991</v>
      </c>
      <c r="X172" s="11">
        <f ca="1" t="shared" si="67"/>
        <v>0.221058408930845</v>
      </c>
      <c r="Y172" s="6">
        <f ca="1" t="shared" si="57"/>
        <v>0.0625038316417897</v>
      </c>
      <c r="Z172" s="1">
        <f ca="1" t="shared" si="58"/>
        <v>0.189763782814244</v>
      </c>
      <c r="AA172">
        <f ca="1" t="shared" si="54"/>
        <v>0</v>
      </c>
      <c r="AB172">
        <f t="shared" si="59"/>
        <v>1</v>
      </c>
      <c r="AC172" s="1">
        <f ca="1" t="shared" si="49"/>
        <v>0</v>
      </c>
      <c r="AD172" t="e">
        <f ca="1" t="shared" si="50"/>
        <v>#VALUE!</v>
      </c>
    </row>
    <row r="173" spans="1:30">
      <c r="A173">
        <f>IF([1]Sheet!A1171="","",[1]Sheet!A1171)</f>
        <v>3276642</v>
      </c>
      <c r="B173" t="str">
        <f>IF(A173="","",[1]Sheet!B1171)</f>
        <v>2025-04-22 02:50:41</v>
      </c>
      <c r="C173" t="str">
        <f>IF(A173="","",[1]Sheet!C1171)</f>
        <v>小单31.45  小双34.28  大单34.28</v>
      </c>
      <c r="D173" t="str">
        <f>IF(A173="","",[1]Sheet!D1171)</f>
        <v>小单</v>
      </c>
      <c r="E173">
        <f>IF(A173="","",[1]Sheet!E1171)</f>
        <v>100.01</v>
      </c>
      <c r="F173">
        <f>IF(A173="","",[1]Sheet!F1171)</f>
        <v>8</v>
      </c>
      <c r="G173" t="str">
        <f>IF(A173="","",[1]Sheet!G1171)</f>
        <v>小双</v>
      </c>
      <c r="H173">
        <f>IF(A173="","",[1]Sheet!H1171)</f>
        <v>148.4324</v>
      </c>
      <c r="I173">
        <f>IF(A173="","",[1]Sheet!I1171)</f>
        <v>48.4224</v>
      </c>
      <c r="J173" t="str">
        <f>IF(A173="","",[1]Sheet!J1171)</f>
        <v>是</v>
      </c>
      <c r="K173">
        <f t="shared" si="60"/>
        <v>1</v>
      </c>
      <c r="L173" s="4">
        <f t="shared" si="51"/>
        <v>1</v>
      </c>
      <c r="M173" s="4" cm="1">
        <f ca="1" t="array" ref="M173">IF(L172="",IF(G172=0,M172,""),IF(ROW()&lt;32,"",AVERAGE(IF(OFFSET(L$2,ROW()-31,0,30,1)&lt;&gt;"",OFFSET(L$2,ROW()-31,0,30,1)))))</f>
        <v>0.766666666666667</v>
      </c>
      <c r="N173" s="5">
        <f ca="1" t="shared" si="55"/>
        <v>0.717204301075269</v>
      </c>
      <c r="O173" s="4">
        <f ca="1" t="array" ref="O173">IF(L172="","",IF(ROW()&lt;32,"",AVERAGE(IF(OFFSET(L$2,ROW()-21,0,20,1)&lt;&gt;"",OFFSET(L$2,ROW()-21,0,20,1)))))</f>
        <v>0.7</v>
      </c>
      <c r="P173" s="5">
        <f ca="1" t="shared" si="56"/>
        <v>0.654838709677419</v>
      </c>
      <c r="Q173" s="4">
        <f t="shared" si="53"/>
        <v>48.4224</v>
      </c>
      <c r="R173" s="4">
        <f t="shared" si="61"/>
        <v>8636.98839999995</v>
      </c>
      <c r="S173" s="9">
        <f t="shared" si="62"/>
        <v>-0.0222752191744207</v>
      </c>
      <c r="T173" s="10">
        <f ca="1" t="shared" si="63"/>
        <v>0.717204301075269</v>
      </c>
      <c r="U173" s="9">
        <f t="shared" si="64"/>
        <v>0.0522245058462249</v>
      </c>
      <c r="V173" s="6">
        <f t="shared" si="65"/>
        <v>0.0463447825841741</v>
      </c>
      <c r="W173" s="11">
        <f t="shared" si="66"/>
        <v>0.747957136190921</v>
      </c>
      <c r="X173" s="11">
        <f ca="1" t="shared" si="67"/>
        <v>0.20052113458637</v>
      </c>
      <c r="Y173" s="6">
        <f ca="1" t="shared" si="57"/>
        <v>0.0840494048133862</v>
      </c>
      <c r="Z173" s="1">
        <f ca="1" t="shared" si="58"/>
        <v>0.166033290773201</v>
      </c>
      <c r="AA173">
        <f ca="1" t="shared" si="54"/>
        <v>0</v>
      </c>
      <c r="AB173">
        <f t="shared" si="59"/>
        <v>1</v>
      </c>
      <c r="AC173" s="1">
        <f ca="1" t="shared" si="49"/>
        <v>0</v>
      </c>
      <c r="AD173" t="e">
        <f ca="1" t="shared" si="50"/>
        <v>#VALUE!</v>
      </c>
    </row>
    <row r="174" spans="1:30">
      <c r="A174">
        <f>IF([1]Sheet!A1172="","",[1]Sheet!A1172)</f>
        <v>3276643</v>
      </c>
      <c r="B174" t="str">
        <f>IF(A174="","",[1]Sheet!B1172)</f>
        <v>2025-04-22 02:54:12</v>
      </c>
      <c r="C174" t="str">
        <f>IF(A174="","",[1]Sheet!C1172)</f>
        <v>小单31.45  小双34.28  大单34.28</v>
      </c>
      <c r="D174" t="str">
        <f>IF(A174="","",[1]Sheet!D1172)</f>
        <v>小单</v>
      </c>
      <c r="E174">
        <f>IF(A174="","",[1]Sheet!E1172)</f>
        <v>100.01</v>
      </c>
      <c r="F174">
        <f>IF(A174="","",[1]Sheet!F1172)</f>
        <v>3</v>
      </c>
      <c r="G174" t="str">
        <f>IF(A174="","",[1]Sheet!G1172)</f>
        <v>小单</v>
      </c>
      <c r="H174">
        <f>IF(A174="","",[1]Sheet!H1172)</f>
        <v>148.444</v>
      </c>
      <c r="I174">
        <f>IF(A174="","",[1]Sheet!I1172)</f>
        <v>48.434</v>
      </c>
      <c r="J174" t="str">
        <f>IF(A174="","",[1]Sheet!J1172)</f>
        <v>是</v>
      </c>
      <c r="K174">
        <f t="shared" si="60"/>
        <v>1</v>
      </c>
      <c r="L174" s="4">
        <f t="shared" si="51"/>
        <v>1</v>
      </c>
      <c r="M174" s="4" cm="1">
        <f ca="1" t="array" ref="M174">IF(L173="",IF(G173=0,M173,""),IF(ROW()&lt;32,"",AVERAGE(IF(OFFSET(L$2,ROW()-31,0,30,1)&lt;&gt;"",OFFSET(L$2,ROW()-31,0,30,1)))))</f>
        <v>0.8</v>
      </c>
      <c r="N174" s="5">
        <f ca="1" t="shared" si="55"/>
        <v>0.781720430107527</v>
      </c>
      <c r="O174" s="4">
        <f ca="1" t="array" ref="O174">IF(L173="","",IF(ROW()&lt;32,"",AVERAGE(IF(OFFSET(L$2,ROW()-21,0,20,1)&lt;&gt;"",OFFSET(L$2,ROW()-21,0,20,1)))))</f>
        <v>0.7</v>
      </c>
      <c r="P174" s="5">
        <f ca="1" t="shared" si="56"/>
        <v>0.719354838709677</v>
      </c>
      <c r="Q174" s="4">
        <f t="shared" si="53"/>
        <v>48.434</v>
      </c>
      <c r="R174" s="4">
        <f t="shared" si="61"/>
        <v>8685.42239999995</v>
      </c>
      <c r="S174" s="9">
        <f t="shared" si="62"/>
        <v>-0.00544070838787025</v>
      </c>
      <c r="T174" s="10">
        <f ca="1" t="shared" si="63"/>
        <v>0.781720430107527</v>
      </c>
      <c r="U174" s="9">
        <f t="shared" si="64"/>
        <v>0.0522245058462249</v>
      </c>
      <c r="V174" s="6">
        <f t="shared" si="65"/>
        <v>0.10778908022999</v>
      </c>
      <c r="W174" s="11">
        <f t="shared" si="66"/>
        <v>0.744360042663823</v>
      </c>
      <c r="X174" s="11">
        <f ca="1" t="shared" si="67"/>
        <v>0.224259434040658</v>
      </c>
      <c r="Y174" s="6">
        <f ca="1" t="shared" si="57"/>
        <v>0.103017305809764</v>
      </c>
      <c r="Z174" s="1">
        <f ca="1" t="shared" si="58"/>
        <v>0.147420535328978</v>
      </c>
      <c r="AA174">
        <f ca="1" t="shared" si="54"/>
        <v>0</v>
      </c>
      <c r="AB174">
        <f t="shared" si="59"/>
        <v>0</v>
      </c>
      <c r="AC174" s="1">
        <f ca="1" t="shared" si="49"/>
        <v>0</v>
      </c>
      <c r="AD174" t="e">
        <f ca="1" t="shared" si="50"/>
        <v>#VALUE!</v>
      </c>
    </row>
    <row r="175" spans="1:30">
      <c r="A175">
        <f>IF([1]Sheet!A1173="","",[1]Sheet!A1173)</f>
        <v>3276644</v>
      </c>
      <c r="B175" t="str">
        <f>IF(A175="","",[1]Sheet!B1173)</f>
        <v>2025-04-22 02:57:44</v>
      </c>
      <c r="C175" t="str">
        <f>IF(A175="","",[1]Sheet!C1173)</f>
        <v>小单31.45  小双34.28  大单34.28</v>
      </c>
      <c r="D175" t="str">
        <f>IF(A175="","",[1]Sheet!D1173)</f>
        <v>小单</v>
      </c>
      <c r="E175">
        <f>IF(A175="","",[1]Sheet!E1173)</f>
        <v>100.01</v>
      </c>
      <c r="F175">
        <f>IF(A175="","",[1]Sheet!F1173)</f>
        <v>9</v>
      </c>
      <c r="G175" t="str">
        <f>IF(A175="","",[1]Sheet!G1173)</f>
        <v>小单</v>
      </c>
      <c r="H175">
        <f>IF(A175="","",[1]Sheet!H1173)</f>
        <v>148.444</v>
      </c>
      <c r="I175">
        <f>IF(A175="","",[1]Sheet!I1173)</f>
        <v>48.434</v>
      </c>
      <c r="J175" t="str">
        <f>IF(A175="","",[1]Sheet!J1173)</f>
        <v>是</v>
      </c>
      <c r="K175">
        <f t="shared" si="60"/>
        <v>1</v>
      </c>
      <c r="L175" s="4">
        <f t="shared" si="51"/>
        <v>1</v>
      </c>
      <c r="M175" s="4" cm="1">
        <f ca="1" t="array" ref="M175">IF(L174="",IF(G174=0,M174,""),IF(ROW()&lt;32,"",AVERAGE(IF(OFFSET(L$2,ROW()-31,0,30,1)&lt;&gt;"",OFFSET(L$2,ROW()-31,0,30,1)))))</f>
        <v>0.8</v>
      </c>
      <c r="N175" s="5">
        <f ca="1" t="shared" si="55"/>
        <v>0.812903225806452</v>
      </c>
      <c r="O175" s="4">
        <f ca="1" t="array" ref="O175">IF(L174="","",IF(ROW()&lt;32,"",AVERAGE(IF(OFFSET(L$2,ROW()-21,0,20,1)&lt;&gt;"",OFFSET(L$2,ROW()-21,0,20,1)))))</f>
        <v>0.75</v>
      </c>
      <c r="P175" s="5">
        <f ca="1" t="shared" si="56"/>
        <v>0.766129032258065</v>
      </c>
      <c r="Q175" s="4">
        <f t="shared" si="53"/>
        <v>48.434</v>
      </c>
      <c r="R175" s="4">
        <f t="shared" si="61"/>
        <v>8733.85639999995</v>
      </c>
      <c r="S175" s="9">
        <f t="shared" si="62"/>
        <v>-0.00541053259445112</v>
      </c>
      <c r="T175" s="10">
        <f ca="1" t="shared" si="63"/>
        <v>0.812903225806452</v>
      </c>
      <c r="U175" s="9">
        <f t="shared" si="64"/>
        <v>0.0522245058462249</v>
      </c>
      <c r="V175" s="6">
        <f t="shared" si="65"/>
        <v>0.189546492317029</v>
      </c>
      <c r="W175" s="11">
        <f t="shared" si="66"/>
        <v>0.856051923496473</v>
      </c>
      <c r="X175" s="11">
        <f ca="1" t="shared" si="67"/>
        <v>0.249849975210438</v>
      </c>
      <c r="Y175" s="6">
        <f ca="1" t="shared" si="57"/>
        <v>0.121627017103896</v>
      </c>
      <c r="Z175" s="1">
        <f ca="1" t="shared" si="58"/>
        <v>0.128303855830174</v>
      </c>
      <c r="AA175">
        <f ca="1" t="shared" si="54"/>
        <v>0</v>
      </c>
      <c r="AB175">
        <f t="shared" si="59"/>
        <v>0</v>
      </c>
      <c r="AC175" s="1">
        <f ca="1" t="shared" si="49"/>
        <v>0</v>
      </c>
      <c r="AD175" t="e">
        <f ca="1" t="shared" si="50"/>
        <v>#VALUE!</v>
      </c>
    </row>
    <row r="176" spans="1:30">
      <c r="A176">
        <f>IF([1]Sheet!A1174="","",[1]Sheet!A1174)</f>
        <v>3276645</v>
      </c>
      <c r="B176" t="str">
        <f>IF(A176="","",[1]Sheet!B1174)</f>
        <v>2025-04-22 03:01:15</v>
      </c>
      <c r="C176" t="str">
        <f>IF(A176="","",[1]Sheet!C1174)</f>
        <v>小单31.45  小双34.28  大单34.28</v>
      </c>
      <c r="D176" t="str">
        <f>IF(A176="","",[1]Sheet!D1174)</f>
        <v>小单</v>
      </c>
      <c r="E176">
        <f>IF(A176="","",[1]Sheet!E1174)</f>
        <v>100.01</v>
      </c>
      <c r="F176">
        <f>IF(A176="","",[1]Sheet!F1174)</f>
        <v>11</v>
      </c>
      <c r="G176" t="str">
        <f>IF(A176="","",[1]Sheet!G1174)</f>
        <v>小单</v>
      </c>
      <c r="H176">
        <f>IF(A176="","",[1]Sheet!H1174)</f>
        <v>148.444</v>
      </c>
      <c r="I176">
        <f>IF(A176="","",[1]Sheet!I1174)</f>
        <v>48.434</v>
      </c>
      <c r="J176" t="str">
        <f>IF(A176="","",[1]Sheet!J1174)</f>
        <v>是</v>
      </c>
      <c r="K176">
        <f t="shared" si="60"/>
        <v>1</v>
      </c>
      <c r="L176" s="4">
        <f t="shared" si="51"/>
        <v>1</v>
      </c>
      <c r="M176" s="4" cm="1">
        <f ca="1" t="array" ref="M176">IF(L175="",IF(G175=0,M175,""),IF(ROW()&lt;32,"",AVERAGE(IF(OFFSET(L$2,ROW()-31,0,30,1)&lt;&gt;"",OFFSET(L$2,ROW()-31,0,30,1)))))</f>
        <v>0.8</v>
      </c>
      <c r="N176" s="5">
        <f ca="1" t="shared" si="55"/>
        <v>0.812903225806452</v>
      </c>
      <c r="O176" s="4">
        <f ca="1" t="array" ref="O176">IF(L175="","",IF(ROW()&lt;32,"",AVERAGE(IF(OFFSET(L$2,ROW()-21,0,20,1)&lt;&gt;"",OFFSET(L$2,ROW()-21,0,20,1)))))</f>
        <v>0.75</v>
      </c>
      <c r="P176" s="5">
        <f ca="1" t="shared" si="56"/>
        <v>0.766129032258065</v>
      </c>
      <c r="Q176" s="4">
        <f t="shared" si="53"/>
        <v>48.434</v>
      </c>
      <c r="R176" s="4">
        <f t="shared" si="61"/>
        <v>8782.29039999995</v>
      </c>
      <c r="S176" s="9">
        <f t="shared" si="62"/>
        <v>-0.00537937577066278</v>
      </c>
      <c r="T176" s="10">
        <f ca="1" t="shared" si="63"/>
        <v>0.812903225806452</v>
      </c>
      <c r="U176" s="9">
        <f t="shared" si="64"/>
        <v>0.0522245058462249</v>
      </c>
      <c r="V176" s="6">
        <f t="shared" si="65"/>
        <v>0.294481973879636</v>
      </c>
      <c r="W176" s="11">
        <f t="shared" si="66"/>
        <v>0.856051923496473</v>
      </c>
      <c r="X176" s="11">
        <f ca="1" t="shared" si="67"/>
        <v>0.260352870413835</v>
      </c>
      <c r="Y176" s="6">
        <f ca="1" t="shared" si="57"/>
        <v>0.13851670102173</v>
      </c>
      <c r="Z176" s="1">
        <f ca="1" t="shared" si="58"/>
        <v>0.11092721460484</v>
      </c>
      <c r="AA176">
        <f ca="1" t="shared" si="54"/>
        <v>48.434</v>
      </c>
      <c r="AB176">
        <f t="shared" si="59"/>
        <v>0</v>
      </c>
      <c r="AC176" s="1">
        <f ca="1" t="shared" si="49"/>
        <v>0</v>
      </c>
      <c r="AD176" t="e">
        <f ca="1" t="shared" si="50"/>
        <v>#VALUE!</v>
      </c>
    </row>
    <row r="177" spans="1:30">
      <c r="A177">
        <f>IF([1]Sheet!A1175="","",[1]Sheet!A1175)</f>
        <v>3276646</v>
      </c>
      <c r="B177" t="str">
        <f>IF(A177="","",[1]Sheet!B1175)</f>
        <v>2025-04-22 03:04:46</v>
      </c>
      <c r="C177" t="str">
        <f>IF(A177="","",[1]Sheet!C1175)</f>
        <v>小单31.45  小双34.28  大单34.28</v>
      </c>
      <c r="D177" t="str">
        <f>IF(A177="","",[1]Sheet!D1175)</f>
        <v>小单</v>
      </c>
      <c r="E177">
        <f>IF(A177="","",[1]Sheet!E1175)</f>
        <v>100.01</v>
      </c>
      <c r="F177">
        <f>IF(A177="","",[1]Sheet!F1175)</f>
        <v>9</v>
      </c>
      <c r="G177" t="str">
        <f>IF(A177="","",[1]Sheet!G1175)</f>
        <v>小单</v>
      </c>
      <c r="H177">
        <f>IF(A177="","",[1]Sheet!H1175)</f>
        <v>148.444</v>
      </c>
      <c r="I177">
        <f>IF(A177="","",[1]Sheet!I1175)</f>
        <v>48.434</v>
      </c>
      <c r="J177" t="str">
        <f>IF(A177="","",[1]Sheet!J1175)</f>
        <v>是</v>
      </c>
      <c r="K177">
        <f t="shared" si="60"/>
        <v>1</v>
      </c>
      <c r="L177" s="4">
        <f t="shared" si="51"/>
        <v>1</v>
      </c>
      <c r="M177" s="4" cm="1">
        <f ca="1" t="array" ref="M177">IF(L176="",IF(G176=0,M176,""),IF(ROW()&lt;32,"",AVERAGE(IF(OFFSET(L$2,ROW()-31,0,30,1)&lt;&gt;"",OFFSET(L$2,ROW()-31,0,30,1)))))</f>
        <v>0.8</v>
      </c>
      <c r="N177" s="5">
        <f ca="1" t="shared" si="55"/>
        <v>0.812903225806452</v>
      </c>
      <c r="O177" s="4">
        <f ca="1" t="array" ref="O177">IF(L176="","",IF(ROW()&lt;32,"",AVERAGE(IF(OFFSET(L$2,ROW()-21,0,20,1)&lt;&gt;"",OFFSET(L$2,ROW()-21,0,20,1)))))</f>
        <v>0.75</v>
      </c>
      <c r="P177" s="5">
        <f ca="1" t="shared" si="56"/>
        <v>0.766129032258065</v>
      </c>
      <c r="Q177" s="4">
        <f t="shared" si="53"/>
        <v>48.434</v>
      </c>
      <c r="R177" s="4">
        <f t="shared" si="61"/>
        <v>8830.72439999995</v>
      </c>
      <c r="S177" s="9">
        <f t="shared" si="62"/>
        <v>-0.00534986743118156</v>
      </c>
      <c r="T177" s="10">
        <f ca="1" t="shared" si="63"/>
        <v>0.812903225806452</v>
      </c>
      <c r="U177" s="9">
        <f t="shared" si="64"/>
        <v>0.0522245058462249</v>
      </c>
      <c r="V177" s="6">
        <f t="shared" si="65"/>
        <v>0.368462822573172</v>
      </c>
      <c r="W177" s="11">
        <f t="shared" si="66"/>
        <v>0.856062468184132</v>
      </c>
      <c r="X177" s="11">
        <f ca="1" t="shared" si="67"/>
        <v>0.267760862253799</v>
      </c>
      <c r="Y177" s="6">
        <f ca="1" t="shared" si="57"/>
        <v>0.153694668114334</v>
      </c>
      <c r="Z177" s="1">
        <f ca="1" t="shared" si="58"/>
        <v>0.0953240943055969</v>
      </c>
      <c r="AA177">
        <f ca="1" t="shared" si="54"/>
        <v>48.434</v>
      </c>
      <c r="AB177">
        <f t="shared" si="59"/>
        <v>0</v>
      </c>
      <c r="AC177" s="1">
        <f ca="1" t="shared" si="49"/>
        <v>0</v>
      </c>
      <c r="AD177" t="e">
        <f ca="1" t="shared" si="50"/>
        <v>#VALUE!</v>
      </c>
    </row>
    <row r="178" spans="1:30">
      <c r="A178">
        <f>IF([1]Sheet!A1176="","",[1]Sheet!A1176)</f>
        <v>3276647</v>
      </c>
      <c r="B178" t="str">
        <f>IF(A178="","",[1]Sheet!B1176)</f>
        <v>2025-04-22 03:08:18</v>
      </c>
      <c r="C178" t="str">
        <f>IF(A178="","",[1]Sheet!C1176)</f>
        <v>小单31.45  小双34.28  大单34.28</v>
      </c>
      <c r="D178" t="str">
        <f>IF(A178="","",[1]Sheet!D1176)</f>
        <v>小单</v>
      </c>
      <c r="E178">
        <f>IF(A178="","",[1]Sheet!E1176)</f>
        <v>100.01</v>
      </c>
      <c r="F178">
        <f>IF(A178="","",[1]Sheet!F1176)</f>
        <v>17</v>
      </c>
      <c r="G178" t="str">
        <f>IF(A178="","",[1]Sheet!G1176)</f>
        <v>大单</v>
      </c>
      <c r="H178">
        <f>IF(A178="","",[1]Sheet!H1176)</f>
        <v>148.4324</v>
      </c>
      <c r="I178">
        <f>IF(A178="","",[1]Sheet!I1176)</f>
        <v>48.4224</v>
      </c>
      <c r="J178" t="str">
        <f>IF(A178="","",[1]Sheet!J1176)</f>
        <v>是</v>
      </c>
      <c r="K178">
        <f t="shared" si="60"/>
        <v>1</v>
      </c>
      <c r="L178" s="4">
        <f t="shared" si="51"/>
        <v>1</v>
      </c>
      <c r="M178" s="4" cm="1">
        <f ca="1" t="array" ref="M178">IF(L177="",IF(G177=0,M177,""),IF(ROW()&lt;32,"",AVERAGE(IF(OFFSET(L$2,ROW()-31,0,30,1)&lt;&gt;"",OFFSET(L$2,ROW()-31,0,30,1)))))</f>
        <v>0.8</v>
      </c>
      <c r="N178" s="5">
        <f ca="1" t="shared" si="55"/>
        <v>0.812903225806452</v>
      </c>
      <c r="O178" s="4">
        <f ca="1" t="array" ref="O178">IF(L177="","",IF(ROW()&lt;32,"",AVERAGE(IF(OFFSET(L$2,ROW()-21,0,20,1)&lt;&gt;"",OFFSET(L$2,ROW()-21,0,20,1)))))</f>
        <v>0.75</v>
      </c>
      <c r="P178" s="5">
        <f ca="1" t="shared" si="56"/>
        <v>0.766129032258065</v>
      </c>
      <c r="Q178" s="4">
        <f t="shared" si="53"/>
        <v>48.4224</v>
      </c>
      <c r="R178" s="4">
        <f t="shared" si="61"/>
        <v>8879.14679999995</v>
      </c>
      <c r="S178" s="9">
        <f t="shared" si="62"/>
        <v>-0.00531938140311271</v>
      </c>
      <c r="T178" s="10">
        <f ca="1" t="shared" si="63"/>
        <v>0.812903225806452</v>
      </c>
      <c r="U178" s="9">
        <f t="shared" si="64"/>
        <v>0.0522245058462249</v>
      </c>
      <c r="V178" s="6">
        <f t="shared" si="65"/>
        <v>0.457929522048132</v>
      </c>
      <c r="W178" s="11">
        <f t="shared" si="66"/>
        <v>0.856062468184132</v>
      </c>
      <c r="X178" s="11">
        <f ca="1" t="shared" si="67"/>
        <v>0.276716678009715</v>
      </c>
      <c r="Y178" s="6">
        <f ca="1" t="shared" si="57"/>
        <v>0.167450487762512</v>
      </c>
      <c r="Z178" s="1">
        <f ca="1" t="shared" si="58"/>
        <v>0.0812731217374344</v>
      </c>
      <c r="AA178">
        <f ca="1" t="shared" si="54"/>
        <v>48.4224</v>
      </c>
      <c r="AB178">
        <f t="shared" si="59"/>
        <v>0</v>
      </c>
      <c r="AC178" s="1">
        <f ca="1" t="shared" si="49"/>
        <v>0</v>
      </c>
      <c r="AD178" t="e">
        <f ca="1" t="shared" si="50"/>
        <v>#VALUE!</v>
      </c>
    </row>
    <row r="179" spans="1:30">
      <c r="A179">
        <f>IF([1]Sheet!A1177="","",[1]Sheet!A1177)</f>
        <v>3276648</v>
      </c>
      <c r="B179" t="str">
        <f>IF(A179="","",[1]Sheet!B1177)</f>
        <v>2025-04-22 03:11:49</v>
      </c>
      <c r="C179" t="str">
        <f>IF(A179="","",[1]Sheet!C1177)</f>
        <v>小单31.45  小双34.28  大单34.28</v>
      </c>
      <c r="D179" t="str">
        <f>IF(A179="","",[1]Sheet!D1177)</f>
        <v>小单</v>
      </c>
      <c r="E179">
        <f>IF(A179="","",[1]Sheet!E1177)</f>
        <v>100.01</v>
      </c>
      <c r="F179">
        <f>IF(A179="","",[1]Sheet!F1177)</f>
        <v>8</v>
      </c>
      <c r="G179" t="str">
        <f>IF(A179="","",[1]Sheet!G1177)</f>
        <v>小双</v>
      </c>
      <c r="H179">
        <f>IF(A179="","",[1]Sheet!H1177)</f>
        <v>148.4324</v>
      </c>
      <c r="I179">
        <f>IF(A179="","",[1]Sheet!I1177)</f>
        <v>48.4224</v>
      </c>
      <c r="J179" t="str">
        <f>IF(A179="","",[1]Sheet!J1177)</f>
        <v>是</v>
      </c>
      <c r="K179">
        <f t="shared" si="60"/>
        <v>1</v>
      </c>
      <c r="L179" s="4">
        <f t="shared" si="51"/>
        <v>1</v>
      </c>
      <c r="M179" s="4" cm="1">
        <f ca="1" t="array" ref="M179">IF(L178="",IF(G178=0,M178,""),IF(ROW()&lt;32,"",AVERAGE(IF(OFFSET(L$2,ROW()-31,0,30,1)&lt;&gt;"",OFFSET(L$2,ROW()-31,0,30,1)))))</f>
        <v>0.8</v>
      </c>
      <c r="N179" s="5">
        <f ca="1" t="shared" si="55"/>
        <v>0.812903225806452</v>
      </c>
      <c r="O179" s="4">
        <f ca="1" t="array" ref="O179">IF(L178="","",IF(ROW()&lt;32,"",AVERAGE(IF(OFFSET(L$2,ROW()-21,0,20,1)&lt;&gt;"",OFFSET(L$2,ROW()-21,0,20,1)))))</f>
        <v>0.8</v>
      </c>
      <c r="P179" s="5">
        <f ca="1" t="shared" si="56"/>
        <v>0.812903225806452</v>
      </c>
      <c r="Q179" s="4">
        <f t="shared" si="53"/>
        <v>48.4224</v>
      </c>
      <c r="R179" s="4">
        <f t="shared" si="61"/>
        <v>8927.56919999995</v>
      </c>
      <c r="S179" s="9">
        <f t="shared" si="62"/>
        <v>-0.0052905256469271</v>
      </c>
      <c r="T179" s="10">
        <f ca="1" t="shared" si="63"/>
        <v>0.812903225806452</v>
      </c>
      <c r="U179" s="9">
        <f t="shared" si="64"/>
        <v>0.0522245058462249</v>
      </c>
      <c r="V179" s="6">
        <f t="shared" si="65"/>
        <v>0.488308869956182</v>
      </c>
      <c r="W179" s="11">
        <f t="shared" si="66"/>
        <v>0.856062468184132</v>
      </c>
      <c r="X179" s="11">
        <f ca="1" t="shared" si="67"/>
        <v>0.279763269527376</v>
      </c>
      <c r="Y179" s="6">
        <f ca="1" t="shared" si="57"/>
        <v>0.17968250672626</v>
      </c>
      <c r="Z179" s="1">
        <f ca="1" t="shared" si="58"/>
        <v>0.06866333478627</v>
      </c>
      <c r="AA179">
        <f ca="1" t="shared" si="54"/>
        <v>48.4224</v>
      </c>
      <c r="AB179">
        <f t="shared" si="59"/>
        <v>0</v>
      </c>
      <c r="AC179" s="1">
        <f ca="1" t="shared" si="49"/>
        <v>0</v>
      </c>
      <c r="AD179" t="e">
        <f ca="1" t="shared" si="50"/>
        <v>#VALUE!</v>
      </c>
    </row>
    <row r="180" spans="1:30">
      <c r="A180">
        <f>IF([1]Sheet!A1178="","",[1]Sheet!A1178)</f>
        <v>3276649</v>
      </c>
      <c r="B180" t="str">
        <f>IF(A180="","",[1]Sheet!B1178)</f>
        <v>2025-04-22 03:15:10</v>
      </c>
      <c r="C180" t="str">
        <f>IF(A180="","",[1]Sheet!C1178)</f>
        <v>小单31.45  小双34.28  大单34.28</v>
      </c>
      <c r="D180" t="str">
        <f>IF(A180="","",[1]Sheet!D1178)</f>
        <v>小单</v>
      </c>
      <c r="E180">
        <f>IF(A180="","",[1]Sheet!E1178)</f>
        <v>100.01</v>
      </c>
      <c r="F180">
        <f>IF(A180="","",[1]Sheet!F1178)</f>
        <v>16</v>
      </c>
      <c r="G180" t="str">
        <f>IF(A180="","",[1]Sheet!G1178)</f>
        <v>大双</v>
      </c>
      <c r="H180">
        <f>IF(A180="","",[1]Sheet!H1178)</f>
        <v>0</v>
      </c>
      <c r="I180">
        <f>IF(A180="","",[1]Sheet!I1178)</f>
        <v>-100.01</v>
      </c>
      <c r="J180" t="str">
        <f>IF(A180="","",[1]Sheet!J1178)</f>
        <v>否</v>
      </c>
      <c r="K180">
        <f t="shared" si="60"/>
        <v>0</v>
      </c>
      <c r="L180" s="4">
        <f t="shared" si="51"/>
        <v>0</v>
      </c>
      <c r="M180" s="4" cm="1">
        <f ca="1" t="array" ref="M180">IF(L179="",IF(G179=0,M179,""),IF(ROW()&lt;32,"",AVERAGE(IF(OFFSET(L$2,ROW()-31,0,30,1)&lt;&gt;"",OFFSET(L$2,ROW()-31,0,30,1)))))</f>
        <v>0.766666666666667</v>
      </c>
      <c r="N180" s="5">
        <f ca="1" t="shared" si="55"/>
        <v>0.812903225806452</v>
      </c>
      <c r="O180" s="4">
        <f ca="1" t="array" ref="O180">IF(L179="","",IF(ROW()&lt;32,"",AVERAGE(IF(OFFSET(L$2,ROW()-21,0,20,1)&lt;&gt;"",OFFSET(L$2,ROW()-21,0,20,1)))))</f>
        <v>0.75</v>
      </c>
      <c r="P180" s="5">
        <f ca="1" t="shared" si="56"/>
        <v>0.766129032258065</v>
      </c>
      <c r="Q180" s="4">
        <f t="shared" si="53"/>
        <v>-100.01</v>
      </c>
      <c r="R180" s="4">
        <f t="shared" si="61"/>
        <v>8827.55919999995</v>
      </c>
      <c r="S180" s="9">
        <f t="shared" si="62"/>
        <v>-0.00526198126611256</v>
      </c>
      <c r="T180" s="10">
        <f ca="1" t="shared" si="63"/>
        <v>0.812903225806452</v>
      </c>
      <c r="U180" s="9">
        <f t="shared" si="64"/>
        <v>0.0522245058462249</v>
      </c>
      <c r="V180" s="6">
        <f t="shared" si="65"/>
        <v>0.464568174727188</v>
      </c>
      <c r="W180" s="11">
        <f t="shared" si="66"/>
        <v>0.856062468184132</v>
      </c>
      <c r="X180" s="11">
        <f ca="1" t="shared" si="67"/>
        <v>0.277397763318721</v>
      </c>
      <c r="Y180" s="6">
        <f ca="1" t="shared" si="57"/>
        <v>0.189684564191007</v>
      </c>
      <c r="Z180" s="1">
        <f ca="1" t="shared" si="58"/>
        <v>0.059733449656293</v>
      </c>
      <c r="AA180">
        <f ca="1" t="shared" si="54"/>
        <v>-100.01</v>
      </c>
      <c r="AB180">
        <f t="shared" si="59"/>
        <v>0</v>
      </c>
      <c r="AC180" s="1">
        <f ca="1" t="shared" si="49"/>
        <v>0</v>
      </c>
      <c r="AD180" t="e">
        <f ca="1" t="shared" si="50"/>
        <v>#VALUE!</v>
      </c>
    </row>
    <row r="181" spans="1:30">
      <c r="A181">
        <f>IF([1]Sheet!A1179="","",[1]Sheet!A1179)</f>
        <v>3276650</v>
      </c>
      <c r="B181" t="str">
        <f>IF(A181="","",[1]Sheet!B1179)</f>
        <v>2025-04-22 03:18:41</v>
      </c>
      <c r="C181" t="str">
        <f>IF(A181="","",[1]Sheet!C1179)</f>
        <v>小单31.45  小双34.28  大单34.28</v>
      </c>
      <c r="D181" t="str">
        <f>IF(A181="","",[1]Sheet!D1179)</f>
        <v>小单</v>
      </c>
      <c r="E181">
        <f>IF(A181="","",[1]Sheet!E1179)</f>
        <v>100.01</v>
      </c>
      <c r="F181">
        <f>IF(A181="","",[1]Sheet!F1179)</f>
        <v>17</v>
      </c>
      <c r="G181" t="str">
        <f>IF(A181="","",[1]Sheet!G1179)</f>
        <v>大单</v>
      </c>
      <c r="H181">
        <f>IF(A181="","",[1]Sheet!H1179)</f>
        <v>148.4324</v>
      </c>
      <c r="I181">
        <f>IF(A181="","",[1]Sheet!I1179)</f>
        <v>48.4224</v>
      </c>
      <c r="J181" t="str">
        <f>IF(A181="","",[1]Sheet!J1179)</f>
        <v>是</v>
      </c>
      <c r="K181">
        <f t="shared" si="60"/>
        <v>1</v>
      </c>
      <c r="L181" s="4">
        <f t="shared" si="51"/>
        <v>1</v>
      </c>
      <c r="M181" s="4" cm="1">
        <f ca="1" t="array" ref="M181">IF(L180="",IF(G180=0,M180,""),IF(ROW()&lt;32,"",AVERAGE(IF(OFFSET(L$2,ROW()-31,0,30,1)&lt;&gt;"",OFFSET(L$2,ROW()-31,0,30,1)))))</f>
        <v>0.766666666666667</v>
      </c>
      <c r="N181" s="5">
        <f ca="1" t="shared" si="55"/>
        <v>0.717204301075269</v>
      </c>
      <c r="O181" s="4">
        <f ca="1" t="array" ref="O181">IF(L180="","",IF(ROW()&lt;32,"",AVERAGE(IF(OFFSET(L$2,ROW()-21,0,20,1)&lt;&gt;"",OFFSET(L$2,ROW()-21,0,20,1)))))</f>
        <v>0.75</v>
      </c>
      <c r="P181" s="5">
        <f ca="1" t="shared" si="56"/>
        <v>0.701612903225806</v>
      </c>
      <c r="Q181" s="4">
        <f t="shared" si="53"/>
        <v>48.4224</v>
      </c>
      <c r="R181" s="4">
        <f t="shared" si="61"/>
        <v>8875.98159999994</v>
      </c>
      <c r="S181" s="9">
        <f t="shared" si="62"/>
        <v>-0.00888491245416615</v>
      </c>
      <c r="T181" s="10">
        <f ca="1" t="shared" si="63"/>
        <v>0.717204301075269</v>
      </c>
      <c r="U181" s="9">
        <f t="shared" si="64"/>
        <v>0.0522245058462249</v>
      </c>
      <c r="V181" s="6">
        <f t="shared" si="65"/>
        <v>0.396740917652694</v>
      </c>
      <c r="W181" s="11">
        <f t="shared" si="66"/>
        <v>0.744373172012099</v>
      </c>
      <c r="X181" s="11">
        <f ca="1" t="shared" si="67"/>
        <v>0.239219443691416</v>
      </c>
      <c r="Y181" s="6">
        <f ca="1" t="shared" si="57"/>
        <v>0.196276013403694</v>
      </c>
      <c r="Z181" s="1">
        <f ca="1" t="shared" si="58"/>
        <v>0.0536118924155989</v>
      </c>
      <c r="AA181">
        <f ca="1" t="shared" si="54"/>
        <v>0</v>
      </c>
      <c r="AB181">
        <f t="shared" si="59"/>
        <v>0</v>
      </c>
      <c r="AC181" s="1">
        <f ca="1" t="shared" si="49"/>
        <v>0</v>
      </c>
      <c r="AD181" t="e">
        <f ca="1" t="shared" si="50"/>
        <v>#VALUE!</v>
      </c>
    </row>
    <row r="182" spans="1:30">
      <c r="A182">
        <f>IF([1]Sheet!A1180="","",[1]Sheet!A1180)</f>
        <v>3276651</v>
      </c>
      <c r="B182" t="str">
        <f>IF(A182="","",[1]Sheet!B1180)</f>
        <v>2025-04-22 03:22:13</v>
      </c>
      <c r="C182" t="str">
        <f>IF(A182="","",[1]Sheet!C1180)</f>
        <v>小单31.45  小双34.28  大单34.28</v>
      </c>
      <c r="D182" t="str">
        <f>IF(A182="","",[1]Sheet!D1180)</f>
        <v>小单</v>
      </c>
      <c r="E182">
        <f>IF(A182="","",[1]Sheet!E1180)</f>
        <v>100.01</v>
      </c>
      <c r="F182">
        <f>IF(A182="","",[1]Sheet!F1180)</f>
        <v>19</v>
      </c>
      <c r="G182" t="str">
        <f>IF(A182="","",[1]Sheet!G1180)</f>
        <v>大单</v>
      </c>
      <c r="H182">
        <f>IF(A182="","",[1]Sheet!H1180)</f>
        <v>148.4324</v>
      </c>
      <c r="I182">
        <f>IF(A182="","",[1]Sheet!I1180)</f>
        <v>48.4224</v>
      </c>
      <c r="J182" t="str">
        <f>IF(A182="","",[1]Sheet!J1180)</f>
        <v>是</v>
      </c>
      <c r="K182">
        <f t="shared" si="60"/>
        <v>1</v>
      </c>
      <c r="L182" s="4">
        <f t="shared" si="51"/>
        <v>1</v>
      </c>
      <c r="M182" s="4" cm="1">
        <f ca="1" t="array" ref="M182">IF(L181="",IF(G181=0,M181,""),IF(ROW()&lt;32,"",AVERAGE(IF(OFFSET(L$2,ROW()-31,0,30,1)&lt;&gt;"",OFFSET(L$2,ROW()-31,0,30,1)))))</f>
        <v>0.766666666666667</v>
      </c>
      <c r="N182" s="5">
        <f ca="1" t="shared" si="55"/>
        <v>0.781720430107527</v>
      </c>
      <c r="O182" s="4">
        <f ca="1" t="array" ref="O182">IF(L181="","",IF(ROW()&lt;32,"",AVERAGE(IF(OFFSET(L$2,ROW()-21,0,20,1)&lt;&gt;"",OFFSET(L$2,ROW()-21,0,20,1)))))</f>
        <v>0.8</v>
      </c>
      <c r="P182" s="5">
        <f ca="1" t="shared" si="56"/>
        <v>0.812903225806452</v>
      </c>
      <c r="Q182" s="4">
        <f t="shared" si="53"/>
        <v>48.4224</v>
      </c>
      <c r="R182" s="4">
        <f t="shared" si="61"/>
        <v>8924.40399999994</v>
      </c>
      <c r="S182" s="9">
        <f t="shared" si="62"/>
        <v>-0.00883815356572796</v>
      </c>
      <c r="T182" s="10">
        <f ca="1" t="shared" si="63"/>
        <v>0.781720430107527</v>
      </c>
      <c r="U182" s="9">
        <f t="shared" si="64"/>
        <v>0.0522245058462249</v>
      </c>
      <c r="V182" s="6">
        <f t="shared" si="65"/>
        <v>0.355736976274677</v>
      </c>
      <c r="W182" s="11">
        <f t="shared" si="66"/>
        <v>0.856062468184132</v>
      </c>
      <c r="X182" s="11">
        <f ca="1" t="shared" si="67"/>
        <v>0.2592052326438</v>
      </c>
      <c r="Y182" s="6">
        <f ca="1" t="shared" si="57"/>
        <v>0.202730174594463</v>
      </c>
      <c r="Z182" s="1">
        <f ca="1" t="shared" si="58"/>
        <v>0.0489408169178062</v>
      </c>
      <c r="AA182">
        <f ca="1" t="shared" si="54"/>
        <v>48.4224</v>
      </c>
      <c r="AB182">
        <f t="shared" si="59"/>
        <v>0</v>
      </c>
      <c r="AC182" s="1">
        <f ca="1" t="shared" si="49"/>
        <v>0</v>
      </c>
      <c r="AD182" t="e">
        <f ca="1" t="shared" si="50"/>
        <v>#VALUE!</v>
      </c>
    </row>
    <row r="183" spans="1:30">
      <c r="A183">
        <f>IF([1]Sheet!A1181="","",[1]Sheet!A1181)</f>
        <v>3276652</v>
      </c>
      <c r="B183" t="str">
        <f>IF(A183="","",[1]Sheet!B1181)</f>
        <v>2025-04-22 03:25:44</v>
      </c>
      <c r="C183" t="str">
        <f>IF(A183="","",[1]Sheet!C1181)</f>
        <v>小单31.45  小双34.28  大单34.28</v>
      </c>
      <c r="D183" t="str">
        <f>IF(A183="","",[1]Sheet!D1181)</f>
        <v>小单</v>
      </c>
      <c r="E183">
        <f>IF(A183="","",[1]Sheet!E1181)</f>
        <v>100.01</v>
      </c>
      <c r="F183">
        <f>IF(A183="","",[1]Sheet!F1181)</f>
        <v>20</v>
      </c>
      <c r="G183" t="str">
        <f>IF(A183="","",[1]Sheet!G1181)</f>
        <v>大双</v>
      </c>
      <c r="H183">
        <f>IF(A183="","",[1]Sheet!H1181)</f>
        <v>0</v>
      </c>
      <c r="I183">
        <f>IF(A183="","",[1]Sheet!I1181)</f>
        <v>-100.01</v>
      </c>
      <c r="J183" t="str">
        <f>IF(A183="","",[1]Sheet!J1181)</f>
        <v>否</v>
      </c>
      <c r="K183">
        <f t="shared" si="60"/>
        <v>0</v>
      </c>
      <c r="L183" s="4">
        <f t="shared" si="51"/>
        <v>0</v>
      </c>
      <c r="M183" s="4" cm="1">
        <f ca="1" t="array" ref="M183">IF(L182="",IF(G182=0,M182,""),IF(ROW()&lt;32,"",AVERAGE(IF(OFFSET(L$2,ROW()-31,0,30,1)&lt;&gt;"",OFFSET(L$2,ROW()-31,0,30,1)))))</f>
        <v>0.733333333333333</v>
      </c>
      <c r="N183" s="5">
        <f ca="1" t="shared" si="55"/>
        <v>0.781720430107527</v>
      </c>
      <c r="O183" s="4">
        <f ca="1" t="array" ref="O183">IF(L182="","",IF(ROW()&lt;32,"",AVERAGE(IF(OFFSET(L$2,ROW()-21,0,20,1)&lt;&gt;"",OFFSET(L$2,ROW()-21,0,20,1)))))</f>
        <v>0.75</v>
      </c>
      <c r="P183" s="5">
        <f ca="1" t="shared" si="56"/>
        <v>0.766129032258065</v>
      </c>
      <c r="Q183" s="4">
        <f t="shared" si="53"/>
        <v>-100.01</v>
      </c>
      <c r="R183" s="4">
        <f t="shared" si="61"/>
        <v>8824.39399999994</v>
      </c>
      <c r="S183" s="9">
        <f t="shared" si="62"/>
        <v>-0.00879062069600493</v>
      </c>
      <c r="T183" s="10">
        <f ca="1" t="shared" si="63"/>
        <v>0.781720430107527</v>
      </c>
      <c r="U183" s="9">
        <f t="shared" si="64"/>
        <v>0.0522245058462249</v>
      </c>
      <c r="V183" s="6">
        <f t="shared" si="65"/>
        <v>0.291742220948736</v>
      </c>
      <c r="W183" s="11">
        <f t="shared" si="66"/>
        <v>0.856051923496473</v>
      </c>
      <c r="X183" s="11">
        <f ca="1" t="shared" si="67"/>
        <v>0.252818962503357</v>
      </c>
      <c r="Y183" s="6">
        <f ca="1" t="shared" si="57"/>
        <v>0.208096095119321</v>
      </c>
      <c r="Z183" s="1">
        <f ca="1" t="shared" si="58"/>
        <v>0.0451681555450456</v>
      </c>
      <c r="AA183">
        <f ca="1" t="shared" si="54"/>
        <v>0</v>
      </c>
      <c r="AB183">
        <f t="shared" si="59"/>
        <v>0</v>
      </c>
      <c r="AC183" s="1">
        <f ca="1" t="shared" si="49"/>
        <v>0</v>
      </c>
      <c r="AD183" t="e">
        <f ca="1" t="shared" si="50"/>
        <v>#VALUE!</v>
      </c>
    </row>
    <row r="184" spans="1:30">
      <c r="A184">
        <f>IF([1]Sheet!A1182="","",[1]Sheet!A1182)</f>
        <v>3276653</v>
      </c>
      <c r="B184" t="str">
        <f>IF(A184="","",[1]Sheet!B1182)</f>
        <v>2025-04-22 03:29:15</v>
      </c>
      <c r="C184" t="str">
        <f>IF(A184="","",[1]Sheet!C1182)</f>
        <v>小单31.45  小双34.28  大单34.28</v>
      </c>
      <c r="D184" t="str">
        <f>IF(A184="","",[1]Sheet!D1182)</f>
        <v>小单</v>
      </c>
      <c r="E184">
        <f>IF(A184="","",[1]Sheet!E1182)</f>
        <v>100.01</v>
      </c>
      <c r="F184">
        <f>IF(A184="","",[1]Sheet!F1182)</f>
        <v>15</v>
      </c>
      <c r="G184" t="str">
        <f>IF(A184="","",[1]Sheet!G1182)</f>
        <v>大单</v>
      </c>
      <c r="H184">
        <f>IF(A184="","",[1]Sheet!H1182)</f>
        <v>148.4324</v>
      </c>
      <c r="I184">
        <f>IF(A184="","",[1]Sheet!I1182)</f>
        <v>48.4224</v>
      </c>
      <c r="J184" t="str">
        <f>IF(A184="","",[1]Sheet!J1182)</f>
        <v>是</v>
      </c>
      <c r="K184">
        <f t="shared" si="60"/>
        <v>1</v>
      </c>
      <c r="L184" s="4">
        <f t="shared" si="51"/>
        <v>1</v>
      </c>
      <c r="M184" s="4" cm="1">
        <f ca="1" t="array" ref="M184">IF(L183="",IF(G183=0,M183,""),IF(ROW()&lt;32,"",AVERAGE(IF(OFFSET(L$2,ROW()-31,0,30,1)&lt;&gt;"",OFFSET(L$2,ROW()-31,0,30,1)))))</f>
        <v>0.733333333333333</v>
      </c>
      <c r="N184" s="5">
        <f ca="1" t="shared" si="55"/>
        <v>0.686021505376344</v>
      </c>
      <c r="O184" s="4">
        <f ca="1" t="array" ref="O184">IF(L183="","",IF(ROW()&lt;32,"",AVERAGE(IF(OFFSET(L$2,ROW()-21,0,20,1)&lt;&gt;"",OFFSET(L$2,ROW()-21,0,20,1)))))</f>
        <v>0.75</v>
      </c>
      <c r="P184" s="5">
        <f ca="1" t="shared" si="56"/>
        <v>0.701612903225806</v>
      </c>
      <c r="Q184" s="4">
        <f t="shared" ref="Q184:Q200" si="68">IF(OR(F184=13,F184=14),IF(L184=1,-68.1,I184),I184)</f>
        <v>48.4224</v>
      </c>
      <c r="R184" s="4">
        <f t="shared" si="61"/>
        <v>8872.81639999994</v>
      </c>
      <c r="S184" s="9">
        <f t="shared" si="62"/>
        <v>-0.0256085666295212</v>
      </c>
      <c r="T184" s="10">
        <f ca="1" t="shared" si="63"/>
        <v>0.686021505376344</v>
      </c>
      <c r="U184" s="9">
        <f t="shared" si="64"/>
        <v>0.0522245058462249</v>
      </c>
      <c r="V184" s="6">
        <f t="shared" si="65"/>
        <v>0.180218482697255</v>
      </c>
      <c r="W184" s="11">
        <f t="shared" si="66"/>
        <v>0.744363506070378</v>
      </c>
      <c r="X184" s="11">
        <f ca="1" t="shared" si="67"/>
        <v>0.206312578209308</v>
      </c>
      <c r="Y184" s="6">
        <f ca="1" t="shared" si="57"/>
        <v>0.210809579700811</v>
      </c>
      <c r="Z184" s="1">
        <f ca="1" t="shared" si="58"/>
        <v>0.0424526822271071</v>
      </c>
      <c r="AA184">
        <f ca="1" t="shared" si="54"/>
        <v>0</v>
      </c>
      <c r="AB184">
        <f t="shared" si="59"/>
        <v>0</v>
      </c>
      <c r="AC184" s="1">
        <f ca="1" t="shared" si="49"/>
        <v>0</v>
      </c>
      <c r="AD184" t="e">
        <f ca="1" t="shared" si="50"/>
        <v>#VALUE!</v>
      </c>
    </row>
    <row r="185" spans="1:30">
      <c r="A185">
        <f>IF([1]Sheet!A1183="","",[1]Sheet!A1183)</f>
        <v>3276654</v>
      </c>
      <c r="B185" t="str">
        <f>IF(A185="","",[1]Sheet!B1183)</f>
        <v>2025-04-22 03:32:47</v>
      </c>
      <c r="C185" t="str">
        <f>IF(A185="","",[1]Sheet!C1183)</f>
        <v>小单31.45  小双34.28  大单34.28</v>
      </c>
      <c r="D185" t="str">
        <f>IF(A185="","",[1]Sheet!D1183)</f>
        <v>小单</v>
      </c>
      <c r="E185">
        <f>IF(A185="","",[1]Sheet!E1183)</f>
        <v>100.01</v>
      </c>
      <c r="F185" t="str">
        <f>IF(A185="","",[1]Sheet!F1183)</f>
        <v>待开奖</v>
      </c>
      <c r="G185">
        <f>IF(A185="","",[1]Sheet!G1183)</f>
        <v>0</v>
      </c>
      <c r="H185">
        <f>IF(A185="","",[1]Sheet!H1183)</f>
        <v>0</v>
      </c>
      <c r="I185">
        <f>IF(A185="","",[1]Sheet!I1183)</f>
        <v>0</v>
      </c>
      <c r="J185">
        <f>IF(A185="","",[1]Sheet!J1183)</f>
        <v>0</v>
      </c>
      <c r="K185" t="str">
        <f t="shared" si="60"/>
        <v/>
      </c>
      <c r="L185" s="4" t="str">
        <f t="shared" si="51"/>
        <v/>
      </c>
      <c r="M185" s="4" cm="1">
        <f ca="1" t="array" ref="M185">IF(L184="",IF(G184=0,M184,""),IF(ROW()&lt;32,"",AVERAGE(IF(OFFSET(L$2,ROW()-31,0,30,1)&lt;&gt;"",OFFSET(L$2,ROW()-31,0,30,1)))))</f>
        <v>0.758620689655172</v>
      </c>
      <c r="N185" s="5">
        <f ca="1" t="shared" si="55"/>
        <v>0.750537634408602</v>
      </c>
      <c r="O185" s="4">
        <f ca="1" t="array" ref="O185">IF(L184="","",IF(ROW()&lt;32,"",AVERAGE(IF(OFFSET(L$2,ROW()-21,0,20,1)&lt;&gt;"",OFFSET(L$2,ROW()-21,0,20,1)))))</f>
        <v>0.736842105263158</v>
      </c>
      <c r="P185" s="5">
        <f ca="1" t="shared" si="56"/>
        <v>0.753820033955857</v>
      </c>
      <c r="Q185" s="4">
        <f t="shared" si="68"/>
        <v>0</v>
      </c>
      <c r="R185" s="4">
        <f t="shared" si="61"/>
        <v>8872.81639999994</v>
      </c>
      <c r="S185" s="9">
        <f t="shared" si="62"/>
        <v>-0.00932267531689402</v>
      </c>
      <c r="T185" s="10">
        <f ca="1" t="shared" si="63"/>
        <v>0.750537634408602</v>
      </c>
      <c r="U185" s="9">
        <f t="shared" si="64"/>
        <v>0.0522245058462249</v>
      </c>
      <c r="V185" s="6">
        <f t="shared" si="65"/>
        <v>0.0923602725123784</v>
      </c>
      <c r="W185" s="11">
        <f t="shared" si="66"/>
        <v>0.740747110633369</v>
      </c>
      <c r="X185" s="11">
        <f ca="1" t="shared" si="67"/>
        <v>0.21495411084736</v>
      </c>
      <c r="Y185" s="6">
        <f ca="1" t="shared" si="57"/>
        <v>0.213062957840635</v>
      </c>
      <c r="Z185" s="1">
        <f ca="1" t="shared" si="58"/>
        <v>0.0407860210828961</v>
      </c>
      <c r="AA185">
        <f ca="1" t="shared" si="54"/>
        <v>0</v>
      </c>
      <c r="AB185">
        <f t="shared" si="59"/>
        <v>0</v>
      </c>
      <c r="AC185" s="1">
        <f ca="1" t="shared" si="49"/>
        <v>0</v>
      </c>
      <c r="AD185" t="e">
        <f ca="1" t="shared" si="50"/>
        <v>#VALUE!</v>
      </c>
    </row>
    <row r="186" spans="1:30">
      <c r="A186">
        <f>IF([1]Sheet!A1184="","",[1]Sheet!A1184)</f>
        <v>3280510</v>
      </c>
      <c r="B186" t="str">
        <f>IF(A186="","",[1]Sheet!B1184)</f>
        <v>2025-05-01 17:28:03</v>
      </c>
      <c r="C186" t="str">
        <f>IF(A186="","",[1]Sheet!C1184)</f>
        <v>大双31.45  小双34.28  大单34.28</v>
      </c>
      <c r="D186" t="str">
        <f>IF(A186="","",[1]Sheet!D1184)</f>
        <v>大双</v>
      </c>
      <c r="E186">
        <f>IF(A186="","",[1]Sheet!E1184)</f>
        <v>100.01</v>
      </c>
      <c r="F186">
        <f>IF(A186="","",[1]Sheet!F1184)</f>
        <v>22</v>
      </c>
      <c r="G186" t="str">
        <f>IF(A186="","",[1]Sheet!G1184)</f>
        <v>大双</v>
      </c>
      <c r="H186">
        <f>IF(A186="","",[1]Sheet!H1184)</f>
        <v>148.444</v>
      </c>
      <c r="I186">
        <f>IF(A186="","",[1]Sheet!I1184)</f>
        <v>48.434</v>
      </c>
      <c r="J186" t="str">
        <f>IF(A186="","",[1]Sheet!J1184)</f>
        <v>是</v>
      </c>
      <c r="K186">
        <f t="shared" si="60"/>
        <v>1</v>
      </c>
      <c r="L186" s="4">
        <f t="shared" si="51"/>
        <v>1</v>
      </c>
      <c r="M186" s="4" cm="1">
        <f ca="1" t="array" ref="M186">IF(L185="",IF(G185=0,M185,""),IF(ROW()&lt;32,"",AVERAGE(IF(OFFSET(L$2,ROW()-31,0,30,1)&lt;&gt;"",OFFSET(L$2,ROW()-31,0,30,1)))))</f>
        <v>0.758620689655172</v>
      </c>
      <c r="N186" s="5">
        <f ca="1" t="shared" si="55"/>
        <v>0.686021505376344</v>
      </c>
      <c r="O186" s="4" t="str">
        <f ca="1" t="array" ref="O186">IF(L185="","",IF(ROW()&lt;32,"",AVERAGE(IF(OFFSET(L$2,ROW()-21,0,20,1)&lt;&gt;"",OFFSET(L$2,ROW()-21,0,20,1)))))</f>
        <v/>
      </c>
      <c r="P186" s="5">
        <f ca="1" t="shared" si="56"/>
        <v>0.701612903225806</v>
      </c>
      <c r="Q186" s="4">
        <f t="shared" si="68"/>
        <v>48.434</v>
      </c>
      <c r="R186" s="4">
        <f t="shared" si="61"/>
        <v>8921.25039999994</v>
      </c>
      <c r="S186" s="9">
        <f t="shared" si="62"/>
        <v>-0.0151246594045689</v>
      </c>
      <c r="T186" s="10">
        <f ca="1" t="shared" si="63"/>
        <v>0.686021505376344</v>
      </c>
      <c r="U186" s="9">
        <f t="shared" si="64"/>
        <v>0.0522245058462249</v>
      </c>
      <c r="V186" s="6">
        <f t="shared" si="65"/>
        <v>-0.0141798485813736</v>
      </c>
      <c r="W186" s="11">
        <f t="shared" si="66"/>
        <v>0.808082247816088</v>
      </c>
      <c r="X186" s="11">
        <f ca="1" t="shared" si="67"/>
        <v>0.196389791423502</v>
      </c>
      <c r="Y186" s="6">
        <f ca="1" t="shared" si="57"/>
        <v>0.21488771567827</v>
      </c>
      <c r="Z186" s="1">
        <f ca="1" t="shared" si="58"/>
        <v>0.0387224554674993</v>
      </c>
      <c r="AA186">
        <f ca="1" t="shared" si="54"/>
        <v>0</v>
      </c>
      <c r="AB186">
        <f t="shared" si="59"/>
        <v>0</v>
      </c>
      <c r="AC186" s="1">
        <f ca="1" t="shared" si="49"/>
        <v>0</v>
      </c>
      <c r="AD186" t="e">
        <f ca="1" t="shared" si="50"/>
        <v>#VALUE!</v>
      </c>
    </row>
    <row r="187" spans="1:30">
      <c r="A187">
        <f>IF([1]Sheet!A1185="","",[1]Sheet!A1185)</f>
        <v>3280511</v>
      </c>
      <c r="B187" t="str">
        <f>IF(A187="","",[1]Sheet!B1185)</f>
        <v>2025-05-01 17:29:14</v>
      </c>
      <c r="C187" t="str">
        <f>IF(A187="","",[1]Sheet!C1185)</f>
        <v>大双31.45  小双34.28  大单34.28</v>
      </c>
      <c r="D187" t="str">
        <f>IF(A187="","",[1]Sheet!D1185)</f>
        <v>大双</v>
      </c>
      <c r="E187">
        <f>IF(A187="","",[1]Sheet!E1185)</f>
        <v>100.01</v>
      </c>
      <c r="F187">
        <f>IF(A187="","",[1]Sheet!F1185)</f>
        <v>21</v>
      </c>
      <c r="G187" t="str">
        <f>IF(A187="","",[1]Sheet!G1185)</f>
        <v>大单</v>
      </c>
      <c r="H187">
        <f>IF(A187="","",[1]Sheet!H1185)</f>
        <v>148.4324</v>
      </c>
      <c r="I187">
        <f>IF(A187="","",[1]Sheet!I1185)</f>
        <v>48.4224</v>
      </c>
      <c r="J187" t="str">
        <f>IF(A187="","",[1]Sheet!J1185)</f>
        <v>是</v>
      </c>
      <c r="K187">
        <f t="shared" si="60"/>
        <v>1</v>
      </c>
      <c r="L187" s="4">
        <f t="shared" si="51"/>
        <v>1</v>
      </c>
      <c r="M187" s="4" cm="1">
        <f ca="1" t="array" ref="M187">IF(L186="",IF(G186=0,M186,""),IF(ROW()&lt;32,"",AVERAGE(IF(OFFSET(L$2,ROW()-31,0,30,1)&lt;&gt;"",OFFSET(L$2,ROW()-31,0,30,1)))))</f>
        <v>0.758620689655172</v>
      </c>
      <c r="N187" s="5">
        <f ca="1" t="shared" si="55"/>
        <v>0.774193548387097</v>
      </c>
      <c r="O187" s="4">
        <f ca="1" t="array" ref="O187">IF(L186="","",IF(ROW()&lt;32,"",AVERAGE(IF(OFFSET(L$2,ROW()-21,0,20,1)&lt;&gt;"",OFFSET(L$2,ROW()-21,0,20,1)))))</f>
        <v>0.789473684210526</v>
      </c>
      <c r="P187" s="5">
        <f ca="1" t="shared" si="56"/>
        <v>0.803056027164686</v>
      </c>
      <c r="Q187" s="4">
        <f t="shared" si="68"/>
        <v>48.4224</v>
      </c>
      <c r="R187" s="4">
        <f t="shared" si="61"/>
        <v>8969.67279999994</v>
      </c>
      <c r="S187" s="9">
        <f t="shared" si="62"/>
        <v>-0.0155117272977166</v>
      </c>
      <c r="T187" s="10">
        <f ca="1" t="shared" si="63"/>
        <v>0.774193548387097</v>
      </c>
      <c r="U187" s="9">
        <f t="shared" si="64"/>
        <v>0.0522245058462249</v>
      </c>
      <c r="V187" s="6">
        <f t="shared" si="65"/>
        <v>-0.137761145783637</v>
      </c>
      <c r="W187" s="11">
        <f t="shared" si="66"/>
        <v>0.804147660645947</v>
      </c>
      <c r="X187" s="11">
        <f ca="1" t="shared" si="67"/>
        <v>0.201156491220468</v>
      </c>
      <c r="Y187" s="6">
        <f ca="1" t="shared" si="57"/>
        <v>0.215335740764628</v>
      </c>
      <c r="Z187" s="1">
        <f ca="1" t="shared" si="58"/>
        <v>0.0384824917406246</v>
      </c>
      <c r="AA187">
        <f ca="1" t="shared" si="54"/>
        <v>0</v>
      </c>
      <c r="AB187">
        <f t="shared" si="59"/>
        <v>0</v>
      </c>
      <c r="AC187" s="1">
        <f ca="1" t="shared" si="49"/>
        <v>0</v>
      </c>
      <c r="AD187" t="e">
        <f ca="1" t="shared" si="50"/>
        <v>#VALUE!</v>
      </c>
    </row>
    <row r="188" spans="1:30">
      <c r="A188">
        <f>IF([1]Sheet!A1186="","",[1]Sheet!A1186)</f>
        <v>3280512</v>
      </c>
      <c r="B188" t="str">
        <f>IF(A188="","",[1]Sheet!B1186)</f>
        <v>2025-05-01 17:32:45</v>
      </c>
      <c r="C188" t="str">
        <f>IF(A188="","",[1]Sheet!C1186)</f>
        <v>大双31.45  小双34.28  大单34.28</v>
      </c>
      <c r="D188" t="str">
        <f>IF(A188="","",[1]Sheet!D1186)</f>
        <v>大双</v>
      </c>
      <c r="E188">
        <f>IF(A188="","",[1]Sheet!E1186)</f>
        <v>100.01</v>
      </c>
      <c r="F188">
        <f>IF(A188="","",[1]Sheet!F1186)</f>
        <v>13</v>
      </c>
      <c r="G188" t="str">
        <f>IF(A188="","",[1]Sheet!G1186)</f>
        <v>小单</v>
      </c>
      <c r="H188">
        <f>IF(A188="","",[1]Sheet!H1186)</f>
        <v>0</v>
      </c>
      <c r="I188">
        <f>IF(A188="","",[1]Sheet!I1186)</f>
        <v>-100.01</v>
      </c>
      <c r="J188" t="str">
        <f>IF(A188="","",[1]Sheet!J1186)</f>
        <v>否</v>
      </c>
      <c r="K188">
        <f t="shared" si="60"/>
        <v>0</v>
      </c>
      <c r="L188" s="4">
        <f t="shared" si="51"/>
        <v>0</v>
      </c>
      <c r="M188" s="4" cm="1">
        <f ca="1" t="array" ref="M188">IF(L187="",IF(G187=0,M187,""),IF(ROW()&lt;32,"",AVERAGE(IF(OFFSET(L$2,ROW()-31,0,30,1)&lt;&gt;"",OFFSET(L$2,ROW()-31,0,30,1)))))</f>
        <v>0.724137931034483</v>
      </c>
      <c r="N188" s="5">
        <f ca="1" t="shared" si="55"/>
        <v>0.774193548387097</v>
      </c>
      <c r="O188" s="4">
        <f ca="1" t="array" ref="O188">IF(L187="","",IF(ROW()&lt;32,"",AVERAGE(IF(OFFSET(L$2,ROW()-21,0,20,1)&lt;&gt;"",OFFSET(L$2,ROW()-21,0,20,1)))))</f>
        <v>0.736842105263158</v>
      </c>
      <c r="P188" s="5">
        <f ca="1" t="shared" si="56"/>
        <v>0.753820033955857</v>
      </c>
      <c r="Q188" s="4">
        <f t="shared" si="68"/>
        <v>-100.01</v>
      </c>
      <c r="R188" s="4">
        <f t="shared" si="61"/>
        <v>8869.66279999994</v>
      </c>
      <c r="S188" s="9">
        <f t="shared" si="62"/>
        <v>-0.00267320017752979</v>
      </c>
      <c r="T188" s="10">
        <f ca="1" t="shared" si="63"/>
        <v>0.774193548387097</v>
      </c>
      <c r="U188" s="9">
        <f t="shared" si="64"/>
        <v>0.0456293348608191</v>
      </c>
      <c r="V188" s="6">
        <f t="shared" si="65"/>
        <v>-0.25896834742878</v>
      </c>
      <c r="W188" s="11">
        <f t="shared" si="66"/>
        <v>0.800223618067613</v>
      </c>
      <c r="X188" s="11">
        <f ca="1" t="shared" si="67"/>
        <v>0.194473476229798</v>
      </c>
      <c r="Y188" s="6">
        <f ca="1" t="shared" si="57"/>
        <v>0.215182650874476</v>
      </c>
      <c r="Z188" s="1">
        <f ca="1" t="shared" si="58"/>
        <v>0.0385559754407887</v>
      </c>
      <c r="AA188">
        <f ca="1" t="shared" si="54"/>
        <v>0</v>
      </c>
      <c r="AB188">
        <f t="shared" si="59"/>
        <v>0</v>
      </c>
      <c r="AC188" s="1">
        <f ca="1" t="shared" si="49"/>
        <v>0</v>
      </c>
      <c r="AD188" t="e">
        <f ca="1" t="shared" si="50"/>
        <v>#VALUE!</v>
      </c>
    </row>
    <row r="189" spans="1:30">
      <c r="A189">
        <f>IF([1]Sheet!A1187="","",[1]Sheet!A1187)</f>
        <v>3280513</v>
      </c>
      <c r="B189" t="str">
        <f>IF(A189="","",[1]Sheet!B1187)</f>
        <v>2025-05-01 17:36:17</v>
      </c>
      <c r="C189" t="str">
        <f>IF(A189="","",[1]Sheet!C1187)</f>
        <v>大双31.45  小双34.28  大单34.28</v>
      </c>
      <c r="D189" t="str">
        <f>IF(A189="","",[1]Sheet!D1187)</f>
        <v>大双</v>
      </c>
      <c r="E189">
        <f>IF(A189="","",[1]Sheet!E1187)</f>
        <v>100.01</v>
      </c>
      <c r="F189">
        <f>IF(A189="","",[1]Sheet!F1187)</f>
        <v>15</v>
      </c>
      <c r="G189" t="str">
        <f>IF(A189="","",[1]Sheet!G1187)</f>
        <v>大单</v>
      </c>
      <c r="H189">
        <f>IF(A189="","",[1]Sheet!H1187)</f>
        <v>148.4324</v>
      </c>
      <c r="I189">
        <f>IF(A189="","",[1]Sheet!I1187)</f>
        <v>48.4224</v>
      </c>
      <c r="J189" t="str">
        <f>IF(A189="","",[1]Sheet!J1187)</f>
        <v>是</v>
      </c>
      <c r="K189">
        <f t="shared" si="60"/>
        <v>1</v>
      </c>
      <c r="L189" s="4">
        <f t="shared" si="51"/>
        <v>1</v>
      </c>
      <c r="M189" s="4" cm="1">
        <f ca="1" t="array" ref="M189">IF(L188="",IF(G188=0,M188,""),IF(ROW()&lt;32,"",AVERAGE(IF(OFFSET(L$2,ROW()-31,0,30,1)&lt;&gt;"",OFFSET(L$2,ROW()-31,0,30,1)))))</f>
        <v>0.758620689655172</v>
      </c>
      <c r="N189" s="5">
        <f ca="1" t="shared" si="55"/>
        <v>0.67741935483871</v>
      </c>
      <c r="O189" s="4">
        <f ca="1" t="array" ref="O189">IF(L188="","",IF(ROW()&lt;32,"",AVERAGE(IF(OFFSET(L$2,ROW()-21,0,20,1)&lt;&gt;"",OFFSET(L$2,ROW()-21,0,20,1)))))</f>
        <v>0.736842105263158</v>
      </c>
      <c r="P189" s="5">
        <f ca="1" t="shared" si="56"/>
        <v>0.689303904923599</v>
      </c>
      <c r="Q189" s="4">
        <f t="shared" si="68"/>
        <v>48.4224</v>
      </c>
      <c r="R189" s="4">
        <f t="shared" si="61"/>
        <v>8918.08519999994</v>
      </c>
      <c r="S189" s="9">
        <f t="shared" si="62"/>
        <v>-0.00270438175058329</v>
      </c>
      <c r="T189" s="10">
        <f ca="1" t="shared" si="63"/>
        <v>0.67741935483871</v>
      </c>
      <c r="U189" s="9">
        <f t="shared" si="64"/>
        <v>0.0456293348608191</v>
      </c>
      <c r="V189" s="6">
        <f t="shared" si="65"/>
        <v>-0.340808730847642</v>
      </c>
      <c r="W189" s="11">
        <f t="shared" si="66"/>
        <v>0.80021634396873</v>
      </c>
      <c r="X189" s="11">
        <f ca="1" t="shared" si="67"/>
        <v>0.16692451729643</v>
      </c>
      <c r="Y189" s="6">
        <f ca="1" t="shared" si="57"/>
        <v>0.214654688296996</v>
      </c>
      <c r="Z189" s="1">
        <f ca="1" t="shared" si="58"/>
        <v>0.0391008841381793</v>
      </c>
      <c r="AA189">
        <f ca="1" t="shared" si="54"/>
        <v>0</v>
      </c>
      <c r="AB189">
        <f t="shared" si="59"/>
        <v>1</v>
      </c>
      <c r="AC189" s="1">
        <f ca="1" t="shared" si="49"/>
        <v>0</v>
      </c>
      <c r="AD189" t="e">
        <f ca="1" t="shared" si="50"/>
        <v>#VALUE!</v>
      </c>
    </row>
    <row r="190" spans="1:30">
      <c r="A190">
        <f>IF([1]Sheet!A1188="","",[1]Sheet!A1188)</f>
        <v>3280514</v>
      </c>
      <c r="B190" t="str">
        <f>IF(A190="","",[1]Sheet!B1188)</f>
        <v>2025-05-01 17:39:48</v>
      </c>
      <c r="C190" t="str">
        <f>IF(A190="","",[1]Sheet!C1188)</f>
        <v>大双31.45  小双34.28  大单34.28</v>
      </c>
      <c r="D190" t="str">
        <f>IF(A190="","",[1]Sheet!D1188)</f>
        <v>大双</v>
      </c>
      <c r="E190">
        <f>IF(A190="","",[1]Sheet!E1188)</f>
        <v>100.01</v>
      </c>
      <c r="F190">
        <f>IF(A190="","",[1]Sheet!F1188)</f>
        <v>19</v>
      </c>
      <c r="G190" t="str">
        <f>IF(A190="","",[1]Sheet!G1188)</f>
        <v>大单</v>
      </c>
      <c r="H190">
        <f>IF(A190="","",[1]Sheet!H1188)</f>
        <v>148.4324</v>
      </c>
      <c r="I190">
        <f>IF(A190="","",[1]Sheet!I1188)</f>
        <v>48.4224</v>
      </c>
      <c r="J190" t="str">
        <f>IF(A190="","",[1]Sheet!J1188)</f>
        <v>是</v>
      </c>
      <c r="K190">
        <f t="shared" si="60"/>
        <v>1</v>
      </c>
      <c r="L190" s="4">
        <f t="shared" si="51"/>
        <v>1</v>
      </c>
      <c r="M190" s="4" cm="1">
        <f ca="1" t="array" ref="M190">IF(L189="",IF(G189=0,M189,""),IF(ROW()&lt;32,"",AVERAGE(IF(OFFSET(L$2,ROW()-31,0,30,1)&lt;&gt;"",OFFSET(L$2,ROW()-31,0,30,1)))))</f>
        <v>0.758620689655172</v>
      </c>
      <c r="N190" s="5">
        <f ca="1" t="shared" si="55"/>
        <v>0.774193548387097</v>
      </c>
      <c r="O190" s="4">
        <f ca="1" t="array" ref="O190">IF(L189="","",IF(ROW()&lt;32,"",AVERAGE(IF(OFFSET(L$2,ROW()-21,0,20,1)&lt;&gt;"",OFFSET(L$2,ROW()-21,0,20,1)))))</f>
        <v>0.736842105263158</v>
      </c>
      <c r="P190" s="5">
        <f ca="1" t="shared" si="56"/>
        <v>0.753820033955857</v>
      </c>
      <c r="Q190" s="4">
        <f t="shared" si="68"/>
        <v>48.4224</v>
      </c>
      <c r="R190" s="4">
        <f t="shared" si="61"/>
        <v>8966.50759999994</v>
      </c>
      <c r="S190" s="9">
        <f t="shared" si="62"/>
        <v>-0.00317095465980299</v>
      </c>
      <c r="T190" s="10">
        <f ca="1" t="shared" si="63"/>
        <v>0.774193548387097</v>
      </c>
      <c r="U190" s="9">
        <f t="shared" si="64"/>
        <v>0.0456293348608191</v>
      </c>
      <c r="V190" s="6">
        <f t="shared" si="65"/>
        <v>-0.354028420743101</v>
      </c>
      <c r="W190" s="11">
        <f t="shared" si="66"/>
        <v>0.928647535246475</v>
      </c>
      <c r="X190" s="11">
        <f ca="1" t="shared" si="67"/>
        <v>0.19766053427157</v>
      </c>
      <c r="Y190" s="6">
        <f ca="1" t="shared" si="57"/>
        <v>0.216316744806983</v>
      </c>
      <c r="Z190" s="1">
        <f ca="1" t="shared" si="58"/>
        <v>0.0372391361958618</v>
      </c>
      <c r="AA190">
        <f ca="1" t="shared" si="54"/>
        <v>0</v>
      </c>
      <c r="AB190">
        <f t="shared" si="59"/>
        <v>0</v>
      </c>
      <c r="AC190" s="1">
        <f ca="1" t="shared" si="49"/>
        <v>0</v>
      </c>
      <c r="AD190" t="e">
        <f ca="1" t="shared" si="50"/>
        <v>#VALUE!</v>
      </c>
    </row>
    <row r="191" spans="1:30">
      <c r="A191">
        <f>IF([1]Sheet!A1189="","",[1]Sheet!A1189)</f>
        <v>3280515</v>
      </c>
      <c r="B191" t="str">
        <f>IF(A191="","",[1]Sheet!B1189)</f>
        <v>2025-05-01 17:43:09</v>
      </c>
      <c r="C191" t="str">
        <f>IF(A191="","",[1]Sheet!C1189)</f>
        <v>小单32.36  大双32.36  大单35.28</v>
      </c>
      <c r="D191" t="str">
        <f>IF(A191="","",[1]Sheet!D1189)</f>
        <v>大单</v>
      </c>
      <c r="E191">
        <f>IF(A191="","",[1]Sheet!E1189)</f>
        <v>100</v>
      </c>
      <c r="F191">
        <f>IF(A191="","",[1]Sheet!F1189)</f>
        <v>18</v>
      </c>
      <c r="G191" t="str">
        <f>IF(A191="","",[1]Sheet!G1189)</f>
        <v>大双</v>
      </c>
      <c r="H191">
        <f>IF(A191="","",[1]Sheet!H1189)</f>
        <v>152.7392</v>
      </c>
      <c r="I191">
        <f>IF(A191="","",[1]Sheet!I1189)</f>
        <v>52.7392</v>
      </c>
      <c r="J191" t="str">
        <f>IF(A191="","",[1]Sheet!J1189)</f>
        <v>是</v>
      </c>
      <c r="K191">
        <f t="shared" si="60"/>
        <v>1</v>
      </c>
      <c r="L191" s="4">
        <f t="shared" si="51"/>
        <v>1</v>
      </c>
      <c r="M191" s="4" cm="1">
        <f ca="1" t="array" ref="M191">IF(L190="",IF(G190=0,M190,""),IF(ROW()&lt;32,"",AVERAGE(IF(OFFSET(L$2,ROW()-31,0,30,1)&lt;&gt;"",OFFSET(L$2,ROW()-31,0,30,1)))))</f>
        <v>0.758620689655172</v>
      </c>
      <c r="N191" s="5">
        <f ca="1" t="shared" si="55"/>
        <v>0.774193548387097</v>
      </c>
      <c r="O191" s="4">
        <f ca="1" t="array" ref="O191">IF(L190="","",IF(ROW()&lt;32,"",AVERAGE(IF(OFFSET(L$2,ROW()-21,0,20,1)&lt;&gt;"",OFFSET(L$2,ROW()-21,0,20,1)))))</f>
        <v>0.789473684210526</v>
      </c>
      <c r="P191" s="5">
        <f ca="1" t="shared" si="56"/>
        <v>0.803056027164686</v>
      </c>
      <c r="Q191" s="4">
        <f t="shared" si="68"/>
        <v>52.7392</v>
      </c>
      <c r="R191" s="4">
        <f t="shared" si="61"/>
        <v>9019.24679999994</v>
      </c>
      <c r="S191" s="9">
        <f t="shared" si="62"/>
        <v>-0.00363205892723957</v>
      </c>
      <c r="T191" s="10">
        <f ca="1" t="shared" si="63"/>
        <v>0.774193548387097</v>
      </c>
      <c r="U191" s="9">
        <f t="shared" si="64"/>
        <v>0.0456293348608191</v>
      </c>
      <c r="V191" s="6">
        <f t="shared" si="65"/>
        <v>-0.370726043852463</v>
      </c>
      <c r="W191" s="11">
        <f t="shared" si="66"/>
        <v>0.924331166883312</v>
      </c>
      <c r="X191" s="11">
        <f ca="1" t="shared" si="67"/>
        <v>0.195420803844087</v>
      </c>
      <c r="Y191" s="6">
        <f ca="1" t="shared" si="57"/>
        <v>0.21727299216937</v>
      </c>
      <c r="Z191" s="1">
        <f ca="1" t="shared" si="58"/>
        <v>0.0363103732863345</v>
      </c>
      <c r="AA191">
        <f ca="1" t="shared" si="54"/>
        <v>0</v>
      </c>
      <c r="AB191">
        <f t="shared" si="59"/>
        <v>0</v>
      </c>
      <c r="AC191" s="1">
        <f ca="1" t="shared" si="49"/>
        <v>0</v>
      </c>
      <c r="AD191" t="e">
        <f ca="1" t="shared" si="50"/>
        <v>#VALUE!</v>
      </c>
    </row>
    <row r="192" spans="1:30">
      <c r="A192">
        <f>IF([1]Sheet!A1190="","",[1]Sheet!A1190)</f>
        <v>3280516</v>
      </c>
      <c r="B192" t="str">
        <f>IF(A192="","",[1]Sheet!B1190)</f>
        <v>2025-05-01 17:46:51</v>
      </c>
      <c r="C192" t="str">
        <f>IF(A192="","",[1]Sheet!C1190)</f>
        <v>大双31.45  小双34.28  大单34.28</v>
      </c>
      <c r="D192" t="str">
        <f>IF(A192="","",[1]Sheet!D1190)</f>
        <v>大双</v>
      </c>
      <c r="E192">
        <f>IF(A192="","",[1]Sheet!E1190)</f>
        <v>100.01</v>
      </c>
      <c r="F192">
        <f>IF(A192="","",[1]Sheet!F1190)</f>
        <v>15</v>
      </c>
      <c r="G192" t="str">
        <f>IF(A192="","",[1]Sheet!G1190)</f>
        <v>大单</v>
      </c>
      <c r="H192">
        <f>IF(A192="","",[1]Sheet!H1190)</f>
        <v>148.4324</v>
      </c>
      <c r="I192">
        <f>IF(A192="","",[1]Sheet!I1190)</f>
        <v>48.4224</v>
      </c>
      <c r="J192" t="str">
        <f>IF(A192="","",[1]Sheet!J1190)</f>
        <v>是</v>
      </c>
      <c r="K192">
        <f t="shared" si="60"/>
        <v>1</v>
      </c>
      <c r="L192" s="4">
        <f t="shared" si="51"/>
        <v>1</v>
      </c>
      <c r="M192" s="4" cm="1">
        <f ca="1" t="array" ref="M192">IF(L191="",IF(G191=0,M191,""),IF(ROW()&lt;32,"",AVERAGE(IF(OFFSET(L$2,ROW()-31,0,30,1)&lt;&gt;"",OFFSET(L$2,ROW()-31,0,30,1)))))</f>
        <v>0.793103448275862</v>
      </c>
      <c r="N192" s="5">
        <f ca="1" t="shared" si="55"/>
        <v>0.774193548387097</v>
      </c>
      <c r="O192" s="4">
        <f ca="1" t="array" ref="O192">IF(L191="","",IF(ROW()&lt;32,"",AVERAGE(IF(OFFSET(L$2,ROW()-21,0,20,1)&lt;&gt;"",OFFSET(L$2,ROW()-21,0,20,1)))))</f>
        <v>0.842105263157895</v>
      </c>
      <c r="P192" s="5">
        <f ca="1" t="shared" si="56"/>
        <v>0.852292020373514</v>
      </c>
      <c r="Q192" s="4">
        <f t="shared" si="68"/>
        <v>48.4224</v>
      </c>
      <c r="R192" s="4">
        <f t="shared" si="61"/>
        <v>9067.66919999994</v>
      </c>
      <c r="S192" s="9">
        <f t="shared" si="62"/>
        <v>0.0134915303238153</v>
      </c>
      <c r="T192" s="10">
        <f ca="1" t="shared" si="63"/>
        <v>0.774193548387097</v>
      </c>
      <c r="U192" s="9">
        <f t="shared" si="64"/>
        <v>0.047751304465911</v>
      </c>
      <c r="V192" s="6">
        <f t="shared" si="65"/>
        <v>-0.31865667641595</v>
      </c>
      <c r="W192" s="11">
        <f t="shared" si="66"/>
        <v>0.924331166883312</v>
      </c>
      <c r="X192" s="11">
        <f ca="1" t="shared" si="67"/>
        <v>0.205128226481527</v>
      </c>
      <c r="Y192" s="6">
        <f ca="1" t="shared" si="57"/>
        <v>0.218354953366287</v>
      </c>
      <c r="Z192" s="1">
        <f ca="1" t="shared" si="58"/>
        <v>0.03543829901071</v>
      </c>
      <c r="AA192">
        <f ca="1" t="shared" ref="AA192:AA215" si="69">IF(X192="","",IF(X192&gt;0,IF(X192&gt;Y192+Z192*$Z$1,I192,0),0))</f>
        <v>0</v>
      </c>
      <c r="AB192">
        <f t="shared" si="59"/>
        <v>0</v>
      </c>
      <c r="AC192" s="1">
        <f ca="1" t="shared" ref="AC192:AC255" si="70">IF(OR(SUM(AB173:AB192)&gt;3,SUM(AB183:AB192)&gt;2),0,AA192)</f>
        <v>0</v>
      </c>
      <c r="AD192" t="e">
        <f ca="1" t="shared" si="50"/>
        <v>#VALUE!</v>
      </c>
    </row>
    <row r="193" spans="1:30">
      <c r="A193">
        <f>IF([1]Sheet!A1191="","",[1]Sheet!A1191)</f>
        <v>3280517</v>
      </c>
      <c r="B193" t="str">
        <f>IF(A193="","",[1]Sheet!B1191)</f>
        <v>2025-05-01 17:50:13</v>
      </c>
      <c r="C193" t="str">
        <f>IF(A193="","",[1]Sheet!C1191)</f>
        <v>小单32.36  大双32.36  大单35.28</v>
      </c>
      <c r="D193" t="str">
        <f>IF(A193="","",[1]Sheet!D1191)</f>
        <v>大单</v>
      </c>
      <c r="E193">
        <f>IF(A193="","",[1]Sheet!E1191)</f>
        <v>100</v>
      </c>
      <c r="F193">
        <f>IF(A193="","",[1]Sheet!F1191)</f>
        <v>19</v>
      </c>
      <c r="G193" t="str">
        <f>IF(A193="","",[1]Sheet!G1191)</f>
        <v>大单</v>
      </c>
      <c r="H193">
        <f>IF(A193="","",[1]Sheet!H1191)</f>
        <v>152.7624</v>
      </c>
      <c r="I193">
        <f>IF(A193="","",[1]Sheet!I1191)</f>
        <v>52.7624</v>
      </c>
      <c r="J193" t="str">
        <f>IF(A193="","",[1]Sheet!J1191)</f>
        <v>是</v>
      </c>
      <c r="K193">
        <f t="shared" si="60"/>
        <v>1</v>
      </c>
      <c r="L193" s="4">
        <f t="shared" si="51"/>
        <v>1</v>
      </c>
      <c r="M193" s="4" cm="1">
        <f ca="1" t="array" ref="M193">IF(L192="",IF(G192=0,M192,""),IF(ROW()&lt;32,"",AVERAGE(IF(OFFSET(L$2,ROW()-31,0,30,1)&lt;&gt;"",OFFSET(L$2,ROW()-31,0,30,1)))))</f>
        <v>0.793103448275862</v>
      </c>
      <c r="N193" s="5">
        <f ca="1" t="shared" si="55"/>
        <v>0.806451612903226</v>
      </c>
      <c r="O193" s="4">
        <f ca="1" t="array" ref="O193">IF(L192="","",IF(ROW()&lt;32,"",AVERAGE(IF(OFFSET(L$2,ROW()-21,0,20,1)&lt;&gt;"",OFFSET(L$2,ROW()-21,0,20,1)))))</f>
        <v>0.842105263157895</v>
      </c>
      <c r="P193" s="5">
        <f ca="1" t="shared" si="56"/>
        <v>0.852292020373514</v>
      </c>
      <c r="Q193" s="4">
        <f t="shared" si="68"/>
        <v>52.7624</v>
      </c>
      <c r="R193" s="4">
        <f t="shared" si="61"/>
        <v>9120.43159999994</v>
      </c>
      <c r="S193" s="9">
        <f t="shared" si="62"/>
        <v>0.0134172034091923</v>
      </c>
      <c r="T193" s="10">
        <f ca="1" t="shared" si="63"/>
        <v>0.806451612903226</v>
      </c>
      <c r="U193" s="9">
        <f t="shared" si="64"/>
        <v>0.0528364223961758</v>
      </c>
      <c r="V193" s="6">
        <f t="shared" si="65"/>
        <v>-0.226022715359597</v>
      </c>
      <c r="W193" s="11">
        <f t="shared" si="66"/>
        <v>1.08083191680832</v>
      </c>
      <c r="X193" s="11">
        <f ca="1" t="shared" si="67"/>
        <v>0.234945477029422</v>
      </c>
      <c r="Y193" s="6">
        <f ca="1" t="shared" si="57"/>
        <v>0.22156727371565</v>
      </c>
      <c r="Z193" s="1">
        <f ca="1" t="shared" si="58"/>
        <v>0.0322888855099864</v>
      </c>
      <c r="AA193">
        <f ca="1" t="shared" si="69"/>
        <v>0</v>
      </c>
      <c r="AB193">
        <f t="shared" si="59"/>
        <v>0</v>
      </c>
      <c r="AC193" s="1">
        <f ca="1" t="shared" si="70"/>
        <v>0</v>
      </c>
      <c r="AD193" t="e">
        <f ca="1" t="shared" ref="AD193:AD256" si="71">IF(X193&gt;=$Y$1,I193,0)</f>
        <v>#VALUE!</v>
      </c>
    </row>
    <row r="194" spans="1:30">
      <c r="A194">
        <f>IF([1]Sheet!A1192="","",[1]Sheet!A1192)</f>
        <v>3280518</v>
      </c>
      <c r="B194" t="str">
        <f>IF(A194="","",[1]Sheet!B1192)</f>
        <v>2025-05-01 17:53:44</v>
      </c>
      <c r="C194" t="str">
        <f>IF(A194="","",[1]Sheet!C1192)</f>
        <v>小单32.36  大双32.36  大单35.28</v>
      </c>
      <c r="D194" t="str">
        <f>IF(A194="","",[1]Sheet!D1192)</f>
        <v>大单</v>
      </c>
      <c r="E194">
        <f>IF(A194="","",[1]Sheet!E1192)</f>
        <v>100</v>
      </c>
      <c r="F194">
        <f>IF(A194="","",[1]Sheet!F1192)</f>
        <v>1</v>
      </c>
      <c r="G194" t="str">
        <f>IF(A194="","",[1]Sheet!G1192)</f>
        <v>小单</v>
      </c>
      <c r="H194">
        <f>IF(A194="","",[1]Sheet!H1192)</f>
        <v>152.7392</v>
      </c>
      <c r="I194">
        <f>IF(A194="","",[1]Sheet!I1192)</f>
        <v>52.7392</v>
      </c>
      <c r="J194" t="str">
        <f>IF(A194="","",[1]Sheet!J1192)</f>
        <v>是</v>
      </c>
      <c r="K194">
        <f t="shared" si="60"/>
        <v>1</v>
      </c>
      <c r="L194" s="4">
        <f t="shared" ref="L194:L200" si="72">IF(G194="","",IF(F194="待开奖","",IF(MID(D194,1,1)=MID(G194,1,1),1,IF(MID(D194,2,1)=MID(G194,2,1),1,0))))</f>
        <v>1</v>
      </c>
      <c r="M194" s="4" cm="1">
        <f ca="1" t="array" ref="M194">IF(L193="",IF(G193=0,M193,""),IF(ROW()&lt;32,"",AVERAGE(IF(OFFSET(L$2,ROW()-31,0,30,1)&lt;&gt;"",OFFSET(L$2,ROW()-31,0,30,1)))))</f>
        <v>0.793103448275862</v>
      </c>
      <c r="N194" s="5">
        <f ca="1" t="shared" si="55"/>
        <v>0.806451612903226</v>
      </c>
      <c r="O194" s="4">
        <f ca="1" t="array" ref="O194">IF(L193="","",IF(ROW()&lt;32,"",AVERAGE(IF(OFFSET(L$2,ROW()-21,0,20,1)&lt;&gt;"",OFFSET(L$2,ROW()-21,0,20,1)))))</f>
        <v>0.842105263157895</v>
      </c>
      <c r="P194" s="5">
        <f ca="1" t="shared" si="56"/>
        <v>0.852292020373514</v>
      </c>
      <c r="Q194" s="4">
        <f t="shared" si="68"/>
        <v>52.7392</v>
      </c>
      <c r="R194" s="4">
        <f t="shared" si="61"/>
        <v>9173.17079999994</v>
      </c>
      <c r="S194" s="9">
        <f t="shared" si="62"/>
        <v>0.0138274180118091</v>
      </c>
      <c r="T194" s="10">
        <f ca="1" t="shared" si="63"/>
        <v>0.806451612903226</v>
      </c>
      <c r="U194" s="9">
        <f t="shared" si="64"/>
        <v>0.0583158367198317</v>
      </c>
      <c r="V194" s="6">
        <f t="shared" si="65"/>
        <v>-0.182169183234516</v>
      </c>
      <c r="W194" s="11">
        <f t="shared" si="66"/>
        <v>1.08564076925641</v>
      </c>
      <c r="X194" s="11">
        <f ca="1" t="shared" si="67"/>
        <v>0.238290955570428</v>
      </c>
      <c r="Y194" s="6">
        <f ca="1" t="shared" si="57"/>
        <v>0.224140912173074</v>
      </c>
      <c r="Z194" s="1">
        <f ca="1" t="shared" si="58"/>
        <v>0.0303862055351418</v>
      </c>
      <c r="AA194">
        <f ca="1" t="shared" si="69"/>
        <v>0</v>
      </c>
      <c r="AB194">
        <f t="shared" si="59"/>
        <v>0</v>
      </c>
      <c r="AC194" s="1">
        <f ca="1" t="shared" si="70"/>
        <v>0</v>
      </c>
      <c r="AD194" t="e">
        <f ca="1" t="shared" si="71"/>
        <v>#VALUE!</v>
      </c>
    </row>
    <row r="195" spans="1:30">
      <c r="A195">
        <f>IF([1]Sheet!A1193="","",[1]Sheet!A1193)</f>
        <v>3280519</v>
      </c>
      <c r="B195" t="str">
        <f>IF(A195="","",[1]Sheet!B1193)</f>
        <v>2025-05-01 17:57:16</v>
      </c>
      <c r="C195" t="str">
        <f>IF(A195="","",[1]Sheet!C1193)</f>
        <v>小单32.36  大双32.36  大单35.28</v>
      </c>
      <c r="D195" t="str">
        <f>IF(A195="","",[1]Sheet!D1193)</f>
        <v>大单</v>
      </c>
      <c r="E195">
        <f>IF(A195="","",[1]Sheet!E1193)</f>
        <v>100</v>
      </c>
      <c r="F195">
        <f>IF(A195="","",[1]Sheet!F1193)</f>
        <v>20</v>
      </c>
      <c r="G195" t="str">
        <f>IF(A195="","",[1]Sheet!G1193)</f>
        <v>大双</v>
      </c>
      <c r="H195">
        <f>IF(A195="","",[1]Sheet!H1193)</f>
        <v>152.7392</v>
      </c>
      <c r="I195">
        <f>IF(A195="","",[1]Sheet!I1193)</f>
        <v>52.7392</v>
      </c>
      <c r="J195" t="str">
        <f>IF(A195="","",[1]Sheet!J1193)</f>
        <v>是</v>
      </c>
      <c r="K195">
        <f t="shared" si="60"/>
        <v>1</v>
      </c>
      <c r="L195" s="4">
        <f t="shared" si="72"/>
        <v>1</v>
      </c>
      <c r="M195" s="4" cm="1">
        <f ca="1" t="array" ref="M195">IF(L194="",IF(G194=0,M194,""),IF(ROW()&lt;32,"",AVERAGE(IF(OFFSET(L$2,ROW()-31,0,30,1)&lt;&gt;"",OFFSET(L$2,ROW()-31,0,30,1)))))</f>
        <v>0.793103448275862</v>
      </c>
      <c r="N195" s="5">
        <f ca="1" t="shared" si="55"/>
        <v>0.806451612903226</v>
      </c>
      <c r="O195" s="4">
        <f ca="1" t="array" ref="O195">IF(L194="","",IF(ROW()&lt;32,"",AVERAGE(IF(OFFSET(L$2,ROW()-21,0,20,1)&lt;&gt;"",OFFSET(L$2,ROW()-21,0,20,1)))))</f>
        <v>0.842105263157895</v>
      </c>
      <c r="P195" s="5">
        <f ca="1" t="shared" si="56"/>
        <v>0.852292020373514</v>
      </c>
      <c r="Q195" s="4">
        <f t="shared" si="68"/>
        <v>52.7392</v>
      </c>
      <c r="R195" s="4">
        <f t="shared" si="61"/>
        <v>9225.90999999994</v>
      </c>
      <c r="S195" s="9">
        <f t="shared" si="62"/>
        <v>0.0274678381560723</v>
      </c>
      <c r="T195" s="10">
        <f ca="1" t="shared" si="63"/>
        <v>0.806451612903226</v>
      </c>
      <c r="U195" s="9">
        <f t="shared" si="64"/>
        <v>0.063729850097198</v>
      </c>
      <c r="V195" s="6">
        <f t="shared" si="65"/>
        <v>-0.146688491862236</v>
      </c>
      <c r="W195" s="11">
        <f t="shared" si="66"/>
        <v>1.09043673410437</v>
      </c>
      <c r="X195" s="11">
        <f ca="1" t="shared" si="67"/>
        <v>0.244786543222521</v>
      </c>
      <c r="Y195" s="6">
        <f ca="1" t="shared" si="57"/>
        <v>0.225876862902859</v>
      </c>
      <c r="Z195" s="1">
        <f ca="1" t="shared" si="58"/>
        <v>0.0300263519325064</v>
      </c>
      <c r="AA195">
        <f ca="1" t="shared" si="69"/>
        <v>0</v>
      </c>
      <c r="AB195">
        <f t="shared" si="59"/>
        <v>0</v>
      </c>
      <c r="AC195" s="1">
        <f ca="1" t="shared" si="70"/>
        <v>0</v>
      </c>
      <c r="AD195" t="e">
        <f ca="1" t="shared" si="71"/>
        <v>#VALUE!</v>
      </c>
    </row>
    <row r="196" spans="1:30">
      <c r="A196">
        <f>IF([1]Sheet!A1194="","",[1]Sheet!A1194)</f>
        <v>3280520</v>
      </c>
      <c r="B196" t="str">
        <f>IF(A196="","",[1]Sheet!B1194)</f>
        <v>2025-05-01 18:00:47</v>
      </c>
      <c r="C196" t="str">
        <f>IF(A196="","",[1]Sheet!C1194)</f>
        <v>小单32.36  大双32.36  大单35.28</v>
      </c>
      <c r="D196" t="str">
        <f>IF(A196="","",[1]Sheet!D1194)</f>
        <v>大单</v>
      </c>
      <c r="E196">
        <f>IF(A196="","",[1]Sheet!E1194)</f>
        <v>100</v>
      </c>
      <c r="F196">
        <f>IF(A196="","",[1]Sheet!F1194)</f>
        <v>22</v>
      </c>
      <c r="G196" t="str">
        <f>IF(A196="","",[1]Sheet!G1194)</f>
        <v>大双</v>
      </c>
      <c r="H196">
        <f>IF(A196="","",[1]Sheet!H1194)</f>
        <v>152.7392</v>
      </c>
      <c r="I196">
        <f>IF(A196="","",[1]Sheet!I1194)</f>
        <v>52.7392</v>
      </c>
      <c r="J196" t="str">
        <f>IF(A196="","",[1]Sheet!J1194)</f>
        <v>是</v>
      </c>
      <c r="K196">
        <f t="shared" si="60"/>
        <v>1</v>
      </c>
      <c r="L196" s="4">
        <f t="shared" si="72"/>
        <v>1</v>
      </c>
      <c r="M196" s="4" cm="1">
        <f ca="1" t="array" ref="M196">IF(L195="",IF(G195=0,M195,""),IF(ROW()&lt;32,"",AVERAGE(IF(OFFSET(L$2,ROW()-31,0,30,1)&lt;&gt;"",OFFSET(L$2,ROW()-31,0,30,1)))))</f>
        <v>0.827586206896552</v>
      </c>
      <c r="N196" s="5">
        <f ca="1" t="shared" si="55"/>
        <v>0.806451612903226</v>
      </c>
      <c r="O196" s="4">
        <f ca="1" t="array" ref="O196">IF(L195="","",IF(ROW()&lt;32,"",AVERAGE(IF(OFFSET(L$2,ROW()-21,0,20,1)&lt;&gt;"",OFFSET(L$2,ROW()-21,0,20,1)))))</f>
        <v>0.842105263157895</v>
      </c>
      <c r="P196" s="5">
        <f ca="1" t="shared" si="56"/>
        <v>0.852292020373514</v>
      </c>
      <c r="Q196" s="4">
        <f t="shared" si="68"/>
        <v>52.7392</v>
      </c>
      <c r="R196" s="4">
        <f t="shared" si="61"/>
        <v>9278.64919999994</v>
      </c>
      <c r="S196" s="9">
        <f t="shared" si="62"/>
        <v>0.0450819634991187</v>
      </c>
      <c r="T196" s="10">
        <f ca="1" t="shared" si="63"/>
        <v>0.806451612903226</v>
      </c>
      <c r="U196" s="9">
        <f t="shared" si="64"/>
        <v>0.0690819658982143</v>
      </c>
      <c r="V196" s="6">
        <f t="shared" si="65"/>
        <v>-0.028253441120715</v>
      </c>
      <c r="W196" s="11">
        <f t="shared" si="66"/>
        <v>1.29265873412659</v>
      </c>
      <c r="X196" s="11">
        <f ca="1" t="shared" si="67"/>
        <v>0.280530851161504</v>
      </c>
      <c r="Y196" s="6">
        <f ca="1" t="shared" si="57"/>
        <v>0.228538306029323</v>
      </c>
      <c r="Z196" s="1">
        <f ca="1" t="shared" si="58"/>
        <v>0.031191619197581</v>
      </c>
      <c r="AA196">
        <f ca="1" t="shared" si="69"/>
        <v>52.7392</v>
      </c>
      <c r="AB196">
        <f t="shared" si="59"/>
        <v>0</v>
      </c>
      <c r="AC196" s="1">
        <f ca="1" t="shared" si="70"/>
        <v>52.7392</v>
      </c>
      <c r="AD196" t="e">
        <f ca="1" t="shared" si="71"/>
        <v>#VALUE!</v>
      </c>
    </row>
    <row r="197" spans="1:30">
      <c r="A197">
        <f>IF([1]Sheet!A1195="","",[1]Sheet!A1195)</f>
        <v>3280521</v>
      </c>
      <c r="B197" t="str">
        <f>IF(A197="","",[1]Sheet!B1195)</f>
        <v>2025-05-01 18:04:09</v>
      </c>
      <c r="C197" t="str">
        <f>IF(A197="","",[1]Sheet!C1195)</f>
        <v>小单32.36  大双32.36  大单35.28</v>
      </c>
      <c r="D197" t="str">
        <f>IF(A197="","",[1]Sheet!D1195)</f>
        <v>大单</v>
      </c>
      <c r="E197">
        <f>IF(A197="","",[1]Sheet!E1195)</f>
        <v>100</v>
      </c>
      <c r="F197">
        <f>IF(A197="","",[1]Sheet!F1195)</f>
        <v>7</v>
      </c>
      <c r="G197" t="str">
        <f>IF(A197="","",[1]Sheet!G1195)</f>
        <v>小单</v>
      </c>
      <c r="H197">
        <f>IF(A197="","",[1]Sheet!H1195)</f>
        <v>152.7392</v>
      </c>
      <c r="I197">
        <f>IF(A197="","",[1]Sheet!I1195)</f>
        <v>52.7392</v>
      </c>
      <c r="J197" t="str">
        <f>IF(A197="","",[1]Sheet!J1195)</f>
        <v>是</v>
      </c>
      <c r="K197">
        <f t="shared" si="60"/>
        <v>1</v>
      </c>
      <c r="L197" s="4">
        <f t="shared" si="72"/>
        <v>1</v>
      </c>
      <c r="M197" s="4" cm="1">
        <f ca="1" t="array" ref="M197">IF(L196="",IF(G196=0,M196,""),IF(ROW()&lt;32,"",AVERAGE(IF(OFFSET(L$2,ROW()-31,0,30,1)&lt;&gt;"",OFFSET(L$2,ROW()-31,0,30,1)))))</f>
        <v>0.827586206896552</v>
      </c>
      <c r="N197" s="5">
        <f ca="1" t="shared" si="55"/>
        <v>0.838709677419355</v>
      </c>
      <c r="O197" s="4">
        <f ca="1" t="array" ref="O197">IF(L196="","",IF(ROW()&lt;32,"",AVERAGE(IF(OFFSET(L$2,ROW()-21,0,20,1)&lt;&gt;"",OFFSET(L$2,ROW()-21,0,20,1)))))</f>
        <v>0.842105263157895</v>
      </c>
      <c r="P197" s="5">
        <f ca="1" t="shared" si="56"/>
        <v>0.852292020373514</v>
      </c>
      <c r="Q197" s="4">
        <f t="shared" si="68"/>
        <v>52.7392</v>
      </c>
      <c r="R197" s="4">
        <f t="shared" si="61"/>
        <v>9331.38839999994</v>
      </c>
      <c r="S197" s="9">
        <f t="shared" si="62"/>
        <v>0.0453209915826331</v>
      </c>
      <c r="T197" s="10">
        <f ca="1" t="shared" si="63"/>
        <v>0.838709677419355</v>
      </c>
      <c r="U197" s="9">
        <f t="shared" si="64"/>
        <v>0.0743732395875032</v>
      </c>
      <c r="V197" s="6">
        <f t="shared" si="65"/>
        <v>0.055626917241546</v>
      </c>
      <c r="W197" s="11">
        <f t="shared" si="66"/>
        <v>1.55265844844087</v>
      </c>
      <c r="X197" s="11">
        <f ca="1" t="shared" si="67"/>
        <v>0.319854797650652</v>
      </c>
      <c r="Y197" s="6">
        <f ca="1" t="shared" si="57"/>
        <v>0.233411847264787</v>
      </c>
      <c r="Z197" s="1">
        <f ca="1" t="shared" si="58"/>
        <v>0.0335662472369044</v>
      </c>
      <c r="AA197">
        <f ca="1" t="shared" si="69"/>
        <v>52.7392</v>
      </c>
      <c r="AB197">
        <f t="shared" si="59"/>
        <v>0</v>
      </c>
      <c r="AC197" s="1">
        <f ca="1" t="shared" si="70"/>
        <v>52.7392</v>
      </c>
      <c r="AD197" t="e">
        <f ca="1" t="shared" si="71"/>
        <v>#VALUE!</v>
      </c>
    </row>
    <row r="198" spans="1:30">
      <c r="A198">
        <f>IF([1]Sheet!A1196="","",[1]Sheet!A1196)</f>
        <v>3280522</v>
      </c>
      <c r="B198" t="str">
        <f>IF(A198="","",[1]Sheet!B1196)</f>
        <v>2025-05-01 18:07:50</v>
      </c>
      <c r="C198" t="str">
        <f>IF(A198="","",[1]Sheet!C1196)</f>
        <v>小单32.36  大双32.36  大单35.28</v>
      </c>
      <c r="D198" t="str">
        <f>IF(A198="","",[1]Sheet!D1196)</f>
        <v>大单</v>
      </c>
      <c r="E198">
        <f>IF(A198="","",[1]Sheet!E1196)</f>
        <v>100</v>
      </c>
      <c r="F198">
        <f>IF(A198="","",[1]Sheet!F1196)</f>
        <v>5</v>
      </c>
      <c r="G198" t="str">
        <f>IF(A198="","",[1]Sheet!G1196)</f>
        <v>小单</v>
      </c>
      <c r="H198">
        <f>IF(A198="","",[1]Sheet!H1196)</f>
        <v>152.7392</v>
      </c>
      <c r="I198">
        <f>IF(A198="","",[1]Sheet!I1196)</f>
        <v>52.7392</v>
      </c>
      <c r="J198" t="str">
        <f>IF(A198="","",[1]Sheet!J1196)</f>
        <v>是</v>
      </c>
      <c r="K198">
        <f t="shared" si="60"/>
        <v>1</v>
      </c>
      <c r="L198" s="4">
        <f t="shared" si="72"/>
        <v>1</v>
      </c>
      <c r="M198" s="4" cm="1">
        <f ca="1" t="array" ref="M198">IF(L197="",IF(G197=0,M197,""),IF(ROW()&lt;32,"",AVERAGE(IF(OFFSET(L$2,ROW()-31,0,30,1)&lt;&gt;"",OFFSET(L$2,ROW()-31,0,30,1)))))</f>
        <v>0.827586206896552</v>
      </c>
      <c r="N198" s="5">
        <f ca="1" t="shared" si="55"/>
        <v>0.838709677419355</v>
      </c>
      <c r="O198" s="4">
        <f ca="1" t="array" ref="O198">IF(L197="","",IF(ROW()&lt;32,"",AVERAGE(IF(OFFSET(L$2,ROW()-21,0,20,1)&lt;&gt;"",OFFSET(L$2,ROW()-21,0,20,1)))))</f>
        <v>0.842105263157895</v>
      </c>
      <c r="P198" s="5">
        <f ca="1" t="shared" si="56"/>
        <v>0.852292020373514</v>
      </c>
      <c r="Q198" s="4">
        <f t="shared" si="68"/>
        <v>52.7392</v>
      </c>
      <c r="R198" s="4">
        <f t="shared" si="61"/>
        <v>9384.12759999994</v>
      </c>
      <c r="S198" s="9">
        <f t="shared" si="62"/>
        <v>0.0593902298745909</v>
      </c>
      <c r="T198" s="10">
        <f ca="1" t="shared" si="63"/>
        <v>0.838709677419355</v>
      </c>
      <c r="U198" s="9">
        <f t="shared" si="64"/>
        <v>0.0796047027685607</v>
      </c>
      <c r="V198" s="6">
        <f t="shared" si="65"/>
        <v>0.111611530282571</v>
      </c>
      <c r="W198" s="11">
        <f t="shared" si="66"/>
        <v>1.55880811918808</v>
      </c>
      <c r="X198" s="11">
        <f ca="1" t="shared" si="67"/>
        <v>0.328719558562745</v>
      </c>
      <c r="Y198" s="6">
        <f ca="1" t="shared" si="57"/>
        <v>0.237051847115342</v>
      </c>
      <c r="Z198" s="1">
        <f ca="1" t="shared" si="58"/>
        <v>0.0375472435347568</v>
      </c>
      <c r="AA198">
        <f ca="1" t="shared" si="69"/>
        <v>52.7392</v>
      </c>
      <c r="AB198">
        <f t="shared" si="59"/>
        <v>0</v>
      </c>
      <c r="AC198" s="1">
        <f ca="1" t="shared" si="70"/>
        <v>52.7392</v>
      </c>
      <c r="AD198" t="e">
        <f ca="1" t="shared" si="71"/>
        <v>#VALUE!</v>
      </c>
    </row>
    <row r="199" spans="1:30">
      <c r="A199">
        <f>IF([1]Sheet!A1197="","",[1]Sheet!A1197)</f>
        <v>3280523</v>
      </c>
      <c r="B199" t="str">
        <f>IF(A199="","",[1]Sheet!B1197)</f>
        <v>2025-05-01 18:11:12</v>
      </c>
      <c r="C199" t="str">
        <f>IF(A199="","",[1]Sheet!C1197)</f>
        <v>小单32.36  大双32.36  大单35.28</v>
      </c>
      <c r="D199" t="str">
        <f>IF(A199="","",[1]Sheet!D1197)</f>
        <v>大单</v>
      </c>
      <c r="E199">
        <f>IF(A199="","",[1]Sheet!E1197)</f>
        <v>100</v>
      </c>
      <c r="F199">
        <f>IF(A199="","",[1]Sheet!F1197)</f>
        <v>13</v>
      </c>
      <c r="G199" t="str">
        <f>IF(A199="","",[1]Sheet!G1197)</f>
        <v>小单</v>
      </c>
      <c r="H199">
        <f>IF(A199="","",[1]Sheet!H1197)</f>
        <v>0</v>
      </c>
      <c r="I199">
        <f>IF(A199="","",[1]Sheet!I1197)</f>
        <v>-100</v>
      </c>
      <c r="J199" t="str">
        <f>IF(A199="","",[1]Sheet!J1197)</f>
        <v>否</v>
      </c>
      <c r="K199">
        <f t="shared" si="60"/>
        <v>0</v>
      </c>
      <c r="L199" s="4">
        <f t="shared" si="72"/>
        <v>1</v>
      </c>
      <c r="M199" s="4" cm="1">
        <f ca="1" t="array" ref="M199">IF(L198="",IF(G198=0,M198,""),IF(ROW()&lt;32,"",AVERAGE(IF(OFFSET(L$2,ROW()-31,0,30,1)&lt;&gt;"",OFFSET(L$2,ROW()-31,0,30,1)))))</f>
        <v>0.827586206896552</v>
      </c>
      <c r="N199" s="5">
        <f ca="1" t="shared" si="55"/>
        <v>0.838709677419355</v>
      </c>
      <c r="O199" s="4">
        <f ca="1" t="array" ref="O199">IF(L198="","",IF(ROW()&lt;32,"",AVERAGE(IF(OFFSET(L$2,ROW()-21,0,20,1)&lt;&gt;"",OFFSET(L$2,ROW()-21,0,20,1)))))</f>
        <v>0.842105263157895</v>
      </c>
      <c r="P199" s="5">
        <f ca="1" t="shared" si="56"/>
        <v>0.852292020373514</v>
      </c>
      <c r="Q199" s="4">
        <f t="shared" si="68"/>
        <v>-68.1</v>
      </c>
      <c r="R199" s="4">
        <f t="shared" si="61"/>
        <v>9316.02759999994</v>
      </c>
      <c r="S199" s="9">
        <f t="shared" si="62"/>
        <v>0.073678712375589</v>
      </c>
      <c r="T199" s="10">
        <f ca="1" t="shared" si="63"/>
        <v>0.838709677419355</v>
      </c>
      <c r="U199" s="9">
        <f t="shared" si="64"/>
        <v>0.0847773638542591</v>
      </c>
      <c r="V199" s="6">
        <f t="shared" si="65"/>
        <v>0.186734888628267</v>
      </c>
      <c r="W199" s="11">
        <f t="shared" si="66"/>
        <v>1.90649935006499</v>
      </c>
      <c r="X199" s="11">
        <f ca="1" t="shared" si="67"/>
        <v>0.373735763909596</v>
      </c>
      <c r="Y199" s="6">
        <f ca="1" t="shared" si="57"/>
        <v>0.241880433832645</v>
      </c>
      <c r="Z199" s="1">
        <f ca="1" t="shared" si="58"/>
        <v>0.0447995875760004</v>
      </c>
      <c r="AA199">
        <f ca="1" t="shared" si="69"/>
        <v>-100</v>
      </c>
      <c r="AB199">
        <f t="shared" si="59"/>
        <v>0</v>
      </c>
      <c r="AC199" s="1">
        <f ca="1" t="shared" si="70"/>
        <v>-100</v>
      </c>
      <c r="AD199" t="e">
        <f ca="1" t="shared" si="71"/>
        <v>#VALUE!</v>
      </c>
    </row>
    <row r="200" spans="1:30">
      <c r="A200">
        <f>IF([1]Sheet!A1198="","",[1]Sheet!A1198)</f>
        <v>3280524</v>
      </c>
      <c r="B200" t="str">
        <f>IF(A200="","",[1]Sheet!B1198)</f>
        <v>2025-05-01 18:14:43</v>
      </c>
      <c r="C200" t="str">
        <f>IF(A200="","",[1]Sheet!C1198)</f>
        <v>小单32.36  大双32.36  大单35.28</v>
      </c>
      <c r="D200" t="str">
        <f>IF(A200="","",[1]Sheet!D1198)</f>
        <v>大单</v>
      </c>
      <c r="E200">
        <f>IF(A200="","",[1]Sheet!E1198)</f>
        <v>100</v>
      </c>
      <c r="F200">
        <f>IF(A200="","",[1]Sheet!F1198)</f>
        <v>14</v>
      </c>
      <c r="G200" t="str">
        <f>IF(A200="","",[1]Sheet!G1198)</f>
        <v>大双</v>
      </c>
      <c r="H200">
        <f>IF(A200="","",[1]Sheet!H1198)</f>
        <v>0</v>
      </c>
      <c r="I200">
        <f>IF(A200="","",[1]Sheet!I1198)</f>
        <v>-100</v>
      </c>
      <c r="J200" t="str">
        <f>IF(A200="","",[1]Sheet!J1198)</f>
        <v>否</v>
      </c>
      <c r="K200">
        <f t="shared" si="60"/>
        <v>0</v>
      </c>
      <c r="L200" s="4">
        <f t="shared" si="72"/>
        <v>1</v>
      </c>
      <c r="M200" s="4" cm="1">
        <f ca="1" t="array" ref="M200">IF(L199="",IF(G199=0,M199,""),IF(ROW()&lt;32,"",AVERAGE(IF(OFFSET(L$2,ROW()-31,0,30,1)&lt;&gt;"",OFFSET(L$2,ROW()-31,0,30,1)))))</f>
        <v>0.827586206896552</v>
      </c>
      <c r="N200" s="5">
        <f ca="1" t="shared" si="55"/>
        <v>0.838709677419355</v>
      </c>
      <c r="O200" s="4">
        <f ca="1" t="array" ref="O200">IF(L199="","",IF(ROW()&lt;32,"",AVERAGE(IF(OFFSET(L$2,ROW()-21,0,20,1)&lt;&gt;"",OFFSET(L$2,ROW()-21,0,20,1)))))</f>
        <v>0.894736842105263</v>
      </c>
      <c r="P200" s="5">
        <f ca="1" t="shared" si="56"/>
        <v>0.901528013582343</v>
      </c>
      <c r="Q200" s="4">
        <f t="shared" si="68"/>
        <v>-68.1</v>
      </c>
      <c r="R200" s="4">
        <f t="shared" si="61"/>
        <v>9247.92759999994</v>
      </c>
      <c r="S200" s="9">
        <f t="shared" si="62"/>
        <v>0.0600143868422056</v>
      </c>
      <c r="T200" s="10">
        <f ca="1" t="shared" si="63"/>
        <v>0.838709677419355</v>
      </c>
      <c r="U200" s="9">
        <f t="shared" si="64"/>
        <v>0.0847773638542591</v>
      </c>
      <c r="V200" s="6">
        <f t="shared" si="65"/>
        <v>0.257935323266005</v>
      </c>
      <c r="W200" s="11">
        <f t="shared" si="66"/>
        <v>1.90653112240647</v>
      </c>
      <c r="X200" s="11">
        <f ca="1" t="shared" si="67"/>
        <v>0.376759686947502</v>
      </c>
      <c r="Y200" s="6">
        <f ca="1" t="shared" si="57"/>
        <v>0.24719660010003</v>
      </c>
      <c r="Z200" s="1">
        <f ca="1" t="shared" si="58"/>
        <v>0.0506455701999827</v>
      </c>
      <c r="AA200">
        <f ca="1" t="shared" si="69"/>
        <v>-100</v>
      </c>
      <c r="AB200">
        <f t="shared" si="59"/>
        <v>1</v>
      </c>
      <c r="AC200" s="1">
        <f ca="1" t="shared" si="70"/>
        <v>-100</v>
      </c>
      <c r="AD200" t="e">
        <f ca="1" t="shared" si="71"/>
        <v>#VALUE!</v>
      </c>
    </row>
    <row r="201" spans="1:30">
      <c r="A201">
        <f>IF([1]Sheet!A1199="","",[1]Sheet!A1199)</f>
        <v>3280525</v>
      </c>
      <c r="B201" t="str">
        <f>IF(A201="","",[1]Sheet!B1199)</f>
        <v>2025-05-01 18:18:15</v>
      </c>
      <c r="C201" t="str">
        <f>IF(A201="","",[1]Sheet!C1199)</f>
        <v>小单32.36  大双32.36  大单35.28</v>
      </c>
      <c r="D201" t="str">
        <f>IF(A201="","",[1]Sheet!D1199)</f>
        <v>大单</v>
      </c>
      <c r="E201">
        <f>IF(A201="","",[1]Sheet!E1199)</f>
        <v>100</v>
      </c>
      <c r="F201">
        <f>IF(A201="","",[1]Sheet!F1199)</f>
        <v>18</v>
      </c>
      <c r="G201" t="str">
        <f>IF(A201="","",[1]Sheet!G1199)</f>
        <v>大双</v>
      </c>
      <c r="H201">
        <f>IF(A201="","",[1]Sheet!H1199)</f>
        <v>152.7392</v>
      </c>
      <c r="I201">
        <f>IF(A201="","",[1]Sheet!I1199)</f>
        <v>52.7392</v>
      </c>
      <c r="J201" t="str">
        <f>IF(A201="","",[1]Sheet!J1199)</f>
        <v>是</v>
      </c>
      <c r="K201">
        <f t="shared" ref="K201:K232" si="73">IF(J201="是",1,IF(J201="否",0,""))</f>
        <v>1</v>
      </c>
      <c r="L201" s="4">
        <f t="shared" ref="L201:L232" si="74">IF(G201="","",IF(F201="待开奖","",IF(MID(D201,1,1)=MID(G201,1,1),1,IF(MID(D201,2,1)=MID(G201,2,1),1,0))))</f>
        <v>1</v>
      </c>
      <c r="M201" s="4" cm="1">
        <f ca="1" t="array" ref="M201">IF(L200="",IF(G200=0,M200,""),IF(ROW()&lt;32,"",AVERAGE(IF(OFFSET(L$2,ROW()-31,0,30,1)&lt;&gt;"",OFFSET(L$2,ROW()-31,0,30,1)))))</f>
        <v>0.862068965517241</v>
      </c>
      <c r="N201" s="5">
        <f ca="1" t="shared" si="55"/>
        <v>0.838709677419355</v>
      </c>
      <c r="O201" s="4">
        <f ca="1" t="array" ref="O201">IF(L200="","",IF(ROW()&lt;32,"",AVERAGE(IF(OFFSET(L$2,ROW()-21,0,20,1)&lt;&gt;"",OFFSET(L$2,ROW()-21,0,20,1)))))</f>
        <v>0.894736842105263</v>
      </c>
      <c r="P201" s="5">
        <f ca="1" t="shared" si="56"/>
        <v>0.901528013582343</v>
      </c>
      <c r="Q201" s="4">
        <f t="shared" ref="Q201:Q232" si="75">IF(OR(F201=13,F201=14),IF(L201=1,-68.1,I201),I201)</f>
        <v>52.7392</v>
      </c>
      <c r="R201" s="4">
        <f t="shared" si="61"/>
        <v>9300.66679999994</v>
      </c>
      <c r="S201" s="9">
        <f t="shared" si="62"/>
        <v>0.0643778220965084</v>
      </c>
      <c r="T201" s="10">
        <f ca="1" t="shared" si="63"/>
        <v>0.838709677419355</v>
      </c>
      <c r="U201" s="9">
        <f t="shared" si="64"/>
        <v>0.0847773638542591</v>
      </c>
      <c r="V201" s="6">
        <f t="shared" si="65"/>
        <v>0.30241187818143</v>
      </c>
      <c r="W201" s="11">
        <f t="shared" si="66"/>
        <v>1.56501907006642</v>
      </c>
      <c r="X201" s="11">
        <f ca="1" t="shared" si="67"/>
        <v>0.348365167781331</v>
      </c>
      <c r="Y201" s="6">
        <f ca="1" t="shared" si="57"/>
        <v>0.251111112226336</v>
      </c>
      <c r="Z201" s="1">
        <f ca="1" t="shared" si="58"/>
        <v>0.0536842564451014</v>
      </c>
      <c r="AA201">
        <f ca="1" t="shared" si="69"/>
        <v>52.7392</v>
      </c>
      <c r="AB201">
        <f t="shared" si="59"/>
        <v>1</v>
      </c>
      <c r="AC201" s="1">
        <f ca="1" t="shared" si="70"/>
        <v>52.7392</v>
      </c>
      <c r="AD201" t="e">
        <f ca="1" t="shared" si="71"/>
        <v>#VALUE!</v>
      </c>
    </row>
    <row r="202" spans="1:30">
      <c r="A202">
        <f>IF([1]Sheet!A1200="","",[1]Sheet!A1200)</f>
        <v>3280526</v>
      </c>
      <c r="B202" t="str">
        <f>IF(A202="","",[1]Sheet!B1200)</f>
        <v>2025-05-01 18:21:46</v>
      </c>
      <c r="C202" t="str">
        <f>IF(A202="","",[1]Sheet!C1200)</f>
        <v>小单32.36  大双32.36  大单35.28</v>
      </c>
      <c r="D202" t="str">
        <f>IF(A202="","",[1]Sheet!D1200)</f>
        <v>大单</v>
      </c>
      <c r="E202">
        <f>IF(A202="","",[1]Sheet!E1200)</f>
        <v>100</v>
      </c>
      <c r="F202">
        <f>IF(A202="","",[1]Sheet!F1200)</f>
        <v>14</v>
      </c>
      <c r="G202" t="str">
        <f>IF(A202="","",[1]Sheet!G1200)</f>
        <v>大双</v>
      </c>
      <c r="H202">
        <f>IF(A202="","",[1]Sheet!H1200)</f>
        <v>0</v>
      </c>
      <c r="I202">
        <f>IF(A202="","",[1]Sheet!I1200)</f>
        <v>-100</v>
      </c>
      <c r="J202" t="str">
        <f>IF(A202="","",[1]Sheet!J1200)</f>
        <v>否</v>
      </c>
      <c r="K202">
        <f t="shared" si="73"/>
        <v>0</v>
      </c>
      <c r="L202" s="4">
        <f t="shared" si="74"/>
        <v>1</v>
      </c>
      <c r="M202" s="4" cm="1">
        <f ca="1" t="array" ref="M202">IF(L201="",IF(G201=0,M201,""),IF(ROW()&lt;32,"",AVERAGE(IF(OFFSET(L$2,ROW()-31,0,30,1)&lt;&gt;"",OFFSET(L$2,ROW()-31,0,30,1)))))</f>
        <v>0.896551724137931</v>
      </c>
      <c r="N202" s="5">
        <f ca="1" t="shared" si="55"/>
        <v>0.870967741935484</v>
      </c>
      <c r="O202" s="4">
        <f ca="1" t="array" ref="O202">IF(L201="","",IF(ROW()&lt;32,"",AVERAGE(IF(OFFSET(L$2,ROW()-21,0,20,1)&lt;&gt;"",OFFSET(L$2,ROW()-21,0,20,1)))))</f>
        <v>0.894736842105263</v>
      </c>
      <c r="P202" s="5">
        <f ca="1" t="shared" si="56"/>
        <v>0.901528013582343</v>
      </c>
      <c r="Q202" s="4">
        <f t="shared" si="75"/>
        <v>-68.1</v>
      </c>
      <c r="R202" s="4">
        <f t="shared" si="61"/>
        <v>9232.56679999994</v>
      </c>
      <c r="S202" s="9">
        <f t="shared" si="62"/>
        <v>0.0829126538702728</v>
      </c>
      <c r="T202" s="10">
        <f ca="1" t="shared" si="63"/>
        <v>0.870967741935484</v>
      </c>
      <c r="U202" s="9">
        <f t="shared" si="64"/>
        <v>0.0847773638542591</v>
      </c>
      <c r="V202" s="6">
        <f t="shared" si="65"/>
        <v>0.369401552145283</v>
      </c>
      <c r="W202" s="11">
        <f t="shared" si="66"/>
        <v>1.91375708286114</v>
      </c>
      <c r="X202" s="11">
        <f ca="1" t="shared" si="67"/>
        <v>0.401949998892543</v>
      </c>
      <c r="Y202" s="6">
        <f ca="1" t="shared" si="57"/>
        <v>0.257140831891726</v>
      </c>
      <c r="Z202" s="1">
        <f ca="1" t="shared" si="58"/>
        <v>0.0597825116233671</v>
      </c>
      <c r="AA202">
        <f ca="1" t="shared" si="69"/>
        <v>-100</v>
      </c>
      <c r="AB202">
        <f t="shared" si="59"/>
        <v>0</v>
      </c>
      <c r="AC202" s="1">
        <f ca="1" t="shared" si="70"/>
        <v>-100</v>
      </c>
      <c r="AD202" t="e">
        <f ca="1" t="shared" si="71"/>
        <v>#VALUE!</v>
      </c>
    </row>
    <row r="203" spans="1:30">
      <c r="A203">
        <f>IF([1]Sheet!A1201="","",[1]Sheet!A1201)</f>
        <v>3280527</v>
      </c>
      <c r="B203" t="str">
        <f>IF(A203="","",[1]Sheet!B1201)</f>
        <v>2025-05-01 18:25:18</v>
      </c>
      <c r="C203" t="str">
        <f>IF(A203="","",[1]Sheet!C1201)</f>
        <v>小单32.36  大双32.36  大单35.28</v>
      </c>
      <c r="D203" t="str">
        <f>IF(A203="","",[1]Sheet!D1201)</f>
        <v>大单</v>
      </c>
      <c r="E203">
        <f>IF(A203="","",[1]Sheet!E1201)</f>
        <v>100</v>
      </c>
      <c r="F203">
        <f>IF(A203="","",[1]Sheet!F1201)</f>
        <v>11</v>
      </c>
      <c r="G203" t="str">
        <f>IF(A203="","",[1]Sheet!G1201)</f>
        <v>小单</v>
      </c>
      <c r="H203">
        <f>IF(A203="","",[1]Sheet!H1201)</f>
        <v>152.7392</v>
      </c>
      <c r="I203">
        <f>IF(A203="","",[1]Sheet!I1201)</f>
        <v>52.7392</v>
      </c>
      <c r="J203" t="str">
        <f>IF(A203="","",[1]Sheet!J1201)</f>
        <v>是</v>
      </c>
      <c r="K203">
        <f t="shared" si="73"/>
        <v>1</v>
      </c>
      <c r="L203" s="4">
        <f t="shared" si="74"/>
        <v>1</v>
      </c>
      <c r="M203" s="4" cm="1">
        <f ca="1" t="array" ref="M203">IF(L202="",IF(G202=0,M202,""),IF(ROW()&lt;32,"",AVERAGE(IF(OFFSET(L$2,ROW()-31,0,30,1)&lt;&gt;"",OFFSET(L$2,ROW()-31,0,30,1)))))</f>
        <v>0.896551724137931</v>
      </c>
      <c r="N203" s="5">
        <f ca="1" t="shared" si="55"/>
        <v>0.903225806451613</v>
      </c>
      <c r="O203" s="4">
        <f ca="1" t="array" ref="O203">IF(L202="","",IF(ROW()&lt;32,"",AVERAGE(IF(OFFSET(L$2,ROW()-21,0,20,1)&lt;&gt;"",OFFSET(L$2,ROW()-21,0,20,1)))))</f>
        <v>0.947368421052632</v>
      </c>
      <c r="P203" s="5">
        <f ca="1" t="shared" si="56"/>
        <v>0.950764006791172</v>
      </c>
      <c r="Q203" s="4">
        <f t="shared" si="75"/>
        <v>52.7392</v>
      </c>
      <c r="R203" s="4">
        <f t="shared" si="61"/>
        <v>9285.30599999994</v>
      </c>
      <c r="S203" s="9">
        <f t="shared" si="62"/>
        <v>0.068956721071895</v>
      </c>
      <c r="T203" s="10">
        <f ca="1" t="shared" si="63"/>
        <v>0.903225806451613</v>
      </c>
      <c r="U203" s="9">
        <f t="shared" si="64"/>
        <v>0.0796173317165887</v>
      </c>
      <c r="V203" s="6">
        <f t="shared" si="65"/>
        <v>0.4541762951881</v>
      </c>
      <c r="W203" s="11">
        <f t="shared" si="66"/>
        <v>1.91378897721781</v>
      </c>
      <c r="X203" s="11">
        <f ca="1" t="shared" si="67"/>
        <v>0.414243505337505</v>
      </c>
      <c r="Y203" s="6">
        <f ca="1" t="shared" si="57"/>
        <v>0.264264910916764</v>
      </c>
      <c r="Z203" s="1">
        <f ca="1" t="shared" si="58"/>
        <v>0.065107947723288</v>
      </c>
      <c r="AA203">
        <f ca="1" t="shared" si="69"/>
        <v>52.7392</v>
      </c>
      <c r="AB203">
        <f t="shared" si="59"/>
        <v>1</v>
      </c>
      <c r="AC203" s="1">
        <f ca="1" t="shared" si="70"/>
        <v>0</v>
      </c>
      <c r="AD203" t="e">
        <f ca="1" t="shared" si="71"/>
        <v>#VALUE!</v>
      </c>
    </row>
    <row r="204" spans="1:30">
      <c r="A204">
        <f>IF([1]Sheet!A1202="","",[1]Sheet!A1202)</f>
        <v>3280528</v>
      </c>
      <c r="B204" t="str">
        <f>IF(A204="","",[1]Sheet!B1202)</f>
        <v>2025-05-01 18:28:49</v>
      </c>
      <c r="C204" t="str">
        <f>IF(A204="","",[1]Sheet!C1202)</f>
        <v>小单32.36  大双32.36  大单35.28</v>
      </c>
      <c r="D204" t="str">
        <f>IF(A204="","",[1]Sheet!D1202)</f>
        <v>大单</v>
      </c>
      <c r="E204">
        <f>IF(A204="","",[1]Sheet!E1202)</f>
        <v>100</v>
      </c>
      <c r="F204">
        <f>IF(A204="","",[1]Sheet!F1202)</f>
        <v>8</v>
      </c>
      <c r="G204" t="str">
        <f>IF(A204="","",[1]Sheet!G1202)</f>
        <v>小双</v>
      </c>
      <c r="H204">
        <f>IF(A204="","",[1]Sheet!H1202)</f>
        <v>0</v>
      </c>
      <c r="I204">
        <f>IF(A204="","",[1]Sheet!I1202)</f>
        <v>-100</v>
      </c>
      <c r="J204" t="str">
        <f>IF(A204="","",[1]Sheet!J1202)</f>
        <v>否</v>
      </c>
      <c r="K204">
        <f t="shared" si="73"/>
        <v>0</v>
      </c>
      <c r="L204" s="4">
        <f t="shared" si="74"/>
        <v>0</v>
      </c>
      <c r="M204" s="4" cm="1">
        <f ca="1" t="array" ref="M204">IF(L203="",IF(G203=0,M203,""),IF(ROW()&lt;32,"",AVERAGE(IF(OFFSET(L$2,ROW()-31,0,30,1)&lt;&gt;"",OFFSET(L$2,ROW()-31,0,30,1)))))</f>
        <v>0.862068965517241</v>
      </c>
      <c r="N204" s="5">
        <f ca="1" t="shared" si="55"/>
        <v>0.903225806451613</v>
      </c>
      <c r="O204" s="4">
        <f ca="1" t="array" ref="O204">IF(L203="","",IF(ROW()&lt;32,"",AVERAGE(IF(OFFSET(L$2,ROW()-21,0,20,1)&lt;&gt;"",OFFSET(L$2,ROW()-21,0,20,1)))))</f>
        <v>0.894736842105263</v>
      </c>
      <c r="P204" s="5">
        <f ca="1" t="shared" si="56"/>
        <v>0.901528013582343</v>
      </c>
      <c r="Q204" s="4">
        <f t="shared" si="75"/>
        <v>-100</v>
      </c>
      <c r="R204" s="4">
        <f t="shared" si="61"/>
        <v>9185.30599999994</v>
      </c>
      <c r="S204" s="9">
        <f t="shared" si="62"/>
        <v>0.0690678670964804</v>
      </c>
      <c r="T204" s="10">
        <f ca="1" t="shared" si="63"/>
        <v>0.903225806451613</v>
      </c>
      <c r="U204" s="9">
        <f t="shared" si="64"/>
        <v>0.0744560634490942</v>
      </c>
      <c r="V204" s="6">
        <f t="shared" si="65"/>
        <v>0.512701126216131</v>
      </c>
      <c r="W204" s="11">
        <f t="shared" si="66"/>
        <v>1.92098328416913</v>
      </c>
      <c r="X204" s="11">
        <f ca="1" t="shared" si="67"/>
        <v>0.422397143423064</v>
      </c>
      <c r="Y204" s="6">
        <f ca="1" t="shared" si="57"/>
        <v>0.270869501229511</v>
      </c>
      <c r="Z204" s="1">
        <f ca="1" t="shared" si="58"/>
        <v>0.0705379548147703</v>
      </c>
      <c r="AA204">
        <f ca="1" t="shared" si="69"/>
        <v>-100</v>
      </c>
      <c r="AB204">
        <f t="shared" si="59"/>
        <v>0</v>
      </c>
      <c r="AC204" s="1">
        <f ca="1" t="shared" si="70"/>
        <v>0</v>
      </c>
      <c r="AD204" t="e">
        <f ca="1" t="shared" si="71"/>
        <v>#VALUE!</v>
      </c>
    </row>
    <row r="205" spans="1:30">
      <c r="A205">
        <f>IF([1]Sheet!A1203="","",[1]Sheet!A1203)</f>
        <v>3280529</v>
      </c>
      <c r="B205" t="str">
        <f>IF(A205="","",[1]Sheet!B1203)</f>
        <v>2025-05-01 18:32:21</v>
      </c>
      <c r="C205" t="str">
        <f>IF(A205="","",[1]Sheet!C1203)</f>
        <v>小单32.36  大双32.36  大单35.28</v>
      </c>
      <c r="D205" t="str">
        <f>IF(A205="","",[1]Sheet!D1203)</f>
        <v>大单</v>
      </c>
      <c r="E205">
        <f>IF(A205="","",[1]Sheet!E1203)</f>
        <v>100</v>
      </c>
      <c r="F205">
        <f>IF(A205="","",[1]Sheet!F1203)</f>
        <v>11</v>
      </c>
      <c r="G205" t="str">
        <f>IF(A205="","",[1]Sheet!G1203)</f>
        <v>小单</v>
      </c>
      <c r="H205">
        <f>IF(A205="","",[1]Sheet!H1203)</f>
        <v>152.7392</v>
      </c>
      <c r="I205">
        <f>IF(A205="","",[1]Sheet!I1203)</f>
        <v>52.7392</v>
      </c>
      <c r="J205" t="str">
        <f>IF(A205="","",[1]Sheet!J1203)</f>
        <v>是</v>
      </c>
      <c r="K205">
        <f t="shared" si="73"/>
        <v>1</v>
      </c>
      <c r="L205" s="4">
        <f t="shared" si="74"/>
        <v>1</v>
      </c>
      <c r="M205" s="4" cm="1">
        <f ca="1" t="array" ref="M205">IF(L204="",IF(G204=0,M204,""),IF(ROW()&lt;32,"",AVERAGE(IF(OFFSET(L$2,ROW()-31,0,30,1)&lt;&gt;"",OFFSET(L$2,ROW()-31,0,30,1)))))</f>
        <v>0.862068965517241</v>
      </c>
      <c r="N205" s="5">
        <f ca="1" t="shared" si="55"/>
        <v>0.806451612903226</v>
      </c>
      <c r="O205" s="4">
        <f ca="1" t="array" ref="O205">IF(L204="","",IF(ROW()&lt;32,"",AVERAGE(IF(OFFSET(L$2,ROW()-21,0,20,1)&lt;&gt;"",OFFSET(L$2,ROW()-21,0,20,1)))))</f>
        <v>0.9</v>
      </c>
      <c r="P205" s="5">
        <f ca="1" t="shared" si="56"/>
        <v>0.841935483870968</v>
      </c>
      <c r="Q205" s="4">
        <f t="shared" si="75"/>
        <v>52.7392</v>
      </c>
      <c r="R205" s="4">
        <f t="shared" si="61"/>
        <v>9238.04519999994</v>
      </c>
      <c r="S205" s="9">
        <f t="shared" si="62"/>
        <v>0.0516896064377694</v>
      </c>
      <c r="T205" s="10">
        <f ca="1" t="shared" si="63"/>
        <v>0.806451612903226</v>
      </c>
      <c r="U205" s="9">
        <f t="shared" si="64"/>
        <v>0.0692947951815996</v>
      </c>
      <c r="V205" s="6">
        <f t="shared" si="65"/>
        <v>0.565609822147414</v>
      </c>
      <c r="W205" s="11">
        <f t="shared" si="66"/>
        <v>1.57738039798294</v>
      </c>
      <c r="X205" s="11">
        <f ca="1" t="shared" si="67"/>
        <v>0.370307787970532</v>
      </c>
      <c r="Y205" s="6">
        <f ca="1" t="shared" si="57"/>
        <v>0.274884761654847</v>
      </c>
      <c r="Z205" s="1">
        <f ca="1" t="shared" si="58"/>
        <v>0.0726247375189616</v>
      </c>
      <c r="AA205">
        <f ca="1" t="shared" si="69"/>
        <v>52.7392</v>
      </c>
      <c r="AB205">
        <f t="shared" si="59"/>
        <v>0</v>
      </c>
      <c r="AC205" s="1">
        <f ca="1" t="shared" si="70"/>
        <v>0</v>
      </c>
      <c r="AD205" t="e">
        <f ca="1" t="shared" si="71"/>
        <v>#VALUE!</v>
      </c>
    </row>
    <row r="206" spans="1:30">
      <c r="A206">
        <f>IF([1]Sheet!A1204="","",[1]Sheet!A1204)</f>
        <v>3280530</v>
      </c>
      <c r="B206" t="str">
        <f>IF(A206="","",[1]Sheet!B1204)</f>
        <v>2025-05-01 18:35:42</v>
      </c>
      <c r="C206" t="str">
        <f>IF(A206="","",[1]Sheet!C1204)</f>
        <v>小单32.36  大双32.36  大单35.28</v>
      </c>
      <c r="D206" t="str">
        <f>IF(A206="","",[1]Sheet!D1204)</f>
        <v>大单</v>
      </c>
      <c r="E206">
        <f>IF(A206="","",[1]Sheet!E1204)</f>
        <v>100</v>
      </c>
      <c r="F206">
        <f>IF(A206="","",[1]Sheet!F1204)</f>
        <v>8</v>
      </c>
      <c r="G206" t="str">
        <f>IF(A206="","",[1]Sheet!G1204)</f>
        <v>小双</v>
      </c>
      <c r="H206">
        <f>IF(A206="","",[1]Sheet!H1204)</f>
        <v>0</v>
      </c>
      <c r="I206">
        <f>IF(A206="","",[1]Sheet!I1204)</f>
        <v>-100</v>
      </c>
      <c r="J206" t="str">
        <f>IF(A206="","",[1]Sheet!J1204)</f>
        <v>否</v>
      </c>
      <c r="K206">
        <f t="shared" si="73"/>
        <v>0</v>
      </c>
      <c r="L206" s="4">
        <f t="shared" si="74"/>
        <v>0</v>
      </c>
      <c r="M206" s="4" cm="1">
        <f ca="1" t="array" ref="M206">IF(L205="",IF(G205=0,M205,""),IF(ROW()&lt;32,"",AVERAGE(IF(OFFSET(L$2,ROW()-31,0,30,1)&lt;&gt;"",OFFSET(L$2,ROW()-31,0,30,1)))))</f>
        <v>0.827586206896552</v>
      </c>
      <c r="N206" s="5">
        <f ca="1" t="shared" si="55"/>
        <v>0.870967741935484</v>
      </c>
      <c r="O206" s="4">
        <f ca="1" t="array" ref="O206">IF(L205="","",IF(ROW()&lt;32,"",AVERAGE(IF(OFFSET(L$2,ROW()-21,0,20,1)&lt;&gt;"",OFFSET(L$2,ROW()-21,0,20,1)))))</f>
        <v>0.85</v>
      </c>
      <c r="P206" s="5">
        <f ca="1" t="shared" si="56"/>
        <v>0.859677419354839</v>
      </c>
      <c r="Q206" s="4">
        <f t="shared" si="75"/>
        <v>-100</v>
      </c>
      <c r="R206" s="4">
        <f t="shared" si="61"/>
        <v>9138.04519999994</v>
      </c>
      <c r="S206" s="9">
        <f t="shared" si="62"/>
        <v>0.0518947540154211</v>
      </c>
      <c r="T206" s="10">
        <f ca="1" t="shared" si="63"/>
        <v>0.870967741935484</v>
      </c>
      <c r="U206" s="9">
        <f t="shared" si="64"/>
        <v>0.0641335269141051</v>
      </c>
      <c r="V206" s="6">
        <f t="shared" si="65"/>
        <v>0.619636162056368</v>
      </c>
      <c r="W206" s="11">
        <f t="shared" si="66"/>
        <v>1.58353042012485</v>
      </c>
      <c r="X206" s="11">
        <f ca="1" t="shared" si="67"/>
        <v>0.390838574735614</v>
      </c>
      <c r="Y206" s="6">
        <f ca="1" t="shared" si="57"/>
        <v>0.27923428513224</v>
      </c>
      <c r="Z206" s="1">
        <f ca="1" t="shared" si="58"/>
        <v>0.0754756329909327</v>
      </c>
      <c r="AA206">
        <f ca="1" t="shared" si="69"/>
        <v>-100</v>
      </c>
      <c r="AB206">
        <f t="shared" si="59"/>
        <v>0</v>
      </c>
      <c r="AC206" s="1">
        <f ca="1" t="shared" si="70"/>
        <v>0</v>
      </c>
      <c r="AD206" t="e">
        <f ca="1" t="shared" si="71"/>
        <v>#VALUE!</v>
      </c>
    </row>
    <row r="207" spans="1:30">
      <c r="A207">
        <f>IF([1]Sheet!A1205="","",[1]Sheet!A1205)</f>
        <v>3280531</v>
      </c>
      <c r="B207" t="str">
        <f>IF(A207="","",[1]Sheet!B1205)</f>
        <v>2025-05-01 18:39:14</v>
      </c>
      <c r="C207" t="str">
        <f>IF(A207="","",[1]Sheet!C1205)</f>
        <v>小单32.36  大双32.36  大单35.28</v>
      </c>
      <c r="D207" t="str">
        <f>IF(A207="","",[1]Sheet!D1205)</f>
        <v>大单</v>
      </c>
      <c r="E207">
        <f>IF(A207="","",[1]Sheet!E1205)</f>
        <v>100</v>
      </c>
      <c r="F207">
        <f>IF(A207="","",[1]Sheet!F1205)</f>
        <v>14</v>
      </c>
      <c r="G207" t="str">
        <f>IF(A207="","",[1]Sheet!G1205)</f>
        <v>大双</v>
      </c>
      <c r="H207">
        <f>IF(A207="","",[1]Sheet!H1205)</f>
        <v>0</v>
      </c>
      <c r="I207">
        <f>IF(A207="","",[1]Sheet!I1205)</f>
        <v>-100</v>
      </c>
      <c r="J207" t="str">
        <f>IF(A207="","",[1]Sheet!J1205)</f>
        <v>否</v>
      </c>
      <c r="K207">
        <f t="shared" si="73"/>
        <v>0</v>
      </c>
      <c r="L207" s="4">
        <f t="shared" si="74"/>
        <v>1</v>
      </c>
      <c r="M207" s="4" cm="1">
        <f ca="1" t="array" ref="M207">IF(L206="",IF(G206=0,M206,""),IF(ROW()&lt;32,"",AVERAGE(IF(OFFSET(L$2,ROW()-31,0,30,1)&lt;&gt;"",OFFSET(L$2,ROW()-31,0,30,1)))))</f>
        <v>0.827586206896552</v>
      </c>
      <c r="N207" s="5">
        <f ca="1" t="shared" si="55"/>
        <v>0.774193548387097</v>
      </c>
      <c r="O207" s="4">
        <f ca="1" t="array" ref="O207">IF(L206="","",IF(ROW()&lt;32,"",AVERAGE(IF(OFFSET(L$2,ROW()-21,0,20,1)&lt;&gt;"",OFFSET(L$2,ROW()-21,0,20,1)))))</f>
        <v>0.85</v>
      </c>
      <c r="P207" s="5">
        <f ca="1" t="shared" si="56"/>
        <v>0.795161290322581</v>
      </c>
      <c r="Q207" s="4">
        <f t="shared" si="75"/>
        <v>-68.1</v>
      </c>
      <c r="R207" s="4">
        <f t="shared" si="61"/>
        <v>9069.94519999994</v>
      </c>
      <c r="S207" s="9">
        <f t="shared" si="62"/>
        <v>0.0348013125627603</v>
      </c>
      <c r="T207" s="10">
        <f ca="1" t="shared" si="63"/>
        <v>0.774193548387097</v>
      </c>
      <c r="U207" s="9">
        <f t="shared" si="64"/>
        <v>0.0596468445292666</v>
      </c>
      <c r="V207" s="6">
        <f t="shared" si="65"/>
        <v>0.665347262992005</v>
      </c>
      <c r="W207" s="11">
        <f t="shared" si="66"/>
        <v>1.32505631038836</v>
      </c>
      <c r="X207" s="11">
        <f ca="1" t="shared" si="67"/>
        <v>0.346425407425504</v>
      </c>
      <c r="Y207" s="6">
        <f ca="1" t="shared" si="57"/>
        <v>0.281856436637963</v>
      </c>
      <c r="Z207" s="1">
        <f ca="1" t="shared" si="58"/>
        <v>0.0763923801584885</v>
      </c>
      <c r="AA207">
        <f ca="1" t="shared" si="69"/>
        <v>0</v>
      </c>
      <c r="AB207">
        <f t="shared" si="59"/>
        <v>0</v>
      </c>
      <c r="AC207" s="1">
        <f ca="1" t="shared" si="70"/>
        <v>0</v>
      </c>
      <c r="AD207" t="e">
        <f ca="1" t="shared" si="71"/>
        <v>#VALUE!</v>
      </c>
    </row>
    <row r="208" spans="1:30">
      <c r="A208">
        <f>IF([1]Sheet!A1206="","",[1]Sheet!A1206)</f>
        <v>3280532</v>
      </c>
      <c r="B208" t="str">
        <f>IF(A208="","",[1]Sheet!B1206)</f>
        <v>2025-05-01 18:42:45</v>
      </c>
      <c r="C208" t="str">
        <f>IF(A208="","",[1]Sheet!C1206)</f>
        <v>小单32.36  大双32.36  大单35.28</v>
      </c>
      <c r="D208" t="str">
        <f>IF(A208="","",[1]Sheet!D1206)</f>
        <v>大单</v>
      </c>
      <c r="E208">
        <f>IF(A208="","",[1]Sheet!E1206)</f>
        <v>100</v>
      </c>
      <c r="F208">
        <f>IF(A208="","",[1]Sheet!F1206)</f>
        <v>8</v>
      </c>
      <c r="G208" t="str">
        <f>IF(A208="","",[1]Sheet!G1206)</f>
        <v>小双</v>
      </c>
      <c r="H208">
        <f>IF(A208="","",[1]Sheet!H1206)</f>
        <v>0</v>
      </c>
      <c r="I208">
        <f>IF(A208="","",[1]Sheet!I1206)</f>
        <v>-100</v>
      </c>
      <c r="J208" t="str">
        <f>IF(A208="","",[1]Sheet!J1206)</f>
        <v>否</v>
      </c>
      <c r="K208">
        <f t="shared" si="73"/>
        <v>0</v>
      </c>
      <c r="L208" s="4">
        <f t="shared" si="74"/>
        <v>0</v>
      </c>
      <c r="M208" s="4" cm="1">
        <f ca="1" t="array" ref="M208">IF(L207="",IF(G207=0,M207,""),IF(ROW()&lt;32,"",AVERAGE(IF(OFFSET(L$2,ROW()-31,0,30,1)&lt;&gt;"",OFFSET(L$2,ROW()-31,0,30,1)))))</f>
        <v>0.793103448275862</v>
      </c>
      <c r="N208" s="5">
        <f ca="1" t="shared" si="55"/>
        <v>0.838709677419355</v>
      </c>
      <c r="O208" s="4">
        <f ca="1" t="array" ref="O208">IF(L207="","",IF(ROW()&lt;32,"",AVERAGE(IF(OFFSET(L$2,ROW()-21,0,20,1)&lt;&gt;"",OFFSET(L$2,ROW()-21,0,20,1)))))</f>
        <v>0.85</v>
      </c>
      <c r="P208" s="5">
        <f ca="1" t="shared" si="56"/>
        <v>0.859677419354839</v>
      </c>
      <c r="Q208" s="4">
        <f t="shared" si="75"/>
        <v>-100</v>
      </c>
      <c r="R208" s="4">
        <f t="shared" si="61"/>
        <v>8969.94519999994</v>
      </c>
      <c r="S208" s="9">
        <f t="shared" si="62"/>
        <v>0.0214883709322154</v>
      </c>
      <c r="T208" s="10">
        <f ca="1" t="shared" si="63"/>
        <v>0.838709677419355</v>
      </c>
      <c r="U208" s="9">
        <f t="shared" si="64"/>
        <v>0.0596468445292666</v>
      </c>
      <c r="V208" s="6">
        <f t="shared" si="65"/>
        <v>0.700872144792985</v>
      </c>
      <c r="W208" s="11">
        <f t="shared" si="66"/>
        <v>1.12401897714521</v>
      </c>
      <c r="X208" s="11">
        <f ca="1" t="shared" si="67"/>
        <v>0.338783505598575</v>
      </c>
      <c r="Y208" s="6">
        <f ca="1" t="shared" si="57"/>
        <v>0.283925330890925</v>
      </c>
      <c r="Z208" s="1">
        <f ca="1" t="shared" si="58"/>
        <v>0.0770626880634985</v>
      </c>
      <c r="AA208">
        <f ca="1" t="shared" si="69"/>
        <v>0</v>
      </c>
      <c r="AB208">
        <f t="shared" si="59"/>
        <v>1</v>
      </c>
      <c r="AC208" s="1">
        <f ca="1" t="shared" si="70"/>
        <v>0</v>
      </c>
      <c r="AD208" t="e">
        <f ca="1" t="shared" si="71"/>
        <v>#VALUE!</v>
      </c>
    </row>
    <row r="209" spans="1:30">
      <c r="A209">
        <f>IF([1]Sheet!A1207="","",[1]Sheet!A1207)</f>
        <v>3280533</v>
      </c>
      <c r="B209" t="str">
        <f>IF(A209="","",[1]Sheet!B1207)</f>
        <v>2025-05-01 18:46:16</v>
      </c>
      <c r="C209" t="str">
        <f>IF(A209="","",[1]Sheet!C1207)</f>
        <v>小单32.36  大双32.36  大单35.28</v>
      </c>
      <c r="D209" t="str">
        <f>IF(A209="","",[1]Sheet!D1207)</f>
        <v>大单</v>
      </c>
      <c r="E209">
        <f>IF(A209="","",[1]Sheet!E1207)</f>
        <v>100</v>
      </c>
      <c r="F209">
        <f>IF(A209="","",[1]Sheet!F1207)</f>
        <v>6</v>
      </c>
      <c r="G209" t="str">
        <f>IF(A209="","",[1]Sheet!G1207)</f>
        <v>小双</v>
      </c>
      <c r="H209">
        <f>IF(A209="","",[1]Sheet!H1207)</f>
        <v>0</v>
      </c>
      <c r="I209">
        <f>IF(A209="","",[1]Sheet!I1207)</f>
        <v>-100</v>
      </c>
      <c r="J209" t="str">
        <f>IF(A209="","",[1]Sheet!J1207)</f>
        <v>否</v>
      </c>
      <c r="K209">
        <f t="shared" si="73"/>
        <v>0</v>
      </c>
      <c r="L209" s="4">
        <f t="shared" si="74"/>
        <v>0</v>
      </c>
      <c r="M209" s="4" cm="1">
        <f ca="1" t="array" ref="M209">IF(L208="",IF(G208=0,M208,""),IF(ROW()&lt;32,"",AVERAGE(IF(OFFSET(L$2,ROW()-31,0,30,1)&lt;&gt;"",OFFSET(L$2,ROW()-31,0,30,1)))))</f>
        <v>0.758620689655172</v>
      </c>
      <c r="N209" s="5">
        <f ca="1" t="shared" si="55"/>
        <v>0.741935483870968</v>
      </c>
      <c r="O209" s="4">
        <f ca="1" t="array" ref="O209">IF(L208="","",IF(ROW()&lt;32,"",AVERAGE(IF(OFFSET(L$2,ROW()-21,0,20,1)&lt;&gt;"",OFFSET(L$2,ROW()-21,0,20,1)))))</f>
        <v>0.8</v>
      </c>
      <c r="P209" s="5">
        <f ca="1" t="shared" si="56"/>
        <v>0.748387096774194</v>
      </c>
      <c r="Q209" s="4">
        <f t="shared" si="75"/>
        <v>-100</v>
      </c>
      <c r="R209" s="4">
        <f t="shared" si="61"/>
        <v>8869.94519999994</v>
      </c>
      <c r="S209" s="9">
        <f t="shared" si="62"/>
        <v>0.00474664480898039</v>
      </c>
      <c r="T209" s="10">
        <f ca="1" t="shared" si="63"/>
        <v>0.741935483870968</v>
      </c>
      <c r="U209" s="9">
        <f t="shared" si="64"/>
        <v>0.0596468445292666</v>
      </c>
      <c r="V209" s="6">
        <f t="shared" si="65"/>
        <v>0.716485188798178</v>
      </c>
      <c r="W209" s="11">
        <f t="shared" si="66"/>
        <v>0.963199504014879</v>
      </c>
      <c r="X209" s="11">
        <f ca="1" t="shared" si="67"/>
        <v>0.299885506139414</v>
      </c>
      <c r="Y209" s="6">
        <f ca="1" t="shared" si="57"/>
        <v>0.284596072111326</v>
      </c>
      <c r="Z209" s="1">
        <f ca="1" t="shared" si="58"/>
        <v>0.0771110982874252</v>
      </c>
      <c r="AA209">
        <f ca="1" t="shared" si="69"/>
        <v>0</v>
      </c>
      <c r="AB209">
        <f t="shared" si="59"/>
        <v>0</v>
      </c>
      <c r="AC209" s="1">
        <f ca="1" t="shared" si="70"/>
        <v>0</v>
      </c>
      <c r="AD209" t="e">
        <f ca="1" t="shared" si="71"/>
        <v>#VALUE!</v>
      </c>
    </row>
    <row r="210" spans="1:30">
      <c r="A210">
        <f>IF([1]Sheet!A1208="","",[1]Sheet!A1208)</f>
        <v>3280534</v>
      </c>
      <c r="B210" t="str">
        <f>IF(A210="","",[1]Sheet!B1208)</f>
        <v>2025-05-01 18:49:48</v>
      </c>
      <c r="C210" t="str">
        <f>IF(A210="","",[1]Sheet!C1208)</f>
        <v>小单32.36  大双32.36  大单35.28</v>
      </c>
      <c r="D210" t="str">
        <f>IF(A210="","",[1]Sheet!D1208)</f>
        <v>大单</v>
      </c>
      <c r="E210">
        <f>IF(A210="","",[1]Sheet!E1208)</f>
        <v>100</v>
      </c>
      <c r="F210">
        <f>IF(A210="","",[1]Sheet!F1208)</f>
        <v>12</v>
      </c>
      <c r="G210" t="str">
        <f>IF(A210="","",[1]Sheet!G1208)</f>
        <v>小双</v>
      </c>
      <c r="H210">
        <f>IF(A210="","",[1]Sheet!H1208)</f>
        <v>0</v>
      </c>
      <c r="I210">
        <f>IF(A210="","",[1]Sheet!I1208)</f>
        <v>-100</v>
      </c>
      <c r="J210" t="str">
        <f>IF(A210="","",[1]Sheet!J1208)</f>
        <v>否</v>
      </c>
      <c r="K210">
        <f t="shared" si="73"/>
        <v>0</v>
      </c>
      <c r="L210" s="4">
        <f t="shared" si="74"/>
        <v>0</v>
      </c>
      <c r="M210" s="4" cm="1">
        <f ca="1" t="array" ref="M210">IF(L209="",IF(G209=0,M209,""),IF(ROW()&lt;32,"",AVERAGE(IF(OFFSET(L$2,ROW()-31,0,30,1)&lt;&gt;"",OFFSET(L$2,ROW()-31,0,30,1)))))</f>
        <v>0.758620689655172</v>
      </c>
      <c r="N210" s="5">
        <f ca="1" t="shared" si="55"/>
        <v>0.709677419354839</v>
      </c>
      <c r="O210" s="4">
        <f ca="1" t="array" ref="O210">IF(L209="","",IF(ROW()&lt;32,"",AVERAGE(IF(OFFSET(L$2,ROW()-21,0,20,1)&lt;&gt;"",OFFSET(L$2,ROW()-21,0,20,1)))))</f>
        <v>0.75</v>
      </c>
      <c r="P210" s="5">
        <f ca="1" t="shared" si="56"/>
        <v>0.701612903225806</v>
      </c>
      <c r="Q210" s="4">
        <f t="shared" si="75"/>
        <v>-100</v>
      </c>
      <c r="R210" s="4">
        <f t="shared" si="61"/>
        <v>8769.94519999994</v>
      </c>
      <c r="S210" s="9">
        <f t="shared" si="62"/>
        <v>0.00480155375225276</v>
      </c>
      <c r="T210" s="10">
        <f ca="1" t="shared" si="63"/>
        <v>0.709677419354839</v>
      </c>
      <c r="U210" s="9">
        <f t="shared" si="64"/>
        <v>0.0596468445292666</v>
      </c>
      <c r="V210" s="6">
        <f t="shared" si="65"/>
        <v>0.732486601970686</v>
      </c>
      <c r="W210" s="11">
        <f t="shared" si="66"/>
        <v>0.831619137659882</v>
      </c>
      <c r="X210" s="11">
        <f ca="1" t="shared" si="67"/>
        <v>0.28189247060092</v>
      </c>
      <c r="Y210" s="6">
        <f ca="1" t="shared" si="57"/>
        <v>0.2847458956874</v>
      </c>
      <c r="Z210" s="1">
        <f ca="1" t="shared" si="58"/>
        <v>0.0771013326238752</v>
      </c>
      <c r="AA210">
        <f ca="1" t="shared" si="69"/>
        <v>0</v>
      </c>
      <c r="AB210">
        <f t="shared" si="59"/>
        <v>0</v>
      </c>
      <c r="AC210" s="1">
        <f ca="1" t="shared" si="70"/>
        <v>0</v>
      </c>
      <c r="AD210" t="e">
        <f ca="1" t="shared" si="71"/>
        <v>#VALUE!</v>
      </c>
    </row>
    <row r="211" spans="1:30">
      <c r="A211">
        <f>IF([1]Sheet!A1209="","",[1]Sheet!A1209)</f>
        <v>3280535</v>
      </c>
      <c r="B211" t="str">
        <f>IF(A211="","",[1]Sheet!B1209)</f>
        <v>2025-05-01 18:53:19</v>
      </c>
      <c r="C211" t="str">
        <f>IF(A211="","",[1]Sheet!C1209)</f>
        <v>大双31.45  小双34.28  大单34.28</v>
      </c>
      <c r="D211" t="str">
        <f>IF(A211="","",[1]Sheet!D1209)</f>
        <v>大双</v>
      </c>
      <c r="E211">
        <f>IF(A211="","",[1]Sheet!E1209)</f>
        <v>100.01</v>
      </c>
      <c r="F211">
        <f>IF(A211="","",[1]Sheet!F1209)</f>
        <v>9</v>
      </c>
      <c r="G211" t="str">
        <f>IF(A211="","",[1]Sheet!G1209)</f>
        <v>小单</v>
      </c>
      <c r="H211">
        <f>IF(A211="","",[1]Sheet!H1209)</f>
        <v>0</v>
      </c>
      <c r="I211">
        <f>IF(A211="","",[1]Sheet!I1209)</f>
        <v>-100.01</v>
      </c>
      <c r="J211" t="str">
        <f>IF(A211="","",[1]Sheet!J1209)</f>
        <v>否</v>
      </c>
      <c r="K211">
        <f t="shared" si="73"/>
        <v>0</v>
      </c>
      <c r="L211" s="4">
        <f t="shared" si="74"/>
        <v>0</v>
      </c>
      <c r="M211" s="4" cm="1">
        <f ca="1" t="array" ref="M211">IF(L210="",IF(G210=0,M210,""),IF(ROW()&lt;32,"",AVERAGE(IF(OFFSET(L$2,ROW()-31,0,30,1)&lt;&gt;"",OFFSET(L$2,ROW()-31,0,30,1)))))</f>
        <v>0.724137931034483</v>
      </c>
      <c r="N211" s="5">
        <f ca="1" t="shared" si="55"/>
        <v>0.709677419354839</v>
      </c>
      <c r="O211" s="4">
        <f ca="1" t="array" ref="O211">IF(L210="","",IF(ROW()&lt;32,"",AVERAGE(IF(OFFSET(L$2,ROW()-21,0,20,1)&lt;&gt;"",OFFSET(L$2,ROW()-21,0,20,1)))))</f>
        <v>0.7</v>
      </c>
      <c r="P211" s="5">
        <f ca="1" t="shared" si="56"/>
        <v>0.654838709677419</v>
      </c>
      <c r="Q211" s="4">
        <f t="shared" si="75"/>
        <v>-100.01</v>
      </c>
      <c r="R211" s="4">
        <f t="shared" si="61"/>
        <v>8669.93519999994</v>
      </c>
      <c r="S211" s="9">
        <f t="shared" si="62"/>
        <v>-0.0119464420701376</v>
      </c>
      <c r="T211" s="10">
        <f ca="1" t="shared" si="63"/>
        <v>0.709677419354839</v>
      </c>
      <c r="U211" s="9">
        <f t="shared" si="64"/>
        <v>0.0654490674231673</v>
      </c>
      <c r="V211" s="6">
        <f t="shared" si="65"/>
        <v>0.726843599495932</v>
      </c>
      <c r="W211" s="11">
        <f t="shared" si="66"/>
        <v>0.831626697696405</v>
      </c>
      <c r="X211" s="11">
        <f ca="1" t="shared" si="67"/>
        <v>0.27456386074221</v>
      </c>
      <c r="Y211" s="6">
        <f ca="1" t="shared" si="57"/>
        <v>0.285924042922426</v>
      </c>
      <c r="Z211" s="1">
        <f ca="1" t="shared" si="58"/>
        <v>0.0766654724215066</v>
      </c>
      <c r="AA211">
        <f ca="1" t="shared" si="69"/>
        <v>0</v>
      </c>
      <c r="AB211">
        <f t="shared" si="59"/>
        <v>0</v>
      </c>
      <c r="AC211" s="1">
        <f ca="1" t="shared" si="70"/>
        <v>0</v>
      </c>
      <c r="AD211" t="e">
        <f ca="1" t="shared" si="71"/>
        <v>#VALUE!</v>
      </c>
    </row>
    <row r="212" spans="1:30">
      <c r="A212">
        <f>IF([1]Sheet!A1210="","",[1]Sheet!A1210)</f>
        <v>3280536</v>
      </c>
      <c r="B212" t="str">
        <f>IF(A212="","",[1]Sheet!B1210)</f>
        <v>2025-05-01 18:56:41</v>
      </c>
      <c r="C212" t="str">
        <f>IF(A212="","",[1]Sheet!C1210)</f>
        <v>小单31.45  小双34.28  大单34.28</v>
      </c>
      <c r="D212" t="str">
        <f>IF(A212="","",[1]Sheet!D1210)</f>
        <v>小单</v>
      </c>
      <c r="E212">
        <f>IF(A212="","",[1]Sheet!E1210)</f>
        <v>100.01</v>
      </c>
      <c r="F212">
        <f>IF(A212="","",[1]Sheet!F1210)</f>
        <v>19</v>
      </c>
      <c r="G212" t="str">
        <f>IF(A212="","",[1]Sheet!G1210)</f>
        <v>大单</v>
      </c>
      <c r="H212">
        <f>IF(A212="","",[1]Sheet!H1210)</f>
        <v>148.4324</v>
      </c>
      <c r="I212">
        <f>IF(A212="","",[1]Sheet!I1210)</f>
        <v>48.4224</v>
      </c>
      <c r="J212" t="str">
        <f>IF(A212="","",[1]Sheet!J1210)</f>
        <v>是</v>
      </c>
      <c r="K212">
        <f t="shared" si="73"/>
        <v>1</v>
      </c>
      <c r="L212" s="4">
        <f t="shared" si="74"/>
        <v>1</v>
      </c>
      <c r="M212" s="4" cm="1">
        <f ca="1" t="array" ref="M212">IF(L211="",IF(G211=0,M211,""),IF(ROW()&lt;32,"",AVERAGE(IF(OFFSET(L$2,ROW()-31,0,30,1)&lt;&gt;"",OFFSET(L$2,ROW()-31,0,30,1)))))</f>
        <v>0.724137931034483</v>
      </c>
      <c r="N212" s="5">
        <f ca="1" t="shared" si="55"/>
        <v>0.67741935483871</v>
      </c>
      <c r="O212" s="4">
        <f ca="1" t="array" ref="O212">IF(L211="","",IF(ROW()&lt;32,"",AVERAGE(IF(OFFSET(L$2,ROW()-21,0,20,1)&lt;&gt;"",OFFSET(L$2,ROW()-21,0,20,1)))))</f>
        <v>0.7</v>
      </c>
      <c r="P212" s="5">
        <f ca="1" t="shared" si="56"/>
        <v>0.654838709677419</v>
      </c>
      <c r="Q212" s="4">
        <f t="shared" si="75"/>
        <v>48.4224</v>
      </c>
      <c r="R212" s="4">
        <f t="shared" si="61"/>
        <v>8718.35759999994</v>
      </c>
      <c r="S212" s="9">
        <f t="shared" si="62"/>
        <v>-0.028513814479937</v>
      </c>
      <c r="T212" s="10">
        <f ca="1" t="shared" si="63"/>
        <v>0.67741935483871</v>
      </c>
      <c r="U212" s="9">
        <f t="shared" si="64"/>
        <v>0.0761064246398361</v>
      </c>
      <c r="V212" s="6">
        <f t="shared" si="65"/>
        <v>0.688330838937066</v>
      </c>
      <c r="W212" s="11">
        <f t="shared" si="66"/>
        <v>0.72196828412623</v>
      </c>
      <c r="X212" s="11">
        <f ca="1" t="shared" si="67"/>
        <v>0.24512771153814</v>
      </c>
      <c r="Y212" s="6">
        <f ca="1" t="shared" si="57"/>
        <v>0.285454792218904</v>
      </c>
      <c r="Z212" s="1">
        <f ca="1" t="shared" si="58"/>
        <v>0.076870384369494</v>
      </c>
      <c r="AA212">
        <f ca="1" t="shared" si="69"/>
        <v>0</v>
      </c>
      <c r="AB212">
        <f t="shared" si="59"/>
        <v>0</v>
      </c>
      <c r="AC212" s="1">
        <f ca="1" t="shared" si="70"/>
        <v>0</v>
      </c>
      <c r="AD212" t="e">
        <f ca="1" t="shared" si="71"/>
        <v>#VALUE!</v>
      </c>
    </row>
    <row r="213" spans="1:30">
      <c r="A213">
        <f>IF([1]Sheet!A1211="","",[1]Sheet!A1211)</f>
        <v>3280537</v>
      </c>
      <c r="B213" t="str">
        <f>IF(A213="","",[1]Sheet!B1211)</f>
        <v>2025-05-01 19:33:11</v>
      </c>
      <c r="C213" t="str">
        <f>IF(A213="","",[1]Sheet!C1211)</f>
        <v>小单31.45  小双34.28  大单34.28</v>
      </c>
      <c r="D213" t="str">
        <f>IF(A213="","",[1]Sheet!D1211)</f>
        <v>小单</v>
      </c>
      <c r="E213">
        <f>IF(A213="","",[1]Sheet!E1211)</f>
        <v>100.01</v>
      </c>
      <c r="F213">
        <f>IF(A213="","",[1]Sheet!F1211)</f>
        <v>15</v>
      </c>
      <c r="G213" t="str">
        <f>IF(A213="","",[1]Sheet!G1211)</f>
        <v>大单</v>
      </c>
      <c r="H213">
        <f>IF(A213="","",[1]Sheet!H1211)</f>
        <v>148.4324</v>
      </c>
      <c r="I213">
        <f>IF(A213="","",[1]Sheet!I1211)</f>
        <v>48.4224</v>
      </c>
      <c r="J213" t="str">
        <f>IF(A213="","",[1]Sheet!J1211)</f>
        <v>是</v>
      </c>
      <c r="K213">
        <f t="shared" si="73"/>
        <v>1</v>
      </c>
      <c r="L213" s="4">
        <f t="shared" si="74"/>
        <v>1</v>
      </c>
      <c r="M213" s="4" cm="1">
        <f ca="1" t="array" ref="M213">IF(L212="",IF(G212=0,M212,""),IF(ROW()&lt;32,"",AVERAGE(IF(OFFSET(L$2,ROW()-31,0,30,1)&lt;&gt;"",OFFSET(L$2,ROW()-31,0,30,1)))))</f>
        <v>0.758620689655172</v>
      </c>
      <c r="N213" s="5">
        <f ca="1" t="shared" si="55"/>
        <v>0.741935483870968</v>
      </c>
      <c r="O213" s="4">
        <f ca="1" t="array" ref="O213">IF(L212="","",IF(ROW()&lt;32,"",AVERAGE(IF(OFFSET(L$2,ROW()-21,0,20,1)&lt;&gt;"",OFFSET(L$2,ROW()-21,0,20,1)))))</f>
        <v>0.7</v>
      </c>
      <c r="P213" s="5">
        <f ca="1" t="shared" si="56"/>
        <v>0.719354838709677</v>
      </c>
      <c r="Q213" s="4">
        <f t="shared" si="75"/>
        <v>48.4224</v>
      </c>
      <c r="R213" s="4">
        <f t="shared" si="61"/>
        <v>8766.77999999994</v>
      </c>
      <c r="S213" s="9">
        <f t="shared" si="62"/>
        <v>-0.0120162812313239</v>
      </c>
      <c r="T213" s="10">
        <f ca="1" t="shared" si="63"/>
        <v>0.741935483870968</v>
      </c>
      <c r="U213" s="9">
        <f t="shared" si="64"/>
        <v>0.0761064246398361</v>
      </c>
      <c r="V213" s="6">
        <f t="shared" si="65"/>
        <v>0.682828619564696</v>
      </c>
      <c r="W213" s="11">
        <f t="shared" si="66"/>
        <v>0.72196828412623</v>
      </c>
      <c r="X213" s="11">
        <f ca="1" t="shared" si="67"/>
        <v>0.262429975381938</v>
      </c>
      <c r="Y213" s="6">
        <f ca="1" t="shared" si="57"/>
        <v>0.285775159314857</v>
      </c>
      <c r="Z213" s="1">
        <f ca="1" t="shared" si="58"/>
        <v>0.0767536417269089</v>
      </c>
      <c r="AA213">
        <f ca="1" t="shared" si="69"/>
        <v>0</v>
      </c>
      <c r="AB213">
        <f t="shared" si="59"/>
        <v>0</v>
      </c>
      <c r="AC213" s="1">
        <f ca="1" t="shared" si="70"/>
        <v>0</v>
      </c>
      <c r="AD213" t="e">
        <f ca="1" t="shared" si="71"/>
        <v>#VALUE!</v>
      </c>
    </row>
    <row r="214" spans="1:30">
      <c r="A214">
        <f>IF([1]Sheet!A1212="","",[1]Sheet!A1212)</f>
        <v>3280538</v>
      </c>
      <c r="B214" t="str">
        <f>IF(A214="","",[1]Sheet!B1212)</f>
        <v>2025-05-01 19:36:43</v>
      </c>
      <c r="C214" t="str">
        <f>IF(A214="","",[1]Sheet!C1212)</f>
        <v>小单32.36  大双32.36  大单35.28</v>
      </c>
      <c r="D214" t="str">
        <f>IF(A214="","",[1]Sheet!D1212)</f>
        <v>大单</v>
      </c>
      <c r="E214">
        <f>IF(A214="","",[1]Sheet!E1212)</f>
        <v>100</v>
      </c>
      <c r="F214">
        <f>IF(A214="","",[1]Sheet!F1212)</f>
        <v>17</v>
      </c>
      <c r="G214" t="str">
        <f>IF(A214="","",[1]Sheet!G1212)</f>
        <v>大单</v>
      </c>
      <c r="H214">
        <f>IF(A214="","",[1]Sheet!H1212)</f>
        <v>152.7624</v>
      </c>
      <c r="I214">
        <f>IF(A214="","",[1]Sheet!I1212)</f>
        <v>52.7624</v>
      </c>
      <c r="J214" t="str">
        <f>IF(A214="","",[1]Sheet!J1212)</f>
        <v>是</v>
      </c>
      <c r="K214">
        <f t="shared" si="73"/>
        <v>1</v>
      </c>
      <c r="L214" s="4">
        <f t="shared" si="74"/>
        <v>1</v>
      </c>
      <c r="M214" s="4" cm="1">
        <f ca="1" t="array" ref="M214">IF(L213="",IF(G213=0,M213,""),IF(ROW()&lt;32,"",AVERAGE(IF(OFFSET(L$2,ROW()-31,0,30,1)&lt;&gt;"",OFFSET(L$2,ROW()-31,0,30,1)))))</f>
        <v>0.758620689655172</v>
      </c>
      <c r="N214" s="5">
        <f ca="1" t="shared" si="55"/>
        <v>0.774193548387097</v>
      </c>
      <c r="O214" s="4">
        <f ca="1" t="array" ref="O214">IF(L213="","",IF(ROW()&lt;32,"",AVERAGE(IF(OFFSET(L$2,ROW()-21,0,20,1)&lt;&gt;"",OFFSET(L$2,ROW()-21,0,20,1)))))</f>
        <v>0.7</v>
      </c>
      <c r="P214" s="5">
        <f ca="1" t="shared" si="56"/>
        <v>0.719354838709677</v>
      </c>
      <c r="Q214" s="4">
        <f t="shared" si="75"/>
        <v>52.7624</v>
      </c>
      <c r="R214" s="4">
        <f t="shared" si="61"/>
        <v>8819.54239999994</v>
      </c>
      <c r="S214" s="9">
        <f t="shared" si="62"/>
        <v>-0.0119507037246941</v>
      </c>
      <c r="T214" s="10">
        <f ca="1" t="shared" si="63"/>
        <v>0.774193548387097</v>
      </c>
      <c r="U214" s="9">
        <f t="shared" si="64"/>
        <v>0.0761064246398361</v>
      </c>
      <c r="V214" s="6">
        <f t="shared" si="65"/>
        <v>0.709037372115411</v>
      </c>
      <c r="W214" s="11">
        <f t="shared" si="66"/>
        <v>0.831626697696406</v>
      </c>
      <c r="X214" s="11">
        <f ca="1" t="shared" si="67"/>
        <v>0.282487978149242</v>
      </c>
      <c r="Y214" s="6">
        <f ca="1" t="shared" si="57"/>
        <v>0.288314339312855</v>
      </c>
      <c r="Z214" s="1">
        <f ca="1" t="shared" si="58"/>
        <v>0.0753296591130111</v>
      </c>
      <c r="AA214">
        <f ca="1" t="shared" si="69"/>
        <v>0</v>
      </c>
      <c r="AB214">
        <f t="shared" si="59"/>
        <v>0</v>
      </c>
      <c r="AC214" s="1">
        <f ca="1" t="shared" si="70"/>
        <v>0</v>
      </c>
      <c r="AD214" t="e">
        <f ca="1" t="shared" si="71"/>
        <v>#VALUE!</v>
      </c>
    </row>
    <row r="215" spans="1:30">
      <c r="A215">
        <f>IF([1]Sheet!A1213="","",[1]Sheet!A1213)</f>
        <v>3280539</v>
      </c>
      <c r="B215" t="str">
        <f>IF(A215="","",[1]Sheet!B1213)</f>
        <v>2025-05-01 19:40:14</v>
      </c>
      <c r="C215" t="str">
        <f>IF(A215="","",[1]Sheet!C1213)</f>
        <v>小单32.36  大双32.36  大单35.28</v>
      </c>
      <c r="D215" t="str">
        <f>IF(A215="","",[1]Sheet!D1213)</f>
        <v>大单</v>
      </c>
      <c r="E215">
        <f>IF(A215="","",[1]Sheet!E1213)</f>
        <v>100</v>
      </c>
      <c r="F215">
        <f>IF(A215="","",[1]Sheet!F1213)</f>
        <v>20</v>
      </c>
      <c r="G215" t="str">
        <f>IF(A215="","",[1]Sheet!G1213)</f>
        <v>大双</v>
      </c>
      <c r="H215">
        <f>IF(A215="","",[1]Sheet!H1213)</f>
        <v>152.7392</v>
      </c>
      <c r="I215">
        <f>IF(A215="","",[1]Sheet!I1213)</f>
        <v>52.7392</v>
      </c>
      <c r="J215" t="str">
        <f>IF(A215="","",[1]Sheet!J1213)</f>
        <v>是</v>
      </c>
      <c r="K215">
        <f t="shared" si="73"/>
        <v>1</v>
      </c>
      <c r="L215" s="4">
        <f t="shared" si="74"/>
        <v>1</v>
      </c>
      <c r="M215" s="4" cm="1">
        <f ca="1" t="array" ref="M215">IF(L214="",IF(G214=0,M214,""),IF(ROW()&lt;32,"",AVERAGE(IF(OFFSET(L$2,ROW()-31,0,30,1)&lt;&gt;"",OFFSET(L$2,ROW()-31,0,30,1)))))</f>
        <v>0.766666666666667</v>
      </c>
      <c r="N215" s="5">
        <f ca="1" t="shared" si="55"/>
        <v>0.774193548387097</v>
      </c>
      <c r="O215" s="4">
        <f ca="1" t="array" ref="O215">IF(L214="","",IF(ROW()&lt;32,"",AVERAGE(IF(OFFSET(L$2,ROW()-21,0,20,1)&lt;&gt;"",OFFSET(L$2,ROW()-21,0,20,1)))))</f>
        <v>0.7</v>
      </c>
      <c r="P215" s="5">
        <f ca="1" t="shared" si="56"/>
        <v>0.719354838709677</v>
      </c>
      <c r="Q215" s="4">
        <f t="shared" si="75"/>
        <v>52.7392</v>
      </c>
      <c r="R215" s="4">
        <f t="shared" si="61"/>
        <v>8872.28159999994</v>
      </c>
      <c r="S215" s="9">
        <f t="shared" si="62"/>
        <v>-0.00600418149078426</v>
      </c>
      <c r="T215" s="10">
        <f ca="1" t="shared" si="63"/>
        <v>0.774193548387097</v>
      </c>
      <c r="U215" s="9">
        <f t="shared" si="64"/>
        <v>0.0761064246398361</v>
      </c>
      <c r="V215" s="6">
        <f t="shared" si="65"/>
        <v>0.714760671089038</v>
      </c>
      <c r="W215" s="11">
        <f t="shared" si="66"/>
        <v>0.835572080507627</v>
      </c>
      <c r="X215" s="11">
        <f ca="1" t="shared" si="67"/>
        <v>0.2852388029979</v>
      </c>
      <c r="Y215" s="6">
        <f ca="1" t="shared" si="57"/>
        <v>0.290657162384539</v>
      </c>
      <c r="Z215" s="1">
        <f ca="1" t="shared" si="58"/>
        <v>0.0740944886540675</v>
      </c>
      <c r="AA215">
        <f ca="1" t="shared" si="69"/>
        <v>0</v>
      </c>
      <c r="AB215">
        <f t="shared" si="59"/>
        <v>0</v>
      </c>
      <c r="AC215" s="1">
        <f ca="1" t="shared" si="70"/>
        <v>0</v>
      </c>
      <c r="AD215" t="e">
        <f ca="1" t="shared" si="71"/>
        <v>#VALUE!</v>
      </c>
    </row>
    <row r="216" spans="1:30">
      <c r="A216">
        <f>IF([1]Sheet!A1214="","",[1]Sheet!A1214)</f>
        <v>3280540</v>
      </c>
      <c r="B216" t="str">
        <f>IF(A216="","",[1]Sheet!B1214)</f>
        <v>2025-05-01 19:43:46</v>
      </c>
      <c r="C216" t="str">
        <f>IF(A216="","",[1]Sheet!C1214)</f>
        <v>大双31.45  小双34.28  大单34.28</v>
      </c>
      <c r="D216" t="str">
        <f>IF(A216="","",[1]Sheet!D1214)</f>
        <v>大双</v>
      </c>
      <c r="E216">
        <f>IF(A216="","",[1]Sheet!E1214)</f>
        <v>100.01</v>
      </c>
      <c r="F216">
        <f>IF(A216="","",[1]Sheet!F1214)</f>
        <v>5</v>
      </c>
      <c r="G216" t="str">
        <f>IF(A216="","",[1]Sheet!G1214)</f>
        <v>小单</v>
      </c>
      <c r="H216">
        <f>IF(A216="","",[1]Sheet!H1214)</f>
        <v>0</v>
      </c>
      <c r="I216">
        <f>IF(A216="","",[1]Sheet!I1214)</f>
        <v>-100.01</v>
      </c>
      <c r="J216" t="str">
        <f>IF(A216="","",[1]Sheet!J1214)</f>
        <v>否</v>
      </c>
      <c r="K216">
        <f t="shared" si="73"/>
        <v>0</v>
      </c>
      <c r="L216" s="4">
        <f t="shared" si="74"/>
        <v>0</v>
      </c>
      <c r="M216" s="4" cm="1">
        <f ca="1" t="array" ref="M216">IF(L215="",IF(G215=0,M215,""),IF(ROW()&lt;32,"",AVERAGE(IF(OFFSET(L$2,ROW()-31,0,30,1)&lt;&gt;"",OFFSET(L$2,ROW()-31,0,30,1)))))</f>
        <v>0.733333333333333</v>
      </c>
      <c r="N216" s="5">
        <f ca="1" t="shared" si="55"/>
        <v>0.781720430107527</v>
      </c>
      <c r="O216" s="4">
        <f ca="1" t="array" ref="O216">IF(L215="","",IF(ROW()&lt;32,"",AVERAGE(IF(OFFSET(L$2,ROW()-21,0,20,1)&lt;&gt;"",OFFSET(L$2,ROW()-21,0,20,1)))))</f>
        <v>0.65</v>
      </c>
      <c r="P216" s="5">
        <f ca="1" t="shared" si="56"/>
        <v>0.67258064516129</v>
      </c>
      <c r="Q216" s="4">
        <f t="shared" si="75"/>
        <v>-100.01</v>
      </c>
      <c r="R216" s="4">
        <f t="shared" si="61"/>
        <v>8772.27159999994</v>
      </c>
      <c r="S216" s="9">
        <f t="shared" si="62"/>
        <v>-0.00548900633929144</v>
      </c>
      <c r="T216" s="10">
        <f ca="1" t="shared" si="63"/>
        <v>0.781720430107527</v>
      </c>
      <c r="U216" s="9">
        <f t="shared" si="64"/>
        <v>0.0761064246398361</v>
      </c>
      <c r="V216" s="6">
        <f t="shared" si="65"/>
        <v>0.732292309777152</v>
      </c>
      <c r="W216" s="11">
        <f t="shared" si="66"/>
        <v>0.88351593607389</v>
      </c>
      <c r="X216" s="11">
        <f ca="1" t="shared" si="67"/>
        <v>0.293446281312871</v>
      </c>
      <c r="Y216" s="6">
        <f ca="1" t="shared" si="57"/>
        <v>0.293892378714185</v>
      </c>
      <c r="Z216" s="1">
        <f ca="1" t="shared" si="58"/>
        <v>0.0719970463937548</v>
      </c>
      <c r="AA216">
        <f ca="1">IF(X216="","",IF(X216&gt;0,IF(X216&gt;Y216+Z216*$Z$1,I216,0),0))</f>
        <v>0</v>
      </c>
      <c r="AB216">
        <f t="shared" si="59"/>
        <v>0</v>
      </c>
      <c r="AC216" s="1">
        <f ca="1" t="shared" si="70"/>
        <v>0</v>
      </c>
      <c r="AD216" t="e">
        <f ca="1" t="shared" si="71"/>
        <v>#VALUE!</v>
      </c>
    </row>
    <row r="217" spans="1:30">
      <c r="A217">
        <f>IF([1]Sheet!A1215="","",[1]Sheet!A1215)</f>
        <v>3280541</v>
      </c>
      <c r="B217" t="str">
        <f>IF(A217="","",[1]Sheet!B1215)</f>
        <v>2025-05-01 19:47:17</v>
      </c>
      <c r="C217" t="str">
        <f>IF(A217="","",[1]Sheet!C1215)</f>
        <v>小单31.45  小双34.28  大单34.28</v>
      </c>
      <c r="D217" t="str">
        <f>IF(A217="","",[1]Sheet!D1215)</f>
        <v>小单</v>
      </c>
      <c r="E217">
        <f>IF(A217="","",[1]Sheet!E1215)</f>
        <v>100.01</v>
      </c>
      <c r="F217">
        <f>IF(A217="","",[1]Sheet!F1215)</f>
        <v>12</v>
      </c>
      <c r="G217" t="str">
        <f>IF(A217="","",[1]Sheet!G1215)</f>
        <v>小双</v>
      </c>
      <c r="H217">
        <f>IF(A217="","",[1]Sheet!H1215)</f>
        <v>148.4324</v>
      </c>
      <c r="I217">
        <f>IF(A217="","",[1]Sheet!I1215)</f>
        <v>48.4224</v>
      </c>
      <c r="J217" t="str">
        <f>IF(A217="","",[1]Sheet!J1215)</f>
        <v>是</v>
      </c>
      <c r="K217">
        <f t="shared" si="73"/>
        <v>1</v>
      </c>
      <c r="L217" s="4">
        <f t="shared" si="74"/>
        <v>1</v>
      </c>
      <c r="M217" s="4" cm="1">
        <f ca="1" t="array" ref="M217">IF(L216="",IF(G216=0,M216,""),IF(ROW()&lt;32,"",AVERAGE(IF(OFFSET(L$2,ROW()-31,0,30,1)&lt;&gt;"",OFFSET(L$2,ROW()-31,0,30,1)))))</f>
        <v>0.733333333333333</v>
      </c>
      <c r="N217" s="5">
        <f ca="1" t="shared" si="55"/>
        <v>0.686021505376344</v>
      </c>
      <c r="O217" s="4">
        <f ca="1" t="array" ref="O217">IF(L216="","",IF(ROW()&lt;32,"",AVERAGE(IF(OFFSET(L$2,ROW()-21,0,20,1)&lt;&gt;"",OFFSET(L$2,ROW()-21,0,20,1)))))</f>
        <v>0.65</v>
      </c>
      <c r="P217" s="5">
        <f ca="1" t="shared" si="56"/>
        <v>0.608064516129032</v>
      </c>
      <c r="Q217" s="4">
        <f t="shared" si="75"/>
        <v>48.4224</v>
      </c>
      <c r="R217" s="4">
        <f t="shared" si="61"/>
        <v>8820.69399999994</v>
      </c>
      <c r="S217" s="9">
        <f t="shared" si="62"/>
        <v>-0.0220076255178458</v>
      </c>
      <c r="T217" s="10">
        <f ca="1" t="shared" si="63"/>
        <v>0.686021505376344</v>
      </c>
      <c r="U217" s="9">
        <f t="shared" si="64"/>
        <v>0.0761064246398361</v>
      </c>
      <c r="V217" s="6">
        <f t="shared" si="65"/>
        <v>0.719149828315349</v>
      </c>
      <c r="W217" s="11">
        <f t="shared" si="66"/>
        <v>0.769523428580952</v>
      </c>
      <c r="X217" s="11">
        <f ca="1" t="shared" si="67"/>
        <v>0.256637411717594</v>
      </c>
      <c r="Y217" s="6">
        <f ca="1" t="shared" si="57"/>
        <v>0.295741742730756</v>
      </c>
      <c r="Z217" s="1">
        <f ca="1" t="shared" si="58"/>
        <v>0.0702833844758562</v>
      </c>
      <c r="AA217">
        <f ca="1">IF(X217="","",IF(X217&gt;0,IF(X217&gt;Y217+Z217*$Z$1,I217,0),0))</f>
        <v>0</v>
      </c>
      <c r="AB217">
        <f t="shared" si="59"/>
        <v>0</v>
      </c>
      <c r="AC217" s="1">
        <f ca="1" t="shared" si="70"/>
        <v>0</v>
      </c>
      <c r="AD217" t="e">
        <f ca="1" t="shared" si="71"/>
        <v>#VALUE!</v>
      </c>
    </row>
    <row r="218" spans="1:30">
      <c r="A218">
        <f>IF([1]Sheet!A1216="","",[1]Sheet!A1216)</f>
        <v>3280542</v>
      </c>
      <c r="B218" t="str">
        <f>IF(A218="","",[1]Sheet!B1216)</f>
        <v>2025-05-01 19:50:49</v>
      </c>
      <c r="C218" t="str">
        <f>IF(A218="","",[1]Sheet!C1216)</f>
        <v>小单32.36  小双35.28  大双32.36</v>
      </c>
      <c r="D218" t="str">
        <f>IF(A218="","",[1]Sheet!D1216)</f>
        <v>小双</v>
      </c>
      <c r="E218">
        <f>IF(A218="","",[1]Sheet!E1216)</f>
        <v>100</v>
      </c>
      <c r="F218">
        <f>IF(A218="","",[1]Sheet!F1216)</f>
        <v>6</v>
      </c>
      <c r="G218" t="str">
        <f>IF(A218="","",[1]Sheet!G1216)</f>
        <v>小双</v>
      </c>
      <c r="H218">
        <f>IF(A218="","",[1]Sheet!H1216)</f>
        <v>152.7624</v>
      </c>
      <c r="I218">
        <f>IF(A218="","",[1]Sheet!I1216)</f>
        <v>52.7624</v>
      </c>
      <c r="J218" t="str">
        <f>IF(A218="","",[1]Sheet!J1216)</f>
        <v>是</v>
      </c>
      <c r="K218">
        <f t="shared" si="73"/>
        <v>1</v>
      </c>
      <c r="L218" s="4">
        <f t="shared" si="74"/>
        <v>1</v>
      </c>
      <c r="M218" s="4" cm="1">
        <f ca="1" t="array" ref="M218">IF(L217="",IF(G217=0,M217,""),IF(ROW()&lt;32,"",AVERAGE(IF(OFFSET(L$2,ROW()-31,0,30,1)&lt;&gt;"",OFFSET(L$2,ROW()-31,0,30,1)))))</f>
        <v>0.766666666666667</v>
      </c>
      <c r="N218" s="5">
        <f ca="1" t="shared" si="55"/>
        <v>0.750537634408602</v>
      </c>
      <c r="O218" s="4">
        <f ca="1" t="array" ref="O218">IF(L217="","",IF(ROW()&lt;32,"",AVERAGE(IF(OFFSET(L$2,ROW()-21,0,20,1)&lt;&gt;"",OFFSET(L$2,ROW()-21,0,20,1)))))</f>
        <v>0.65</v>
      </c>
      <c r="P218" s="5">
        <f ca="1" t="shared" si="56"/>
        <v>0.67258064516129</v>
      </c>
      <c r="Q218" s="4">
        <f t="shared" si="75"/>
        <v>52.7624</v>
      </c>
      <c r="R218" s="4">
        <f t="shared" si="61"/>
        <v>8873.45639999994</v>
      </c>
      <c r="S218" s="9">
        <f t="shared" si="62"/>
        <v>-0.00552093141579253</v>
      </c>
      <c r="T218" s="10">
        <f ca="1" t="shared" si="63"/>
        <v>0.750537634408602</v>
      </c>
      <c r="U218" s="9">
        <f t="shared" si="64"/>
        <v>0.0761064246398361</v>
      </c>
      <c r="V218" s="6">
        <f t="shared" si="65"/>
        <v>0.714436126229056</v>
      </c>
      <c r="W218" s="11">
        <f t="shared" si="66"/>
        <v>0.769523428580952</v>
      </c>
      <c r="X218" s="11">
        <f ca="1" t="shared" si="67"/>
        <v>0.274015275546033</v>
      </c>
      <c r="Y218" s="6">
        <f ca="1" t="shared" si="57"/>
        <v>0.298393136041297</v>
      </c>
      <c r="Z218" s="1">
        <f ca="1" t="shared" si="58"/>
        <v>0.0678720622404228</v>
      </c>
      <c r="AA218">
        <f ca="1">IF(X218="","",IF(X218&gt;0,IF(X218&gt;Y218+Z218*$Z$1,I218,0),0))</f>
        <v>0</v>
      </c>
      <c r="AB218">
        <f t="shared" si="59"/>
        <v>0</v>
      </c>
      <c r="AC218" s="1">
        <f ca="1" t="shared" si="70"/>
        <v>0</v>
      </c>
      <c r="AD218" t="e">
        <f ca="1" t="shared" si="71"/>
        <v>#VALUE!</v>
      </c>
    </row>
    <row r="219" spans="1:30">
      <c r="A219">
        <f>IF([1]Sheet!A1217="","",[1]Sheet!A1217)</f>
        <v>3280543</v>
      </c>
      <c r="B219" t="str">
        <f>IF(A219="","",[1]Sheet!B1217)</f>
        <v>2025-05-01 19:54:10</v>
      </c>
      <c r="C219" t="str">
        <f>IF(A219="","",[1]Sheet!C1217)</f>
        <v>小单32.36  小双35.28  大双32.36</v>
      </c>
      <c r="D219" t="str">
        <f>IF(A219="","",[1]Sheet!D1217)</f>
        <v>小双</v>
      </c>
      <c r="E219">
        <f>IF(A219="","",[1]Sheet!E1217)</f>
        <v>100</v>
      </c>
      <c r="F219">
        <f>IF(A219="","",[1]Sheet!F1217)</f>
        <v>4</v>
      </c>
      <c r="G219" t="str">
        <f>IF(A219="","",[1]Sheet!G1217)</f>
        <v>小双</v>
      </c>
      <c r="H219">
        <f>IF(A219="","",[1]Sheet!H1217)</f>
        <v>152.7624</v>
      </c>
      <c r="I219">
        <f>IF(A219="","",[1]Sheet!I1217)</f>
        <v>52.7624</v>
      </c>
      <c r="J219" t="str">
        <f>IF(A219="","",[1]Sheet!J1217)</f>
        <v>是</v>
      </c>
      <c r="K219">
        <f t="shared" si="73"/>
        <v>1</v>
      </c>
      <c r="L219" s="4">
        <f t="shared" si="74"/>
        <v>1</v>
      </c>
      <c r="M219" s="4" cm="1">
        <f ca="1" t="array" ref="M219">IF(L218="",IF(G218=0,M218,""),IF(ROW()&lt;32,"",AVERAGE(IF(OFFSET(L$2,ROW()-31,0,30,1)&lt;&gt;"",OFFSET(L$2,ROW()-31,0,30,1)))))</f>
        <v>0.766666666666667</v>
      </c>
      <c r="N219" s="5">
        <f ca="1" t="shared" si="55"/>
        <v>0.781720430107527</v>
      </c>
      <c r="O219" s="4">
        <f ca="1" t="array" ref="O219">IF(L218="","",IF(ROW()&lt;32,"",AVERAGE(IF(OFFSET(L$2,ROW()-21,0,20,1)&lt;&gt;"",OFFSET(L$2,ROW()-21,0,20,1)))))</f>
        <v>0.65</v>
      </c>
      <c r="P219" s="5">
        <f ca="1" t="shared" si="56"/>
        <v>0.67258064516129</v>
      </c>
      <c r="Q219" s="4">
        <f t="shared" si="75"/>
        <v>52.7624</v>
      </c>
      <c r="R219" s="4">
        <f t="shared" si="61"/>
        <v>8926.21879999994</v>
      </c>
      <c r="S219" s="9">
        <f t="shared" si="62"/>
        <v>-0.00500430294162318</v>
      </c>
      <c r="T219" s="10">
        <f ca="1" t="shared" si="63"/>
        <v>0.781720430107527</v>
      </c>
      <c r="U219" s="9">
        <f t="shared" si="64"/>
        <v>0.0761064246398361</v>
      </c>
      <c r="V219" s="6">
        <f t="shared" si="65"/>
        <v>0.710666378511741</v>
      </c>
      <c r="W219" s="11">
        <f t="shared" si="66"/>
        <v>0.887450773622298</v>
      </c>
      <c r="X219" s="11">
        <f ca="1" t="shared" si="67"/>
        <v>0.291822582960472</v>
      </c>
      <c r="Y219" s="6">
        <f ca="1" t="shared" si="57"/>
        <v>0.302556404896765</v>
      </c>
      <c r="Z219" s="1">
        <f ca="1" t="shared" si="58"/>
        <v>0.0633607910328494</v>
      </c>
      <c r="AA219">
        <f ca="1">IF(X219="","",IF(X219&gt;0,IF(X219&gt;Y219+Z219*$Z$1,I219,0),0))</f>
        <v>0</v>
      </c>
      <c r="AB219">
        <f t="shared" si="59"/>
        <v>0</v>
      </c>
      <c r="AC219" s="1">
        <f ca="1" t="shared" si="70"/>
        <v>0</v>
      </c>
      <c r="AD219" t="e">
        <f ca="1" t="shared" si="71"/>
        <v>#VALUE!</v>
      </c>
    </row>
    <row r="220" spans="1:30">
      <c r="A220">
        <f>IF([1]Sheet!A1218="","",[1]Sheet!A1218)</f>
        <v>3280544</v>
      </c>
      <c r="B220" t="str">
        <f>IF(A220="","",[1]Sheet!B1218)</f>
        <v>2025-05-01 19:57:42</v>
      </c>
      <c r="C220" t="str">
        <f>IF(A220="","",[1]Sheet!C1218)</f>
        <v>小单32.36  小双35.28  大双32.36</v>
      </c>
      <c r="D220" t="str">
        <f>IF(A220="","",[1]Sheet!D1218)</f>
        <v>小双</v>
      </c>
      <c r="E220">
        <f>IF(A220="","",[1]Sheet!E1218)</f>
        <v>100</v>
      </c>
      <c r="F220">
        <f>IF(A220="","",[1]Sheet!F1218)</f>
        <v>16</v>
      </c>
      <c r="G220" t="str">
        <f>IF(A220="","",[1]Sheet!G1218)</f>
        <v>大双</v>
      </c>
      <c r="H220">
        <f>IF(A220="","",[1]Sheet!H1218)</f>
        <v>152.7392</v>
      </c>
      <c r="I220">
        <f>IF(A220="","",[1]Sheet!I1218)</f>
        <v>52.7392</v>
      </c>
      <c r="J220" t="str">
        <f>IF(A220="","",[1]Sheet!J1218)</f>
        <v>是</v>
      </c>
      <c r="K220">
        <f t="shared" si="73"/>
        <v>1</v>
      </c>
      <c r="L220" s="4">
        <f t="shared" si="74"/>
        <v>1</v>
      </c>
      <c r="M220" s="4" cm="1">
        <f ca="1" t="array" ref="M220">IF(L219="",IF(G219=0,M219,""),IF(ROW()&lt;32,"",AVERAGE(IF(OFFSET(L$2,ROW()-31,0,30,1)&lt;&gt;"",OFFSET(L$2,ROW()-31,0,30,1)))))</f>
        <v>0.766666666666667</v>
      </c>
      <c r="N220" s="5">
        <f ca="1" t="shared" si="55"/>
        <v>0.781720430107527</v>
      </c>
      <c r="O220" s="4">
        <f ca="1" t="array" ref="O220">IF(L219="","",IF(ROW()&lt;32,"",AVERAGE(IF(OFFSET(L$2,ROW()-21,0,20,1)&lt;&gt;"",OFFSET(L$2,ROW()-21,0,20,1)))))</f>
        <v>0.65</v>
      </c>
      <c r="P220" s="5">
        <f ca="1" t="shared" si="56"/>
        <v>0.67258064516129</v>
      </c>
      <c r="Q220" s="4">
        <f t="shared" si="75"/>
        <v>52.7392</v>
      </c>
      <c r="R220" s="4">
        <f t="shared" si="61"/>
        <v>8978.95799999994</v>
      </c>
      <c r="S220" s="9">
        <f t="shared" si="62"/>
        <v>-0.00449325443052164</v>
      </c>
      <c r="T220" s="10">
        <f ca="1" t="shared" si="63"/>
        <v>0.781720430107527</v>
      </c>
      <c r="U220" s="9">
        <f t="shared" si="64"/>
        <v>0.0761064246398361</v>
      </c>
      <c r="V220" s="6">
        <f t="shared" si="65"/>
        <v>0.708509419368071</v>
      </c>
      <c r="W220" s="11">
        <f t="shared" si="66"/>
        <v>0.891396156433519</v>
      </c>
      <c r="X220" s="11">
        <f ca="1" t="shared" si="67"/>
        <v>0.292154739880557</v>
      </c>
      <c r="Y220" s="6">
        <f ca="1" t="shared" si="57"/>
        <v>0.305706211750398</v>
      </c>
      <c r="Z220" s="1">
        <f ca="1" t="shared" si="58"/>
        <v>0.0603448721029628</v>
      </c>
      <c r="AA220">
        <f ca="1" t="shared" ref="AA220:AA283" si="76">IF(X220="","",IF(X220&gt;0,IF(X220&gt;Y220+Z220*$Z$1,I220,0),0))</f>
        <v>0</v>
      </c>
      <c r="AB220">
        <f t="shared" si="59"/>
        <v>0</v>
      </c>
      <c r="AC220" s="1">
        <f ca="1" t="shared" si="70"/>
        <v>0</v>
      </c>
      <c r="AD220" t="e">
        <f ca="1" t="shared" si="71"/>
        <v>#VALUE!</v>
      </c>
    </row>
    <row r="221" spans="1:30">
      <c r="A221">
        <f>IF([1]Sheet!A1219="","",[1]Sheet!A1219)</f>
        <v>3280545</v>
      </c>
      <c r="B221" t="str">
        <f>IF(A221="","",[1]Sheet!B1219)</f>
        <v>2025-05-01 20:01:13</v>
      </c>
      <c r="C221" t="str">
        <f>IF(A221="","",[1]Sheet!C1219)</f>
        <v>小单32.36  小双35.28  大双32.36</v>
      </c>
      <c r="D221" t="str">
        <f>IF(A221="","",[1]Sheet!D1219)</f>
        <v>小双</v>
      </c>
      <c r="E221">
        <f>IF(A221="","",[1]Sheet!E1219)</f>
        <v>100</v>
      </c>
      <c r="F221">
        <f>IF(A221="","",[1]Sheet!F1219)</f>
        <v>20</v>
      </c>
      <c r="G221" t="str">
        <f>IF(A221="","",[1]Sheet!G1219)</f>
        <v>大双</v>
      </c>
      <c r="H221">
        <f>IF(A221="","",[1]Sheet!H1219)</f>
        <v>152.7392</v>
      </c>
      <c r="I221">
        <f>IF(A221="","",[1]Sheet!I1219)</f>
        <v>52.7392</v>
      </c>
      <c r="J221" t="str">
        <f>IF(A221="","",[1]Sheet!J1219)</f>
        <v>是</v>
      </c>
      <c r="K221">
        <f t="shared" si="73"/>
        <v>1</v>
      </c>
      <c r="L221" s="4">
        <f t="shared" si="74"/>
        <v>1</v>
      </c>
      <c r="M221" s="4" cm="1">
        <f ca="1" t="array" ref="M221">IF(L220="",IF(G220=0,M220,""),IF(ROW()&lt;32,"",AVERAGE(IF(OFFSET(L$2,ROW()-31,0,30,1)&lt;&gt;"",OFFSET(L$2,ROW()-31,0,30,1)))))</f>
        <v>0.766666666666667</v>
      </c>
      <c r="N221" s="5">
        <f ca="1" t="shared" si="55"/>
        <v>0.781720430107527</v>
      </c>
      <c r="O221" s="4">
        <f ca="1" t="array" ref="O221">IF(L220="","",IF(ROW()&lt;32,"",AVERAGE(IF(OFFSET(L$2,ROW()-21,0,20,1)&lt;&gt;"",OFFSET(L$2,ROW()-21,0,20,1)))))</f>
        <v>0.65</v>
      </c>
      <c r="P221" s="5">
        <f ca="1" t="shared" si="56"/>
        <v>0.67258064516129</v>
      </c>
      <c r="Q221" s="4">
        <f t="shared" si="75"/>
        <v>52.7392</v>
      </c>
      <c r="R221" s="4">
        <f t="shared" si="61"/>
        <v>9031.69719999994</v>
      </c>
      <c r="S221" s="9">
        <f t="shared" si="62"/>
        <v>-0.00446698054653588</v>
      </c>
      <c r="T221" s="10">
        <f ca="1" t="shared" si="63"/>
        <v>0.781720430107527</v>
      </c>
      <c r="U221" s="9">
        <f t="shared" si="64"/>
        <v>0.0761064246398361</v>
      </c>
      <c r="V221" s="6">
        <f t="shared" si="65"/>
        <v>0.70714705015623</v>
      </c>
      <c r="W221" s="11">
        <f t="shared" si="66"/>
        <v>0.895320448719114</v>
      </c>
      <c r="X221" s="11">
        <f ca="1" t="shared" si="67"/>
        <v>0.292418814353128</v>
      </c>
      <c r="Y221" s="6">
        <f ca="1" t="shared" si="57"/>
        <v>0.308939478767366</v>
      </c>
      <c r="Z221" s="1">
        <f ca="1" t="shared" si="58"/>
        <v>0.0568463340765053</v>
      </c>
      <c r="AA221">
        <f ca="1" t="shared" si="76"/>
        <v>0</v>
      </c>
      <c r="AB221">
        <f t="shared" si="59"/>
        <v>0</v>
      </c>
      <c r="AC221" s="1">
        <f ca="1" t="shared" si="70"/>
        <v>0</v>
      </c>
      <c r="AD221" t="e">
        <f ca="1" t="shared" si="71"/>
        <v>#VALUE!</v>
      </c>
    </row>
    <row r="222" spans="1:30">
      <c r="A222">
        <f>IF([1]Sheet!A1220="","",[1]Sheet!A1220)</f>
        <v>3280546</v>
      </c>
      <c r="B222" t="str">
        <f>IF(A222="","",[1]Sheet!B1220)</f>
        <v>2025-05-01 20:04:45</v>
      </c>
      <c r="C222" t="str">
        <f>IF(A222="","",[1]Sheet!C1220)</f>
        <v>小单32.36  小双35.28  大双32.36</v>
      </c>
      <c r="D222" t="str">
        <f>IF(A222="","",[1]Sheet!D1220)</f>
        <v>小双</v>
      </c>
      <c r="E222">
        <f>IF(A222="","",[1]Sheet!E1220)</f>
        <v>100</v>
      </c>
      <c r="F222">
        <f>IF(A222="","",[1]Sheet!F1220)</f>
        <v>11</v>
      </c>
      <c r="G222" t="str">
        <f>IF(A222="","",[1]Sheet!G1220)</f>
        <v>小单</v>
      </c>
      <c r="H222">
        <f>IF(A222="","",[1]Sheet!H1220)</f>
        <v>152.7392</v>
      </c>
      <c r="I222">
        <f>IF(A222="","",[1]Sheet!I1220)</f>
        <v>52.7392</v>
      </c>
      <c r="J222" t="str">
        <f>IF(A222="","",[1]Sheet!J1220)</f>
        <v>是</v>
      </c>
      <c r="K222">
        <f t="shared" si="73"/>
        <v>1</v>
      </c>
      <c r="L222" s="4">
        <f t="shared" si="74"/>
        <v>1</v>
      </c>
      <c r="M222" s="4" cm="1">
        <f ca="1" t="array" ref="M222">IF(L221="",IF(G221=0,M221,""),IF(ROW()&lt;32,"",AVERAGE(IF(OFFSET(L$2,ROW()-31,0,30,1)&lt;&gt;"",OFFSET(L$2,ROW()-31,0,30,1)))))</f>
        <v>0.766666666666667</v>
      </c>
      <c r="N222" s="5">
        <f ca="1" t="shared" si="55"/>
        <v>0.781720430107527</v>
      </c>
      <c r="O222" s="4">
        <f ca="1" t="array" ref="O222">IF(L221="","",IF(ROW()&lt;32,"",AVERAGE(IF(OFFSET(L$2,ROW()-21,0,20,1)&lt;&gt;"",OFFSET(L$2,ROW()-21,0,20,1)))))</f>
        <v>0.65</v>
      </c>
      <c r="P222" s="5">
        <f ca="1" t="shared" si="56"/>
        <v>0.67258064516129</v>
      </c>
      <c r="Q222" s="4">
        <f t="shared" si="75"/>
        <v>52.7392</v>
      </c>
      <c r="R222" s="4">
        <f t="shared" si="61"/>
        <v>9084.43639999993</v>
      </c>
      <c r="S222" s="9">
        <f t="shared" si="62"/>
        <v>-0.00396706134802596</v>
      </c>
      <c r="T222" s="10">
        <f ca="1" t="shared" si="63"/>
        <v>0.781720430107527</v>
      </c>
      <c r="U222" s="9">
        <f t="shared" si="64"/>
        <v>0.0761064246398361</v>
      </c>
      <c r="V222" s="6">
        <f t="shared" si="65"/>
        <v>0.682516552274545</v>
      </c>
      <c r="W222" s="11">
        <f t="shared" si="66"/>
        <v>0.895320448719114</v>
      </c>
      <c r="X222" s="11">
        <f ca="1" t="shared" si="67"/>
        <v>0.290105740324513</v>
      </c>
      <c r="Y222" s="6">
        <f ca="1" t="shared" si="57"/>
        <v>0.311772062562132</v>
      </c>
      <c r="Z222" s="1">
        <f ca="1" t="shared" si="58"/>
        <v>0.0536290961487878</v>
      </c>
      <c r="AA222">
        <f ca="1" t="shared" si="76"/>
        <v>0</v>
      </c>
      <c r="AB222">
        <f t="shared" si="59"/>
        <v>0</v>
      </c>
      <c r="AC222" s="1">
        <f ca="1" t="shared" si="70"/>
        <v>0</v>
      </c>
      <c r="AD222" t="e">
        <f ca="1" t="shared" si="71"/>
        <v>#VALUE!</v>
      </c>
    </row>
    <row r="223" spans="1:30">
      <c r="A223">
        <f>IF([1]Sheet!A1221="","",[1]Sheet!A1221)</f>
        <v>3280547</v>
      </c>
      <c r="B223" t="str">
        <f>IF(A223="","",[1]Sheet!B1221)</f>
        <v>2025-05-01 20:08:16</v>
      </c>
      <c r="C223" t="str">
        <f>IF(A223="","",[1]Sheet!C1221)</f>
        <v>小单32.36  小双35.28  大双32.36</v>
      </c>
      <c r="D223" t="str">
        <f>IF(A223="","",[1]Sheet!D1221)</f>
        <v>小双</v>
      </c>
      <c r="E223">
        <f>IF(A223="","",[1]Sheet!E1221)</f>
        <v>100</v>
      </c>
      <c r="F223">
        <f>IF(A223="","",[1]Sheet!F1221)</f>
        <v>3</v>
      </c>
      <c r="G223" t="str">
        <f>IF(A223="","",[1]Sheet!G1221)</f>
        <v>小单</v>
      </c>
      <c r="H223">
        <f>IF(A223="","",[1]Sheet!H1221)</f>
        <v>152.7392</v>
      </c>
      <c r="I223">
        <f>IF(A223="","",[1]Sheet!I1221)</f>
        <v>52.7392</v>
      </c>
      <c r="J223" t="str">
        <f>IF(A223="","",[1]Sheet!J1221)</f>
        <v>是</v>
      </c>
      <c r="K223">
        <f t="shared" si="73"/>
        <v>1</v>
      </c>
      <c r="L223" s="4">
        <f t="shared" si="74"/>
        <v>1</v>
      </c>
      <c r="M223" s="4" cm="1">
        <f ca="1" t="array" ref="M223">IF(L222="",IF(G222=0,M222,""),IF(ROW()&lt;32,"",AVERAGE(IF(OFFSET(L$2,ROW()-31,0,30,1)&lt;&gt;"",OFFSET(L$2,ROW()-31,0,30,1)))))</f>
        <v>0.766666666666667</v>
      </c>
      <c r="N223" s="5">
        <f ca="1" t="shared" si="55"/>
        <v>0.781720430107527</v>
      </c>
      <c r="O223" s="4">
        <f ca="1" t="array" ref="O223">IF(L222="","",IF(ROW()&lt;32,"",AVERAGE(IF(OFFSET(L$2,ROW()-21,0,20,1)&lt;&gt;"",OFFSET(L$2,ROW()-21,0,20,1)))))</f>
        <v>0.65</v>
      </c>
      <c r="P223" s="5">
        <f ca="1" t="shared" si="56"/>
        <v>0.67258064516129</v>
      </c>
      <c r="Q223" s="4">
        <f t="shared" si="75"/>
        <v>52.7392</v>
      </c>
      <c r="R223" s="4">
        <f t="shared" si="61"/>
        <v>9137.17559999993</v>
      </c>
      <c r="S223" s="9">
        <f t="shared" si="62"/>
        <v>-0.00394665533153114</v>
      </c>
      <c r="T223" s="10">
        <f ca="1" t="shared" si="63"/>
        <v>0.781720430107527</v>
      </c>
      <c r="U223" s="9">
        <f t="shared" si="64"/>
        <v>0.0761064246398361</v>
      </c>
      <c r="V223" s="6">
        <f t="shared" si="65"/>
        <v>0.658744251335363</v>
      </c>
      <c r="W223" s="11">
        <f t="shared" si="66"/>
        <v>0.899244741004709</v>
      </c>
      <c r="X223" s="11">
        <f ca="1" t="shared" si="67"/>
        <v>0.288127061264102</v>
      </c>
      <c r="Y223" s="6">
        <f ca="1" t="shared" si="57"/>
        <v>0.313544782036622</v>
      </c>
      <c r="Z223" s="1">
        <f ca="1" t="shared" si="58"/>
        <v>0.0519117470404628</v>
      </c>
      <c r="AA223">
        <f ca="1" t="shared" si="76"/>
        <v>0</v>
      </c>
      <c r="AB223">
        <f t="shared" si="59"/>
        <v>0</v>
      </c>
      <c r="AC223" s="1">
        <f ca="1" t="shared" si="70"/>
        <v>0</v>
      </c>
      <c r="AD223" t="e">
        <f ca="1" t="shared" si="71"/>
        <v>#VALUE!</v>
      </c>
    </row>
    <row r="224" spans="1:30">
      <c r="A224">
        <f>IF([1]Sheet!A1222="","",[1]Sheet!A1222)</f>
        <v>3280548</v>
      </c>
      <c r="B224" t="str">
        <f>IF(A224="","",[1]Sheet!B1222)</f>
        <v>2025-05-01 20:11:48</v>
      </c>
      <c r="C224" t="str">
        <f>IF(A224="","",[1]Sheet!C1222)</f>
        <v>小单32.36  小双35.28  大双32.36</v>
      </c>
      <c r="D224" t="str">
        <f>IF(A224="","",[1]Sheet!D1222)</f>
        <v>小双</v>
      </c>
      <c r="E224">
        <f>IF(A224="","",[1]Sheet!E1222)</f>
        <v>100</v>
      </c>
      <c r="F224">
        <f>IF(A224="","",[1]Sheet!F1222)</f>
        <v>19</v>
      </c>
      <c r="G224" t="str">
        <f>IF(A224="","",[1]Sheet!G1222)</f>
        <v>大单</v>
      </c>
      <c r="H224">
        <f>IF(A224="","",[1]Sheet!H1222)</f>
        <v>0</v>
      </c>
      <c r="I224">
        <f>IF(A224="","",[1]Sheet!I1222)</f>
        <v>-100</v>
      </c>
      <c r="J224" t="str">
        <f>IF(A224="","",[1]Sheet!J1222)</f>
        <v>否</v>
      </c>
      <c r="K224">
        <f t="shared" si="73"/>
        <v>0</v>
      </c>
      <c r="L224" s="4">
        <f t="shared" si="74"/>
        <v>0</v>
      </c>
      <c r="M224" s="4" cm="1">
        <f ca="1" t="array" ref="M224">IF(L223="",IF(G223=0,M223,""),IF(ROW()&lt;32,"",AVERAGE(IF(OFFSET(L$2,ROW()-31,0,30,1)&lt;&gt;"",OFFSET(L$2,ROW()-31,0,30,1)))))</f>
        <v>0.733333333333333</v>
      </c>
      <c r="N224" s="5">
        <f ca="1" t="shared" si="55"/>
        <v>0.781720430107527</v>
      </c>
      <c r="O224" s="4">
        <f ca="1" t="array" ref="O224">IF(L223="","",IF(ROW()&lt;32,"",AVERAGE(IF(OFFSET(L$2,ROW()-21,0,20,1)&lt;&gt;"",OFFSET(L$2,ROW()-21,0,20,1)))))</f>
        <v>0.65</v>
      </c>
      <c r="P224" s="5">
        <f ca="1" t="shared" si="56"/>
        <v>0.67258064516129</v>
      </c>
      <c r="Q224" s="4">
        <f t="shared" si="75"/>
        <v>-100</v>
      </c>
      <c r="R224" s="4">
        <f t="shared" si="61"/>
        <v>9037.17559999993</v>
      </c>
      <c r="S224" s="9">
        <f t="shared" si="62"/>
        <v>-0.00392396487373865</v>
      </c>
      <c r="T224" s="10">
        <f ca="1" t="shared" si="63"/>
        <v>0.781720430107527</v>
      </c>
      <c r="U224" s="9">
        <f t="shared" si="64"/>
        <v>0.0761064246398361</v>
      </c>
      <c r="V224" s="6">
        <f t="shared" si="65"/>
        <v>0.635214615481974</v>
      </c>
      <c r="W224" s="11">
        <f t="shared" si="66"/>
        <v>0.899223650479082</v>
      </c>
      <c r="X224" s="11">
        <f ca="1" t="shared" si="67"/>
        <v>0.285778795763539</v>
      </c>
      <c r="Y224" s="6">
        <f ca="1" t="shared" si="57"/>
        <v>0.315127710043059</v>
      </c>
      <c r="Z224" s="1">
        <f ca="1" t="shared" si="58"/>
        <v>0.0502916580847812</v>
      </c>
      <c r="AA224">
        <f ca="1" t="shared" si="76"/>
        <v>0</v>
      </c>
      <c r="AB224">
        <f t="shared" si="59"/>
        <v>0</v>
      </c>
      <c r="AC224" s="1">
        <f ca="1" t="shared" si="70"/>
        <v>0</v>
      </c>
      <c r="AD224" t="e">
        <f ca="1" t="shared" si="71"/>
        <v>#VALUE!</v>
      </c>
    </row>
    <row r="225" spans="1:30">
      <c r="A225">
        <f>IF([1]Sheet!A1223="","",[1]Sheet!A1223)</f>
        <v>3280549</v>
      </c>
      <c r="B225" t="str">
        <f>IF(A225="","",[1]Sheet!B1223)</f>
        <v>2025-05-01 20:15:19</v>
      </c>
      <c r="C225" t="str">
        <f>IF(A225="","",[1]Sheet!C1223)</f>
        <v>小单32.36  小双35.28  大双32.36</v>
      </c>
      <c r="D225" t="str">
        <f>IF(A225="","",[1]Sheet!D1223)</f>
        <v>小双</v>
      </c>
      <c r="E225">
        <f>IF(A225="","",[1]Sheet!E1223)</f>
        <v>100</v>
      </c>
      <c r="F225">
        <f>IF(A225="","",[1]Sheet!F1223)</f>
        <v>16</v>
      </c>
      <c r="G225" t="str">
        <f>IF(A225="","",[1]Sheet!G1223)</f>
        <v>大双</v>
      </c>
      <c r="H225">
        <f>IF(A225="","",[1]Sheet!H1223)</f>
        <v>152.7392</v>
      </c>
      <c r="I225">
        <f>IF(A225="","",[1]Sheet!I1223)</f>
        <v>52.7392</v>
      </c>
      <c r="J225" t="str">
        <f>IF(A225="","",[1]Sheet!J1223)</f>
        <v>是</v>
      </c>
      <c r="K225">
        <f t="shared" si="73"/>
        <v>1</v>
      </c>
      <c r="L225" s="4">
        <f t="shared" si="74"/>
        <v>1</v>
      </c>
      <c r="M225" s="4" cm="1">
        <f ca="1" t="array" ref="M225">IF(L224="",IF(G224=0,M224,""),IF(ROW()&lt;32,"",AVERAGE(IF(OFFSET(L$2,ROW()-31,0,30,1)&lt;&gt;"",OFFSET(L$2,ROW()-31,0,30,1)))))</f>
        <v>0.733333333333333</v>
      </c>
      <c r="N225" s="5">
        <f ca="1" t="shared" ref="N225:N288" si="77">IF(G224=0,N223,IF(L224="","",IF(ROW()&lt;32,"",IF(ROW()=32,AVERAGE(L194:L223),2/31*L224+(1-2/31)*M224))))</f>
        <v>0.686021505376344</v>
      </c>
      <c r="O225" s="4">
        <f ca="1" t="array" ref="O225">IF(L224="","",IF(ROW()&lt;32,"",AVERAGE(IF(OFFSET(L$2,ROW()-21,0,20,1)&lt;&gt;"",OFFSET(L$2,ROW()-21,0,20,1)))))</f>
        <v>0.65</v>
      </c>
      <c r="P225" s="5">
        <f ca="1" t="shared" ref="P225:P288" si="78">IF(G224=0,P223,IF(L224="","",IF(ROW()&lt;32,"",IF(ROW()=32,AVERAGE(L194:L223),2/31*L224+(1-2/31)*O225))))</f>
        <v>0.608064516129032</v>
      </c>
      <c r="Q225" s="4">
        <f t="shared" si="75"/>
        <v>52.7392</v>
      </c>
      <c r="R225" s="4">
        <f t="shared" si="61"/>
        <v>9089.91479999993</v>
      </c>
      <c r="S225" s="9">
        <f t="shared" si="62"/>
        <v>-0.0204569955700853</v>
      </c>
      <c r="T225" s="10">
        <f ca="1" t="shared" si="63"/>
        <v>0.686021505376344</v>
      </c>
      <c r="U225" s="9">
        <f t="shared" si="64"/>
        <v>0.0761064246398361</v>
      </c>
      <c r="V225" s="6">
        <f t="shared" si="65"/>
        <v>0.573652418461392</v>
      </c>
      <c r="W225" s="11">
        <f t="shared" si="66"/>
        <v>0.780340994316761</v>
      </c>
      <c r="X225" s="11">
        <f ca="1" t="shared" si="67"/>
        <v>0.243634616290108</v>
      </c>
      <c r="Y225" s="6">
        <f ca="1" t="shared" si="57"/>
        <v>0.315089312478645</v>
      </c>
      <c r="Z225" s="1">
        <f ca="1" t="shared" si="58"/>
        <v>0.0503457593914327</v>
      </c>
      <c r="AA225">
        <f ca="1" t="shared" si="76"/>
        <v>0</v>
      </c>
      <c r="AB225">
        <f t="shared" si="59"/>
        <v>0</v>
      </c>
      <c r="AC225" s="1">
        <f ca="1" t="shared" si="70"/>
        <v>0</v>
      </c>
      <c r="AD225" t="e">
        <f ca="1" t="shared" si="71"/>
        <v>#VALUE!</v>
      </c>
    </row>
    <row r="226" spans="1:30">
      <c r="A226">
        <f>IF([1]Sheet!A1224="","",[1]Sheet!A1224)</f>
        <v>3280550</v>
      </c>
      <c r="B226" t="str">
        <f>IF(A226="","",[1]Sheet!B1224)</f>
        <v>2025-05-01 20:18:51</v>
      </c>
      <c r="C226" t="str">
        <f>IF(A226="","",[1]Sheet!C1224)</f>
        <v>小单32.36  小双35.28  大双32.36</v>
      </c>
      <c r="D226" t="str">
        <f>IF(A226="","",[1]Sheet!D1224)</f>
        <v>小双</v>
      </c>
      <c r="E226">
        <f>IF(A226="","",[1]Sheet!E1224)</f>
        <v>100</v>
      </c>
      <c r="F226">
        <f>IF(A226="","",[1]Sheet!F1224)</f>
        <v>22</v>
      </c>
      <c r="G226" t="str">
        <f>IF(A226="","",[1]Sheet!G1224)</f>
        <v>大双</v>
      </c>
      <c r="H226">
        <f>IF(A226="","",[1]Sheet!H1224)</f>
        <v>152.7392</v>
      </c>
      <c r="I226">
        <f>IF(A226="","",[1]Sheet!I1224)</f>
        <v>52.7392</v>
      </c>
      <c r="J226" t="str">
        <f>IF(A226="","",[1]Sheet!J1224)</f>
        <v>是</v>
      </c>
      <c r="K226">
        <f t="shared" si="73"/>
        <v>1</v>
      </c>
      <c r="L226" s="4">
        <f t="shared" si="74"/>
        <v>1</v>
      </c>
      <c r="M226" s="4" cm="1">
        <f ca="1" t="array" ref="M226">IF(L225="",IF(G225=0,M225,""),IF(ROW()&lt;32,"",AVERAGE(IF(OFFSET(L$2,ROW()-31,0,30,1)&lt;&gt;"",OFFSET(L$2,ROW()-31,0,30,1)))))</f>
        <v>0.733333333333333</v>
      </c>
      <c r="N226" s="5">
        <f ca="1" t="shared" si="77"/>
        <v>0.750537634408602</v>
      </c>
      <c r="O226" s="4">
        <f ca="1" t="array" ref="O226">IF(L225="","",IF(ROW()&lt;32,"",AVERAGE(IF(OFFSET(L$2,ROW()-21,0,20,1)&lt;&gt;"",OFFSET(L$2,ROW()-21,0,20,1)))))</f>
        <v>0.7</v>
      </c>
      <c r="P226" s="5">
        <f ca="1" t="shared" si="78"/>
        <v>0.719354838709677</v>
      </c>
      <c r="Q226" s="4">
        <f t="shared" si="75"/>
        <v>52.7392</v>
      </c>
      <c r="R226" s="4">
        <f t="shared" si="61"/>
        <v>9142.65399999993</v>
      </c>
      <c r="S226" s="9">
        <f t="shared" si="62"/>
        <v>-0.0203407194228235</v>
      </c>
      <c r="T226" s="10">
        <f ca="1" t="shared" si="63"/>
        <v>0.750537634408602</v>
      </c>
      <c r="U226" s="9">
        <f t="shared" si="64"/>
        <v>0.0761064246398361</v>
      </c>
      <c r="V226" s="6">
        <f t="shared" si="65"/>
        <v>0.504127269956094</v>
      </c>
      <c r="W226" s="11">
        <f t="shared" si="66"/>
        <v>0.780340994316761</v>
      </c>
      <c r="X226" s="11">
        <f ca="1" t="shared" si="67"/>
        <v>0.249620210090208</v>
      </c>
      <c r="Y226" s="6">
        <f ca="1" t="shared" ref="Y226:Y289" si="79">IF(X226="","",AVERAGE(X197:X226))</f>
        <v>0.314058957776268</v>
      </c>
      <c r="Z226" s="1">
        <f ca="1" t="shared" ref="Z226:Z289" si="80">IF(X226="","",(_xlfn.STDEV.P(X197:X226)))</f>
        <v>0.0513487850734429</v>
      </c>
      <c r="AA226">
        <f ca="1" t="shared" si="76"/>
        <v>0</v>
      </c>
      <c r="AB226">
        <f t="shared" ref="AB226:AB289" si="81">IF(S226="","",IF(OR(F225=13,F225=14),1,0))</f>
        <v>0</v>
      </c>
      <c r="AC226" s="1">
        <f ca="1" t="shared" si="70"/>
        <v>0</v>
      </c>
      <c r="AD226" t="e">
        <f ca="1" t="shared" si="71"/>
        <v>#VALUE!</v>
      </c>
    </row>
    <row r="227" spans="1:30">
      <c r="A227">
        <f>IF([1]Sheet!A1225="","",[1]Sheet!A1225)</f>
        <v>3280551</v>
      </c>
      <c r="B227" t="str">
        <f>IF(A227="","",[1]Sheet!B1225)</f>
        <v>2025-05-01 20:22:12</v>
      </c>
      <c r="C227" t="str">
        <f>IF(A227="","",[1]Sheet!C1225)</f>
        <v>小单32.36  小双35.28  大双32.36</v>
      </c>
      <c r="D227" t="str">
        <f>IF(A227="","",[1]Sheet!D1225)</f>
        <v>小双</v>
      </c>
      <c r="E227">
        <f>IF(A227="","",[1]Sheet!E1225)</f>
        <v>100</v>
      </c>
      <c r="F227">
        <f>IF(A227="","",[1]Sheet!F1225)</f>
        <v>12</v>
      </c>
      <c r="G227" t="str">
        <f>IF(A227="","",[1]Sheet!G1225)</f>
        <v>小双</v>
      </c>
      <c r="H227">
        <f>IF(A227="","",[1]Sheet!H1225)</f>
        <v>152.7624</v>
      </c>
      <c r="I227">
        <f>IF(A227="","",[1]Sheet!I1225)</f>
        <v>52.7624</v>
      </c>
      <c r="J227" t="str">
        <f>IF(A227="","",[1]Sheet!J1225)</f>
        <v>是</v>
      </c>
      <c r="K227">
        <f t="shared" si="73"/>
        <v>1</v>
      </c>
      <c r="L227" s="4">
        <f t="shared" si="74"/>
        <v>1</v>
      </c>
      <c r="M227" s="4" cm="1">
        <f ca="1" t="array" ref="M227">IF(L226="",IF(G226=0,M226,""),IF(ROW()&lt;32,"",AVERAGE(IF(OFFSET(L$2,ROW()-31,0,30,1)&lt;&gt;"",OFFSET(L$2,ROW()-31,0,30,1)))))</f>
        <v>0.733333333333333</v>
      </c>
      <c r="N227" s="5">
        <f ca="1" t="shared" si="77"/>
        <v>0.750537634408602</v>
      </c>
      <c r="O227" s="4">
        <f ca="1" t="array" ref="O227">IF(L226="","",IF(ROW()&lt;32,"",AVERAGE(IF(OFFSET(L$2,ROW()-21,0,20,1)&lt;&gt;"",OFFSET(L$2,ROW()-21,0,20,1)))))</f>
        <v>0.7</v>
      </c>
      <c r="P227" s="5">
        <f ca="1" t="shared" si="78"/>
        <v>0.719354838709677</v>
      </c>
      <c r="Q227" s="4">
        <f t="shared" si="75"/>
        <v>52.7624</v>
      </c>
      <c r="R227" s="4">
        <f t="shared" ref="R227:R290" si="82">IF(G227=0,R226,IF(Q227="","",+R226+Q227))</f>
        <v>9195.41639999993</v>
      </c>
      <c r="S227" s="9">
        <f t="shared" si="62"/>
        <v>-0.0202257576160913</v>
      </c>
      <c r="T227" s="10">
        <f ca="1" t="shared" si="63"/>
        <v>0.750537634408602</v>
      </c>
      <c r="U227" s="9">
        <f t="shared" si="64"/>
        <v>0.0761064246398361</v>
      </c>
      <c r="V227" s="6">
        <f t="shared" si="65"/>
        <v>0.437930908060681</v>
      </c>
      <c r="W227" s="11">
        <f t="shared" si="66"/>
        <v>0.780340994316761</v>
      </c>
      <c r="X227" s="11">
        <f ca="1" t="shared" si="67"/>
        <v>0.243035062442686</v>
      </c>
      <c r="Y227" s="6">
        <f ca="1" t="shared" si="79"/>
        <v>0.311498299936003</v>
      </c>
      <c r="Z227" s="1">
        <f ca="1" t="shared" si="80"/>
        <v>0.0528882547600182</v>
      </c>
      <c r="AA227">
        <f ca="1" t="shared" si="76"/>
        <v>0</v>
      </c>
      <c r="AB227">
        <f t="shared" si="81"/>
        <v>0</v>
      </c>
      <c r="AC227" s="1">
        <f ca="1" t="shared" si="70"/>
        <v>0</v>
      </c>
      <c r="AD227" t="e">
        <f ca="1" t="shared" si="71"/>
        <v>#VALUE!</v>
      </c>
    </row>
    <row r="228" spans="1:30">
      <c r="A228">
        <f>IF([1]Sheet!A1226="","",[1]Sheet!A1226)</f>
        <v>3280552</v>
      </c>
      <c r="B228" t="str">
        <f>IF(A228="","",[1]Sheet!B1226)</f>
        <v>2025-05-01 20:25:44</v>
      </c>
      <c r="C228" t="str">
        <f>IF(A228="","",[1]Sheet!C1226)</f>
        <v>小单32.36  小双35.28  大双32.36</v>
      </c>
      <c r="D228" t="str">
        <f>IF(A228="","",[1]Sheet!D1226)</f>
        <v>小双</v>
      </c>
      <c r="E228">
        <f>IF(A228="","",[1]Sheet!E1226)</f>
        <v>100</v>
      </c>
      <c r="F228">
        <f>IF(A228="","",[1]Sheet!F1226)</f>
        <v>13</v>
      </c>
      <c r="G228" t="str">
        <f>IF(A228="","",[1]Sheet!G1226)</f>
        <v>小单</v>
      </c>
      <c r="H228">
        <f>IF(A228="","",[1]Sheet!H1226)</f>
        <v>0</v>
      </c>
      <c r="I228">
        <f>IF(A228="","",[1]Sheet!I1226)</f>
        <v>-100</v>
      </c>
      <c r="J228" t="str">
        <f>IF(A228="","",[1]Sheet!J1226)</f>
        <v>否</v>
      </c>
      <c r="K228">
        <f t="shared" si="73"/>
        <v>0</v>
      </c>
      <c r="L228" s="4">
        <f t="shared" si="74"/>
        <v>1</v>
      </c>
      <c r="M228" s="4" cm="1">
        <f ca="1" t="array" ref="M228">IF(L227="",IF(G227=0,M227,""),IF(ROW()&lt;32,"",AVERAGE(IF(OFFSET(L$2,ROW()-31,0,30,1)&lt;&gt;"",OFFSET(L$2,ROW()-31,0,30,1)))))</f>
        <v>0.733333333333333</v>
      </c>
      <c r="N228" s="5">
        <f ca="1" t="shared" si="77"/>
        <v>0.750537634408602</v>
      </c>
      <c r="O228" s="4">
        <f ca="1" t="array" ref="O228">IF(L227="","",IF(ROW()&lt;32,"",AVERAGE(IF(OFFSET(L$2,ROW()-21,0,20,1)&lt;&gt;"",OFFSET(L$2,ROW()-21,0,20,1)))))</f>
        <v>0.75</v>
      </c>
      <c r="P228" s="5">
        <f ca="1" t="shared" si="78"/>
        <v>0.766129032258065</v>
      </c>
      <c r="Q228" s="4">
        <f t="shared" si="75"/>
        <v>-68.1</v>
      </c>
      <c r="R228" s="4">
        <f t="shared" si="82"/>
        <v>9127.31639999993</v>
      </c>
      <c r="S228" s="9">
        <f t="shared" si="62"/>
        <v>-0.0201096157302898</v>
      </c>
      <c r="T228" s="10">
        <f ca="1" t="shared" si="63"/>
        <v>0.750537634408602</v>
      </c>
      <c r="U228" s="9">
        <f t="shared" si="64"/>
        <v>0.0761064246398361</v>
      </c>
      <c r="V228" s="6">
        <f t="shared" si="65"/>
        <v>0.366442938818997</v>
      </c>
      <c r="W228" s="11">
        <f t="shared" si="66"/>
        <v>0.780360327327878</v>
      </c>
      <c r="X228" s="11">
        <f ca="1" t="shared" si="67"/>
        <v>0.23592304138537</v>
      </c>
      <c r="Y228" s="6">
        <f ca="1" t="shared" si="79"/>
        <v>0.308405082696757</v>
      </c>
      <c r="Z228" s="1">
        <f ca="1" t="shared" si="80"/>
        <v>0.0544802817284836</v>
      </c>
      <c r="AA228">
        <f ca="1" t="shared" si="76"/>
        <v>0</v>
      </c>
      <c r="AB228">
        <f t="shared" si="81"/>
        <v>0</v>
      </c>
      <c r="AC228" s="1">
        <f ca="1" t="shared" si="70"/>
        <v>0</v>
      </c>
      <c r="AD228" t="e">
        <f ca="1" t="shared" si="71"/>
        <v>#VALUE!</v>
      </c>
    </row>
    <row r="229" spans="1:30">
      <c r="A229">
        <f>IF([1]Sheet!A1227="","",[1]Sheet!A1227)</f>
        <v>3280553</v>
      </c>
      <c r="B229" t="str">
        <f>IF(A229="","",[1]Sheet!B1227)</f>
        <v>2025-05-01 20:29:15</v>
      </c>
      <c r="C229" t="str">
        <f>IF(A229="","",[1]Sheet!C1227)</f>
        <v>小单32.36  小双35.28  大双32.36</v>
      </c>
      <c r="D229" t="str">
        <f>IF(A229="","",[1]Sheet!D1227)</f>
        <v>小双</v>
      </c>
      <c r="E229">
        <f>IF(A229="","",[1]Sheet!E1227)</f>
        <v>100</v>
      </c>
      <c r="F229">
        <f>IF(A229="","",[1]Sheet!F1227)</f>
        <v>12</v>
      </c>
      <c r="G229" t="str">
        <f>IF(A229="","",[1]Sheet!G1227)</f>
        <v>小双</v>
      </c>
      <c r="H229">
        <f>IF(A229="","",[1]Sheet!H1227)</f>
        <v>152.7624</v>
      </c>
      <c r="I229">
        <f>IF(A229="","",[1]Sheet!I1227)</f>
        <v>52.7624</v>
      </c>
      <c r="J229" t="str">
        <f>IF(A229="","",[1]Sheet!J1227)</f>
        <v>是</v>
      </c>
      <c r="K229">
        <f t="shared" si="73"/>
        <v>1</v>
      </c>
      <c r="L229" s="4">
        <f t="shared" si="74"/>
        <v>1</v>
      </c>
      <c r="M229" s="4" cm="1">
        <f ca="1" t="array" ref="M229">IF(L228="",IF(G228=0,M228,""),IF(ROW()&lt;32,"",AVERAGE(IF(OFFSET(L$2,ROW()-31,0,30,1)&lt;&gt;"",OFFSET(L$2,ROW()-31,0,30,1)))))</f>
        <v>0.733333333333333</v>
      </c>
      <c r="N229" s="5">
        <f ca="1" t="shared" si="77"/>
        <v>0.750537634408602</v>
      </c>
      <c r="O229" s="4">
        <f ca="1" t="array" ref="O229">IF(L228="","",IF(ROW()&lt;32,"",AVERAGE(IF(OFFSET(L$2,ROW()-21,0,20,1)&lt;&gt;"",OFFSET(L$2,ROW()-21,0,20,1)))))</f>
        <v>0.8</v>
      </c>
      <c r="P229" s="5">
        <f ca="1" t="shared" si="78"/>
        <v>0.812903225806452</v>
      </c>
      <c r="Q229" s="4">
        <f t="shared" si="75"/>
        <v>52.7624</v>
      </c>
      <c r="R229" s="4">
        <f t="shared" si="82"/>
        <v>9180.07879999993</v>
      </c>
      <c r="S229" s="9">
        <f t="shared" si="62"/>
        <v>-0.020256616672111</v>
      </c>
      <c r="T229" s="10">
        <f ca="1" t="shared" si="63"/>
        <v>0.750537634408602</v>
      </c>
      <c r="U229" s="9">
        <f t="shared" si="64"/>
        <v>0.0693527786456972</v>
      </c>
      <c r="V229" s="6">
        <f t="shared" si="65"/>
        <v>0.287585394153511</v>
      </c>
      <c r="W229" s="11">
        <f t="shared" si="66"/>
        <v>0.679765542068584</v>
      </c>
      <c r="X229" s="11">
        <f ca="1" t="shared" si="67"/>
        <v>0.219959801908587</v>
      </c>
      <c r="Y229" s="6">
        <f ca="1" t="shared" si="79"/>
        <v>0.303279217296723</v>
      </c>
      <c r="Z229" s="1">
        <f ca="1" t="shared" si="80"/>
        <v>0.055320058995942</v>
      </c>
      <c r="AA229">
        <f ca="1" t="shared" si="76"/>
        <v>0</v>
      </c>
      <c r="AB229">
        <f t="shared" si="81"/>
        <v>1</v>
      </c>
      <c r="AC229" s="1">
        <f ca="1" t="shared" si="70"/>
        <v>0</v>
      </c>
      <c r="AD229" t="e">
        <f ca="1" t="shared" si="71"/>
        <v>#VALUE!</v>
      </c>
    </row>
    <row r="230" spans="1:30">
      <c r="A230">
        <f>IF([1]Sheet!A1228="","",[1]Sheet!A1228)</f>
        <v>3280554</v>
      </c>
      <c r="B230" t="str">
        <f>IF(A230="","",[1]Sheet!B1228)</f>
        <v>2025-05-01 20:32:47</v>
      </c>
      <c r="C230" t="str">
        <f>IF(A230="","",[1]Sheet!C1228)</f>
        <v>小单32.36  小双35.28  大双32.36</v>
      </c>
      <c r="D230" t="str">
        <f>IF(A230="","",[1]Sheet!D1228)</f>
        <v>小双</v>
      </c>
      <c r="E230">
        <f>IF(A230="","",[1]Sheet!E1228)</f>
        <v>100</v>
      </c>
      <c r="F230">
        <f>IF(A230="","",[1]Sheet!F1228)</f>
        <v>15</v>
      </c>
      <c r="G230" t="str">
        <f>IF(A230="","",[1]Sheet!G1228)</f>
        <v>大单</v>
      </c>
      <c r="H230">
        <f>IF(A230="","",[1]Sheet!H1228)</f>
        <v>0</v>
      </c>
      <c r="I230">
        <f>IF(A230="","",[1]Sheet!I1228)</f>
        <v>-100</v>
      </c>
      <c r="J230" t="str">
        <f>IF(A230="","",[1]Sheet!J1228)</f>
        <v>否</v>
      </c>
      <c r="K230">
        <f t="shared" si="73"/>
        <v>0</v>
      </c>
      <c r="L230" s="4">
        <f t="shared" si="74"/>
        <v>0</v>
      </c>
      <c r="M230" s="4" cm="1">
        <f ca="1" t="array" ref="M230">IF(L229="",IF(G229=0,M229,""),IF(ROW()&lt;32,"",AVERAGE(IF(OFFSET(L$2,ROW()-31,0,30,1)&lt;&gt;"",OFFSET(L$2,ROW()-31,0,30,1)))))</f>
        <v>0.7</v>
      </c>
      <c r="N230" s="5">
        <f ca="1" t="shared" si="77"/>
        <v>0.750537634408602</v>
      </c>
      <c r="O230" s="4">
        <f ca="1" t="array" ref="O230">IF(L229="","",IF(ROW()&lt;32,"",AVERAGE(IF(OFFSET(L$2,ROW()-21,0,20,1)&lt;&gt;"",OFFSET(L$2,ROW()-21,0,20,1)))))</f>
        <v>0.8</v>
      </c>
      <c r="P230" s="5">
        <f ca="1" t="shared" si="78"/>
        <v>0.812903225806452</v>
      </c>
      <c r="Q230" s="4">
        <f t="shared" si="75"/>
        <v>-100</v>
      </c>
      <c r="R230" s="4">
        <f t="shared" si="82"/>
        <v>9080.07879999993</v>
      </c>
      <c r="S230" s="9">
        <f t="shared" si="62"/>
        <v>-0.0073366491320721</v>
      </c>
      <c r="T230" s="10">
        <f ca="1" t="shared" si="63"/>
        <v>0.750537634408602</v>
      </c>
      <c r="U230" s="9">
        <f t="shared" si="64"/>
        <v>0.0678157398349122</v>
      </c>
      <c r="V230" s="6">
        <f t="shared" si="65"/>
        <v>0.228070018962444</v>
      </c>
      <c r="W230" s="11">
        <f t="shared" si="66"/>
        <v>0.780379660338994</v>
      </c>
      <c r="X230" s="11">
        <f ca="1" t="shared" si="67"/>
        <v>0.228406778121769</v>
      </c>
      <c r="Y230" s="6">
        <f ca="1" t="shared" si="79"/>
        <v>0.298334120335866</v>
      </c>
      <c r="Z230" s="1">
        <f ca="1" t="shared" si="80"/>
        <v>0.05516102217713</v>
      </c>
      <c r="AA230">
        <f ca="1" t="shared" si="76"/>
        <v>0</v>
      </c>
      <c r="AB230">
        <f t="shared" si="81"/>
        <v>0</v>
      </c>
      <c r="AC230" s="1">
        <f ca="1" t="shared" si="70"/>
        <v>0</v>
      </c>
      <c r="AD230" t="e">
        <f ca="1" t="shared" si="71"/>
        <v>#VALUE!</v>
      </c>
    </row>
    <row r="231" spans="1:30">
      <c r="A231">
        <f>IF([1]Sheet!A1229="","",[1]Sheet!A1229)</f>
        <v>3280555</v>
      </c>
      <c r="B231" t="str">
        <f>IF(A231="","",[1]Sheet!B1229)</f>
        <v>2025-05-01 20:36:18</v>
      </c>
      <c r="C231" t="str">
        <f>IF(A231="","",[1]Sheet!C1229)</f>
        <v>小单32.36  小双35.28  大双32.36</v>
      </c>
      <c r="D231" t="str">
        <f>IF(A231="","",[1]Sheet!D1229)</f>
        <v>小双</v>
      </c>
      <c r="E231">
        <f>IF(A231="","",[1]Sheet!E1229)</f>
        <v>100</v>
      </c>
      <c r="F231">
        <f>IF(A231="","",[1]Sheet!F1229)</f>
        <v>15</v>
      </c>
      <c r="G231" t="str">
        <f>IF(A231="","",[1]Sheet!G1229)</f>
        <v>大单</v>
      </c>
      <c r="H231">
        <f>IF(A231="","",[1]Sheet!H1229)</f>
        <v>0</v>
      </c>
      <c r="I231">
        <f>IF(A231="","",[1]Sheet!I1229)</f>
        <v>-100</v>
      </c>
      <c r="J231" t="str">
        <f>IF(A231="","",[1]Sheet!J1229)</f>
        <v>否</v>
      </c>
      <c r="K231">
        <f t="shared" si="73"/>
        <v>0</v>
      </c>
      <c r="L231" s="4">
        <f t="shared" si="74"/>
        <v>0</v>
      </c>
      <c r="M231" s="4" cm="1">
        <f ca="1" t="array" ref="M231">IF(L230="",IF(G230=0,M230,""),IF(ROW()&lt;32,"",AVERAGE(IF(OFFSET(L$2,ROW()-31,0,30,1)&lt;&gt;"",OFFSET(L$2,ROW()-31,0,30,1)))))</f>
        <v>0.666666666666667</v>
      </c>
      <c r="N231" s="5">
        <f ca="1" t="shared" si="77"/>
        <v>0.654838709677419</v>
      </c>
      <c r="O231" s="4">
        <f ca="1" t="array" ref="O231">IF(L230="","",IF(ROW()&lt;32,"",AVERAGE(IF(OFFSET(L$2,ROW()-21,0,20,1)&lt;&gt;"",OFFSET(L$2,ROW()-21,0,20,1)))))</f>
        <v>0.8</v>
      </c>
      <c r="P231" s="5">
        <f ca="1" t="shared" si="78"/>
        <v>0.748387096774194</v>
      </c>
      <c r="Q231" s="4">
        <f t="shared" si="75"/>
        <v>-100</v>
      </c>
      <c r="R231" s="4">
        <f t="shared" si="82"/>
        <v>8980.07879999993</v>
      </c>
      <c r="S231" s="9">
        <f t="shared" ref="S231:S294" si="83">IF(R230="","",(R230-R201)/R201)</f>
        <v>-0.0237174392700539</v>
      </c>
      <c r="T231" s="10">
        <f ca="1" t="shared" ref="T231:T294" si="84">N231</f>
        <v>0.654838709677419</v>
      </c>
      <c r="U231" s="9">
        <f t="shared" ref="U231:U294" si="85">IF(R230="","",(MAX(R201:R230)-MIN(R201:R230))/MAX(R201:R230))</f>
        <v>0.0678157398349122</v>
      </c>
      <c r="V231" s="6">
        <f t="shared" ref="V231:V294" si="86">IF(ROW()&lt;=62,"",IF(S231="","",(AVERAGE(S202:S231)-0)/(_xlfn.STDEV.P(S202:S231)+1/1000000)))</f>
        <v>0.141548174107583</v>
      </c>
      <c r="W231" s="11">
        <f t="shared" ref="W231:W294" si="87">IF(I230="","",IF(ABS(SUMIF(I201:I230,"&lt;0"))=0,10,IF(SUMIF(I201:I230,"&gt;0")/ABS(SUMIF(I201:I230,"&lt;0"))&gt;10,10,SUMIF(I201:I230,"&gt;0")/ABS(SUMIF(I201:I230,"&lt;0")))))</f>
        <v>0.780379660338994</v>
      </c>
      <c r="X231" s="11">
        <f ca="1" t="shared" ref="X231:X294" si="88">IF(V231="","",S231*0.3+T231*0.2-0.3*U231+0.1*V231+0.1*W231)</f>
        <v>0.195700571648652</v>
      </c>
      <c r="Y231" s="6">
        <f ca="1" t="shared" si="79"/>
        <v>0.293245300464776</v>
      </c>
      <c r="Z231" s="1">
        <f ca="1" t="shared" si="80"/>
        <v>0.057310792469948</v>
      </c>
      <c r="AA231">
        <f ca="1" t="shared" si="76"/>
        <v>0</v>
      </c>
      <c r="AB231">
        <f t="shared" si="81"/>
        <v>0</v>
      </c>
      <c r="AC231" s="1">
        <f ca="1" t="shared" si="70"/>
        <v>0</v>
      </c>
      <c r="AD231" t="e">
        <f ca="1" t="shared" si="71"/>
        <v>#VALUE!</v>
      </c>
    </row>
    <row r="232" spans="1:30">
      <c r="A232">
        <f>IF([1]Sheet!A1230="","",[1]Sheet!A1230)</f>
        <v>3280556</v>
      </c>
      <c r="B232" t="str">
        <f>IF(A232="","",[1]Sheet!B1230)</f>
        <v>2025-05-01 20:39:50</v>
      </c>
      <c r="C232" t="str">
        <f>IF(A232="","",[1]Sheet!C1230)</f>
        <v>小单32.36  小双35.28  大双32.36</v>
      </c>
      <c r="D232" t="str">
        <f>IF(A232="","",[1]Sheet!D1230)</f>
        <v>小双</v>
      </c>
      <c r="E232">
        <f>IF(A232="","",[1]Sheet!E1230)</f>
        <v>100</v>
      </c>
      <c r="F232">
        <f>IF(A232="","",[1]Sheet!F1230)</f>
        <v>14</v>
      </c>
      <c r="G232" t="str">
        <f>IF(A232="","",[1]Sheet!G1230)</f>
        <v>大双</v>
      </c>
      <c r="H232">
        <f>IF(A232="","",[1]Sheet!H1230)</f>
        <v>0</v>
      </c>
      <c r="I232">
        <f>IF(A232="","",[1]Sheet!I1230)</f>
        <v>-100</v>
      </c>
      <c r="J232" t="str">
        <f>IF(A232="","",[1]Sheet!J1230)</f>
        <v>否</v>
      </c>
      <c r="K232">
        <f t="shared" si="73"/>
        <v>0</v>
      </c>
      <c r="L232" s="4">
        <f t="shared" si="74"/>
        <v>1</v>
      </c>
      <c r="M232" s="4" cm="1">
        <f ca="1" t="array" ref="M232">IF(L231="",IF(G231=0,M231,""),IF(ROW()&lt;32,"",AVERAGE(IF(OFFSET(L$2,ROW()-31,0,30,1)&lt;&gt;"",OFFSET(L$2,ROW()-31,0,30,1)))))</f>
        <v>0.666666666666667</v>
      </c>
      <c r="N232" s="5">
        <f ca="1" t="shared" si="77"/>
        <v>0.623655913978495</v>
      </c>
      <c r="O232" s="4">
        <f ca="1" t="array" ref="O232">IF(L231="","",IF(ROW()&lt;32,"",AVERAGE(IF(OFFSET(L$2,ROW()-21,0,20,1)&lt;&gt;"",OFFSET(L$2,ROW()-21,0,20,1)))))</f>
        <v>0.8</v>
      </c>
      <c r="P232" s="5">
        <f ca="1" t="shared" si="78"/>
        <v>0.748387096774194</v>
      </c>
      <c r="Q232" s="4">
        <f t="shared" si="75"/>
        <v>-68.1</v>
      </c>
      <c r="R232" s="4">
        <f t="shared" si="82"/>
        <v>8911.97879999993</v>
      </c>
      <c r="S232" s="9">
        <f t="shared" si="83"/>
        <v>-0.0273475410976725</v>
      </c>
      <c r="T232" s="10">
        <f ca="1" t="shared" si="84"/>
        <v>0.623655913978495</v>
      </c>
      <c r="U232" s="9">
        <f t="shared" si="85"/>
        <v>0.0662736155383576</v>
      </c>
      <c r="V232" s="6">
        <f t="shared" si="86"/>
        <v>0.0226772106189445</v>
      </c>
      <c r="W232" s="11">
        <f t="shared" si="87"/>
        <v>0.679783387947878</v>
      </c>
      <c r="X232" s="11">
        <f ca="1" t="shared" si="88"/>
        <v>0.166890895661572</v>
      </c>
      <c r="Y232" s="6">
        <f ca="1" t="shared" si="79"/>
        <v>0.285409997023744</v>
      </c>
      <c r="Z232" s="1">
        <f ca="1" t="shared" si="80"/>
        <v>0.0579778040168569</v>
      </c>
      <c r="AA232">
        <f ca="1" t="shared" si="76"/>
        <v>0</v>
      </c>
      <c r="AB232">
        <f t="shared" si="81"/>
        <v>0</v>
      </c>
      <c r="AC232" s="1">
        <f ca="1" t="shared" si="70"/>
        <v>0</v>
      </c>
      <c r="AD232" t="e">
        <f ca="1" t="shared" si="71"/>
        <v>#VALUE!</v>
      </c>
    </row>
    <row r="233" spans="1:30">
      <c r="A233">
        <f>IF([1]Sheet!A1231="","",[1]Sheet!A1231)</f>
        <v>3280557</v>
      </c>
      <c r="B233" t="str">
        <f>IF(A233="","",[1]Sheet!B1231)</f>
        <v>2025-05-01 20:43:11</v>
      </c>
      <c r="C233" t="str">
        <f>IF(A233="","",[1]Sheet!C1231)</f>
        <v>小单32.36  小双35.28  大双32.36</v>
      </c>
      <c r="D233" t="str">
        <f>IF(A233="","",[1]Sheet!D1231)</f>
        <v>小双</v>
      </c>
      <c r="E233">
        <f>IF(A233="","",[1]Sheet!E1231)</f>
        <v>100</v>
      </c>
      <c r="F233">
        <f>IF(A233="","",[1]Sheet!F1231)</f>
        <v>10</v>
      </c>
      <c r="G233" t="str">
        <f>IF(A233="","",[1]Sheet!G1231)</f>
        <v>小双</v>
      </c>
      <c r="H233">
        <f>IF(A233="","",[1]Sheet!H1231)</f>
        <v>152.7624</v>
      </c>
      <c r="I233">
        <f>IF(A233="","",[1]Sheet!I1231)</f>
        <v>52.7624</v>
      </c>
      <c r="J233" t="str">
        <f>IF(A233="","",[1]Sheet!J1231)</f>
        <v>是</v>
      </c>
      <c r="K233">
        <f t="shared" ref="K233:K264" si="89">IF(J233="是",1,IF(J233="否",0,""))</f>
        <v>1</v>
      </c>
      <c r="L233" s="4">
        <f t="shared" ref="L233:L264" si="90">IF(G233="","",IF(F233="待开奖","",IF(MID(D233,1,1)=MID(G233,1,1),1,IF(MID(D233,2,1)=MID(G233,2,1),1,0))))</f>
        <v>1</v>
      </c>
      <c r="M233" s="4" cm="1">
        <f ca="1" t="array" ref="M233">IF(L232="",IF(G232=0,M232,""),IF(ROW()&lt;32,"",AVERAGE(IF(OFFSET(L$2,ROW()-31,0,30,1)&lt;&gt;"",OFFSET(L$2,ROW()-31,0,30,1)))))</f>
        <v>0.666666666666667</v>
      </c>
      <c r="N233" s="5">
        <f ca="1" t="shared" si="77"/>
        <v>0.688172043010753</v>
      </c>
      <c r="O233" s="4">
        <f ca="1" t="array" ref="O233">IF(L232="","",IF(ROW()&lt;32,"",AVERAGE(IF(OFFSET(L$2,ROW()-21,0,20,1)&lt;&gt;"",OFFSET(L$2,ROW()-21,0,20,1)))))</f>
        <v>0.8</v>
      </c>
      <c r="P233" s="5">
        <f ca="1" t="shared" si="78"/>
        <v>0.812903225806452</v>
      </c>
      <c r="Q233" s="4">
        <f t="shared" ref="Q233:Q264" si="91">IF(OR(F233=13,F233=14),IF(L233=1,-68.1,I233),I233)</f>
        <v>52.7624</v>
      </c>
      <c r="R233" s="4">
        <f t="shared" si="82"/>
        <v>8964.74119999993</v>
      </c>
      <c r="S233" s="9">
        <f t="shared" si="83"/>
        <v>-0.0402062355295569</v>
      </c>
      <c r="T233" s="10">
        <f ca="1" t="shared" si="84"/>
        <v>0.688172043010753</v>
      </c>
      <c r="U233" s="9">
        <f t="shared" si="85"/>
        <v>0.0662736155383576</v>
      </c>
      <c r="V233" s="6">
        <f t="shared" si="86"/>
        <v>-0.121651298747031</v>
      </c>
      <c r="W233" s="11">
        <f t="shared" si="87"/>
        <v>0.679783387947878</v>
      </c>
      <c r="X233" s="11">
        <f ca="1" t="shared" si="88"/>
        <v>0.161503662201861</v>
      </c>
      <c r="Y233" s="6">
        <f ca="1" t="shared" si="79"/>
        <v>0.276985335585889</v>
      </c>
      <c r="Z233" s="1">
        <f ca="1" t="shared" si="80"/>
        <v>0.0569994830657256</v>
      </c>
      <c r="AA233">
        <f ca="1" t="shared" si="76"/>
        <v>0</v>
      </c>
      <c r="AB233">
        <f t="shared" si="81"/>
        <v>1</v>
      </c>
      <c r="AC233" s="1">
        <f ca="1" t="shared" si="70"/>
        <v>0</v>
      </c>
      <c r="AD233" t="e">
        <f ca="1" t="shared" si="71"/>
        <v>#VALUE!</v>
      </c>
    </row>
    <row r="234" spans="1:30">
      <c r="A234">
        <f>IF([1]Sheet!A1232="","",[1]Sheet!A1232)</f>
        <v>3280558</v>
      </c>
      <c r="B234" t="str">
        <f>IF(A234="","",[1]Sheet!B1232)</f>
        <v>2025-05-01 20:46:43</v>
      </c>
      <c r="C234" t="str">
        <f>IF(A234="","",[1]Sheet!C1232)</f>
        <v>小单32.36  小双35.28  大双32.36</v>
      </c>
      <c r="D234" t="str">
        <f>IF(A234="","",[1]Sheet!D1232)</f>
        <v>小双</v>
      </c>
      <c r="E234">
        <f>IF(A234="","",[1]Sheet!E1232)</f>
        <v>100</v>
      </c>
      <c r="F234">
        <f>IF(A234="","",[1]Sheet!F1232)</f>
        <v>13</v>
      </c>
      <c r="G234" t="str">
        <f>IF(A234="","",[1]Sheet!G1232)</f>
        <v>小单</v>
      </c>
      <c r="H234">
        <f>IF(A234="","",[1]Sheet!H1232)</f>
        <v>0</v>
      </c>
      <c r="I234">
        <f>IF(A234="","",[1]Sheet!I1232)</f>
        <v>-100</v>
      </c>
      <c r="J234" t="str">
        <f>IF(A234="","",[1]Sheet!J1232)</f>
        <v>否</v>
      </c>
      <c r="K234">
        <f t="shared" si="89"/>
        <v>0</v>
      </c>
      <c r="L234" s="4">
        <f t="shared" si="90"/>
        <v>1</v>
      </c>
      <c r="M234" s="4" cm="1">
        <f ca="1" t="array" ref="M234">IF(L233="",IF(G233=0,M233,""),IF(ROW()&lt;32,"",AVERAGE(IF(OFFSET(L$2,ROW()-31,0,30,1)&lt;&gt;"",OFFSET(L$2,ROW()-31,0,30,1)))))</f>
        <v>0.7</v>
      </c>
      <c r="N234" s="5">
        <f ca="1" t="shared" si="77"/>
        <v>0.688172043010753</v>
      </c>
      <c r="O234" s="4">
        <f ca="1" t="array" ref="O234">IF(L233="","",IF(ROW()&lt;32,"",AVERAGE(IF(OFFSET(L$2,ROW()-21,0,20,1)&lt;&gt;"",OFFSET(L$2,ROW()-21,0,20,1)))))</f>
        <v>0.8</v>
      </c>
      <c r="P234" s="5">
        <f ca="1" t="shared" si="78"/>
        <v>0.812903225806452</v>
      </c>
      <c r="Q234" s="4">
        <f t="shared" si="91"/>
        <v>-68.1</v>
      </c>
      <c r="R234" s="4">
        <f t="shared" si="82"/>
        <v>8896.64119999993</v>
      </c>
      <c r="S234" s="9">
        <f t="shared" si="83"/>
        <v>-0.0240127873801926</v>
      </c>
      <c r="T234" s="10">
        <f ca="1" t="shared" si="84"/>
        <v>0.688172043010753</v>
      </c>
      <c r="U234" s="9">
        <f t="shared" si="85"/>
        <v>0.0614967763959419</v>
      </c>
      <c r="V234" s="6">
        <f t="shared" si="86"/>
        <v>-0.288797069885618</v>
      </c>
      <c r="W234" s="11">
        <f t="shared" si="87"/>
        <v>0.679801233827172</v>
      </c>
      <c r="X234" s="11">
        <f ca="1" t="shared" si="88"/>
        <v>0.151081955863466</v>
      </c>
      <c r="Y234" s="6">
        <f ca="1" t="shared" si="79"/>
        <v>0.267941496000569</v>
      </c>
      <c r="Z234" s="1">
        <f ca="1" t="shared" si="80"/>
        <v>0.0546874660309232</v>
      </c>
      <c r="AA234">
        <f ca="1" t="shared" si="76"/>
        <v>0</v>
      </c>
      <c r="AB234">
        <f t="shared" si="81"/>
        <v>0</v>
      </c>
      <c r="AC234" s="1">
        <f ca="1" t="shared" si="70"/>
        <v>0</v>
      </c>
      <c r="AD234" t="e">
        <f ca="1" t="shared" si="71"/>
        <v>#VALUE!</v>
      </c>
    </row>
    <row r="235" spans="1:30">
      <c r="A235">
        <f>IF([1]Sheet!A1233="","",[1]Sheet!A1233)</f>
        <v>3280559</v>
      </c>
      <c r="B235" t="str">
        <f>IF(A235="","",[1]Sheet!B1233)</f>
        <v>2025-05-01 20:50:14</v>
      </c>
      <c r="C235" t="str">
        <f>IF(A235="","",[1]Sheet!C1233)</f>
        <v>小单32.36  小双35.28  大双32.36</v>
      </c>
      <c r="D235" t="str">
        <f>IF(A235="","",[1]Sheet!D1233)</f>
        <v>小双</v>
      </c>
      <c r="E235">
        <f>IF(A235="","",[1]Sheet!E1233)</f>
        <v>100</v>
      </c>
      <c r="F235">
        <f>IF(A235="","",[1]Sheet!F1233)</f>
        <v>18</v>
      </c>
      <c r="G235" t="str">
        <f>IF(A235="","",[1]Sheet!G1233)</f>
        <v>大双</v>
      </c>
      <c r="H235">
        <f>IF(A235="","",[1]Sheet!H1233)</f>
        <v>152.7392</v>
      </c>
      <c r="I235">
        <f>IF(A235="","",[1]Sheet!I1233)</f>
        <v>52.7392</v>
      </c>
      <c r="J235" t="str">
        <f>IF(A235="","",[1]Sheet!J1233)</f>
        <v>是</v>
      </c>
      <c r="K235">
        <f t="shared" si="89"/>
        <v>1</v>
      </c>
      <c r="L235" s="4">
        <f t="shared" si="90"/>
        <v>1</v>
      </c>
      <c r="M235" s="4" cm="1">
        <f ca="1" t="array" ref="M235">IF(L234="",IF(G234=0,M234,""),IF(ROW()&lt;32,"",AVERAGE(IF(OFFSET(L$2,ROW()-31,0,30,1)&lt;&gt;"",OFFSET(L$2,ROW()-31,0,30,1)))))</f>
        <v>0.7</v>
      </c>
      <c r="N235" s="5">
        <f ca="1" t="shared" si="77"/>
        <v>0.719354838709677</v>
      </c>
      <c r="O235" s="4">
        <f ca="1" t="array" ref="O235">IF(L234="","",IF(ROW()&lt;32,"",AVERAGE(IF(OFFSET(L$2,ROW()-21,0,20,1)&lt;&gt;"",OFFSET(L$2,ROW()-21,0,20,1)))))</f>
        <v>0.8</v>
      </c>
      <c r="P235" s="5">
        <f ca="1" t="shared" si="78"/>
        <v>0.812903225806452</v>
      </c>
      <c r="Q235" s="4">
        <f t="shared" si="91"/>
        <v>52.7392</v>
      </c>
      <c r="R235" s="4">
        <f t="shared" si="82"/>
        <v>8949.38039999993</v>
      </c>
      <c r="S235" s="9">
        <f t="shared" si="83"/>
        <v>-0.0369563032664105</v>
      </c>
      <c r="T235" s="10">
        <f ca="1" t="shared" si="84"/>
        <v>0.719354838709677</v>
      </c>
      <c r="U235" s="9">
        <f t="shared" si="85"/>
        <v>0.0614967763959419</v>
      </c>
      <c r="V235" s="6">
        <f t="shared" si="86"/>
        <v>-0.47754209048299</v>
      </c>
      <c r="W235" s="11">
        <f t="shared" si="87"/>
        <v>0.679801233827172</v>
      </c>
      <c r="X235" s="11">
        <f ca="1" t="shared" si="88"/>
        <v>0.134560958177648</v>
      </c>
      <c r="Y235" s="6">
        <f ca="1" t="shared" si="79"/>
        <v>0.260083268340806</v>
      </c>
      <c r="Z235" s="1">
        <f ca="1" t="shared" si="80"/>
        <v>0.0563265852288165</v>
      </c>
      <c r="AA235">
        <f ca="1" t="shared" si="76"/>
        <v>0</v>
      </c>
      <c r="AB235">
        <f t="shared" si="81"/>
        <v>1</v>
      </c>
      <c r="AC235" s="1">
        <f ca="1" t="shared" si="70"/>
        <v>0</v>
      </c>
      <c r="AD235" t="e">
        <f ca="1" t="shared" si="71"/>
        <v>#VALUE!</v>
      </c>
    </row>
    <row r="236" spans="1:30">
      <c r="A236">
        <f>IF([1]Sheet!A1234="","",[1]Sheet!A1234)</f>
        <v>3280560</v>
      </c>
      <c r="B236" t="str">
        <f>IF(A236="","",[1]Sheet!B1234)</f>
        <v>2025-05-01 20:53:46</v>
      </c>
      <c r="C236" t="str">
        <f>IF(A236="","",[1]Sheet!C1234)</f>
        <v>大双31.45  小双34.28  大单34.28</v>
      </c>
      <c r="D236" t="str">
        <f>IF(A236="","",[1]Sheet!D1234)</f>
        <v>大双</v>
      </c>
      <c r="E236">
        <f>IF(A236="","",[1]Sheet!E1234)</f>
        <v>100.01</v>
      </c>
      <c r="F236">
        <f>IF(A236="","",[1]Sheet!F1234)</f>
        <v>8</v>
      </c>
      <c r="G236" t="str">
        <f>IF(A236="","",[1]Sheet!G1234)</f>
        <v>小双</v>
      </c>
      <c r="H236">
        <f>IF(A236="","",[1]Sheet!H1234)</f>
        <v>148.4324</v>
      </c>
      <c r="I236">
        <f>IF(A236="","",[1]Sheet!I1234)</f>
        <v>48.4224</v>
      </c>
      <c r="J236" t="str">
        <f>IF(A236="","",[1]Sheet!J1234)</f>
        <v>是</v>
      </c>
      <c r="K236">
        <f t="shared" si="89"/>
        <v>1</v>
      </c>
      <c r="L236" s="4">
        <f t="shared" si="90"/>
        <v>1</v>
      </c>
      <c r="M236" s="4" cm="1">
        <f ca="1" t="array" ref="M236">IF(L235="",IF(G235=0,M235,""),IF(ROW()&lt;32,"",AVERAGE(IF(OFFSET(L$2,ROW()-31,0,30,1)&lt;&gt;"",OFFSET(L$2,ROW()-31,0,30,1)))))</f>
        <v>0.733333333333333</v>
      </c>
      <c r="N236" s="5">
        <f ca="1" t="shared" si="77"/>
        <v>0.719354838709677</v>
      </c>
      <c r="O236" s="4">
        <f ca="1" t="array" ref="O236">IF(L235="","",IF(ROW()&lt;32,"",AVERAGE(IF(OFFSET(L$2,ROW()-21,0,20,1)&lt;&gt;"",OFFSET(L$2,ROW()-21,0,20,1)))))</f>
        <v>0.85</v>
      </c>
      <c r="P236" s="5">
        <f ca="1" t="shared" si="78"/>
        <v>0.859677419354839</v>
      </c>
      <c r="Q236" s="4">
        <f t="shared" si="91"/>
        <v>48.4224</v>
      </c>
      <c r="R236" s="4">
        <f t="shared" si="82"/>
        <v>8997.80279999993</v>
      </c>
      <c r="S236" s="9">
        <f t="shared" si="83"/>
        <v>-0.0206460786602377</v>
      </c>
      <c r="T236" s="10">
        <f ca="1" t="shared" si="84"/>
        <v>0.719354838709677</v>
      </c>
      <c r="U236" s="9">
        <f t="shared" si="85"/>
        <v>0.05714599286662</v>
      </c>
      <c r="V236" s="6">
        <f t="shared" si="86"/>
        <v>-0.747977187840773</v>
      </c>
      <c r="W236" s="11">
        <f t="shared" si="87"/>
        <v>0.679801233827172</v>
      </c>
      <c r="X236" s="11">
        <f ca="1" t="shared" si="88"/>
        <v>0.113715750882518</v>
      </c>
      <c r="Y236" s="6">
        <f ca="1" t="shared" si="79"/>
        <v>0.250845840879037</v>
      </c>
      <c r="Z236" s="1">
        <f ca="1" t="shared" si="80"/>
        <v>0.0568469067289014</v>
      </c>
      <c r="AA236">
        <f ca="1" t="shared" si="76"/>
        <v>0</v>
      </c>
      <c r="AB236">
        <f t="shared" si="81"/>
        <v>0</v>
      </c>
      <c r="AC236" s="1">
        <f ca="1" t="shared" si="70"/>
        <v>0</v>
      </c>
      <c r="AD236" t="e">
        <f ca="1" t="shared" si="71"/>
        <v>#VALUE!</v>
      </c>
    </row>
    <row r="237" spans="1:30">
      <c r="A237">
        <f>IF([1]Sheet!A1235="","",[1]Sheet!A1235)</f>
        <v>3280561</v>
      </c>
      <c r="B237" t="str">
        <f>IF(A237="","",[1]Sheet!B1235)</f>
        <v>2025-05-01 20:57:17</v>
      </c>
      <c r="C237" t="str">
        <f>IF(A237="","",[1]Sheet!C1235)</f>
        <v>大双31.45  小双34.28  大单34.28</v>
      </c>
      <c r="D237" t="str">
        <f>IF(A237="","",[1]Sheet!D1235)</f>
        <v>大双</v>
      </c>
      <c r="E237">
        <f>IF(A237="","",[1]Sheet!E1235)</f>
        <v>100.01</v>
      </c>
      <c r="F237">
        <f>IF(A237="","",[1]Sheet!F1235)</f>
        <v>17</v>
      </c>
      <c r="G237" t="str">
        <f>IF(A237="","",[1]Sheet!G1235)</f>
        <v>大单</v>
      </c>
      <c r="H237">
        <f>IF(A237="","",[1]Sheet!H1235)</f>
        <v>148.4324</v>
      </c>
      <c r="I237">
        <f>IF(A237="","",[1]Sheet!I1235)</f>
        <v>48.4224</v>
      </c>
      <c r="J237" t="str">
        <f>IF(A237="","",[1]Sheet!J1235)</f>
        <v>是</v>
      </c>
      <c r="K237">
        <f t="shared" si="89"/>
        <v>1</v>
      </c>
      <c r="L237" s="4">
        <f t="shared" si="90"/>
        <v>1</v>
      </c>
      <c r="M237" s="4" cm="1">
        <f ca="1" t="array" ref="M237">IF(L236="",IF(G236=0,M236,""),IF(ROW()&lt;32,"",AVERAGE(IF(OFFSET(L$2,ROW()-31,0,30,1)&lt;&gt;"",OFFSET(L$2,ROW()-31,0,30,1)))))</f>
        <v>0.733333333333333</v>
      </c>
      <c r="N237" s="5">
        <f ca="1" t="shared" si="77"/>
        <v>0.750537634408602</v>
      </c>
      <c r="O237" s="4">
        <f ca="1" t="array" ref="O237">IF(L236="","",IF(ROW()&lt;32,"",AVERAGE(IF(OFFSET(L$2,ROW()-21,0,20,1)&lt;&gt;"",OFFSET(L$2,ROW()-21,0,20,1)))))</f>
        <v>0.85</v>
      </c>
      <c r="P237" s="5">
        <f ca="1" t="shared" si="78"/>
        <v>0.859677419354839</v>
      </c>
      <c r="Q237" s="4">
        <f t="shared" si="91"/>
        <v>48.4224</v>
      </c>
      <c r="R237" s="4">
        <f t="shared" si="82"/>
        <v>9046.22519999993</v>
      </c>
      <c r="S237" s="9">
        <f t="shared" si="83"/>
        <v>-0.00795400616091998</v>
      </c>
      <c r="T237" s="10">
        <f ca="1" t="shared" si="84"/>
        <v>0.750537634408602</v>
      </c>
      <c r="U237" s="9">
        <f t="shared" si="85"/>
        <v>0.05714599286662</v>
      </c>
      <c r="V237" s="6">
        <f t="shared" si="86"/>
        <v>-1.01139129761888</v>
      </c>
      <c r="W237" s="11">
        <f t="shared" si="87"/>
        <v>0.776801719971334</v>
      </c>
      <c r="X237" s="11">
        <f ca="1" t="shared" si="88"/>
        <v>0.107118569408704</v>
      </c>
      <c r="Y237" s="6">
        <f ca="1" t="shared" si="79"/>
        <v>0.242868946278477</v>
      </c>
      <c r="Z237" s="1">
        <f ca="1" t="shared" si="80"/>
        <v>0.0595987342534429</v>
      </c>
      <c r="AA237">
        <f ca="1" t="shared" si="76"/>
        <v>0</v>
      </c>
      <c r="AB237">
        <f t="shared" si="81"/>
        <v>0</v>
      </c>
      <c r="AC237" s="1">
        <f ca="1" t="shared" si="70"/>
        <v>0</v>
      </c>
      <c r="AD237" t="e">
        <f ca="1" t="shared" si="71"/>
        <v>#VALUE!</v>
      </c>
    </row>
    <row r="238" spans="1:30">
      <c r="A238">
        <f>IF([1]Sheet!A1236="","",[1]Sheet!A1236)</f>
        <v>3280562</v>
      </c>
      <c r="B238" t="str">
        <f>IF(A238="","",[1]Sheet!B1236)</f>
        <v>2025-05-01 21:00:49</v>
      </c>
      <c r="C238" t="str">
        <f>IF(A238="","",[1]Sheet!C1236)</f>
        <v>大双31.45  小双34.28  大单34.28</v>
      </c>
      <c r="D238" t="str">
        <f>IF(A238="","",[1]Sheet!D1236)</f>
        <v>大双</v>
      </c>
      <c r="E238">
        <f>IF(A238="","",[1]Sheet!E1236)</f>
        <v>100.01</v>
      </c>
      <c r="F238">
        <f>IF(A238="","",[1]Sheet!F1236)</f>
        <v>7</v>
      </c>
      <c r="G238" t="str">
        <f>IF(A238="","",[1]Sheet!G1236)</f>
        <v>小单</v>
      </c>
      <c r="H238">
        <f>IF(A238="","",[1]Sheet!H1236)</f>
        <v>0</v>
      </c>
      <c r="I238">
        <f>IF(A238="","",[1]Sheet!I1236)</f>
        <v>-100.01</v>
      </c>
      <c r="J238" t="str">
        <f>IF(A238="","",[1]Sheet!J1236)</f>
        <v>否</v>
      </c>
      <c r="K238">
        <f t="shared" si="89"/>
        <v>0</v>
      </c>
      <c r="L238" s="4">
        <f t="shared" si="90"/>
        <v>0</v>
      </c>
      <c r="M238" s="4" cm="1">
        <f ca="1" t="array" ref="M238">IF(L237="",IF(G237=0,M237,""),IF(ROW()&lt;32,"",AVERAGE(IF(OFFSET(L$2,ROW()-31,0,30,1)&lt;&gt;"",OFFSET(L$2,ROW()-31,0,30,1)))))</f>
        <v>0.733333333333333</v>
      </c>
      <c r="N238" s="5">
        <f ca="1" t="shared" si="77"/>
        <v>0.750537634408602</v>
      </c>
      <c r="O238" s="4">
        <f ca="1" t="array" ref="O238">IF(L237="","",IF(ROW()&lt;32,"",AVERAGE(IF(OFFSET(L$2,ROW()-21,0,20,1)&lt;&gt;"",OFFSET(L$2,ROW()-21,0,20,1)))))</f>
        <v>0.8</v>
      </c>
      <c r="P238" s="5">
        <f ca="1" t="shared" si="78"/>
        <v>0.812903225806452</v>
      </c>
      <c r="Q238" s="4">
        <f t="shared" si="91"/>
        <v>-100.01</v>
      </c>
      <c r="R238" s="4">
        <f t="shared" si="82"/>
        <v>8946.21519999993</v>
      </c>
      <c r="S238" s="9">
        <f t="shared" si="83"/>
        <v>0.00850395384801168</v>
      </c>
      <c r="T238" s="10">
        <f ca="1" t="shared" si="84"/>
        <v>0.750537634408602</v>
      </c>
      <c r="U238" s="9">
        <f t="shared" si="85"/>
        <v>0.05714599286662</v>
      </c>
      <c r="V238" s="6">
        <f t="shared" si="86"/>
        <v>-1.13316276069437</v>
      </c>
      <c r="W238" s="11">
        <f t="shared" si="87"/>
        <v>0.891438337484773</v>
      </c>
      <c r="X238" s="11">
        <f ca="1" t="shared" si="88"/>
        <v>0.111342472855178</v>
      </c>
      <c r="Y238" s="6">
        <f ca="1" t="shared" si="79"/>
        <v>0.235287578520363</v>
      </c>
      <c r="Z238" s="1">
        <f ca="1" t="shared" si="80"/>
        <v>0.0613556762240907</v>
      </c>
      <c r="AA238">
        <f ca="1" t="shared" si="76"/>
        <v>0</v>
      </c>
      <c r="AB238">
        <f t="shared" si="81"/>
        <v>0</v>
      </c>
      <c r="AC238" s="1">
        <f ca="1" t="shared" si="70"/>
        <v>0</v>
      </c>
      <c r="AD238" t="e">
        <f ca="1" t="shared" si="71"/>
        <v>#VALUE!</v>
      </c>
    </row>
    <row r="239" spans="1:30">
      <c r="A239">
        <f>IF([1]Sheet!A1237="","",[1]Sheet!A1237)</f>
        <v>3280563</v>
      </c>
      <c r="B239" t="str">
        <f>IF(A239="","",[1]Sheet!B1237)</f>
        <v>2025-05-01 21:04:20</v>
      </c>
      <c r="C239" t="str">
        <f>IF(A239="","",[1]Sheet!C1237)</f>
        <v>小单32.36  小双35.28  大双32.36</v>
      </c>
      <c r="D239" t="str">
        <f>IF(A239="","",[1]Sheet!D1237)</f>
        <v>小双</v>
      </c>
      <c r="E239">
        <f>IF(A239="","",[1]Sheet!E1237)</f>
        <v>100</v>
      </c>
      <c r="F239">
        <f>IF(A239="","",[1]Sheet!F1237)</f>
        <v>8</v>
      </c>
      <c r="G239" t="str">
        <f>IF(A239="","",[1]Sheet!G1237)</f>
        <v>小双</v>
      </c>
      <c r="H239">
        <f>IF(A239="","",[1]Sheet!H1237)</f>
        <v>152.7624</v>
      </c>
      <c r="I239">
        <f>IF(A239="","",[1]Sheet!I1237)</f>
        <v>52.7624</v>
      </c>
      <c r="J239" t="str">
        <f>IF(A239="","",[1]Sheet!J1237)</f>
        <v>是</v>
      </c>
      <c r="K239">
        <f t="shared" si="89"/>
        <v>1</v>
      </c>
      <c r="L239" s="4">
        <f t="shared" si="90"/>
        <v>1</v>
      </c>
      <c r="M239" s="4" cm="1">
        <f ca="1" t="array" ref="M239">IF(L238="",IF(G238=0,M238,""),IF(ROW()&lt;32,"",AVERAGE(IF(OFFSET(L$2,ROW()-31,0,30,1)&lt;&gt;"",OFFSET(L$2,ROW()-31,0,30,1)))))</f>
        <v>0.766666666666667</v>
      </c>
      <c r="N239" s="5">
        <f ca="1" t="shared" si="77"/>
        <v>0.686021505376344</v>
      </c>
      <c r="O239" s="4">
        <f ca="1" t="array" ref="O239">IF(L238="","",IF(ROW()&lt;32,"",AVERAGE(IF(OFFSET(L$2,ROW()-21,0,20,1)&lt;&gt;"",OFFSET(L$2,ROW()-21,0,20,1)))))</f>
        <v>0.8</v>
      </c>
      <c r="P239" s="5">
        <f ca="1" t="shared" si="78"/>
        <v>0.748387096774194</v>
      </c>
      <c r="Q239" s="4">
        <f t="shared" si="91"/>
        <v>52.7624</v>
      </c>
      <c r="R239" s="4">
        <f t="shared" si="82"/>
        <v>8998.97759999993</v>
      </c>
      <c r="S239" s="9">
        <f t="shared" si="83"/>
        <v>0.00859870024901548</v>
      </c>
      <c r="T239" s="10">
        <f ca="1" t="shared" si="84"/>
        <v>0.686021505376344</v>
      </c>
      <c r="U239" s="9">
        <f t="shared" si="85"/>
        <v>0.05714599286662</v>
      </c>
      <c r="V239" s="6">
        <f t="shared" si="86"/>
        <v>-1.10212219018129</v>
      </c>
      <c r="W239" s="11">
        <f t="shared" si="87"/>
        <v>0.891430233720898</v>
      </c>
      <c r="X239" s="11">
        <f ca="1" t="shared" si="88"/>
        <v>0.101570917643948</v>
      </c>
      <c r="Y239" s="6">
        <f ca="1" t="shared" si="79"/>
        <v>0.228677092237181</v>
      </c>
      <c r="Z239" s="1">
        <f ca="1" t="shared" si="80"/>
        <v>0.0646353534385327</v>
      </c>
      <c r="AA239">
        <f ca="1" t="shared" si="76"/>
        <v>0</v>
      </c>
      <c r="AB239">
        <f t="shared" si="81"/>
        <v>0</v>
      </c>
      <c r="AC239" s="1">
        <f ca="1" t="shared" si="70"/>
        <v>0</v>
      </c>
      <c r="AD239" t="e">
        <f ca="1" t="shared" si="71"/>
        <v>#VALUE!</v>
      </c>
    </row>
    <row r="240" spans="1:30">
      <c r="A240">
        <f>IF([1]Sheet!A1238="","",[1]Sheet!A1238)</f>
        <v>3280564</v>
      </c>
      <c r="B240" t="str">
        <f>IF(A240="","",[1]Sheet!B1238)</f>
        <v>2025-05-01 21:07:52</v>
      </c>
      <c r="C240" t="str">
        <f>IF(A240="","",[1]Sheet!C1238)</f>
        <v>小单32.36  小双35.28  大双32.36</v>
      </c>
      <c r="D240" t="str">
        <f>IF(A240="","",[1]Sheet!D1238)</f>
        <v>小双</v>
      </c>
      <c r="E240">
        <f>IF(A240="","",[1]Sheet!E1238)</f>
        <v>100</v>
      </c>
      <c r="F240">
        <f>IF(A240="","",[1]Sheet!F1238)</f>
        <v>18</v>
      </c>
      <c r="G240" t="str">
        <f>IF(A240="","",[1]Sheet!G1238)</f>
        <v>大双</v>
      </c>
      <c r="H240">
        <f>IF(A240="","",[1]Sheet!H1238)</f>
        <v>152.7392</v>
      </c>
      <c r="I240">
        <f>IF(A240="","",[1]Sheet!I1238)</f>
        <v>52.7392</v>
      </c>
      <c r="J240" t="str">
        <f>IF(A240="","",[1]Sheet!J1238)</f>
        <v>是</v>
      </c>
      <c r="K240">
        <f t="shared" si="89"/>
        <v>1</v>
      </c>
      <c r="L240" s="4">
        <f t="shared" si="90"/>
        <v>1</v>
      </c>
      <c r="M240" s="4" cm="1">
        <f ca="1" t="array" ref="M240">IF(L239="",IF(G239=0,M239,""),IF(ROW()&lt;32,"",AVERAGE(IF(OFFSET(L$2,ROW()-31,0,30,1)&lt;&gt;"",OFFSET(L$2,ROW()-31,0,30,1)))))</f>
        <v>0.8</v>
      </c>
      <c r="N240" s="5">
        <f ca="1" t="shared" si="77"/>
        <v>0.781720430107527</v>
      </c>
      <c r="O240" s="4">
        <f ca="1" t="array" ref="O240">IF(L239="","",IF(ROW()&lt;32,"",AVERAGE(IF(OFFSET(L$2,ROW()-21,0,20,1)&lt;&gt;"",OFFSET(L$2,ROW()-21,0,20,1)))))</f>
        <v>0.8</v>
      </c>
      <c r="P240" s="5">
        <f ca="1" t="shared" si="78"/>
        <v>0.812903225806452</v>
      </c>
      <c r="Q240" s="4">
        <f t="shared" si="91"/>
        <v>52.7392</v>
      </c>
      <c r="R240" s="4">
        <f t="shared" si="82"/>
        <v>9051.71679999993</v>
      </c>
      <c r="S240" s="9">
        <f t="shared" si="83"/>
        <v>0.0261156021818693</v>
      </c>
      <c r="T240" s="10">
        <f ca="1" t="shared" si="84"/>
        <v>0.781720430107527</v>
      </c>
      <c r="U240" s="9">
        <f t="shared" si="85"/>
        <v>0.05714599286662</v>
      </c>
      <c r="V240" s="6">
        <f t="shared" si="86"/>
        <v>-0.922053274019105</v>
      </c>
      <c r="W240" s="11">
        <f t="shared" si="87"/>
        <v>1.033331400058</v>
      </c>
      <c r="X240" s="11">
        <f ca="1" t="shared" si="88"/>
        <v>0.15816278141997</v>
      </c>
      <c r="Y240" s="6">
        <f ca="1" t="shared" si="79"/>
        <v>0.224552769264483</v>
      </c>
      <c r="Z240" s="1">
        <f ca="1" t="shared" si="80"/>
        <v>0.0650543254416025</v>
      </c>
      <c r="AA240">
        <f ca="1" t="shared" si="76"/>
        <v>0</v>
      </c>
      <c r="AB240">
        <f t="shared" si="81"/>
        <v>0</v>
      </c>
      <c r="AC240" s="1">
        <f ca="1" t="shared" si="70"/>
        <v>0</v>
      </c>
      <c r="AD240" t="e">
        <f ca="1" t="shared" si="71"/>
        <v>#VALUE!</v>
      </c>
    </row>
    <row r="241" spans="1:30">
      <c r="A241">
        <f>IF([1]Sheet!A1239="","",[1]Sheet!A1239)</f>
        <v>3280565</v>
      </c>
      <c r="B241" t="str">
        <f>IF(A241="","",[1]Sheet!B1239)</f>
        <v>2025-05-01 21:11:13</v>
      </c>
      <c r="C241" t="str">
        <f>IF(A241="","",[1]Sheet!C1239)</f>
        <v>小单32.36  小双35.28  大双32.36</v>
      </c>
      <c r="D241" t="str">
        <f>IF(A241="","",[1]Sheet!D1239)</f>
        <v>小双</v>
      </c>
      <c r="E241">
        <f>IF(A241="","",[1]Sheet!E1239)</f>
        <v>100</v>
      </c>
      <c r="F241">
        <f>IF(A241="","",[1]Sheet!F1239)</f>
        <v>18</v>
      </c>
      <c r="G241" t="str">
        <f>IF(A241="","",[1]Sheet!G1239)</f>
        <v>大双</v>
      </c>
      <c r="H241">
        <f>IF(A241="","",[1]Sheet!H1239)</f>
        <v>152.7392</v>
      </c>
      <c r="I241">
        <f>IF(A241="","",[1]Sheet!I1239)</f>
        <v>52.7392</v>
      </c>
      <c r="J241" t="str">
        <f>IF(A241="","",[1]Sheet!J1239)</f>
        <v>是</v>
      </c>
      <c r="K241">
        <f t="shared" si="89"/>
        <v>1</v>
      </c>
      <c r="L241" s="4">
        <f t="shared" si="90"/>
        <v>1</v>
      </c>
      <c r="M241" s="4" cm="1">
        <f ca="1" t="array" ref="M241">IF(L240="",IF(G240=0,M240,""),IF(ROW()&lt;32,"",AVERAGE(IF(OFFSET(L$2,ROW()-31,0,30,1)&lt;&gt;"",OFFSET(L$2,ROW()-31,0,30,1)))))</f>
        <v>0.833333333333333</v>
      </c>
      <c r="N241" s="5">
        <f ca="1" t="shared" si="77"/>
        <v>0.812903225806452</v>
      </c>
      <c r="O241" s="4">
        <f ca="1" t="array" ref="O241">IF(L240="","",IF(ROW()&lt;32,"",AVERAGE(IF(OFFSET(L$2,ROW()-21,0,20,1)&lt;&gt;"",OFFSET(L$2,ROW()-21,0,20,1)))))</f>
        <v>0.8</v>
      </c>
      <c r="P241" s="5">
        <f ca="1" t="shared" si="78"/>
        <v>0.812903225806452</v>
      </c>
      <c r="Q241" s="4">
        <f t="shared" si="91"/>
        <v>52.7392</v>
      </c>
      <c r="R241" s="4">
        <f t="shared" si="82"/>
        <v>9104.45599999993</v>
      </c>
      <c r="S241" s="9">
        <f t="shared" si="83"/>
        <v>0.0440351157411183</v>
      </c>
      <c r="T241" s="10">
        <f ca="1" t="shared" si="84"/>
        <v>0.812903225806452</v>
      </c>
      <c r="U241" s="9">
        <f t="shared" si="85"/>
        <v>0.05714599286662</v>
      </c>
      <c r="V241" s="6">
        <f t="shared" si="86"/>
        <v>-0.628332743358039</v>
      </c>
      <c r="W241" s="11">
        <f t="shared" si="87"/>
        <v>1.20673933091119</v>
      </c>
      <c r="X241" s="11">
        <f ca="1" t="shared" si="88"/>
        <v>0.216488040778955</v>
      </c>
      <c r="Y241" s="6">
        <f ca="1" t="shared" si="79"/>
        <v>0.222616908599041</v>
      </c>
      <c r="Z241" s="1">
        <f ca="1" t="shared" si="80"/>
        <v>0.06439810081028</v>
      </c>
      <c r="AA241">
        <f ca="1" t="shared" si="76"/>
        <v>0</v>
      </c>
      <c r="AB241">
        <f t="shared" si="81"/>
        <v>0</v>
      </c>
      <c r="AC241" s="1">
        <f ca="1" t="shared" si="70"/>
        <v>0</v>
      </c>
      <c r="AD241" t="e">
        <f ca="1" t="shared" si="71"/>
        <v>#VALUE!</v>
      </c>
    </row>
    <row r="242" spans="1:30">
      <c r="A242">
        <f>IF([1]Sheet!A1240="","",[1]Sheet!A1240)</f>
        <v>3280566</v>
      </c>
      <c r="B242" t="str">
        <f>IF(A242="","",[1]Sheet!B1240)</f>
        <v>2025-05-01 21:14:45</v>
      </c>
      <c r="C242" t="str">
        <f>IF(A242="","",[1]Sheet!C1240)</f>
        <v>小单32.36  小双35.28  大双32.36</v>
      </c>
      <c r="D242" t="str">
        <f>IF(A242="","",[1]Sheet!D1240)</f>
        <v>小双</v>
      </c>
      <c r="E242">
        <f>IF(A242="","",[1]Sheet!E1240)</f>
        <v>100</v>
      </c>
      <c r="F242">
        <f>IF(A242="","",[1]Sheet!F1240)</f>
        <v>13</v>
      </c>
      <c r="G242" t="str">
        <f>IF(A242="","",[1]Sheet!G1240)</f>
        <v>小单</v>
      </c>
      <c r="H242">
        <f>IF(A242="","",[1]Sheet!H1240)</f>
        <v>0</v>
      </c>
      <c r="I242">
        <f>IF(A242="","",[1]Sheet!I1240)</f>
        <v>-100</v>
      </c>
      <c r="J242" t="str">
        <f>IF(A242="","",[1]Sheet!J1240)</f>
        <v>否</v>
      </c>
      <c r="K242">
        <f t="shared" si="89"/>
        <v>0</v>
      </c>
      <c r="L242" s="4">
        <f t="shared" si="90"/>
        <v>1</v>
      </c>
      <c r="M242" s="4" cm="1">
        <f ca="1" t="array" ref="M242">IF(L241="",IF(G241=0,M241,""),IF(ROW()&lt;32,"",AVERAGE(IF(OFFSET(L$2,ROW()-31,0,30,1)&lt;&gt;"",OFFSET(L$2,ROW()-31,0,30,1)))))</f>
        <v>0.833333333333333</v>
      </c>
      <c r="N242" s="5">
        <f ca="1" t="shared" si="77"/>
        <v>0.844086021505376</v>
      </c>
      <c r="O242" s="4">
        <f ca="1" t="array" ref="O242">IF(L241="","",IF(ROW()&lt;32,"",AVERAGE(IF(OFFSET(L$2,ROW()-21,0,20,1)&lt;&gt;"",OFFSET(L$2,ROW()-21,0,20,1)))))</f>
        <v>0.8</v>
      </c>
      <c r="P242" s="5">
        <f ca="1" t="shared" si="78"/>
        <v>0.812903225806452</v>
      </c>
      <c r="Q242" s="4">
        <f t="shared" si="91"/>
        <v>-68.1</v>
      </c>
      <c r="R242" s="4">
        <f t="shared" si="82"/>
        <v>9036.35599999993</v>
      </c>
      <c r="S242" s="9">
        <f t="shared" si="83"/>
        <v>0.0442856805965376</v>
      </c>
      <c r="T242" s="10">
        <f ca="1" t="shared" si="84"/>
        <v>0.844086021505376</v>
      </c>
      <c r="U242" s="9">
        <f t="shared" si="85"/>
        <v>0.0518800649419205</v>
      </c>
      <c r="V242" s="6">
        <f t="shared" si="86"/>
        <v>-0.426795910496245</v>
      </c>
      <c r="W242" s="11">
        <f t="shared" si="87"/>
        <v>1.4235154121147</v>
      </c>
      <c r="X242" s="11">
        <f ca="1" t="shared" si="88"/>
        <v>0.266210839159306</v>
      </c>
      <c r="Y242" s="6">
        <f ca="1" t="shared" si="79"/>
        <v>0.223319679519746</v>
      </c>
      <c r="Z242" s="1">
        <f ca="1" t="shared" si="80"/>
        <v>0.0647539804601102</v>
      </c>
      <c r="AA242">
        <f ca="1" t="shared" si="76"/>
        <v>0</v>
      </c>
      <c r="AB242">
        <f t="shared" si="81"/>
        <v>0</v>
      </c>
      <c r="AC242" s="1">
        <f ca="1" t="shared" si="70"/>
        <v>0</v>
      </c>
      <c r="AD242" t="e">
        <f ca="1" t="shared" si="71"/>
        <v>#VALUE!</v>
      </c>
    </row>
    <row r="243" spans="1:30">
      <c r="A243">
        <f>IF([1]Sheet!A1241="","",[1]Sheet!A1241)</f>
        <v>3280567</v>
      </c>
      <c r="B243" t="str">
        <f>IF(A243="","",[1]Sheet!B1241)</f>
        <v>2025-05-01 21:18:16</v>
      </c>
      <c r="C243" t="str">
        <f>IF(A243="","",[1]Sheet!C1241)</f>
        <v>小单32.36  小双35.28  大双32.36</v>
      </c>
      <c r="D243" t="str">
        <f>IF(A243="","",[1]Sheet!D1241)</f>
        <v>小双</v>
      </c>
      <c r="E243">
        <f>IF(A243="","",[1]Sheet!E1241)</f>
        <v>100</v>
      </c>
      <c r="F243">
        <f>IF(A243="","",[1]Sheet!F1241)</f>
        <v>12</v>
      </c>
      <c r="G243" t="str">
        <f>IF(A243="","",[1]Sheet!G1241)</f>
        <v>小双</v>
      </c>
      <c r="H243">
        <f>IF(A243="","",[1]Sheet!H1241)</f>
        <v>152.7624</v>
      </c>
      <c r="I243">
        <f>IF(A243="","",[1]Sheet!I1241)</f>
        <v>52.7624</v>
      </c>
      <c r="J243" t="str">
        <f>IF(A243="","",[1]Sheet!J1241)</f>
        <v>是</v>
      </c>
      <c r="K243">
        <f t="shared" si="89"/>
        <v>1</v>
      </c>
      <c r="L243" s="4">
        <f t="shared" si="90"/>
        <v>1</v>
      </c>
      <c r="M243" s="4" cm="1">
        <f ca="1" t="array" ref="M243">IF(L242="",IF(G242=0,M242,""),IF(ROW()&lt;32,"",AVERAGE(IF(OFFSET(L$2,ROW()-31,0,30,1)&lt;&gt;"",OFFSET(L$2,ROW()-31,0,30,1)))))</f>
        <v>0.833333333333333</v>
      </c>
      <c r="N243" s="5">
        <f ca="1" t="shared" si="77"/>
        <v>0.844086021505376</v>
      </c>
      <c r="O243" s="4">
        <f ca="1" t="array" ref="O243">IF(L242="","",IF(ROW()&lt;32,"",AVERAGE(IF(OFFSET(L$2,ROW()-21,0,20,1)&lt;&gt;"",OFFSET(L$2,ROW()-21,0,20,1)))))</f>
        <v>0.8</v>
      </c>
      <c r="P243" s="5">
        <f ca="1" t="shared" si="78"/>
        <v>0.812903225806452</v>
      </c>
      <c r="Q243" s="4">
        <f t="shared" si="91"/>
        <v>52.7624</v>
      </c>
      <c r="R243" s="4">
        <f t="shared" si="82"/>
        <v>9089.11839999993</v>
      </c>
      <c r="S243" s="9">
        <f t="shared" si="83"/>
        <v>0.0307497165435879</v>
      </c>
      <c r="T243" s="10">
        <f ca="1" t="shared" si="84"/>
        <v>0.844086021505376</v>
      </c>
      <c r="U243" s="9">
        <f t="shared" si="85"/>
        <v>0.046614137017221</v>
      </c>
      <c r="V243" s="6">
        <f t="shared" si="86"/>
        <v>-0.331998554210099</v>
      </c>
      <c r="W243" s="11">
        <f t="shared" si="87"/>
        <v>1.21154907668718</v>
      </c>
      <c r="X243" s="11">
        <f ca="1" t="shared" si="88"/>
        <v>0.252012930406694</v>
      </c>
      <c r="Y243" s="6">
        <f ca="1" t="shared" si="79"/>
        <v>0.222972444687238</v>
      </c>
      <c r="Z243" s="1">
        <f ca="1" t="shared" si="80"/>
        <v>0.0645709970513119</v>
      </c>
      <c r="AA243">
        <f ca="1" t="shared" si="76"/>
        <v>0</v>
      </c>
      <c r="AB243">
        <f t="shared" si="81"/>
        <v>1</v>
      </c>
      <c r="AC243" s="1">
        <f ca="1" t="shared" si="70"/>
        <v>0</v>
      </c>
      <c r="AD243" t="e">
        <f ca="1" t="shared" si="71"/>
        <v>#VALUE!</v>
      </c>
    </row>
    <row r="244" spans="1:30">
      <c r="A244">
        <f>IF([1]Sheet!A1242="","",[1]Sheet!A1242)</f>
        <v>3280568</v>
      </c>
      <c r="B244" t="str">
        <f>IF(A244="","",[1]Sheet!B1242)</f>
        <v>2025-05-01 21:21:48</v>
      </c>
      <c r="C244" t="str">
        <f>IF(A244="","",[1]Sheet!C1242)</f>
        <v>小单32.36  小双35.28  大双32.36</v>
      </c>
      <c r="D244" t="str">
        <f>IF(A244="","",[1]Sheet!D1242)</f>
        <v>小双</v>
      </c>
      <c r="E244">
        <f>IF(A244="","",[1]Sheet!E1242)</f>
        <v>100</v>
      </c>
      <c r="F244">
        <f>IF(A244="","",[1]Sheet!F1242)</f>
        <v>2</v>
      </c>
      <c r="G244" t="str">
        <f>IF(A244="","",[1]Sheet!G1242)</f>
        <v>小双</v>
      </c>
      <c r="H244">
        <f>IF(A244="","",[1]Sheet!H1242)</f>
        <v>152.7624</v>
      </c>
      <c r="I244">
        <f>IF(A244="","",[1]Sheet!I1242)</f>
        <v>52.7624</v>
      </c>
      <c r="J244" t="str">
        <f>IF(A244="","",[1]Sheet!J1242)</f>
        <v>是</v>
      </c>
      <c r="K244">
        <f t="shared" si="89"/>
        <v>1</v>
      </c>
      <c r="L244" s="4">
        <f t="shared" si="90"/>
        <v>1</v>
      </c>
      <c r="M244" s="4" cm="1">
        <f ca="1" t="array" ref="M244">IF(L243="",IF(G243=0,M243,""),IF(ROW()&lt;32,"",AVERAGE(IF(OFFSET(L$2,ROW()-31,0,30,1)&lt;&gt;"",OFFSET(L$2,ROW()-31,0,30,1)))))</f>
        <v>0.833333333333333</v>
      </c>
      <c r="N244" s="5">
        <f ca="1" t="shared" si="77"/>
        <v>0.844086021505376</v>
      </c>
      <c r="O244" s="4">
        <f ca="1" t="array" ref="O244">IF(L243="","",IF(ROW()&lt;32,"",AVERAGE(IF(OFFSET(L$2,ROW()-21,0,20,1)&lt;&gt;"",OFFSET(L$2,ROW()-21,0,20,1)))))</f>
        <v>0.85</v>
      </c>
      <c r="P244" s="5">
        <f ca="1" t="shared" si="78"/>
        <v>0.859677419354839</v>
      </c>
      <c r="Q244" s="4">
        <f t="shared" si="91"/>
        <v>52.7624</v>
      </c>
      <c r="R244" s="4">
        <f t="shared" si="82"/>
        <v>9141.88079999993</v>
      </c>
      <c r="S244" s="9">
        <f t="shared" si="83"/>
        <v>0.0305657581508986</v>
      </c>
      <c r="T244" s="10">
        <f ca="1" t="shared" si="84"/>
        <v>0.844086021505376</v>
      </c>
      <c r="U244" s="9">
        <f t="shared" si="85"/>
        <v>0.0460169264330434</v>
      </c>
      <c r="V244" s="6">
        <f t="shared" si="86"/>
        <v>-0.25013711864899</v>
      </c>
      <c r="W244" s="11">
        <f t="shared" si="87"/>
        <v>1.21637119175129</v>
      </c>
      <c r="X244" s="11">
        <f ca="1" t="shared" si="88"/>
        <v>0.260805261126662</v>
      </c>
      <c r="Y244" s="6">
        <f ca="1" t="shared" si="79"/>
        <v>0.222249687453152</v>
      </c>
      <c r="Z244" s="1">
        <f ca="1" t="shared" si="80"/>
        <v>0.0640197786474111</v>
      </c>
      <c r="AA244">
        <f ca="1" t="shared" si="76"/>
        <v>0</v>
      </c>
      <c r="AB244">
        <f t="shared" si="81"/>
        <v>0</v>
      </c>
      <c r="AC244" s="1">
        <f ca="1" t="shared" si="70"/>
        <v>0</v>
      </c>
      <c r="AD244" t="e">
        <f ca="1" t="shared" si="71"/>
        <v>#VALUE!</v>
      </c>
    </row>
    <row r="245" spans="1:30">
      <c r="A245">
        <f>IF([1]Sheet!A1243="","",[1]Sheet!A1243)</f>
        <v>3280569</v>
      </c>
      <c r="B245" t="str">
        <f>IF(A245="","",[1]Sheet!B1243)</f>
        <v>2025-05-01 21:25:19</v>
      </c>
      <c r="C245" t="str">
        <f>IF(A245="","",[1]Sheet!C1243)</f>
        <v>小单32.36  小双35.28  大双32.36</v>
      </c>
      <c r="D245" t="str">
        <f>IF(A245="","",[1]Sheet!D1243)</f>
        <v>小双</v>
      </c>
      <c r="E245">
        <f>IF(A245="","",[1]Sheet!E1243)</f>
        <v>100</v>
      </c>
      <c r="F245">
        <f>IF(A245="","",[1]Sheet!F1243)</f>
        <v>8</v>
      </c>
      <c r="G245" t="str">
        <f>IF(A245="","",[1]Sheet!G1243)</f>
        <v>小双</v>
      </c>
      <c r="H245">
        <f>IF(A245="","",[1]Sheet!H1243)</f>
        <v>152.7624</v>
      </c>
      <c r="I245">
        <f>IF(A245="","",[1]Sheet!I1243)</f>
        <v>52.7624</v>
      </c>
      <c r="J245" t="str">
        <f>IF(A245="","",[1]Sheet!J1243)</f>
        <v>是</v>
      </c>
      <c r="K245">
        <f t="shared" si="89"/>
        <v>1</v>
      </c>
      <c r="L245" s="4">
        <f t="shared" si="90"/>
        <v>1</v>
      </c>
      <c r="M245" s="4" cm="1">
        <f ca="1" t="array" ref="M245">IF(L244="",IF(G244=0,M244,""),IF(ROW()&lt;32,"",AVERAGE(IF(OFFSET(L$2,ROW()-31,0,30,1)&lt;&gt;"",OFFSET(L$2,ROW()-31,0,30,1)))))</f>
        <v>0.833333333333333</v>
      </c>
      <c r="N245" s="5">
        <f ca="1" t="shared" si="77"/>
        <v>0.844086021505376</v>
      </c>
      <c r="O245" s="4">
        <f ca="1" t="array" ref="O245">IF(L244="","",IF(ROW()&lt;32,"",AVERAGE(IF(OFFSET(L$2,ROW()-21,0,20,1)&lt;&gt;"",OFFSET(L$2,ROW()-21,0,20,1)))))</f>
        <v>0.85</v>
      </c>
      <c r="P245" s="5">
        <f ca="1" t="shared" si="78"/>
        <v>0.859677419354839</v>
      </c>
      <c r="Q245" s="4">
        <f t="shared" si="91"/>
        <v>52.7624</v>
      </c>
      <c r="R245" s="4">
        <f t="shared" si="82"/>
        <v>9194.64319999993</v>
      </c>
      <c r="S245" s="9">
        <f t="shared" si="83"/>
        <v>0.0303866820457993</v>
      </c>
      <c r="T245" s="10">
        <f ca="1" t="shared" si="84"/>
        <v>0.844086021505376</v>
      </c>
      <c r="U245" s="9">
        <f t="shared" si="85"/>
        <v>0.0460169264330434</v>
      </c>
      <c r="V245" s="6">
        <f t="shared" si="86"/>
        <v>-0.185711794116132</v>
      </c>
      <c r="W245" s="11">
        <f t="shared" si="87"/>
        <v>1.21637119175129</v>
      </c>
      <c r="X245" s="11">
        <f ca="1" t="shared" si="88"/>
        <v>0.267194070748418</v>
      </c>
      <c r="Y245" s="6">
        <f ca="1" t="shared" si="79"/>
        <v>0.22164819637817</v>
      </c>
      <c r="Z245" s="1">
        <f ca="1" t="shared" si="80"/>
        <v>0.0635078674677895</v>
      </c>
      <c r="AA245">
        <f ca="1" t="shared" si="76"/>
        <v>0</v>
      </c>
      <c r="AB245">
        <f t="shared" si="81"/>
        <v>0</v>
      </c>
      <c r="AC245" s="1">
        <f ca="1" t="shared" si="70"/>
        <v>0</v>
      </c>
      <c r="AD245" t="e">
        <f ca="1" t="shared" si="71"/>
        <v>#VALUE!</v>
      </c>
    </row>
    <row r="246" spans="1:30">
      <c r="A246">
        <f>IF([1]Sheet!A1244="","",[1]Sheet!A1244)</f>
        <v>3280570</v>
      </c>
      <c r="B246" t="str">
        <f>IF(A246="","",[1]Sheet!B1244)</f>
        <v>2025-05-01 21:28:51</v>
      </c>
      <c r="C246" t="str">
        <f>IF(A246="","",[1]Sheet!C1244)</f>
        <v>小单32.36  小双35.28  大双32.36</v>
      </c>
      <c r="D246" t="str">
        <f>IF(A246="","",[1]Sheet!D1244)</f>
        <v>小双</v>
      </c>
      <c r="E246">
        <f>IF(A246="","",[1]Sheet!E1244)</f>
        <v>100</v>
      </c>
      <c r="F246">
        <f>IF(A246="","",[1]Sheet!F1244)</f>
        <v>16</v>
      </c>
      <c r="G246" t="str">
        <f>IF(A246="","",[1]Sheet!G1244)</f>
        <v>大双</v>
      </c>
      <c r="H246">
        <f>IF(A246="","",[1]Sheet!H1244)</f>
        <v>152.7392</v>
      </c>
      <c r="I246">
        <f>IF(A246="","",[1]Sheet!I1244)</f>
        <v>52.7392</v>
      </c>
      <c r="J246" t="str">
        <f>IF(A246="","",[1]Sheet!J1244)</f>
        <v>是</v>
      </c>
      <c r="K246">
        <f t="shared" si="89"/>
        <v>1</v>
      </c>
      <c r="L246" s="4">
        <f t="shared" si="90"/>
        <v>1</v>
      </c>
      <c r="M246" s="4" cm="1">
        <f ca="1" t="array" ref="M246">IF(L245="",IF(G245=0,M245,""),IF(ROW()&lt;32,"",AVERAGE(IF(OFFSET(L$2,ROW()-31,0,30,1)&lt;&gt;"",OFFSET(L$2,ROW()-31,0,30,1)))))</f>
        <v>0.866666666666667</v>
      </c>
      <c r="N246" s="5">
        <f ca="1" t="shared" si="77"/>
        <v>0.844086021505376</v>
      </c>
      <c r="O246" s="4">
        <f ca="1" t="array" ref="O246">IF(L245="","",IF(ROW()&lt;32,"",AVERAGE(IF(OFFSET(L$2,ROW()-21,0,20,1)&lt;&gt;"",OFFSET(L$2,ROW()-21,0,20,1)))))</f>
        <v>0.85</v>
      </c>
      <c r="P246" s="5">
        <f ca="1" t="shared" si="78"/>
        <v>0.859677419354839</v>
      </c>
      <c r="Q246" s="4">
        <f t="shared" si="91"/>
        <v>52.7392</v>
      </c>
      <c r="R246" s="4">
        <f t="shared" si="82"/>
        <v>9247.38239999993</v>
      </c>
      <c r="S246" s="9">
        <f t="shared" si="83"/>
        <v>0.0481484864194123</v>
      </c>
      <c r="T246" s="10">
        <f ca="1" t="shared" si="84"/>
        <v>0.844086021505376</v>
      </c>
      <c r="U246" s="9">
        <f t="shared" si="85"/>
        <v>0.0460169264330434</v>
      </c>
      <c r="V246" s="6">
        <f t="shared" si="86"/>
        <v>-0.0979196902673887</v>
      </c>
      <c r="W246" s="11">
        <f t="shared" si="87"/>
        <v>1.21639696895625</v>
      </c>
      <c r="X246" s="11">
        <f ca="1" t="shared" si="88"/>
        <v>0.281304400165872</v>
      </c>
      <c r="Y246" s="6">
        <f ca="1" t="shared" si="79"/>
        <v>0.221243467006603</v>
      </c>
      <c r="Z246" s="1">
        <f ca="1" t="shared" si="80"/>
        <v>0.0630863060638182</v>
      </c>
      <c r="AA246">
        <f ca="1" t="shared" si="76"/>
        <v>0</v>
      </c>
      <c r="AB246">
        <f t="shared" si="81"/>
        <v>0</v>
      </c>
      <c r="AC246" s="1">
        <f ca="1" t="shared" si="70"/>
        <v>0</v>
      </c>
      <c r="AD246" t="e">
        <f ca="1" t="shared" si="71"/>
        <v>#VALUE!</v>
      </c>
    </row>
    <row r="247" spans="1:30">
      <c r="A247">
        <f>IF([1]Sheet!A1245="","",[1]Sheet!A1245)</f>
        <v>3280571</v>
      </c>
      <c r="B247" t="str">
        <f>IF(A247="","",[1]Sheet!B1245)</f>
        <v>2025-05-01 21:32:22</v>
      </c>
      <c r="C247" t="str">
        <f>IF(A247="","",[1]Sheet!C1245)</f>
        <v>小单32.36  小双35.28  大双32.36</v>
      </c>
      <c r="D247" t="str">
        <f>IF(A247="","",[1]Sheet!D1245)</f>
        <v>小双</v>
      </c>
      <c r="E247">
        <f>IF(A247="","",[1]Sheet!E1245)</f>
        <v>100</v>
      </c>
      <c r="F247">
        <f>IF(A247="","",[1]Sheet!F1245)</f>
        <v>5</v>
      </c>
      <c r="G247" t="str">
        <f>IF(A247="","",[1]Sheet!G1245)</f>
        <v>小单</v>
      </c>
      <c r="H247">
        <f>IF(A247="","",[1]Sheet!H1245)</f>
        <v>152.7392</v>
      </c>
      <c r="I247">
        <f>IF(A247="","",[1]Sheet!I1245)</f>
        <v>52.7392</v>
      </c>
      <c r="J247" t="str">
        <f>IF(A247="","",[1]Sheet!J1245)</f>
        <v>是</v>
      </c>
      <c r="K247">
        <f t="shared" si="89"/>
        <v>1</v>
      </c>
      <c r="L247" s="4">
        <f t="shared" si="90"/>
        <v>1</v>
      </c>
      <c r="M247" s="4" cm="1">
        <f ca="1" t="array" ref="M247">IF(L246="",IF(G246=0,M246,""),IF(ROW()&lt;32,"",AVERAGE(IF(OFFSET(L$2,ROW()-31,0,30,1)&lt;&gt;"",OFFSET(L$2,ROW()-31,0,30,1)))))</f>
        <v>0.866666666666667</v>
      </c>
      <c r="N247" s="5">
        <f ca="1" t="shared" si="77"/>
        <v>0.875268817204301</v>
      </c>
      <c r="O247" s="4">
        <f ca="1" t="array" ref="O247">IF(L246="","",IF(ROW()&lt;32,"",AVERAGE(IF(OFFSET(L$2,ROW()-21,0,20,1)&lt;&gt;"",OFFSET(L$2,ROW()-21,0,20,1)))))</f>
        <v>0.85</v>
      </c>
      <c r="P247" s="5">
        <f ca="1" t="shared" si="78"/>
        <v>0.859677419354839</v>
      </c>
      <c r="Q247" s="4">
        <f t="shared" si="91"/>
        <v>52.7392</v>
      </c>
      <c r="R247" s="4">
        <f t="shared" si="82"/>
        <v>9300.12159999993</v>
      </c>
      <c r="S247" s="9">
        <f t="shared" si="83"/>
        <v>0.0483735633500036</v>
      </c>
      <c r="T247" s="10">
        <f ca="1" t="shared" si="84"/>
        <v>0.875268817204301</v>
      </c>
      <c r="U247" s="9">
        <f t="shared" si="85"/>
        <v>0.046141532981268</v>
      </c>
      <c r="V247" s="6">
        <f t="shared" si="86"/>
        <v>-0.00146171268727546</v>
      </c>
      <c r="W247" s="11">
        <f t="shared" si="87"/>
        <v>1.43438307021162</v>
      </c>
      <c r="X247" s="11">
        <f ca="1" t="shared" si="88"/>
        <v>0.319015508303916</v>
      </c>
      <c r="Y247" s="6">
        <f ca="1" t="shared" si="79"/>
        <v>0.223322736892814</v>
      </c>
      <c r="Z247" s="1">
        <f ca="1" t="shared" si="80"/>
        <v>0.0652107864857698</v>
      </c>
      <c r="AA247">
        <f ca="1" t="shared" si="76"/>
        <v>52.7392</v>
      </c>
      <c r="AB247">
        <f t="shared" si="81"/>
        <v>0</v>
      </c>
      <c r="AC247" s="1">
        <f ca="1" t="shared" si="70"/>
        <v>0</v>
      </c>
      <c r="AD247" t="e">
        <f ca="1" t="shared" si="71"/>
        <v>#VALUE!</v>
      </c>
    </row>
    <row r="248" spans="1:30">
      <c r="A248">
        <f>IF([1]Sheet!A1246="","",[1]Sheet!A1246)</f>
        <v>3280572</v>
      </c>
      <c r="B248" t="str">
        <f>IF(A248="","",[1]Sheet!B1246)</f>
        <v>2025-05-01 21:35:44</v>
      </c>
      <c r="C248" t="str">
        <f>IF(A248="","",[1]Sheet!C1246)</f>
        <v>小单32.36  小双35.28  大双32.36</v>
      </c>
      <c r="D248" t="str">
        <f>IF(A248="","",[1]Sheet!D1246)</f>
        <v>小双</v>
      </c>
      <c r="E248">
        <f>IF(A248="","",[1]Sheet!E1246)</f>
        <v>100</v>
      </c>
      <c r="F248">
        <f>IF(A248="","",[1]Sheet!F1246)</f>
        <v>7</v>
      </c>
      <c r="G248" t="str">
        <f>IF(A248="","",[1]Sheet!G1246)</f>
        <v>小单</v>
      </c>
      <c r="H248">
        <f>IF(A248="","",[1]Sheet!H1246)</f>
        <v>152.7392</v>
      </c>
      <c r="I248">
        <f>IF(A248="","",[1]Sheet!I1246)</f>
        <v>52.7392</v>
      </c>
      <c r="J248" t="str">
        <f>IF(A248="","",[1]Sheet!J1246)</f>
        <v>是</v>
      </c>
      <c r="K248">
        <f t="shared" si="89"/>
        <v>1</v>
      </c>
      <c r="L248" s="4">
        <f t="shared" si="90"/>
        <v>1</v>
      </c>
      <c r="M248" s="4" cm="1">
        <f ca="1" t="array" ref="M248">IF(L247="",IF(G247=0,M247,""),IF(ROW()&lt;32,"",AVERAGE(IF(OFFSET(L$2,ROW()-31,0,30,1)&lt;&gt;"",OFFSET(L$2,ROW()-31,0,30,1)))))</f>
        <v>0.866666666666667</v>
      </c>
      <c r="N248" s="5">
        <f ca="1" t="shared" si="77"/>
        <v>0.875268817204301</v>
      </c>
      <c r="O248" s="4">
        <f ca="1" t="array" ref="O248">IF(L247="","",IF(ROW()&lt;32,"",AVERAGE(IF(OFFSET(L$2,ROW()-21,0,20,1)&lt;&gt;"",OFFSET(L$2,ROW()-21,0,20,1)))))</f>
        <v>0.85</v>
      </c>
      <c r="P248" s="5">
        <f ca="1" t="shared" si="78"/>
        <v>0.859677419354839</v>
      </c>
      <c r="Q248" s="4">
        <f t="shared" si="91"/>
        <v>52.7392</v>
      </c>
      <c r="R248" s="4">
        <f t="shared" si="82"/>
        <v>9352.86079999993</v>
      </c>
      <c r="S248" s="9">
        <f t="shared" si="83"/>
        <v>0.0480833150879061</v>
      </c>
      <c r="T248" s="10">
        <f ca="1" t="shared" si="84"/>
        <v>0.875268817204301</v>
      </c>
      <c r="U248" s="9">
        <f t="shared" si="85"/>
        <v>0.0458773786355651</v>
      </c>
      <c r="V248" s="6">
        <f t="shared" si="86"/>
        <v>0.06460650527754</v>
      </c>
      <c r="W248" s="11">
        <f t="shared" si="87"/>
        <v>1.43977900276247</v>
      </c>
      <c r="X248" s="11">
        <f ca="1" t="shared" si="88"/>
        <v>0.326154095180563</v>
      </c>
      <c r="Y248" s="6">
        <f ca="1" t="shared" si="79"/>
        <v>0.225060697547298</v>
      </c>
      <c r="Z248" s="1">
        <f ca="1" t="shared" si="80"/>
        <v>0.0672030107901621</v>
      </c>
      <c r="AA248">
        <f ca="1" t="shared" si="76"/>
        <v>52.7392</v>
      </c>
      <c r="AB248">
        <f t="shared" si="81"/>
        <v>0</v>
      </c>
      <c r="AC248" s="1">
        <f ca="1" t="shared" si="70"/>
        <v>0</v>
      </c>
      <c r="AD248" t="e">
        <f ca="1" t="shared" si="71"/>
        <v>#VALUE!</v>
      </c>
    </row>
    <row r="249" spans="1:30">
      <c r="A249">
        <f>IF([1]Sheet!A1247="","",[1]Sheet!A1247)</f>
        <v>3280573</v>
      </c>
      <c r="B249" t="str">
        <f>IF(A249="","",[1]Sheet!B1247)</f>
        <v>2025-05-01 21:39:15</v>
      </c>
      <c r="C249" t="str">
        <f>IF(A249="","",[1]Sheet!C1247)</f>
        <v>小单32.36  小双35.28  大双32.36</v>
      </c>
      <c r="D249" t="str">
        <f>IF(A249="","",[1]Sheet!D1247)</f>
        <v>小双</v>
      </c>
      <c r="E249">
        <f>IF(A249="","",[1]Sheet!E1247)</f>
        <v>100</v>
      </c>
      <c r="F249">
        <f>IF(A249="","",[1]Sheet!F1247)</f>
        <v>9</v>
      </c>
      <c r="G249" t="str">
        <f>IF(A249="","",[1]Sheet!G1247)</f>
        <v>小单</v>
      </c>
      <c r="H249">
        <f>IF(A249="","",[1]Sheet!H1247)</f>
        <v>152.7392</v>
      </c>
      <c r="I249">
        <f>IF(A249="","",[1]Sheet!I1247)</f>
        <v>52.7392</v>
      </c>
      <c r="J249" t="str">
        <f>IF(A249="","",[1]Sheet!J1247)</f>
        <v>是</v>
      </c>
      <c r="K249">
        <f t="shared" si="89"/>
        <v>1</v>
      </c>
      <c r="L249" s="4">
        <f t="shared" si="90"/>
        <v>1</v>
      </c>
      <c r="M249" s="4" cm="1">
        <f ca="1" t="array" ref="M249">IF(L248="",IF(G248=0,M248,""),IF(ROW()&lt;32,"",AVERAGE(IF(OFFSET(L$2,ROW()-31,0,30,1)&lt;&gt;"",OFFSET(L$2,ROW()-31,0,30,1)))))</f>
        <v>0.866666666666667</v>
      </c>
      <c r="N249" s="5">
        <f ca="1" t="shared" si="77"/>
        <v>0.875268817204301</v>
      </c>
      <c r="O249" s="4">
        <f ca="1" t="array" ref="O249">IF(L248="","",IF(ROW()&lt;32,"",AVERAGE(IF(OFFSET(L$2,ROW()-21,0,20,1)&lt;&gt;"",OFFSET(L$2,ROW()-21,0,20,1)))))</f>
        <v>0.85</v>
      </c>
      <c r="P249" s="5">
        <f ca="1" t="shared" si="78"/>
        <v>0.859677419354839</v>
      </c>
      <c r="Q249" s="4">
        <f t="shared" si="91"/>
        <v>52.7392</v>
      </c>
      <c r="R249" s="4">
        <f t="shared" si="82"/>
        <v>9405.59999999993</v>
      </c>
      <c r="S249" s="9">
        <f t="shared" si="83"/>
        <v>0.0477964981095912</v>
      </c>
      <c r="T249" s="10">
        <f ca="1" t="shared" si="84"/>
        <v>0.875268817204301</v>
      </c>
      <c r="U249" s="9">
        <f t="shared" si="85"/>
        <v>0.0487786154157239</v>
      </c>
      <c r="V249" s="6">
        <f t="shared" si="86"/>
        <v>0.124138111025988</v>
      </c>
      <c r="W249" s="11">
        <f t="shared" si="87"/>
        <v>1.43975000312496</v>
      </c>
      <c r="X249" s="11">
        <f ca="1" t="shared" si="88"/>
        <v>0.331147939664115</v>
      </c>
      <c r="Y249" s="6">
        <f ca="1" t="shared" si="79"/>
        <v>0.226371542770753</v>
      </c>
      <c r="Z249" s="1">
        <f ca="1" t="shared" si="80"/>
        <v>0.0688556809367521</v>
      </c>
      <c r="AA249">
        <f ca="1" t="shared" si="76"/>
        <v>52.7392</v>
      </c>
      <c r="AB249">
        <f t="shared" si="81"/>
        <v>0</v>
      </c>
      <c r="AC249" s="1">
        <f ca="1" t="shared" si="70"/>
        <v>52.7392</v>
      </c>
      <c r="AD249" t="e">
        <f ca="1" t="shared" si="71"/>
        <v>#VALUE!</v>
      </c>
    </row>
    <row r="250" spans="1:30">
      <c r="A250">
        <f>IF([1]Sheet!A1248="","",[1]Sheet!A1248)</f>
        <v>3280574</v>
      </c>
      <c r="B250" t="str">
        <f>IF(A250="","",[1]Sheet!B1248)</f>
        <v>2025-05-01 21:42:47</v>
      </c>
      <c r="C250" t="str">
        <f>IF(A250="","",[1]Sheet!C1248)</f>
        <v>小单32.36  小双35.28  大双32.36</v>
      </c>
      <c r="D250" t="str">
        <f>IF(A250="","",[1]Sheet!D1248)</f>
        <v>小双</v>
      </c>
      <c r="E250">
        <f>IF(A250="","",[1]Sheet!E1248)</f>
        <v>100</v>
      </c>
      <c r="F250">
        <f>IF(A250="","",[1]Sheet!F1248)</f>
        <v>12</v>
      </c>
      <c r="G250" t="str">
        <f>IF(A250="","",[1]Sheet!G1248)</f>
        <v>小双</v>
      </c>
      <c r="H250">
        <f>IF(A250="","",[1]Sheet!H1248)</f>
        <v>152.7624</v>
      </c>
      <c r="I250">
        <f>IF(A250="","",[1]Sheet!I1248)</f>
        <v>52.7624</v>
      </c>
      <c r="J250" t="str">
        <f>IF(A250="","",[1]Sheet!J1248)</f>
        <v>是</v>
      </c>
      <c r="K250">
        <f t="shared" si="89"/>
        <v>1</v>
      </c>
      <c r="L250" s="4">
        <f t="shared" si="90"/>
        <v>1</v>
      </c>
      <c r="M250" s="4" cm="1">
        <f ca="1" t="array" ref="M250">IF(L249="",IF(G249=0,M249,""),IF(ROW()&lt;32,"",AVERAGE(IF(OFFSET(L$2,ROW()-31,0,30,1)&lt;&gt;"",OFFSET(L$2,ROW()-31,0,30,1)))))</f>
        <v>0.866666666666667</v>
      </c>
      <c r="N250" s="5">
        <f ca="1" t="shared" si="77"/>
        <v>0.875268817204301</v>
      </c>
      <c r="O250" s="4">
        <f ca="1" t="array" ref="O250">IF(L249="","",IF(ROW()&lt;32,"",AVERAGE(IF(OFFSET(L$2,ROW()-21,0,20,1)&lt;&gt;"",OFFSET(L$2,ROW()-21,0,20,1)))))</f>
        <v>0.9</v>
      </c>
      <c r="P250" s="5">
        <f ca="1" t="shared" si="78"/>
        <v>0.906451612903226</v>
      </c>
      <c r="Q250" s="4">
        <f t="shared" si="91"/>
        <v>52.7624</v>
      </c>
      <c r="R250" s="4">
        <f t="shared" si="82"/>
        <v>9458.36239999993</v>
      </c>
      <c r="S250" s="9">
        <f t="shared" si="83"/>
        <v>0.0475157585100629</v>
      </c>
      <c r="T250" s="10">
        <f ca="1" t="shared" si="84"/>
        <v>0.875268817204301</v>
      </c>
      <c r="U250" s="9">
        <f t="shared" si="85"/>
        <v>0.054112316067024</v>
      </c>
      <c r="V250" s="6">
        <f t="shared" si="86"/>
        <v>0.178931780644202</v>
      </c>
      <c r="W250" s="11">
        <f t="shared" si="87"/>
        <v>1.43972100348746</v>
      </c>
      <c r="X250" s="11">
        <f ca="1" t="shared" si="88"/>
        <v>0.334940074586938</v>
      </c>
      <c r="Y250" s="6">
        <f ca="1" t="shared" si="79"/>
        <v>0.227797720594299</v>
      </c>
      <c r="Z250" s="1">
        <f ca="1" t="shared" si="80"/>
        <v>0.0706238442975924</v>
      </c>
      <c r="AA250">
        <f ca="1" t="shared" si="76"/>
        <v>52.7624</v>
      </c>
      <c r="AB250">
        <f t="shared" si="81"/>
        <v>0</v>
      </c>
      <c r="AC250" s="1">
        <f ca="1" t="shared" si="70"/>
        <v>52.7624</v>
      </c>
      <c r="AD250" t="e">
        <f ca="1" t="shared" si="71"/>
        <v>#VALUE!</v>
      </c>
    </row>
    <row r="251" spans="1:30">
      <c r="A251">
        <f>IF([1]Sheet!A1249="","",[1]Sheet!A1249)</f>
        <v>3280575</v>
      </c>
      <c r="B251" t="str">
        <f>IF(A251="","",[1]Sheet!B1249)</f>
        <v>2025-05-01 21:46:18</v>
      </c>
      <c r="C251" t="str">
        <f>IF(A251="","",[1]Sheet!C1249)</f>
        <v>小单32.36  小双35.28  大双32.36</v>
      </c>
      <c r="D251" t="str">
        <f>IF(A251="","",[1]Sheet!D1249)</f>
        <v>小双</v>
      </c>
      <c r="E251">
        <f>IF(A251="","",[1]Sheet!E1249)</f>
        <v>100</v>
      </c>
      <c r="F251">
        <f>IF(A251="","",[1]Sheet!F1249)</f>
        <v>18</v>
      </c>
      <c r="G251" t="str">
        <f>IF(A251="","",[1]Sheet!G1249)</f>
        <v>大双</v>
      </c>
      <c r="H251">
        <f>IF(A251="","",[1]Sheet!H1249)</f>
        <v>152.7392</v>
      </c>
      <c r="I251">
        <f>IF(A251="","",[1]Sheet!I1249)</f>
        <v>52.7392</v>
      </c>
      <c r="J251" t="str">
        <f>IF(A251="","",[1]Sheet!J1249)</f>
        <v>是</v>
      </c>
      <c r="K251">
        <f t="shared" si="89"/>
        <v>1</v>
      </c>
      <c r="L251" s="4">
        <f t="shared" si="90"/>
        <v>1</v>
      </c>
      <c r="M251" s="4" cm="1">
        <f ca="1" t="array" ref="M251">IF(L250="",IF(G250=0,M250,""),IF(ROW()&lt;32,"",AVERAGE(IF(OFFSET(L$2,ROW()-31,0,30,1)&lt;&gt;"",OFFSET(L$2,ROW()-31,0,30,1)))))</f>
        <v>0.866666666666667</v>
      </c>
      <c r="N251" s="5">
        <f ca="1" t="shared" si="77"/>
        <v>0.875268817204301</v>
      </c>
      <c r="O251" s="4">
        <f ca="1" t="array" ref="O251">IF(L250="","",IF(ROW()&lt;32,"",AVERAGE(IF(OFFSET(L$2,ROW()-21,0,20,1)&lt;&gt;"",OFFSET(L$2,ROW()-21,0,20,1)))))</f>
        <v>0.95</v>
      </c>
      <c r="P251" s="5">
        <f ca="1" t="shared" si="78"/>
        <v>0.953225806451613</v>
      </c>
      <c r="Q251" s="4">
        <f t="shared" si="91"/>
        <v>52.7392</v>
      </c>
      <c r="R251" s="4">
        <f t="shared" si="82"/>
        <v>9511.10159999993</v>
      </c>
      <c r="S251" s="9">
        <f t="shared" si="83"/>
        <v>0.0472408663124797</v>
      </c>
      <c r="T251" s="10">
        <f ca="1" t="shared" si="84"/>
        <v>0.875268817204301</v>
      </c>
      <c r="U251" s="9">
        <f t="shared" si="85"/>
        <v>0.0593888430411591</v>
      </c>
      <c r="V251" s="6">
        <f t="shared" si="86"/>
        <v>0.230780057043105</v>
      </c>
      <c r="W251" s="11">
        <f t="shared" si="87"/>
        <v>1.43975000312496</v>
      </c>
      <c r="X251" s="11">
        <f ca="1" t="shared" si="88"/>
        <v>0.338462376439063</v>
      </c>
      <c r="Y251" s="6">
        <f ca="1" t="shared" si="79"/>
        <v>0.229332505997163</v>
      </c>
      <c r="Z251" s="1">
        <f ca="1" t="shared" si="80"/>
        <v>0.0724872252673496</v>
      </c>
      <c r="AA251">
        <f ca="1" t="shared" si="76"/>
        <v>52.7392</v>
      </c>
      <c r="AB251">
        <f t="shared" si="81"/>
        <v>0</v>
      </c>
      <c r="AC251" s="1">
        <f ca="1" t="shared" si="70"/>
        <v>52.7392</v>
      </c>
      <c r="AD251" t="e">
        <f ca="1" t="shared" si="71"/>
        <v>#VALUE!</v>
      </c>
    </row>
    <row r="252" spans="1:30">
      <c r="A252">
        <f>IF([1]Sheet!A1250="","",[1]Sheet!A1250)</f>
        <v>3280576</v>
      </c>
      <c r="B252" t="str">
        <f>IF(A252="","",[1]Sheet!B1250)</f>
        <v>2025-05-01 21:49:50</v>
      </c>
      <c r="C252" t="str">
        <f>IF(A252="","",[1]Sheet!C1250)</f>
        <v>小单32.36  小双35.28  大双32.36</v>
      </c>
      <c r="D252" t="str">
        <f>IF(A252="","",[1]Sheet!D1250)</f>
        <v>小双</v>
      </c>
      <c r="E252">
        <f>IF(A252="","",[1]Sheet!E1250)</f>
        <v>100</v>
      </c>
      <c r="F252">
        <f>IF(A252="","",[1]Sheet!F1250)</f>
        <v>10</v>
      </c>
      <c r="G252" t="str">
        <f>IF(A252="","",[1]Sheet!G1250)</f>
        <v>小双</v>
      </c>
      <c r="H252">
        <f>IF(A252="","",[1]Sheet!H1250)</f>
        <v>152.7624</v>
      </c>
      <c r="I252">
        <f>IF(A252="","",[1]Sheet!I1250)</f>
        <v>52.7624</v>
      </c>
      <c r="J252" t="str">
        <f>IF(A252="","",[1]Sheet!J1250)</f>
        <v>是</v>
      </c>
      <c r="K252">
        <f t="shared" si="89"/>
        <v>1</v>
      </c>
      <c r="L252" s="4">
        <f t="shared" si="90"/>
        <v>1</v>
      </c>
      <c r="M252" s="4" cm="1">
        <f ca="1" t="array" ref="M252">IF(L251="",IF(G251=0,M251,""),IF(ROW()&lt;32,"",AVERAGE(IF(OFFSET(L$2,ROW()-31,0,30,1)&lt;&gt;"",OFFSET(L$2,ROW()-31,0,30,1)))))</f>
        <v>0.866666666666667</v>
      </c>
      <c r="N252" s="5">
        <f ca="1" t="shared" si="77"/>
        <v>0.875268817204301</v>
      </c>
      <c r="O252" s="4">
        <f ca="1" t="array" ref="O252">IF(L251="","",IF(ROW()&lt;32,"",AVERAGE(IF(OFFSET(L$2,ROW()-21,0,20,1)&lt;&gt;"",OFFSET(L$2,ROW()-21,0,20,1)))))</f>
        <v>0.95</v>
      </c>
      <c r="P252" s="5">
        <f ca="1" t="shared" si="78"/>
        <v>0.953225806451613</v>
      </c>
      <c r="Q252" s="4">
        <f t="shared" si="91"/>
        <v>52.7624</v>
      </c>
      <c r="R252" s="4">
        <f t="shared" si="82"/>
        <v>9563.86399999993</v>
      </c>
      <c r="S252" s="9">
        <f t="shared" si="83"/>
        <v>0.0469666120399056</v>
      </c>
      <c r="T252" s="10">
        <f ca="1" t="shared" si="84"/>
        <v>0.875268817204301</v>
      </c>
      <c r="U252" s="9">
        <f t="shared" si="85"/>
        <v>0.0646045459129572</v>
      </c>
      <c r="V252" s="6">
        <f t="shared" si="86"/>
        <v>0.279973125127025</v>
      </c>
      <c r="W252" s="11">
        <f t="shared" si="87"/>
        <v>1.43975000312496</v>
      </c>
      <c r="X252" s="11">
        <f ca="1" t="shared" si="88"/>
        <v>0.341734696104143</v>
      </c>
      <c r="Y252" s="6">
        <f ca="1" t="shared" si="79"/>
        <v>0.231053471189818</v>
      </c>
      <c r="Z252" s="1">
        <f ca="1" t="shared" si="80"/>
        <v>0.0744947312461746</v>
      </c>
      <c r="AA252">
        <f ca="1" t="shared" si="76"/>
        <v>52.7624</v>
      </c>
      <c r="AB252">
        <f t="shared" si="81"/>
        <v>0</v>
      </c>
      <c r="AC252" s="1">
        <f ca="1" t="shared" si="70"/>
        <v>52.7624</v>
      </c>
      <c r="AD252" t="e">
        <f ca="1" t="shared" si="71"/>
        <v>#VALUE!</v>
      </c>
    </row>
    <row r="253" spans="1:30">
      <c r="A253">
        <f>IF([1]Sheet!A1251="","",[1]Sheet!A1251)</f>
        <v>3280577</v>
      </c>
      <c r="B253" t="str">
        <f>IF(A253="","",[1]Sheet!B1251)</f>
        <v>2025-05-01 21:53:21</v>
      </c>
      <c r="C253" t="str">
        <f>IF(A253="","",[1]Sheet!C1251)</f>
        <v>小单32.36  小双35.28  大双32.36</v>
      </c>
      <c r="D253" t="str">
        <f>IF(A253="","",[1]Sheet!D1251)</f>
        <v>小双</v>
      </c>
      <c r="E253">
        <f>IF(A253="","",[1]Sheet!E1251)</f>
        <v>100</v>
      </c>
      <c r="F253">
        <f>IF(A253="","",[1]Sheet!F1251)</f>
        <v>17</v>
      </c>
      <c r="G253" t="str">
        <f>IF(A253="","",[1]Sheet!G1251)</f>
        <v>大单</v>
      </c>
      <c r="H253">
        <f>IF(A253="","",[1]Sheet!H1251)</f>
        <v>0</v>
      </c>
      <c r="I253">
        <f>IF(A253="","",[1]Sheet!I1251)</f>
        <v>-100</v>
      </c>
      <c r="J253" t="str">
        <f>IF(A253="","",[1]Sheet!J1251)</f>
        <v>否</v>
      </c>
      <c r="K253">
        <f t="shared" si="89"/>
        <v>0</v>
      </c>
      <c r="L253" s="4">
        <f t="shared" si="90"/>
        <v>0</v>
      </c>
      <c r="M253" s="4" cm="1">
        <f ca="1" t="array" ref="M253">IF(L252="",IF(G252=0,M252,""),IF(ROW()&lt;32,"",AVERAGE(IF(OFFSET(L$2,ROW()-31,0,30,1)&lt;&gt;"",OFFSET(L$2,ROW()-31,0,30,1)))))</f>
        <v>0.833333333333333</v>
      </c>
      <c r="N253" s="5">
        <f ca="1" t="shared" si="77"/>
        <v>0.875268817204301</v>
      </c>
      <c r="O253" s="4">
        <f ca="1" t="array" ref="O253">IF(L252="","",IF(ROW()&lt;32,"",AVERAGE(IF(OFFSET(L$2,ROW()-21,0,20,1)&lt;&gt;"",OFFSET(L$2,ROW()-21,0,20,1)))))</f>
        <v>0.9</v>
      </c>
      <c r="P253" s="5">
        <f ca="1" t="shared" si="78"/>
        <v>0.906451612903226</v>
      </c>
      <c r="Q253" s="4">
        <f t="shared" si="91"/>
        <v>-100</v>
      </c>
      <c r="R253" s="4">
        <f t="shared" si="82"/>
        <v>9463.86399999993</v>
      </c>
      <c r="S253" s="9">
        <f t="shared" si="83"/>
        <v>0.0466980628018134</v>
      </c>
      <c r="T253" s="10">
        <f ca="1" t="shared" si="84"/>
        <v>0.875268817204301</v>
      </c>
      <c r="U253" s="9">
        <f t="shared" si="85"/>
        <v>0.0697649820198197</v>
      </c>
      <c r="V253" s="6">
        <f t="shared" si="86"/>
        <v>0.327737498490082</v>
      </c>
      <c r="W253" s="11">
        <f t="shared" si="87"/>
        <v>1.43977900276247</v>
      </c>
      <c r="X253" s="11">
        <f ca="1" t="shared" si="88"/>
        <v>0.344885337800713</v>
      </c>
      <c r="Y253" s="6">
        <f ca="1" t="shared" si="79"/>
        <v>0.232945413741038</v>
      </c>
      <c r="Z253" s="1">
        <f ca="1" t="shared" si="80"/>
        <v>0.0766108924537569</v>
      </c>
      <c r="AA253">
        <f ca="1" t="shared" si="76"/>
        <v>-100</v>
      </c>
      <c r="AB253">
        <f t="shared" si="81"/>
        <v>0</v>
      </c>
      <c r="AC253" s="1">
        <f ca="1" t="shared" si="70"/>
        <v>-100</v>
      </c>
      <c r="AD253" t="e">
        <f ca="1" t="shared" si="71"/>
        <v>#VALUE!</v>
      </c>
    </row>
    <row r="254" spans="1:30">
      <c r="A254">
        <f>IF([1]Sheet!A1252="","",[1]Sheet!A1252)</f>
        <v>3280578</v>
      </c>
      <c r="B254" t="str">
        <f>IF(A254="","",[1]Sheet!B1252)</f>
        <v>2025-05-01 21:56:53</v>
      </c>
      <c r="C254" t="str">
        <f>IF(A254="","",[1]Sheet!C1252)</f>
        <v>小单32.36  小双35.28  大双32.36</v>
      </c>
      <c r="D254" t="str">
        <f>IF(A254="","",[1]Sheet!D1252)</f>
        <v>小双</v>
      </c>
      <c r="E254">
        <f>IF(A254="","",[1]Sheet!E1252)</f>
        <v>100</v>
      </c>
      <c r="F254">
        <f>IF(A254="","",[1]Sheet!F1252)</f>
        <v>8</v>
      </c>
      <c r="G254" t="str">
        <f>IF(A254="","",[1]Sheet!G1252)</f>
        <v>小双</v>
      </c>
      <c r="H254">
        <f>IF(A254="","",[1]Sheet!H1252)</f>
        <v>152.7624</v>
      </c>
      <c r="I254">
        <f>IF(A254="","",[1]Sheet!I1252)</f>
        <v>52.7624</v>
      </c>
      <c r="J254" t="str">
        <f>IF(A254="","",[1]Sheet!J1252)</f>
        <v>是</v>
      </c>
      <c r="K254">
        <f t="shared" si="89"/>
        <v>1</v>
      </c>
      <c r="L254" s="4">
        <f t="shared" si="90"/>
        <v>1</v>
      </c>
      <c r="M254" s="4" cm="1">
        <f ca="1" t="array" ref="M254">IF(L253="",IF(G253=0,M253,""),IF(ROW()&lt;32,"",AVERAGE(IF(OFFSET(L$2,ROW()-31,0,30,1)&lt;&gt;"",OFFSET(L$2,ROW()-31,0,30,1)))))</f>
        <v>0.866666666666667</v>
      </c>
      <c r="N254" s="5">
        <f ca="1" t="shared" si="77"/>
        <v>0.779569892473118</v>
      </c>
      <c r="O254" s="4">
        <f ca="1" t="array" ref="O254">IF(L253="","",IF(ROW()&lt;32,"",AVERAGE(IF(OFFSET(L$2,ROW()-21,0,20,1)&lt;&gt;"",OFFSET(L$2,ROW()-21,0,20,1)))))</f>
        <v>0.9</v>
      </c>
      <c r="P254" s="5">
        <f ca="1" t="shared" si="78"/>
        <v>0.841935483870968</v>
      </c>
      <c r="Q254" s="4">
        <f t="shared" si="91"/>
        <v>52.7624</v>
      </c>
      <c r="R254" s="4">
        <f t="shared" si="82"/>
        <v>9516.62639999993</v>
      </c>
      <c r="S254" s="9">
        <f t="shared" si="83"/>
        <v>0.0472147957377299</v>
      </c>
      <c r="T254" s="10">
        <f ca="1" t="shared" si="84"/>
        <v>0.779569892473118</v>
      </c>
      <c r="U254" s="9">
        <f t="shared" si="85"/>
        <v>0.0697649820198197</v>
      </c>
      <c r="V254" s="6">
        <f t="shared" si="86"/>
        <v>0.375070720706079</v>
      </c>
      <c r="W254" s="11">
        <f t="shared" si="87"/>
        <v>1.22120687547916</v>
      </c>
      <c r="X254" s="11">
        <f ca="1" t="shared" si="88"/>
        <v>0.308776682228521</v>
      </c>
      <c r="Y254" s="6">
        <f ca="1" t="shared" si="79"/>
        <v>0.233712009956537</v>
      </c>
      <c r="Z254" s="1">
        <f ca="1" t="shared" si="80"/>
        <v>0.0772481391811673</v>
      </c>
      <c r="AA254">
        <f ca="1" t="shared" si="76"/>
        <v>0</v>
      </c>
      <c r="AB254">
        <f t="shared" si="81"/>
        <v>0</v>
      </c>
      <c r="AC254" s="1">
        <f ca="1" t="shared" si="70"/>
        <v>0</v>
      </c>
      <c r="AD254" t="e">
        <f ca="1" t="shared" si="71"/>
        <v>#VALUE!</v>
      </c>
    </row>
    <row r="255" spans="1:30">
      <c r="A255">
        <f>IF([1]Sheet!A1253="","",[1]Sheet!A1253)</f>
        <v>3280579</v>
      </c>
      <c r="B255" t="str">
        <f>IF(A255="","",[1]Sheet!B1253)</f>
        <v>2025-05-01 22:00:14</v>
      </c>
      <c r="C255" t="str">
        <f>IF(A255="","",[1]Sheet!C1253)</f>
        <v>小单32.36  小双35.28  大双32.36</v>
      </c>
      <c r="D255" t="str">
        <f>IF(A255="","",[1]Sheet!D1253)</f>
        <v>小双</v>
      </c>
      <c r="E255">
        <f>IF(A255="","",[1]Sheet!E1253)</f>
        <v>100</v>
      </c>
      <c r="F255">
        <f>IF(A255="","",[1]Sheet!F1253)</f>
        <v>7</v>
      </c>
      <c r="G255" t="str">
        <f>IF(A255="","",[1]Sheet!G1253)</f>
        <v>小单</v>
      </c>
      <c r="H255">
        <f>IF(A255="","",[1]Sheet!H1253)</f>
        <v>152.7392</v>
      </c>
      <c r="I255">
        <f>IF(A255="","",[1]Sheet!I1253)</f>
        <v>52.7392</v>
      </c>
      <c r="J255" t="str">
        <f>IF(A255="","",[1]Sheet!J1253)</f>
        <v>是</v>
      </c>
      <c r="K255">
        <f t="shared" si="89"/>
        <v>1</v>
      </c>
      <c r="L255" s="4">
        <f t="shared" si="90"/>
        <v>1</v>
      </c>
      <c r="M255" s="4" cm="1">
        <f ca="1" t="array" ref="M255">IF(L254="",IF(G254=0,M254,""),IF(ROW()&lt;32,"",AVERAGE(IF(OFFSET(L$2,ROW()-31,0,30,1)&lt;&gt;"",OFFSET(L$2,ROW()-31,0,30,1)))))</f>
        <v>0.866666666666667</v>
      </c>
      <c r="N255" s="5">
        <f ca="1" t="shared" si="77"/>
        <v>0.875268817204301</v>
      </c>
      <c r="O255" s="4">
        <f ca="1" t="array" ref="O255">IF(L254="","",IF(ROW()&lt;32,"",AVERAGE(IF(OFFSET(L$2,ROW()-21,0,20,1)&lt;&gt;"",OFFSET(L$2,ROW()-21,0,20,1)))))</f>
        <v>0.9</v>
      </c>
      <c r="P255" s="5">
        <f ca="1" t="shared" si="78"/>
        <v>0.906451612903226</v>
      </c>
      <c r="Q255" s="4">
        <f t="shared" si="91"/>
        <v>52.7392</v>
      </c>
      <c r="R255" s="4">
        <f t="shared" si="82"/>
        <v>9569.36559999993</v>
      </c>
      <c r="S255" s="9">
        <f t="shared" si="83"/>
        <v>0.0469434102946703</v>
      </c>
      <c r="T255" s="10">
        <f ca="1" t="shared" si="84"/>
        <v>0.875268817204301</v>
      </c>
      <c r="U255" s="9">
        <f t="shared" si="85"/>
        <v>0.0697649820198197</v>
      </c>
      <c r="V255" s="6">
        <f t="shared" si="86"/>
        <v>0.444899542857725</v>
      </c>
      <c r="W255" s="11">
        <f t="shared" si="87"/>
        <v>1.43980800239997</v>
      </c>
      <c r="X255" s="11">
        <f ca="1" t="shared" si="88"/>
        <v>0.356678046449085</v>
      </c>
      <c r="Y255" s="6">
        <f ca="1" t="shared" si="79"/>
        <v>0.23748012429517</v>
      </c>
      <c r="Z255" s="1">
        <f ca="1" t="shared" si="80"/>
        <v>0.0803356453995268</v>
      </c>
      <c r="AA255">
        <f ca="1" t="shared" si="76"/>
        <v>52.7392</v>
      </c>
      <c r="AB255">
        <f t="shared" si="81"/>
        <v>0</v>
      </c>
      <c r="AC255" s="1">
        <f ca="1" t="shared" si="70"/>
        <v>52.7392</v>
      </c>
      <c r="AD255" t="e">
        <f ca="1" t="shared" si="71"/>
        <v>#VALUE!</v>
      </c>
    </row>
    <row r="256" spans="1:30">
      <c r="A256">
        <f>IF([1]Sheet!A1254="","",[1]Sheet!A1254)</f>
        <v>3280580</v>
      </c>
      <c r="B256" t="str">
        <f>IF(A256="","",[1]Sheet!B1254)</f>
        <v>2025-05-01 22:03:46</v>
      </c>
      <c r="C256" t="str">
        <f>IF(A256="","",[1]Sheet!C1254)</f>
        <v>小单32.36  小双35.28  大双32.36</v>
      </c>
      <c r="D256" t="str">
        <f>IF(A256="","",[1]Sheet!D1254)</f>
        <v>小双</v>
      </c>
      <c r="E256">
        <f>IF(A256="","",[1]Sheet!E1254)</f>
        <v>100</v>
      </c>
      <c r="F256">
        <f>IF(A256="","",[1]Sheet!F1254)</f>
        <v>15</v>
      </c>
      <c r="G256" t="str">
        <f>IF(A256="","",[1]Sheet!G1254)</f>
        <v>大单</v>
      </c>
      <c r="H256">
        <f>IF(A256="","",[1]Sheet!H1254)</f>
        <v>0</v>
      </c>
      <c r="I256">
        <f>IF(A256="","",[1]Sheet!I1254)</f>
        <v>-100</v>
      </c>
      <c r="J256" t="str">
        <f>IF(A256="","",[1]Sheet!J1254)</f>
        <v>否</v>
      </c>
      <c r="K256">
        <f t="shared" si="89"/>
        <v>0</v>
      </c>
      <c r="L256" s="4">
        <f t="shared" si="90"/>
        <v>0</v>
      </c>
      <c r="M256" s="4" cm="1">
        <f ca="1" t="array" ref="M256">IF(L255="",IF(G255=0,M255,""),IF(ROW()&lt;32,"",AVERAGE(IF(OFFSET(L$2,ROW()-31,0,30,1)&lt;&gt;"",OFFSET(L$2,ROW()-31,0,30,1)))))</f>
        <v>0.833333333333333</v>
      </c>
      <c r="N256" s="5">
        <f ca="1" t="shared" si="77"/>
        <v>0.875268817204301</v>
      </c>
      <c r="O256" s="4">
        <f ca="1" t="array" ref="O256">IF(L255="","",IF(ROW()&lt;32,"",AVERAGE(IF(OFFSET(L$2,ROW()-21,0,20,1)&lt;&gt;"",OFFSET(L$2,ROW()-21,0,20,1)))))</f>
        <v>0.85</v>
      </c>
      <c r="P256" s="5">
        <f ca="1" t="shared" si="78"/>
        <v>0.859677419354839</v>
      </c>
      <c r="Q256" s="4">
        <f t="shared" si="91"/>
        <v>-100</v>
      </c>
      <c r="R256" s="4">
        <f t="shared" si="82"/>
        <v>9469.36559999993</v>
      </c>
      <c r="S256" s="9">
        <f t="shared" si="83"/>
        <v>0.0466726182572365</v>
      </c>
      <c r="T256" s="10">
        <f ca="1" t="shared" si="84"/>
        <v>0.875268817204301</v>
      </c>
      <c r="U256" s="9">
        <f t="shared" si="85"/>
        <v>0.0702997908241692</v>
      </c>
      <c r="V256" s="6">
        <f t="shared" si="86"/>
        <v>0.516903105059362</v>
      </c>
      <c r="W256" s="11">
        <f t="shared" si="87"/>
        <v>1.43980800239997</v>
      </c>
      <c r="X256" s="11">
        <f ca="1" t="shared" si="88"/>
        <v>0.363636722416714</v>
      </c>
      <c r="Y256" s="6">
        <f ca="1" t="shared" si="79"/>
        <v>0.241280674706053</v>
      </c>
      <c r="Z256" s="1">
        <f ca="1" t="shared" si="80"/>
        <v>0.083456427297218</v>
      </c>
      <c r="AA256">
        <f ca="1" t="shared" si="76"/>
        <v>-100</v>
      </c>
      <c r="AB256">
        <f t="shared" si="81"/>
        <v>0</v>
      </c>
      <c r="AC256" s="1">
        <f ca="1" t="shared" ref="AC256:AC319" si="92">IF(OR(SUM(AB237:AB256)&gt;3,SUM(AB247:AB256)&gt;2),0,AA256)</f>
        <v>-100</v>
      </c>
      <c r="AD256" t="e">
        <f ca="1" t="shared" si="71"/>
        <v>#VALUE!</v>
      </c>
    </row>
    <row r="257" spans="1:30">
      <c r="A257">
        <f>IF([1]Sheet!A1255="","",[1]Sheet!A1255)</f>
        <v>3280581</v>
      </c>
      <c r="B257" t="str">
        <f>IF(A257="","",[1]Sheet!B1255)</f>
        <v>2025-05-01 22:07:18</v>
      </c>
      <c r="C257" t="str">
        <f>IF(A257="","",[1]Sheet!C1255)</f>
        <v>小单32.36  小双35.28  大双32.36</v>
      </c>
      <c r="D257" t="str">
        <f>IF(A257="","",[1]Sheet!D1255)</f>
        <v>小双</v>
      </c>
      <c r="E257">
        <f>IF(A257="","",[1]Sheet!E1255)</f>
        <v>100</v>
      </c>
      <c r="F257">
        <f>IF(A257="","",[1]Sheet!F1255)</f>
        <v>15</v>
      </c>
      <c r="G257" t="str">
        <f>IF(A257="","",[1]Sheet!G1255)</f>
        <v>大单</v>
      </c>
      <c r="H257">
        <f>IF(A257="","",[1]Sheet!H1255)</f>
        <v>0</v>
      </c>
      <c r="I257">
        <f>IF(A257="","",[1]Sheet!I1255)</f>
        <v>-100</v>
      </c>
      <c r="J257" t="str">
        <f>IF(A257="","",[1]Sheet!J1255)</f>
        <v>否</v>
      </c>
      <c r="K257">
        <f t="shared" si="89"/>
        <v>0</v>
      </c>
      <c r="L257" s="4">
        <f t="shared" si="90"/>
        <v>0</v>
      </c>
      <c r="M257" s="4" cm="1">
        <f ca="1" t="array" ref="M257">IF(L256="",IF(G256=0,M256,""),IF(ROW()&lt;32,"",AVERAGE(IF(OFFSET(L$2,ROW()-31,0,30,1)&lt;&gt;"",OFFSET(L$2,ROW()-31,0,30,1)))))</f>
        <v>0.8</v>
      </c>
      <c r="N257" s="5">
        <f ca="1" t="shared" si="77"/>
        <v>0.779569892473118</v>
      </c>
      <c r="O257" s="4">
        <f ca="1" t="array" ref="O257">IF(L256="","",IF(ROW()&lt;32,"",AVERAGE(IF(OFFSET(L$2,ROW()-21,0,20,1)&lt;&gt;"",OFFSET(L$2,ROW()-21,0,20,1)))))</f>
        <v>0.8</v>
      </c>
      <c r="P257" s="5">
        <f ca="1" t="shared" si="78"/>
        <v>0.748387096774194</v>
      </c>
      <c r="Q257" s="4">
        <f t="shared" si="91"/>
        <v>-100</v>
      </c>
      <c r="R257" s="4">
        <f t="shared" si="82"/>
        <v>9369.36559999993</v>
      </c>
      <c r="S257" s="9">
        <f t="shared" si="83"/>
        <v>0.0297919298140752</v>
      </c>
      <c r="T257" s="10">
        <f ca="1" t="shared" si="84"/>
        <v>0.779569892473118</v>
      </c>
      <c r="U257" s="9">
        <f t="shared" si="85"/>
        <v>0.0702997908241692</v>
      </c>
      <c r="V257" s="6">
        <f t="shared" si="86"/>
        <v>0.581054482412371</v>
      </c>
      <c r="W257" s="11">
        <f t="shared" si="87"/>
        <v>1.22123265297052</v>
      </c>
      <c r="X257" s="11">
        <f ca="1" t="shared" si="88"/>
        <v>0.323990333729885</v>
      </c>
      <c r="Y257" s="6">
        <f ca="1" t="shared" si="79"/>
        <v>0.24397918374896</v>
      </c>
      <c r="Z257" s="1">
        <f ca="1" t="shared" si="80"/>
        <v>0.0847680381992221</v>
      </c>
      <c r="AA257">
        <f ca="1" t="shared" si="76"/>
        <v>0</v>
      </c>
      <c r="AB257">
        <f t="shared" si="81"/>
        <v>0</v>
      </c>
      <c r="AC257" s="1">
        <f ca="1" t="shared" si="92"/>
        <v>0</v>
      </c>
      <c r="AD257" t="e">
        <f ca="1" t="shared" ref="AD257:AD320" si="93">IF(X257&gt;=$Y$1,I257,0)</f>
        <v>#VALUE!</v>
      </c>
    </row>
    <row r="258" spans="1:30">
      <c r="A258">
        <f>IF([1]Sheet!A1256="","",[1]Sheet!A1256)</f>
        <v>3280582</v>
      </c>
      <c r="B258" t="str">
        <f>IF(A258="","",[1]Sheet!B1256)</f>
        <v>2025-05-01 22:10:49</v>
      </c>
      <c r="C258" t="str">
        <f>IF(A258="","",[1]Sheet!C1256)</f>
        <v>小单32.36  小双35.28  大双32.36</v>
      </c>
      <c r="D258" t="str">
        <f>IF(A258="","",[1]Sheet!D1256)</f>
        <v>小双</v>
      </c>
      <c r="E258">
        <f>IF(A258="","",[1]Sheet!E1256)</f>
        <v>100</v>
      </c>
      <c r="F258">
        <f>IF(A258="","",[1]Sheet!F1256)</f>
        <v>16</v>
      </c>
      <c r="G258" t="str">
        <f>IF(A258="","",[1]Sheet!G1256)</f>
        <v>大双</v>
      </c>
      <c r="H258">
        <f>IF(A258="","",[1]Sheet!H1256)</f>
        <v>152.7392</v>
      </c>
      <c r="I258">
        <f>IF(A258="","",[1]Sheet!I1256)</f>
        <v>52.7392</v>
      </c>
      <c r="J258" t="str">
        <f>IF(A258="","",[1]Sheet!J1256)</f>
        <v>是</v>
      </c>
      <c r="K258">
        <f t="shared" si="89"/>
        <v>1</v>
      </c>
      <c r="L258" s="4">
        <f t="shared" si="90"/>
        <v>1</v>
      </c>
      <c r="M258" s="4" cm="1">
        <f ca="1" t="array" ref="M258">IF(L257="",IF(G257=0,M257,""),IF(ROW()&lt;32,"",AVERAGE(IF(OFFSET(L$2,ROW()-31,0,30,1)&lt;&gt;"",OFFSET(L$2,ROW()-31,0,30,1)))))</f>
        <v>0.8</v>
      </c>
      <c r="N258" s="5">
        <f ca="1" t="shared" si="77"/>
        <v>0.748387096774194</v>
      </c>
      <c r="O258" s="4">
        <f ca="1" t="array" ref="O258">IF(L257="","",IF(ROW()&lt;32,"",AVERAGE(IF(OFFSET(L$2,ROW()-21,0,20,1)&lt;&gt;"",OFFSET(L$2,ROW()-21,0,20,1)))))</f>
        <v>0.85</v>
      </c>
      <c r="P258" s="5">
        <f ca="1" t="shared" si="78"/>
        <v>0.795161290322581</v>
      </c>
      <c r="Q258" s="4">
        <f t="shared" si="91"/>
        <v>52.7392</v>
      </c>
      <c r="R258" s="4">
        <f t="shared" si="82"/>
        <v>9422.10479999993</v>
      </c>
      <c r="S258" s="9">
        <f t="shared" si="83"/>
        <v>0.0265192077706428</v>
      </c>
      <c r="T258" s="10">
        <f ca="1" t="shared" si="84"/>
        <v>0.748387096774194</v>
      </c>
      <c r="U258" s="9">
        <f t="shared" si="85"/>
        <v>0.0702997908241692</v>
      </c>
      <c r="V258" s="6">
        <f t="shared" si="86"/>
        <v>0.647035680769879</v>
      </c>
      <c r="W258" s="11">
        <f t="shared" si="87"/>
        <v>1.04634873651263</v>
      </c>
      <c r="X258" s="11">
        <f ca="1" t="shared" si="88"/>
        <v>0.305881686167032</v>
      </c>
      <c r="Y258" s="6">
        <f ca="1" t="shared" si="79"/>
        <v>0.246311138575016</v>
      </c>
      <c r="Z258" s="1">
        <f ca="1" t="shared" si="80"/>
        <v>0.0854736776208242</v>
      </c>
      <c r="AA258">
        <f ca="1" t="shared" si="76"/>
        <v>0</v>
      </c>
      <c r="AB258">
        <f t="shared" si="81"/>
        <v>0</v>
      </c>
      <c r="AC258" s="1">
        <f ca="1" t="shared" si="92"/>
        <v>0</v>
      </c>
      <c r="AD258" t="e">
        <f ca="1" t="shared" si="93"/>
        <v>#VALUE!</v>
      </c>
    </row>
    <row r="259" spans="1:30">
      <c r="A259">
        <f>IF([1]Sheet!A1257="","",[1]Sheet!A1257)</f>
        <v>3280583</v>
      </c>
      <c r="B259" t="str">
        <f>IF(A259="","",[1]Sheet!B1257)</f>
        <v>2025-05-01 22:14:21</v>
      </c>
      <c r="C259" t="str">
        <f>IF(A259="","",[1]Sheet!C1257)</f>
        <v>小单32.36  小双35.28  大双32.36</v>
      </c>
      <c r="D259" t="str">
        <f>IF(A259="","",[1]Sheet!D1257)</f>
        <v>小双</v>
      </c>
      <c r="E259">
        <f>IF(A259="","",[1]Sheet!E1257)</f>
        <v>100</v>
      </c>
      <c r="F259">
        <f>IF(A259="","",[1]Sheet!F1257)</f>
        <v>19</v>
      </c>
      <c r="G259" t="str">
        <f>IF(A259="","",[1]Sheet!G1257)</f>
        <v>大单</v>
      </c>
      <c r="H259">
        <f>IF(A259="","",[1]Sheet!H1257)</f>
        <v>0</v>
      </c>
      <c r="I259">
        <f>IF(A259="","",[1]Sheet!I1257)</f>
        <v>-100</v>
      </c>
      <c r="J259" t="str">
        <f>IF(A259="","",[1]Sheet!J1257)</f>
        <v>否</v>
      </c>
      <c r="K259">
        <f t="shared" si="89"/>
        <v>0</v>
      </c>
      <c r="L259" s="4">
        <f t="shared" si="90"/>
        <v>0</v>
      </c>
      <c r="M259" s="4" cm="1">
        <f ca="1" t="array" ref="M259">IF(L258="",IF(G258=0,M258,""),IF(ROW()&lt;32,"",AVERAGE(IF(OFFSET(L$2,ROW()-31,0,30,1)&lt;&gt;"",OFFSET(L$2,ROW()-31,0,30,1)))))</f>
        <v>0.766666666666667</v>
      </c>
      <c r="N259" s="5">
        <f ca="1" t="shared" si="77"/>
        <v>0.812903225806452</v>
      </c>
      <c r="O259" s="4">
        <f ca="1" t="array" ref="O259">IF(L258="","",IF(ROW()&lt;32,"",AVERAGE(IF(OFFSET(L$2,ROW()-21,0,20,1)&lt;&gt;"",OFFSET(L$2,ROW()-21,0,20,1)))))</f>
        <v>0.8</v>
      </c>
      <c r="P259" s="5">
        <f ca="1" t="shared" si="78"/>
        <v>0.812903225806452</v>
      </c>
      <c r="Q259" s="4">
        <f t="shared" si="91"/>
        <v>-100</v>
      </c>
      <c r="R259" s="4">
        <f t="shared" si="82"/>
        <v>9322.10479999993</v>
      </c>
      <c r="S259" s="9">
        <f t="shared" si="83"/>
        <v>0.0263642617098228</v>
      </c>
      <c r="T259" s="10">
        <f ca="1" t="shared" si="84"/>
        <v>0.812903225806452</v>
      </c>
      <c r="U259" s="9">
        <f t="shared" si="85"/>
        <v>0.0702997908241692</v>
      </c>
      <c r="V259" s="6">
        <f t="shared" si="86"/>
        <v>0.719191367000191</v>
      </c>
      <c r="W259" s="11">
        <f t="shared" si="87"/>
        <v>1.22120687547916</v>
      </c>
      <c r="X259" s="11">
        <f ca="1" t="shared" si="88"/>
        <v>0.343439810674922</v>
      </c>
      <c r="Y259" s="6">
        <f ca="1" t="shared" si="79"/>
        <v>0.250427138867227</v>
      </c>
      <c r="Z259" s="1">
        <f ca="1" t="shared" si="80"/>
        <v>0.0870639284718374</v>
      </c>
      <c r="AA259">
        <f ca="1" t="shared" si="76"/>
        <v>-100</v>
      </c>
      <c r="AB259">
        <f t="shared" si="81"/>
        <v>0</v>
      </c>
      <c r="AC259" s="1">
        <f ca="1" t="shared" si="92"/>
        <v>-100</v>
      </c>
      <c r="AD259" t="e">
        <f ca="1" t="shared" si="93"/>
        <v>#VALUE!</v>
      </c>
    </row>
    <row r="260" spans="1:30">
      <c r="A260">
        <f>IF([1]Sheet!A1258="","",[1]Sheet!A1258)</f>
        <v>3280584</v>
      </c>
      <c r="B260" t="str">
        <f>IF(A260="","",[1]Sheet!B1258)</f>
        <v>2025-05-01 22:17:42</v>
      </c>
      <c r="C260" t="str">
        <f>IF(A260="","",[1]Sheet!C1258)</f>
        <v>小单32.36  小双35.28  大双32.36</v>
      </c>
      <c r="D260" t="str">
        <f>IF(A260="","",[1]Sheet!D1258)</f>
        <v>小双</v>
      </c>
      <c r="E260">
        <f>IF(A260="","",[1]Sheet!E1258)</f>
        <v>100</v>
      </c>
      <c r="F260">
        <f>IF(A260="","",[1]Sheet!F1258)</f>
        <v>16</v>
      </c>
      <c r="G260" t="str">
        <f>IF(A260="","",[1]Sheet!G1258)</f>
        <v>大双</v>
      </c>
      <c r="H260">
        <f>IF(A260="","",[1]Sheet!H1258)</f>
        <v>152.7392</v>
      </c>
      <c r="I260">
        <f>IF(A260="","",[1]Sheet!I1258)</f>
        <v>52.7392</v>
      </c>
      <c r="J260" t="str">
        <f>IF(A260="","",[1]Sheet!J1258)</f>
        <v>是</v>
      </c>
      <c r="K260">
        <f t="shared" si="89"/>
        <v>1</v>
      </c>
      <c r="L260" s="4">
        <f t="shared" si="90"/>
        <v>1</v>
      </c>
      <c r="M260" s="4" cm="1">
        <f ca="1" t="array" ref="M260">IF(L259="",IF(G259=0,M259,""),IF(ROW()&lt;32,"",AVERAGE(IF(OFFSET(L$2,ROW()-31,0,30,1)&lt;&gt;"",OFFSET(L$2,ROW()-31,0,30,1)))))</f>
        <v>0.8</v>
      </c>
      <c r="N260" s="5">
        <f ca="1" t="shared" si="77"/>
        <v>0.717204301075269</v>
      </c>
      <c r="O260" s="4">
        <f ca="1" t="array" ref="O260">IF(L259="","",IF(ROW()&lt;32,"",AVERAGE(IF(OFFSET(L$2,ROW()-21,0,20,1)&lt;&gt;"",OFFSET(L$2,ROW()-21,0,20,1)))))</f>
        <v>0.8</v>
      </c>
      <c r="P260" s="5">
        <f ca="1" t="shared" si="78"/>
        <v>0.748387096774194</v>
      </c>
      <c r="Q260" s="4">
        <f t="shared" si="91"/>
        <v>52.7392</v>
      </c>
      <c r="R260" s="4">
        <f t="shared" si="82"/>
        <v>9374.84399999993</v>
      </c>
      <c r="S260" s="9">
        <f t="shared" si="83"/>
        <v>0.0266546144951954</v>
      </c>
      <c r="T260" s="10">
        <f ca="1" t="shared" si="84"/>
        <v>0.717204301075269</v>
      </c>
      <c r="U260" s="9">
        <f t="shared" si="85"/>
        <v>0.0702997908241692</v>
      </c>
      <c r="V260" s="6">
        <f t="shared" si="86"/>
        <v>0.769657247501547</v>
      </c>
      <c r="W260" s="11">
        <f t="shared" si="87"/>
        <v>1.04632553674463</v>
      </c>
      <c r="X260" s="11">
        <f ca="1" t="shared" si="88"/>
        <v>0.31194558574098</v>
      </c>
      <c r="Y260" s="6">
        <f ca="1" t="shared" si="79"/>
        <v>0.253211765787867</v>
      </c>
      <c r="Z260" s="1">
        <f ca="1" t="shared" si="80"/>
        <v>0.0876490783055286</v>
      </c>
      <c r="AA260">
        <f ca="1" t="shared" si="76"/>
        <v>0</v>
      </c>
      <c r="AB260">
        <f t="shared" si="81"/>
        <v>0</v>
      </c>
      <c r="AC260" s="1">
        <f ca="1" t="shared" si="92"/>
        <v>0</v>
      </c>
      <c r="AD260" t="e">
        <f ca="1" t="shared" si="93"/>
        <v>#VALUE!</v>
      </c>
    </row>
    <row r="261" spans="1:30">
      <c r="A261">
        <f>IF([1]Sheet!A1259="","",[1]Sheet!A1259)</f>
        <v>3280585</v>
      </c>
      <c r="B261" t="str">
        <f>IF(A261="","",[1]Sheet!B1259)</f>
        <v>2025-05-01 22:21:24</v>
      </c>
      <c r="C261" t="str">
        <f>IF(A261="","",[1]Sheet!C1259)</f>
        <v>小单32.36  小双35.28  大双32.36</v>
      </c>
      <c r="D261" t="str">
        <f>IF(A261="","",[1]Sheet!D1259)</f>
        <v>小双</v>
      </c>
      <c r="E261">
        <f>IF(A261="","",[1]Sheet!E1259)</f>
        <v>100</v>
      </c>
      <c r="F261">
        <f>IF(A261="","",[1]Sheet!F1259)</f>
        <v>3</v>
      </c>
      <c r="G261" t="str">
        <f>IF(A261="","",[1]Sheet!G1259)</f>
        <v>小单</v>
      </c>
      <c r="H261">
        <f>IF(A261="","",[1]Sheet!H1259)</f>
        <v>152.7392</v>
      </c>
      <c r="I261">
        <f>IF(A261="","",[1]Sheet!I1259)</f>
        <v>52.7392</v>
      </c>
      <c r="J261" t="str">
        <f>IF(A261="","",[1]Sheet!J1259)</f>
        <v>是</v>
      </c>
      <c r="K261">
        <f t="shared" si="89"/>
        <v>1</v>
      </c>
      <c r="L261" s="4">
        <f t="shared" si="90"/>
        <v>1</v>
      </c>
      <c r="M261" s="4" cm="1">
        <f ca="1" t="array" ref="M261">IF(L260="",IF(G260=0,M260,""),IF(ROW()&lt;32,"",AVERAGE(IF(OFFSET(L$2,ROW()-31,0,30,1)&lt;&gt;"",OFFSET(L$2,ROW()-31,0,30,1)))))</f>
        <v>0.833333333333333</v>
      </c>
      <c r="N261" s="5">
        <f ca="1" t="shared" si="77"/>
        <v>0.812903225806452</v>
      </c>
      <c r="O261" s="4">
        <f ca="1" t="array" ref="O261">IF(L260="","",IF(ROW()&lt;32,"",AVERAGE(IF(OFFSET(L$2,ROW()-21,0,20,1)&lt;&gt;"",OFFSET(L$2,ROW()-21,0,20,1)))))</f>
        <v>0.8</v>
      </c>
      <c r="P261" s="5">
        <f ca="1" t="shared" si="78"/>
        <v>0.812903225806452</v>
      </c>
      <c r="Q261" s="4">
        <f t="shared" si="91"/>
        <v>52.7392</v>
      </c>
      <c r="R261" s="4">
        <f t="shared" si="82"/>
        <v>9427.58319999993</v>
      </c>
      <c r="S261" s="9">
        <f t="shared" si="83"/>
        <v>0.0439601042253657</v>
      </c>
      <c r="T261" s="10">
        <f ca="1" t="shared" si="84"/>
        <v>0.812903225806452</v>
      </c>
      <c r="U261" s="9">
        <f t="shared" si="85"/>
        <v>0.0702997908241692</v>
      </c>
      <c r="V261" s="6">
        <f t="shared" si="86"/>
        <v>0.878954732141767</v>
      </c>
      <c r="W261" s="11">
        <f t="shared" si="87"/>
        <v>1.2211810979878</v>
      </c>
      <c r="X261" s="11">
        <f ca="1" t="shared" si="88"/>
        <v>0.364692322194606</v>
      </c>
      <c r="Y261" s="6">
        <f ca="1" t="shared" si="79"/>
        <v>0.258844824139399</v>
      </c>
      <c r="Z261" s="1">
        <f ca="1" t="shared" si="80"/>
        <v>0.0891888005764448</v>
      </c>
      <c r="AA261">
        <f ca="1" t="shared" si="76"/>
        <v>52.7392</v>
      </c>
      <c r="AB261">
        <f t="shared" si="81"/>
        <v>0</v>
      </c>
      <c r="AC261" s="1">
        <f ca="1" t="shared" si="92"/>
        <v>52.7392</v>
      </c>
      <c r="AD261" t="e">
        <f ca="1" t="shared" si="93"/>
        <v>#VALUE!</v>
      </c>
    </row>
    <row r="262" spans="1:30">
      <c r="A262">
        <f>IF([1]Sheet!A1260="","",[1]Sheet!A1260)</f>
        <v>3280586</v>
      </c>
      <c r="B262" t="str">
        <f>IF(A262="","",[1]Sheet!B1260)</f>
        <v>2025-05-01 22:24:45</v>
      </c>
      <c r="C262" t="str">
        <f>IF(A262="","",[1]Sheet!C1260)</f>
        <v>小单32.36  小双35.28  大双32.36</v>
      </c>
      <c r="D262" t="str">
        <f>IF(A262="","",[1]Sheet!D1260)</f>
        <v>小双</v>
      </c>
      <c r="E262">
        <f>IF(A262="","",[1]Sheet!E1260)</f>
        <v>100</v>
      </c>
      <c r="F262">
        <f>IF(A262="","",[1]Sheet!F1260)</f>
        <v>8</v>
      </c>
      <c r="G262" t="str">
        <f>IF(A262="","",[1]Sheet!G1260)</f>
        <v>小双</v>
      </c>
      <c r="H262">
        <f>IF(A262="","",[1]Sheet!H1260)</f>
        <v>152.7624</v>
      </c>
      <c r="I262">
        <f>IF(A262="","",[1]Sheet!I1260)</f>
        <v>52.7624</v>
      </c>
      <c r="J262" t="str">
        <f>IF(A262="","",[1]Sheet!J1260)</f>
        <v>是</v>
      </c>
      <c r="K262">
        <f t="shared" si="89"/>
        <v>1</v>
      </c>
      <c r="L262" s="4">
        <f t="shared" si="90"/>
        <v>1</v>
      </c>
      <c r="M262" s="4" cm="1">
        <f ca="1" t="array" ref="M262">IF(L261="",IF(G261=0,M261,""),IF(ROW()&lt;32,"",AVERAGE(IF(OFFSET(L$2,ROW()-31,0,30,1)&lt;&gt;"",OFFSET(L$2,ROW()-31,0,30,1)))))</f>
        <v>0.833333333333333</v>
      </c>
      <c r="N262" s="5">
        <f ca="1" t="shared" si="77"/>
        <v>0.844086021505376</v>
      </c>
      <c r="O262" s="4">
        <f ca="1" t="array" ref="O262">IF(L261="","",IF(ROW()&lt;32,"",AVERAGE(IF(OFFSET(L$2,ROW()-21,0,20,1)&lt;&gt;"",OFFSET(L$2,ROW()-21,0,20,1)))))</f>
        <v>0.8</v>
      </c>
      <c r="P262" s="5">
        <f ca="1" t="shared" si="78"/>
        <v>0.812903225806452</v>
      </c>
      <c r="Q262" s="4">
        <f t="shared" si="91"/>
        <v>52.7624</v>
      </c>
      <c r="R262" s="4">
        <f t="shared" si="82"/>
        <v>9480.34559999993</v>
      </c>
      <c r="S262" s="9">
        <f t="shared" si="83"/>
        <v>0.05785520944013</v>
      </c>
      <c r="T262" s="10">
        <f ca="1" t="shared" si="84"/>
        <v>0.844086021505376</v>
      </c>
      <c r="U262" s="9">
        <f t="shared" si="85"/>
        <v>0.0702997908241692</v>
      </c>
      <c r="V262" s="6">
        <f t="shared" si="86"/>
        <v>1.02071448163603</v>
      </c>
      <c r="W262" s="11">
        <f t="shared" si="87"/>
        <v>1.43975000312496</v>
      </c>
      <c r="X262" s="11">
        <f ca="1" t="shared" si="88"/>
        <v>0.411130278361962</v>
      </c>
      <c r="Y262" s="6">
        <f ca="1" t="shared" si="79"/>
        <v>0.266986136896079</v>
      </c>
      <c r="Z262" s="1">
        <f ca="1" t="shared" si="80"/>
        <v>0.0915398219084915</v>
      </c>
      <c r="AA262">
        <f ca="1" t="shared" si="76"/>
        <v>52.7624</v>
      </c>
      <c r="AB262">
        <f t="shared" si="81"/>
        <v>0</v>
      </c>
      <c r="AC262" s="1">
        <f ca="1" t="shared" si="92"/>
        <v>52.7624</v>
      </c>
      <c r="AD262" t="e">
        <f ca="1" t="shared" si="93"/>
        <v>#VALUE!</v>
      </c>
    </row>
    <row r="263" spans="1:30">
      <c r="A263">
        <f>IF([1]Sheet!A1261="","",[1]Sheet!A1261)</f>
        <v>3280587</v>
      </c>
      <c r="B263" t="str">
        <f>IF(A263="","",[1]Sheet!B1261)</f>
        <v>2025-05-01 22:28:17</v>
      </c>
      <c r="C263" t="str">
        <f>IF(A263="","",[1]Sheet!C1261)</f>
        <v>小单32.36  小双35.28  大双32.36</v>
      </c>
      <c r="D263" t="str">
        <f>IF(A263="","",[1]Sheet!D1261)</f>
        <v>小双</v>
      </c>
      <c r="E263">
        <f>IF(A263="","",[1]Sheet!E1261)</f>
        <v>100</v>
      </c>
      <c r="F263">
        <f>IF(A263="","",[1]Sheet!F1261)</f>
        <v>13</v>
      </c>
      <c r="G263" t="str">
        <f>IF(A263="","",[1]Sheet!G1261)</f>
        <v>小单</v>
      </c>
      <c r="H263">
        <f>IF(A263="","",[1]Sheet!H1261)</f>
        <v>0</v>
      </c>
      <c r="I263">
        <f>IF(A263="","",[1]Sheet!I1261)</f>
        <v>-100</v>
      </c>
      <c r="J263" t="str">
        <f>IF(A263="","",[1]Sheet!J1261)</f>
        <v>否</v>
      </c>
      <c r="K263">
        <f t="shared" si="89"/>
        <v>0</v>
      </c>
      <c r="L263" s="4">
        <f t="shared" si="90"/>
        <v>1</v>
      </c>
      <c r="M263" s="4" cm="1">
        <f ca="1" t="array" ref="M263">IF(L262="",IF(G262=0,M262,""),IF(ROW()&lt;32,"",AVERAGE(IF(OFFSET(L$2,ROW()-31,0,30,1)&lt;&gt;"",OFFSET(L$2,ROW()-31,0,30,1)))))</f>
        <v>0.833333333333333</v>
      </c>
      <c r="N263" s="5">
        <f ca="1" t="shared" si="77"/>
        <v>0.844086021505376</v>
      </c>
      <c r="O263" s="4">
        <f ca="1" t="array" ref="O263">IF(L262="","",IF(ROW()&lt;32,"",AVERAGE(IF(OFFSET(L$2,ROW()-21,0,20,1)&lt;&gt;"",OFFSET(L$2,ROW()-21,0,20,1)))))</f>
        <v>0.8</v>
      </c>
      <c r="P263" s="5">
        <f ca="1" t="shared" si="78"/>
        <v>0.812903225806452</v>
      </c>
      <c r="Q263" s="4">
        <f t="shared" si="91"/>
        <v>-68.1</v>
      </c>
      <c r="R263" s="4">
        <f t="shared" si="82"/>
        <v>9412.24559999993</v>
      </c>
      <c r="S263" s="9">
        <f t="shared" si="83"/>
        <v>0.0575146999224025</v>
      </c>
      <c r="T263" s="10">
        <f ca="1" t="shared" si="84"/>
        <v>0.844086021505376</v>
      </c>
      <c r="U263" s="9">
        <f t="shared" si="85"/>
        <v>0.0702997908241692</v>
      </c>
      <c r="V263" s="6">
        <f t="shared" si="86"/>
        <v>1.26326401834902</v>
      </c>
      <c r="W263" s="11">
        <f t="shared" si="87"/>
        <v>1.72079941715118</v>
      </c>
      <c r="X263" s="11">
        <f ca="1" t="shared" si="88"/>
        <v>0.463388020580565</v>
      </c>
      <c r="Y263" s="6">
        <f ca="1" t="shared" si="79"/>
        <v>0.277048948842035</v>
      </c>
      <c r="Z263" s="1">
        <f ca="1" t="shared" si="80"/>
        <v>0.0958810915962332</v>
      </c>
      <c r="AA263">
        <f ca="1" t="shared" si="76"/>
        <v>-100</v>
      </c>
      <c r="AB263">
        <f t="shared" si="81"/>
        <v>0</v>
      </c>
      <c r="AC263" s="1">
        <f ca="1" t="shared" si="92"/>
        <v>-100</v>
      </c>
      <c r="AD263" t="e">
        <f ca="1" t="shared" si="93"/>
        <v>#VALUE!</v>
      </c>
    </row>
    <row r="264" spans="1:30">
      <c r="A264">
        <f>IF([1]Sheet!A1262="","",[1]Sheet!A1262)</f>
        <v>3280588</v>
      </c>
      <c r="B264" t="str">
        <f>IF(A264="","",[1]Sheet!B1262)</f>
        <v>2025-05-01 22:31:48</v>
      </c>
      <c r="C264" t="str">
        <f>IF(A264="","",[1]Sheet!C1262)</f>
        <v>小单32.36  小双35.28  大双32.36</v>
      </c>
      <c r="D264" t="str">
        <f>IF(A264="","",[1]Sheet!D1262)</f>
        <v>小双</v>
      </c>
      <c r="E264">
        <f>IF(A264="","",[1]Sheet!E1262)</f>
        <v>100</v>
      </c>
      <c r="F264">
        <f>IF(A264="","",[1]Sheet!F1262)</f>
        <v>21</v>
      </c>
      <c r="G264" t="str">
        <f>IF(A264="","",[1]Sheet!G1262)</f>
        <v>大单</v>
      </c>
      <c r="H264">
        <f>IF(A264="","",[1]Sheet!H1262)</f>
        <v>0</v>
      </c>
      <c r="I264">
        <f>IF(A264="","",[1]Sheet!I1262)</f>
        <v>-100</v>
      </c>
      <c r="J264" t="str">
        <f>IF(A264="","",[1]Sheet!J1262)</f>
        <v>否</v>
      </c>
      <c r="K264">
        <f t="shared" si="89"/>
        <v>0</v>
      </c>
      <c r="L264" s="4">
        <f t="shared" si="90"/>
        <v>0</v>
      </c>
      <c r="M264" s="4" cm="1">
        <f ca="1" t="array" ref="M264">IF(L263="",IF(G263=0,M263,""),IF(ROW()&lt;32,"",AVERAGE(IF(OFFSET(L$2,ROW()-31,0,30,1)&lt;&gt;"",OFFSET(L$2,ROW()-31,0,30,1)))))</f>
        <v>0.8</v>
      </c>
      <c r="N264" s="5">
        <f ca="1" t="shared" si="77"/>
        <v>0.844086021505376</v>
      </c>
      <c r="O264" s="4">
        <f ca="1" t="array" ref="O264">IF(L263="","",IF(ROW()&lt;32,"",AVERAGE(IF(OFFSET(L$2,ROW()-21,0,20,1)&lt;&gt;"",OFFSET(L$2,ROW()-21,0,20,1)))))</f>
        <v>0.75</v>
      </c>
      <c r="P264" s="5">
        <f ca="1" t="shared" si="78"/>
        <v>0.766129032258065</v>
      </c>
      <c r="Q264" s="4">
        <f t="shared" si="91"/>
        <v>-100</v>
      </c>
      <c r="R264" s="4">
        <f t="shared" si="82"/>
        <v>9312.24559999993</v>
      </c>
      <c r="S264" s="9">
        <f t="shared" si="83"/>
        <v>0.057954950459281</v>
      </c>
      <c r="T264" s="10">
        <f ca="1" t="shared" si="84"/>
        <v>0.844086021505376</v>
      </c>
      <c r="U264" s="9">
        <f t="shared" si="85"/>
        <v>0.0702997908241692</v>
      </c>
      <c r="V264" s="6">
        <f t="shared" si="86"/>
        <v>1.4827868767197</v>
      </c>
      <c r="W264" s="11">
        <f t="shared" si="87"/>
        <v>1.43975000312496</v>
      </c>
      <c r="X264" s="11">
        <f ca="1" t="shared" si="88"/>
        <v>0.457367440176075</v>
      </c>
      <c r="Y264" s="6">
        <f ca="1" t="shared" si="79"/>
        <v>0.287258464985789</v>
      </c>
      <c r="Z264" s="1">
        <f ca="1" t="shared" si="80"/>
        <v>0.0982031160691608</v>
      </c>
      <c r="AA264">
        <f ca="1" t="shared" si="76"/>
        <v>-100</v>
      </c>
      <c r="AB264">
        <f t="shared" si="81"/>
        <v>1</v>
      </c>
      <c r="AC264" s="1">
        <f ca="1" t="shared" si="92"/>
        <v>-100</v>
      </c>
      <c r="AD264" t="e">
        <f ca="1" t="shared" si="93"/>
        <v>#VALUE!</v>
      </c>
    </row>
    <row r="265" spans="1:30">
      <c r="A265">
        <f>IF([1]Sheet!A1263="","",[1]Sheet!A1263)</f>
        <v>3280589</v>
      </c>
      <c r="B265" t="str">
        <f>IF(A265="","",[1]Sheet!B1263)</f>
        <v>2025-05-01 22:35:20</v>
      </c>
      <c r="C265" t="str">
        <f>IF(A265="","",[1]Sheet!C1263)</f>
        <v>小单32.36  小双35.28  大双32.36</v>
      </c>
      <c r="D265" t="str">
        <f>IF(A265="","",[1]Sheet!D1263)</f>
        <v>小双</v>
      </c>
      <c r="E265">
        <f>IF(A265="","",[1]Sheet!E1263)</f>
        <v>100</v>
      </c>
      <c r="F265">
        <f>IF(A265="","",[1]Sheet!F1263)</f>
        <v>11</v>
      </c>
      <c r="G265" t="str">
        <f>IF(A265="","",[1]Sheet!G1263)</f>
        <v>小单</v>
      </c>
      <c r="H265">
        <f>IF(A265="","",[1]Sheet!H1263)</f>
        <v>152.7392</v>
      </c>
      <c r="I265">
        <f>IF(A265="","",[1]Sheet!I1263)</f>
        <v>52.7392</v>
      </c>
      <c r="J265" t="str">
        <f>IF(A265="","",[1]Sheet!J1263)</f>
        <v>是</v>
      </c>
      <c r="K265">
        <f t="shared" ref="K265:K296" si="94">IF(J265="是",1,IF(J265="否",0,""))</f>
        <v>1</v>
      </c>
      <c r="L265" s="4">
        <f t="shared" ref="L265:L296" si="95">IF(G265="","",IF(F265="待开奖","",IF(MID(D265,1,1)=MID(G265,1,1),1,IF(MID(D265,2,1)=MID(G265,2,1),1,0))))</f>
        <v>1</v>
      </c>
      <c r="M265" s="4" cm="1">
        <f ca="1" t="array" ref="M265">IF(L264="",IF(G264=0,M264,""),IF(ROW()&lt;32,"",AVERAGE(IF(OFFSET(L$2,ROW()-31,0,30,1)&lt;&gt;"",OFFSET(L$2,ROW()-31,0,30,1)))))</f>
        <v>0.8</v>
      </c>
      <c r="N265" s="5">
        <f ca="1" t="shared" si="77"/>
        <v>0.748387096774194</v>
      </c>
      <c r="O265" s="4">
        <f ca="1" t="array" ref="O265">IF(L264="","",IF(ROW()&lt;32,"",AVERAGE(IF(OFFSET(L$2,ROW()-21,0,20,1)&lt;&gt;"",OFFSET(L$2,ROW()-21,0,20,1)))))</f>
        <v>0.75</v>
      </c>
      <c r="P265" s="5">
        <f ca="1" t="shared" si="78"/>
        <v>0.701612903225806</v>
      </c>
      <c r="Q265" s="4">
        <f t="shared" ref="Q265:Q296" si="96">IF(OR(F265=13,F265=14),IF(L265=1,-68.1,I265),I265)</f>
        <v>52.7392</v>
      </c>
      <c r="R265" s="4">
        <f t="shared" si="82"/>
        <v>9364.98479999993</v>
      </c>
      <c r="S265" s="9">
        <f t="shared" si="83"/>
        <v>0.0405464047544562</v>
      </c>
      <c r="T265" s="10">
        <f ca="1" t="shared" si="84"/>
        <v>0.748387096774194</v>
      </c>
      <c r="U265" s="9">
        <f t="shared" si="85"/>
        <v>0.0651193011164712</v>
      </c>
      <c r="V265" s="6">
        <f t="shared" si="86"/>
        <v>1.95651402179825</v>
      </c>
      <c r="W265" s="11">
        <f t="shared" si="87"/>
        <v>1.43975000312496</v>
      </c>
      <c r="X265" s="11">
        <f ca="1" t="shared" si="88"/>
        <v>0.481931952938556</v>
      </c>
      <c r="Y265" s="6">
        <f ca="1" t="shared" si="79"/>
        <v>0.298837498144486</v>
      </c>
      <c r="Z265" s="1">
        <f ca="1" t="shared" si="80"/>
        <v>0.0999790941864614</v>
      </c>
      <c r="AA265">
        <f ca="1" t="shared" si="76"/>
        <v>52.7392</v>
      </c>
      <c r="AB265">
        <f t="shared" si="81"/>
        <v>0</v>
      </c>
      <c r="AC265" s="1">
        <f ca="1" t="shared" si="92"/>
        <v>52.7392</v>
      </c>
      <c r="AD265" t="e">
        <f ca="1" t="shared" si="93"/>
        <v>#VALUE!</v>
      </c>
    </row>
    <row r="266" spans="1:30">
      <c r="A266">
        <f>IF([1]Sheet!A1264="","",[1]Sheet!A1264)</f>
        <v>3280590</v>
      </c>
      <c r="B266" t="str">
        <f>IF(A266="","",[1]Sheet!B1264)</f>
        <v>2025-05-01 22:38:41</v>
      </c>
      <c r="C266" t="str">
        <f>IF(A266="","",[1]Sheet!C1264)</f>
        <v>小单31.45  小双34.28  大单34.28</v>
      </c>
      <c r="D266" t="str">
        <f>IF(A266="","",[1]Sheet!D1264)</f>
        <v>小单</v>
      </c>
      <c r="E266">
        <f>IF(A266="","",[1]Sheet!E1264)</f>
        <v>100.01</v>
      </c>
      <c r="F266">
        <f>IF(A266="","",[1]Sheet!F1264)</f>
        <v>13</v>
      </c>
      <c r="G266" t="str">
        <f>IF(A266="","",[1]Sheet!G1264)</f>
        <v>小单</v>
      </c>
      <c r="H266">
        <f>IF(A266="","",[1]Sheet!H1264)</f>
        <v>0</v>
      </c>
      <c r="I266">
        <f>IF(A266="","",[1]Sheet!I1264)</f>
        <v>-100.01</v>
      </c>
      <c r="J266" t="str">
        <f>IF(A266="","",[1]Sheet!J1264)</f>
        <v>否</v>
      </c>
      <c r="K266">
        <f t="shared" si="94"/>
        <v>0</v>
      </c>
      <c r="L266" s="4">
        <f t="shared" si="95"/>
        <v>1</v>
      </c>
      <c r="M266" s="4" cm="1">
        <f ca="1" t="array" ref="M266">IF(L265="",IF(G265=0,M265,""),IF(ROW()&lt;32,"",AVERAGE(IF(OFFSET(L$2,ROW()-31,0,30,1)&lt;&gt;"",OFFSET(L$2,ROW()-31,0,30,1)))))</f>
        <v>0.8</v>
      </c>
      <c r="N266" s="5">
        <f ca="1" t="shared" si="77"/>
        <v>0.812903225806452</v>
      </c>
      <c r="O266" s="4">
        <f ca="1" t="array" ref="O266">IF(L265="","",IF(ROW()&lt;32,"",AVERAGE(IF(OFFSET(L$2,ROW()-21,0,20,1)&lt;&gt;"",OFFSET(L$2,ROW()-21,0,20,1)))))</f>
        <v>0.75</v>
      </c>
      <c r="P266" s="5">
        <f ca="1" t="shared" si="78"/>
        <v>0.766129032258065</v>
      </c>
      <c r="Q266" s="4">
        <f t="shared" si="96"/>
        <v>-68.1</v>
      </c>
      <c r="R266" s="4">
        <f t="shared" si="82"/>
        <v>9296.88479999993</v>
      </c>
      <c r="S266" s="9">
        <f t="shared" si="83"/>
        <v>0.0408079625839319</v>
      </c>
      <c r="T266" s="10">
        <f ca="1" t="shared" si="84"/>
        <v>0.812903225806452</v>
      </c>
      <c r="U266" s="9">
        <f t="shared" si="85"/>
        <v>0.0651193011164712</v>
      </c>
      <c r="V266" s="6">
        <f t="shared" si="86"/>
        <v>2.51715208644808</v>
      </c>
      <c r="W266" s="11">
        <f t="shared" si="87"/>
        <v>1.43975000312496</v>
      </c>
      <c r="X266" s="11">
        <f ca="1" t="shared" si="88"/>
        <v>0.550977452558832</v>
      </c>
      <c r="Y266" s="6">
        <f ca="1" t="shared" si="79"/>
        <v>0.313412888200363</v>
      </c>
      <c r="Z266" s="1">
        <f ca="1" t="shared" si="80"/>
        <v>0.103731353934844</v>
      </c>
      <c r="AA266">
        <f ca="1" t="shared" si="76"/>
        <v>-100.01</v>
      </c>
      <c r="AB266">
        <f t="shared" si="81"/>
        <v>0</v>
      </c>
      <c r="AC266" s="1">
        <f ca="1" t="shared" si="92"/>
        <v>-100.01</v>
      </c>
      <c r="AD266" t="e">
        <f ca="1" t="shared" si="93"/>
        <v>#VALUE!</v>
      </c>
    </row>
    <row r="267" spans="1:30">
      <c r="A267">
        <f>IF([1]Sheet!A1265="","",[1]Sheet!A1265)</f>
        <v>3280591</v>
      </c>
      <c r="B267" t="str">
        <f>IF(A267="","",[1]Sheet!B1265)</f>
        <v>2025-05-01 22:42:13</v>
      </c>
      <c r="C267" t="str">
        <f>IF(A267="","",[1]Sheet!C1265)</f>
        <v>小单31.45  小双34.28  大单34.28</v>
      </c>
      <c r="D267" t="str">
        <f>IF(A267="","",[1]Sheet!D1265)</f>
        <v>小单</v>
      </c>
      <c r="E267">
        <f>IF(A267="","",[1]Sheet!E1265)</f>
        <v>100.01</v>
      </c>
      <c r="F267">
        <f>IF(A267="","",[1]Sheet!F1265)</f>
        <v>7</v>
      </c>
      <c r="G267" t="str">
        <f>IF(A267="","",[1]Sheet!G1265)</f>
        <v>小单</v>
      </c>
      <c r="H267">
        <f>IF(A267="","",[1]Sheet!H1265)</f>
        <v>148.444</v>
      </c>
      <c r="I267">
        <f>IF(A267="","",[1]Sheet!I1265)</f>
        <v>48.434</v>
      </c>
      <c r="J267" t="str">
        <f>IF(A267="","",[1]Sheet!J1265)</f>
        <v>是</v>
      </c>
      <c r="K267">
        <f t="shared" si="94"/>
        <v>1</v>
      </c>
      <c r="L267" s="4">
        <f t="shared" si="95"/>
        <v>1</v>
      </c>
      <c r="M267" s="4" cm="1">
        <f ca="1" t="array" ref="M267">IF(L266="",IF(G266=0,M266,""),IF(ROW()&lt;32,"",AVERAGE(IF(OFFSET(L$2,ROW()-31,0,30,1)&lt;&gt;"",OFFSET(L$2,ROW()-31,0,30,1)))))</f>
        <v>0.8</v>
      </c>
      <c r="N267" s="5">
        <f ca="1" t="shared" si="77"/>
        <v>0.812903225806452</v>
      </c>
      <c r="O267" s="4">
        <f ca="1" t="array" ref="O267">IF(L266="","",IF(ROW()&lt;32,"",AVERAGE(IF(OFFSET(L$2,ROW()-21,0,20,1)&lt;&gt;"",OFFSET(L$2,ROW()-21,0,20,1)))))</f>
        <v>0.75</v>
      </c>
      <c r="P267" s="5">
        <f ca="1" t="shared" si="78"/>
        <v>0.766129032258065</v>
      </c>
      <c r="Q267" s="4">
        <f t="shared" si="96"/>
        <v>48.434</v>
      </c>
      <c r="R267" s="4">
        <f t="shared" si="82"/>
        <v>9345.31879999993</v>
      </c>
      <c r="S267" s="9">
        <f t="shared" si="83"/>
        <v>0.0277087508279141</v>
      </c>
      <c r="T267" s="10">
        <f ca="1" t="shared" si="84"/>
        <v>0.812903225806452</v>
      </c>
      <c r="U267" s="9">
        <f t="shared" si="85"/>
        <v>0.0651193011164712</v>
      </c>
      <c r="V267" s="6">
        <f t="shared" si="86"/>
        <v>3.09947854065225</v>
      </c>
      <c r="W267" s="11">
        <f t="shared" si="87"/>
        <v>1.22596386746961</v>
      </c>
      <c r="X267" s="11">
        <f ca="1" t="shared" si="88"/>
        <v>0.583901720886909</v>
      </c>
      <c r="Y267" s="6">
        <f ca="1" t="shared" si="79"/>
        <v>0.329305659916303</v>
      </c>
      <c r="Z267" s="1">
        <f ca="1" t="shared" si="80"/>
        <v>0.107367790100607</v>
      </c>
      <c r="AA267">
        <f ca="1" t="shared" si="76"/>
        <v>48.434</v>
      </c>
      <c r="AB267">
        <f t="shared" si="81"/>
        <v>1</v>
      </c>
      <c r="AC267" s="1">
        <f ca="1" t="shared" si="92"/>
        <v>48.434</v>
      </c>
      <c r="AD267" t="e">
        <f ca="1" t="shared" si="93"/>
        <v>#VALUE!</v>
      </c>
    </row>
    <row r="268" spans="1:30">
      <c r="A268">
        <f>IF([1]Sheet!A1266="","",[1]Sheet!A1266)</f>
        <v>3280592</v>
      </c>
      <c r="B268" t="str">
        <f>IF(A268="","",[1]Sheet!B1266)</f>
        <v>2025-05-01 22:45:54</v>
      </c>
      <c r="C268" t="str">
        <f>IF(A268="","",[1]Sheet!C1266)</f>
        <v>小单31.45  小双34.28  大单34.28</v>
      </c>
      <c r="D268" t="str">
        <f>IF(A268="","",[1]Sheet!D1266)</f>
        <v>小单</v>
      </c>
      <c r="E268">
        <f>IF(A268="","",[1]Sheet!E1266)</f>
        <v>100.01</v>
      </c>
      <c r="F268">
        <f>IF(A268="","",[1]Sheet!F1266)</f>
        <v>19</v>
      </c>
      <c r="G268" t="str">
        <f>IF(A268="","",[1]Sheet!G1266)</f>
        <v>大单</v>
      </c>
      <c r="H268">
        <f>IF(A268="","",[1]Sheet!H1266)</f>
        <v>148.4324</v>
      </c>
      <c r="I268">
        <f>IF(A268="","",[1]Sheet!I1266)</f>
        <v>48.4224</v>
      </c>
      <c r="J268" t="str">
        <f>IF(A268="","",[1]Sheet!J1266)</f>
        <v>是</v>
      </c>
      <c r="K268">
        <f t="shared" si="94"/>
        <v>1</v>
      </c>
      <c r="L268" s="4">
        <f t="shared" si="95"/>
        <v>1</v>
      </c>
      <c r="M268" s="4" cm="1">
        <f ca="1" t="array" ref="M268">IF(L267="",IF(G267=0,M267,""),IF(ROW()&lt;32,"",AVERAGE(IF(OFFSET(L$2,ROW()-31,0,30,1)&lt;&gt;"",OFFSET(L$2,ROW()-31,0,30,1)))))</f>
        <v>0.833333333333333</v>
      </c>
      <c r="N268" s="5">
        <f ca="1" t="shared" si="77"/>
        <v>0.812903225806452</v>
      </c>
      <c r="O268" s="4">
        <f ca="1" t="array" ref="O268">IF(L267="","",IF(ROW()&lt;32,"",AVERAGE(IF(OFFSET(L$2,ROW()-21,0,20,1)&lt;&gt;"",OFFSET(L$2,ROW()-21,0,20,1)))))</f>
        <v>0.75</v>
      </c>
      <c r="P268" s="5">
        <f ca="1" t="shared" si="78"/>
        <v>0.766129032258065</v>
      </c>
      <c r="Q268" s="4">
        <f t="shared" si="96"/>
        <v>48.4224</v>
      </c>
      <c r="R268" s="4">
        <f t="shared" si="82"/>
        <v>9393.74119999993</v>
      </c>
      <c r="S268" s="9">
        <f t="shared" si="83"/>
        <v>0.0446114464136742</v>
      </c>
      <c r="T268" s="10">
        <f ca="1" t="shared" si="84"/>
        <v>0.812903225806452</v>
      </c>
      <c r="U268" s="9">
        <f t="shared" si="85"/>
        <v>0.0651193011164712</v>
      </c>
      <c r="V268" s="6">
        <f t="shared" si="86"/>
        <v>3.57145065979285</v>
      </c>
      <c r="W268" s="11">
        <f t="shared" si="87"/>
        <v>1.22597675607209</v>
      </c>
      <c r="X268" s="11">
        <f ca="1" t="shared" si="88"/>
        <v>0.636171030336945</v>
      </c>
      <c r="Y268" s="6">
        <f ca="1" t="shared" si="79"/>
        <v>0.346799945165695</v>
      </c>
      <c r="Z268" s="1">
        <f ca="1" t="shared" si="80"/>
        <v>0.113035713337361</v>
      </c>
      <c r="AA268">
        <f ca="1" t="shared" si="76"/>
        <v>48.4224</v>
      </c>
      <c r="AB268">
        <f t="shared" si="81"/>
        <v>0</v>
      </c>
      <c r="AC268" s="1">
        <f ca="1" t="shared" si="92"/>
        <v>48.4224</v>
      </c>
      <c r="AD268" t="e">
        <f ca="1" t="shared" si="93"/>
        <v>#VALUE!</v>
      </c>
    </row>
    <row r="269" spans="1:30">
      <c r="A269">
        <f>IF([1]Sheet!A1267="","",[1]Sheet!A1267)</f>
        <v>3280593</v>
      </c>
      <c r="B269" t="str">
        <f>IF(A269="","",[1]Sheet!B1267)</f>
        <v>2025-05-01 22:49:16</v>
      </c>
      <c r="C269" t="str">
        <f>IF(A269="","",[1]Sheet!C1267)</f>
        <v>小单31.45  小双34.28  大单34.28</v>
      </c>
      <c r="D269" t="str">
        <f>IF(A269="","",[1]Sheet!D1267)</f>
        <v>小单</v>
      </c>
      <c r="E269">
        <f>IF(A269="","",[1]Sheet!E1267)</f>
        <v>100.01</v>
      </c>
      <c r="F269">
        <f>IF(A269="","",[1]Sheet!F1267)</f>
        <v>15</v>
      </c>
      <c r="G269" t="str">
        <f>IF(A269="","",[1]Sheet!G1267)</f>
        <v>大单</v>
      </c>
      <c r="H269">
        <f>IF(A269="","",[1]Sheet!H1267)</f>
        <v>148.4324</v>
      </c>
      <c r="I269">
        <f>IF(A269="","",[1]Sheet!I1267)</f>
        <v>48.4224</v>
      </c>
      <c r="J269" t="str">
        <f>IF(A269="","",[1]Sheet!J1267)</f>
        <v>是</v>
      </c>
      <c r="K269">
        <f t="shared" si="94"/>
        <v>1</v>
      </c>
      <c r="L269" s="4">
        <f t="shared" si="95"/>
        <v>1</v>
      </c>
      <c r="M269" s="4" cm="1">
        <f ca="1" t="array" ref="M269">IF(L268="",IF(G268=0,M268,""),IF(ROW()&lt;32,"",AVERAGE(IF(OFFSET(L$2,ROW()-31,0,30,1)&lt;&gt;"",OFFSET(L$2,ROW()-31,0,30,1)))))</f>
        <v>0.833333333333333</v>
      </c>
      <c r="N269" s="5">
        <f ca="1" t="shared" si="77"/>
        <v>0.844086021505376</v>
      </c>
      <c r="O269" s="4">
        <f ca="1" t="array" ref="O269">IF(L268="","",IF(ROW()&lt;32,"",AVERAGE(IF(OFFSET(L$2,ROW()-21,0,20,1)&lt;&gt;"",OFFSET(L$2,ROW()-21,0,20,1)))))</f>
        <v>0.75</v>
      </c>
      <c r="P269" s="5">
        <f ca="1" t="shared" si="78"/>
        <v>0.766129032258065</v>
      </c>
      <c r="Q269" s="4">
        <f t="shared" si="96"/>
        <v>48.4224</v>
      </c>
      <c r="R269" s="4">
        <f t="shared" si="82"/>
        <v>9442.16359999993</v>
      </c>
      <c r="S269" s="9">
        <f t="shared" si="83"/>
        <v>0.0438676055822161</v>
      </c>
      <c r="T269" s="10">
        <f ca="1" t="shared" si="84"/>
        <v>0.844086021505376</v>
      </c>
      <c r="U269" s="9">
        <f t="shared" si="85"/>
        <v>0.059605623177361</v>
      </c>
      <c r="V269" s="6">
        <f t="shared" si="86"/>
        <v>4.30686290465278</v>
      </c>
      <c r="W269" s="11">
        <f t="shared" si="87"/>
        <v>1.43976450294371</v>
      </c>
      <c r="X269" s="11">
        <f ca="1" t="shared" si="88"/>
        <v>0.738758539782182</v>
      </c>
      <c r="Y269" s="6">
        <f ca="1" t="shared" si="79"/>
        <v>0.368039532570303</v>
      </c>
      <c r="Z269" s="1">
        <f ca="1" t="shared" si="80"/>
        <v>0.124267565686776</v>
      </c>
      <c r="AA269">
        <f ca="1" t="shared" si="76"/>
        <v>48.4224</v>
      </c>
      <c r="AB269">
        <f t="shared" si="81"/>
        <v>0</v>
      </c>
      <c r="AC269" s="1">
        <f ca="1" t="shared" si="92"/>
        <v>48.4224</v>
      </c>
      <c r="AD269" t="e">
        <f ca="1" t="shared" si="93"/>
        <v>#VALUE!</v>
      </c>
    </row>
    <row r="270" spans="1:30">
      <c r="A270">
        <f>IF([1]Sheet!A1268="","",[1]Sheet!A1268)</f>
        <v>3280594</v>
      </c>
      <c r="B270" t="str">
        <f>IF(A270="","",[1]Sheet!B1268)</f>
        <v>2025-05-01 22:52:47</v>
      </c>
      <c r="C270" t="str">
        <f>IF(A270="","",[1]Sheet!C1268)</f>
        <v>小单31.45  小双34.28  大单34.28</v>
      </c>
      <c r="D270" t="str">
        <f>IF(A270="","",[1]Sheet!D1268)</f>
        <v>小单</v>
      </c>
      <c r="E270">
        <f>IF(A270="","",[1]Sheet!E1268)</f>
        <v>100.01</v>
      </c>
      <c r="F270">
        <f>IF(A270="","",[1]Sheet!F1268)</f>
        <v>17</v>
      </c>
      <c r="G270" t="str">
        <f>IF(A270="","",[1]Sheet!G1268)</f>
        <v>大单</v>
      </c>
      <c r="H270">
        <f>IF(A270="","",[1]Sheet!H1268)</f>
        <v>148.4324</v>
      </c>
      <c r="I270">
        <f>IF(A270="","",[1]Sheet!I1268)</f>
        <v>48.4224</v>
      </c>
      <c r="J270" t="str">
        <f>IF(A270="","",[1]Sheet!J1268)</f>
        <v>是</v>
      </c>
      <c r="K270">
        <f t="shared" si="94"/>
        <v>1</v>
      </c>
      <c r="L270" s="4">
        <f t="shared" si="95"/>
        <v>1</v>
      </c>
      <c r="M270" s="4" cm="1">
        <f ca="1" t="array" ref="M270">IF(L269="",IF(G269=0,M269,""),IF(ROW()&lt;32,"",AVERAGE(IF(OFFSET(L$2,ROW()-31,0,30,1)&lt;&gt;"",OFFSET(L$2,ROW()-31,0,30,1)))))</f>
        <v>0.833333333333333</v>
      </c>
      <c r="N270" s="5">
        <f ca="1" t="shared" si="77"/>
        <v>0.844086021505376</v>
      </c>
      <c r="O270" s="4">
        <f ca="1" t="array" ref="O270">IF(L269="","",IF(ROW()&lt;32,"",AVERAGE(IF(OFFSET(L$2,ROW()-21,0,20,1)&lt;&gt;"",OFFSET(L$2,ROW()-21,0,20,1)))))</f>
        <v>0.75</v>
      </c>
      <c r="P270" s="5">
        <f ca="1" t="shared" si="78"/>
        <v>0.766129032258065</v>
      </c>
      <c r="Q270" s="4">
        <f t="shared" si="96"/>
        <v>48.4224</v>
      </c>
      <c r="R270" s="4">
        <f t="shared" si="82"/>
        <v>9490.58599999992</v>
      </c>
      <c r="S270" s="9">
        <f t="shared" si="83"/>
        <v>0.0431351100158146</v>
      </c>
      <c r="T270" s="10">
        <f ca="1" t="shared" si="84"/>
        <v>0.844086021505376</v>
      </c>
      <c r="U270" s="9">
        <f t="shared" si="85"/>
        <v>0.0556995753198103</v>
      </c>
      <c r="V270" s="6">
        <f t="shared" si="86"/>
        <v>4.57447915733307</v>
      </c>
      <c r="W270" s="11">
        <f t="shared" si="87"/>
        <v>1.43433957075537</v>
      </c>
      <c r="X270" s="11">
        <f ca="1" t="shared" si="88"/>
        <v>0.76592973751872</v>
      </c>
      <c r="Y270" s="6">
        <f ca="1" t="shared" si="79"/>
        <v>0.388298431106928</v>
      </c>
      <c r="Z270" s="1">
        <f ca="1" t="shared" si="80"/>
        <v>0.137262341506386</v>
      </c>
      <c r="AA270">
        <f ca="1" t="shared" si="76"/>
        <v>48.4224</v>
      </c>
      <c r="AB270">
        <f t="shared" si="81"/>
        <v>0</v>
      </c>
      <c r="AC270" s="1">
        <f ca="1" t="shared" si="92"/>
        <v>48.4224</v>
      </c>
      <c r="AD270" t="e">
        <f ca="1" t="shared" si="93"/>
        <v>#VALUE!</v>
      </c>
    </row>
    <row r="271" spans="1:30">
      <c r="A271">
        <f>IF([1]Sheet!A1269="","",[1]Sheet!A1269)</f>
        <v>3280595</v>
      </c>
      <c r="B271" t="str">
        <f>IF(A271="","",[1]Sheet!B1269)</f>
        <v>2025-05-01 22:56:19</v>
      </c>
      <c r="C271" t="str">
        <f>IF(A271="","",[1]Sheet!C1269)</f>
        <v>小单31.45  小双34.28  大单34.28</v>
      </c>
      <c r="D271" t="str">
        <f>IF(A271="","",[1]Sheet!D1269)</f>
        <v>小单</v>
      </c>
      <c r="E271">
        <f>IF(A271="","",[1]Sheet!E1269)</f>
        <v>100.01</v>
      </c>
      <c r="F271">
        <f>IF(A271="","",[1]Sheet!F1269)</f>
        <v>13</v>
      </c>
      <c r="G271" t="str">
        <f>IF(A271="","",[1]Sheet!G1269)</f>
        <v>小单</v>
      </c>
      <c r="H271">
        <f>IF(A271="","",[1]Sheet!H1269)</f>
        <v>0</v>
      </c>
      <c r="I271">
        <f>IF(A271="","",[1]Sheet!I1269)</f>
        <v>-100.01</v>
      </c>
      <c r="J271" t="str">
        <f>IF(A271="","",[1]Sheet!J1269)</f>
        <v>否</v>
      </c>
      <c r="K271">
        <f t="shared" si="94"/>
        <v>0</v>
      </c>
      <c r="L271" s="4">
        <f t="shared" si="95"/>
        <v>1</v>
      </c>
      <c r="M271" s="4" cm="1">
        <f ca="1" t="array" ref="M271">IF(L270="",IF(G270=0,M270,""),IF(ROW()&lt;32,"",AVERAGE(IF(OFFSET(L$2,ROW()-31,0,30,1)&lt;&gt;"",OFFSET(L$2,ROW()-31,0,30,1)))))</f>
        <v>0.833333333333333</v>
      </c>
      <c r="N271" s="5">
        <f ca="1" t="shared" si="77"/>
        <v>0.844086021505376</v>
      </c>
      <c r="O271" s="4">
        <f ca="1" t="array" ref="O271">IF(L270="","",IF(ROW()&lt;32,"",AVERAGE(IF(OFFSET(L$2,ROW()-21,0,20,1)&lt;&gt;"",OFFSET(L$2,ROW()-21,0,20,1)))))</f>
        <v>0.75</v>
      </c>
      <c r="P271" s="5">
        <f ca="1" t="shared" si="78"/>
        <v>0.766129032258065</v>
      </c>
      <c r="Q271" s="4">
        <f t="shared" si="96"/>
        <v>-68.1</v>
      </c>
      <c r="R271" s="4">
        <f t="shared" si="82"/>
        <v>9422.48599999992</v>
      </c>
      <c r="S271" s="9">
        <f t="shared" si="83"/>
        <v>0.0424111006742189</v>
      </c>
      <c r="T271" s="10">
        <f ca="1" t="shared" si="84"/>
        <v>0.844086021505376</v>
      </c>
      <c r="U271" s="9">
        <f t="shared" si="85"/>
        <v>0.0556995753198103</v>
      </c>
      <c r="V271" s="6">
        <f t="shared" si="86"/>
        <v>4.57137894767753</v>
      </c>
      <c r="W271" s="11">
        <f t="shared" si="87"/>
        <v>1.42894363820452</v>
      </c>
      <c r="X271" s="11">
        <f ca="1" t="shared" si="88"/>
        <v>0.764862920495603</v>
      </c>
      <c r="Y271" s="6">
        <f ca="1" t="shared" si="79"/>
        <v>0.40657759376415</v>
      </c>
      <c r="Z271" s="1">
        <f ca="1" t="shared" si="80"/>
        <v>0.14916285090407</v>
      </c>
      <c r="AA271">
        <f ca="1" t="shared" si="76"/>
        <v>-100.01</v>
      </c>
      <c r="AB271">
        <f t="shared" si="81"/>
        <v>0</v>
      </c>
      <c r="AC271" s="1">
        <f ca="1" t="shared" si="92"/>
        <v>-100.01</v>
      </c>
      <c r="AD271" t="e">
        <f ca="1" t="shared" si="93"/>
        <v>#VALUE!</v>
      </c>
    </row>
    <row r="272" spans="1:30">
      <c r="A272">
        <f>IF([1]Sheet!A1270="","",[1]Sheet!A1270)</f>
        <v>3280596</v>
      </c>
      <c r="B272" t="str">
        <f>IF(A272="","",[1]Sheet!B1270)</f>
        <v>2025-05-01 22:59:40</v>
      </c>
      <c r="C272" t="str">
        <f>IF(A272="","",[1]Sheet!C1270)</f>
        <v>小单31.45  小双34.28  大单34.28</v>
      </c>
      <c r="D272" t="str">
        <f>IF(A272="","",[1]Sheet!D1270)</f>
        <v>小单</v>
      </c>
      <c r="E272">
        <f>IF(A272="","",[1]Sheet!E1270)</f>
        <v>100.01</v>
      </c>
      <c r="F272">
        <f>IF(A272="","",[1]Sheet!F1270)</f>
        <v>10</v>
      </c>
      <c r="G272" t="str">
        <f>IF(A272="","",[1]Sheet!G1270)</f>
        <v>小双</v>
      </c>
      <c r="H272">
        <f>IF(A272="","",[1]Sheet!H1270)</f>
        <v>148.4324</v>
      </c>
      <c r="I272">
        <f>IF(A272="","",[1]Sheet!I1270)</f>
        <v>48.4224</v>
      </c>
      <c r="J272" t="str">
        <f>IF(A272="","",[1]Sheet!J1270)</f>
        <v>是</v>
      </c>
      <c r="K272">
        <f t="shared" si="94"/>
        <v>1</v>
      </c>
      <c r="L272" s="4">
        <f t="shared" si="95"/>
        <v>1</v>
      </c>
      <c r="M272" s="4" cm="1">
        <f ca="1" t="array" ref="M272">IF(L271="",IF(G271=0,M271,""),IF(ROW()&lt;32,"",AVERAGE(IF(OFFSET(L$2,ROW()-31,0,30,1)&lt;&gt;"",OFFSET(L$2,ROW()-31,0,30,1)))))</f>
        <v>0.833333333333333</v>
      </c>
      <c r="N272" s="5">
        <f ca="1" t="shared" si="77"/>
        <v>0.844086021505376</v>
      </c>
      <c r="O272" s="4">
        <f ca="1" t="array" ref="O272">IF(L271="","",IF(ROW()&lt;32,"",AVERAGE(IF(OFFSET(L$2,ROW()-21,0,20,1)&lt;&gt;"",OFFSET(L$2,ROW()-21,0,20,1)))))</f>
        <v>0.75</v>
      </c>
      <c r="P272" s="5">
        <f ca="1" t="shared" si="78"/>
        <v>0.766129032258065</v>
      </c>
      <c r="Q272" s="4">
        <f t="shared" si="96"/>
        <v>48.4224</v>
      </c>
      <c r="R272" s="4">
        <f t="shared" si="82"/>
        <v>9470.90839999992</v>
      </c>
      <c r="S272" s="9">
        <f t="shared" si="83"/>
        <v>0.0427307202150952</v>
      </c>
      <c r="T272" s="10">
        <f ca="1" t="shared" si="84"/>
        <v>0.844086021505376</v>
      </c>
      <c r="U272" s="9">
        <f t="shared" si="85"/>
        <v>0.0556995753198103</v>
      </c>
      <c r="V272" s="6">
        <f t="shared" si="86"/>
        <v>4.56934748612942</v>
      </c>
      <c r="W272" s="11">
        <f t="shared" si="87"/>
        <v>1.21156196528966</v>
      </c>
      <c r="X272" s="11">
        <f ca="1" t="shared" si="88"/>
        <v>0.743017492911569</v>
      </c>
      <c r="Y272" s="6">
        <f ca="1" t="shared" si="79"/>
        <v>0.422471148889225</v>
      </c>
      <c r="Z272" s="1">
        <f ca="1" t="shared" si="80"/>
        <v>0.158471607320209</v>
      </c>
      <c r="AA272">
        <f ca="1" t="shared" si="76"/>
        <v>48.4224</v>
      </c>
      <c r="AB272">
        <f t="shared" si="81"/>
        <v>1</v>
      </c>
      <c r="AC272" s="1">
        <f ca="1" t="shared" si="92"/>
        <v>0</v>
      </c>
      <c r="AD272" t="e">
        <f ca="1" t="shared" si="93"/>
        <v>#VALUE!</v>
      </c>
    </row>
    <row r="273" spans="1:30">
      <c r="A273">
        <f>IF([1]Sheet!A1271="","",[1]Sheet!A1271)</f>
        <v>3280597</v>
      </c>
      <c r="B273" t="str">
        <f>IF(A273="","",[1]Sheet!B1271)</f>
        <v>2025-05-01 23:03:12</v>
      </c>
      <c r="C273" t="str">
        <f>IF(A273="","",[1]Sheet!C1271)</f>
        <v>小单31.45  小双34.28  大单34.28</v>
      </c>
      <c r="D273" t="str">
        <f>IF(A273="","",[1]Sheet!D1271)</f>
        <v>小单</v>
      </c>
      <c r="E273">
        <f>IF(A273="","",[1]Sheet!E1271)</f>
        <v>100.01</v>
      </c>
      <c r="F273">
        <f>IF(A273="","",[1]Sheet!F1271)</f>
        <v>6</v>
      </c>
      <c r="G273" t="str">
        <f>IF(A273="","",[1]Sheet!G1271)</f>
        <v>小双</v>
      </c>
      <c r="H273">
        <f>IF(A273="","",[1]Sheet!H1271)</f>
        <v>148.4324</v>
      </c>
      <c r="I273">
        <f>IF(A273="","",[1]Sheet!I1271)</f>
        <v>48.4224</v>
      </c>
      <c r="J273" t="str">
        <f>IF(A273="","",[1]Sheet!J1271)</f>
        <v>是</v>
      </c>
      <c r="K273">
        <f t="shared" si="94"/>
        <v>1</v>
      </c>
      <c r="L273" s="4">
        <f t="shared" si="95"/>
        <v>1</v>
      </c>
      <c r="M273" s="4" cm="1">
        <f ca="1" t="array" ref="M273">IF(L272="",IF(G272=0,M272,""),IF(ROW()&lt;32,"",AVERAGE(IF(OFFSET(L$2,ROW()-31,0,30,1)&lt;&gt;"",OFFSET(L$2,ROW()-31,0,30,1)))))</f>
        <v>0.833333333333333</v>
      </c>
      <c r="N273" s="5">
        <f ca="1" t="shared" si="77"/>
        <v>0.844086021505376</v>
      </c>
      <c r="O273" s="4">
        <f ca="1" t="array" ref="O273">IF(L272="","",IF(ROW()&lt;32,"",AVERAGE(IF(OFFSET(L$2,ROW()-21,0,20,1)&lt;&gt;"",OFFSET(L$2,ROW()-21,0,20,1)))))</f>
        <v>0.8</v>
      </c>
      <c r="P273" s="5">
        <f ca="1" t="shared" si="78"/>
        <v>0.812903225806452</v>
      </c>
      <c r="Q273" s="4">
        <f t="shared" si="96"/>
        <v>48.4224</v>
      </c>
      <c r="R273" s="4">
        <f t="shared" si="82"/>
        <v>9519.33079999992</v>
      </c>
      <c r="S273" s="9">
        <f t="shared" si="83"/>
        <v>0.0420051740111556</v>
      </c>
      <c r="T273" s="10">
        <f ca="1" t="shared" si="84"/>
        <v>0.844086021505376</v>
      </c>
      <c r="U273" s="9">
        <f t="shared" si="85"/>
        <v>0.0501858973807001</v>
      </c>
      <c r="V273" s="6">
        <f t="shared" si="86"/>
        <v>4.73681247265953</v>
      </c>
      <c r="W273" s="11">
        <f t="shared" si="87"/>
        <v>1.42352991175221</v>
      </c>
      <c r="X273" s="11">
        <f ca="1" t="shared" si="88"/>
        <v>0.782397225731386</v>
      </c>
      <c r="Y273" s="6">
        <f ca="1" t="shared" si="79"/>
        <v>0.440150625400048</v>
      </c>
      <c r="Z273" s="1">
        <f ca="1" t="shared" si="80"/>
        <v>0.167780746775006</v>
      </c>
      <c r="AA273">
        <f ca="1" t="shared" si="76"/>
        <v>48.4224</v>
      </c>
      <c r="AB273">
        <f t="shared" si="81"/>
        <v>0</v>
      </c>
      <c r="AC273" s="1">
        <f ca="1" t="shared" si="92"/>
        <v>0</v>
      </c>
      <c r="AD273" t="e">
        <f ca="1" t="shared" si="93"/>
        <v>#VALUE!</v>
      </c>
    </row>
    <row r="274" spans="1:30">
      <c r="A274">
        <f>IF([1]Sheet!A1272="","",[1]Sheet!A1272)</f>
        <v>3280598</v>
      </c>
      <c r="B274" t="str">
        <f>IF(A274="","",[1]Sheet!B1272)</f>
        <v>2025-05-01 23:06:43</v>
      </c>
      <c r="C274" t="str">
        <f>IF(A274="","",[1]Sheet!C1272)</f>
        <v>小单31.45  小双34.28  大单34.28</v>
      </c>
      <c r="D274" t="str">
        <f>IF(A274="","",[1]Sheet!D1272)</f>
        <v>小单</v>
      </c>
      <c r="E274">
        <f>IF(A274="","",[1]Sheet!E1272)</f>
        <v>100.01</v>
      </c>
      <c r="F274">
        <f>IF(A274="","",[1]Sheet!F1272)</f>
        <v>10</v>
      </c>
      <c r="G274" t="str">
        <f>IF(A274="","",[1]Sheet!G1272)</f>
        <v>小双</v>
      </c>
      <c r="H274">
        <f>IF(A274="","",[1]Sheet!H1272)</f>
        <v>148.4324</v>
      </c>
      <c r="I274">
        <f>IF(A274="","",[1]Sheet!I1272)</f>
        <v>48.4224</v>
      </c>
      <c r="J274" t="str">
        <f>IF(A274="","",[1]Sheet!J1272)</f>
        <v>是</v>
      </c>
      <c r="K274">
        <f t="shared" si="94"/>
        <v>1</v>
      </c>
      <c r="L274" s="4">
        <f t="shared" si="95"/>
        <v>1</v>
      </c>
      <c r="M274" s="4" cm="1">
        <f ca="1" t="array" ref="M274">IF(L273="",IF(G273=0,M273,""),IF(ROW()&lt;32,"",AVERAGE(IF(OFFSET(L$2,ROW()-31,0,30,1)&lt;&gt;"",OFFSET(L$2,ROW()-31,0,30,1)))))</f>
        <v>0.833333333333333</v>
      </c>
      <c r="N274" s="5">
        <f ca="1" t="shared" si="77"/>
        <v>0.844086021505376</v>
      </c>
      <c r="O274" s="4">
        <f ca="1" t="array" ref="O274">IF(L273="","",IF(ROW()&lt;32,"",AVERAGE(IF(OFFSET(L$2,ROW()-21,0,20,1)&lt;&gt;"",OFFSET(L$2,ROW()-21,0,20,1)))))</f>
        <v>0.8</v>
      </c>
      <c r="P274" s="5">
        <f ca="1" t="shared" si="78"/>
        <v>0.812903225806452</v>
      </c>
      <c r="Q274" s="4">
        <f t="shared" si="96"/>
        <v>48.4224</v>
      </c>
      <c r="R274" s="4">
        <f t="shared" si="82"/>
        <v>9567.75319999992</v>
      </c>
      <c r="S274" s="9">
        <f t="shared" si="83"/>
        <v>0.0412880027925978</v>
      </c>
      <c r="T274" s="10">
        <f ca="1" t="shared" si="84"/>
        <v>0.844086021505376</v>
      </c>
      <c r="U274" s="9">
        <f t="shared" si="85"/>
        <v>0.0446722194415899</v>
      </c>
      <c r="V274" s="6">
        <f t="shared" si="86"/>
        <v>4.9276429707193</v>
      </c>
      <c r="W274" s="11">
        <f t="shared" si="87"/>
        <v>1.41810504737382</v>
      </c>
      <c r="X274" s="11">
        <f ca="1" t="shared" si="88"/>
        <v>0.802376741115689</v>
      </c>
      <c r="Y274" s="6">
        <f ca="1" t="shared" si="79"/>
        <v>0.458203008066349</v>
      </c>
      <c r="Z274" s="1">
        <f ca="1" t="shared" si="80"/>
        <v>0.176425405698228</v>
      </c>
      <c r="AA274">
        <f ca="1" t="shared" si="76"/>
        <v>48.4224</v>
      </c>
      <c r="AB274">
        <f t="shared" si="81"/>
        <v>0</v>
      </c>
      <c r="AC274" s="1">
        <f ca="1" t="shared" si="92"/>
        <v>48.4224</v>
      </c>
      <c r="AD274" t="e">
        <f ca="1" t="shared" si="93"/>
        <v>#VALUE!</v>
      </c>
    </row>
    <row r="275" spans="1:30">
      <c r="A275">
        <f>IF([1]Sheet!A1273="","",[1]Sheet!A1273)</f>
        <v>3280599</v>
      </c>
      <c r="B275" t="str">
        <f>IF(A275="","",[1]Sheet!B1273)</f>
        <v>2025-05-01 23:10:15</v>
      </c>
      <c r="C275" t="str">
        <f>IF(A275="","",[1]Sheet!C1273)</f>
        <v>小单31.45  小双34.28  大单34.28</v>
      </c>
      <c r="D275" t="str">
        <f>IF(A275="","",[1]Sheet!D1273)</f>
        <v>小单</v>
      </c>
      <c r="E275">
        <f>IF(A275="","",[1]Sheet!E1273)</f>
        <v>100.01</v>
      </c>
      <c r="F275">
        <f>IF(A275="","",[1]Sheet!F1273)</f>
        <v>14</v>
      </c>
      <c r="G275" t="str">
        <f>IF(A275="","",[1]Sheet!G1273)</f>
        <v>大双</v>
      </c>
      <c r="H275">
        <f>IF(A275="","",[1]Sheet!H1273)</f>
        <v>0</v>
      </c>
      <c r="I275">
        <f>IF(A275="","",[1]Sheet!I1273)</f>
        <v>-100.01</v>
      </c>
      <c r="J275" t="str">
        <f>IF(A275="","",[1]Sheet!J1273)</f>
        <v>否</v>
      </c>
      <c r="K275">
        <f t="shared" si="94"/>
        <v>0</v>
      </c>
      <c r="L275" s="4">
        <f t="shared" si="95"/>
        <v>0</v>
      </c>
      <c r="M275" s="4" cm="1">
        <f ca="1" t="array" ref="M275">IF(L274="",IF(G274=0,M274,""),IF(ROW()&lt;32,"",AVERAGE(IF(OFFSET(L$2,ROW()-31,0,30,1)&lt;&gt;"",OFFSET(L$2,ROW()-31,0,30,1)))))</f>
        <v>0.8</v>
      </c>
      <c r="N275" s="5">
        <f ca="1" t="shared" si="77"/>
        <v>0.844086021505376</v>
      </c>
      <c r="O275" s="4">
        <f ca="1" t="array" ref="O275">IF(L274="","",IF(ROW()&lt;32,"",AVERAGE(IF(OFFSET(L$2,ROW()-21,0,20,1)&lt;&gt;"",OFFSET(L$2,ROW()-21,0,20,1)))))</f>
        <v>0.75</v>
      </c>
      <c r="P275" s="5">
        <f ca="1" t="shared" si="78"/>
        <v>0.766129032258065</v>
      </c>
      <c r="Q275" s="4">
        <f t="shared" si="96"/>
        <v>-100.01</v>
      </c>
      <c r="R275" s="4">
        <f t="shared" si="82"/>
        <v>9467.74319999992</v>
      </c>
      <c r="S275" s="9">
        <f t="shared" si="83"/>
        <v>0.0405790623827574</v>
      </c>
      <c r="T275" s="10">
        <f ca="1" t="shared" si="84"/>
        <v>0.844086021505376</v>
      </c>
      <c r="U275" s="9">
        <f t="shared" si="85"/>
        <v>0.0391585415024797</v>
      </c>
      <c r="V275" s="6">
        <f t="shared" si="86"/>
        <v>5.14511926491579</v>
      </c>
      <c r="W275" s="11">
        <f t="shared" si="87"/>
        <v>1.41268018299542</v>
      </c>
      <c r="X275" s="11">
        <f ca="1" t="shared" si="88"/>
        <v>0.825023305356281</v>
      </c>
      <c r="Y275" s="6">
        <f ca="1" t="shared" si="79"/>
        <v>0.476797315886611</v>
      </c>
      <c r="Z275" s="1">
        <f ca="1" t="shared" si="80"/>
        <v>0.184524432089867</v>
      </c>
      <c r="AA275">
        <f ca="1" t="shared" si="76"/>
        <v>-100.01</v>
      </c>
      <c r="AB275">
        <f t="shared" si="81"/>
        <v>0</v>
      </c>
      <c r="AC275" s="1">
        <f ca="1" t="shared" si="92"/>
        <v>-100.01</v>
      </c>
      <c r="AD275" t="e">
        <f ca="1" t="shared" si="93"/>
        <v>#VALUE!</v>
      </c>
    </row>
    <row r="276" spans="1:30">
      <c r="A276">
        <f>IF([1]Sheet!A1274="","",[1]Sheet!A1274)</f>
        <v>3280600</v>
      </c>
      <c r="B276" t="str">
        <f>IF(A276="","",[1]Sheet!B1274)</f>
        <v>2025-05-01 23:13:46</v>
      </c>
      <c r="C276" t="str">
        <f>IF(A276="","",[1]Sheet!C1274)</f>
        <v>小单31.45  小双34.28  大单34.28</v>
      </c>
      <c r="D276" t="str">
        <f>IF(A276="","",[1]Sheet!D1274)</f>
        <v>小单</v>
      </c>
      <c r="E276">
        <f>IF(A276="","",[1]Sheet!E1274)</f>
        <v>100.01</v>
      </c>
      <c r="F276">
        <f>IF(A276="","",[1]Sheet!F1274)</f>
        <v>7</v>
      </c>
      <c r="G276" t="str">
        <f>IF(A276="","",[1]Sheet!G1274)</f>
        <v>小单</v>
      </c>
      <c r="H276">
        <f>IF(A276="","",[1]Sheet!H1274)</f>
        <v>148.444</v>
      </c>
      <c r="I276">
        <f>IF(A276="","",[1]Sheet!I1274)</f>
        <v>48.434</v>
      </c>
      <c r="J276" t="str">
        <f>IF(A276="","",[1]Sheet!J1274)</f>
        <v>是</v>
      </c>
      <c r="K276">
        <f t="shared" si="94"/>
        <v>1</v>
      </c>
      <c r="L276" s="4">
        <f t="shared" si="95"/>
        <v>1</v>
      </c>
      <c r="M276" s="4" cm="1">
        <f ca="1" t="array" ref="M276">IF(L275="",IF(G275=0,M275,""),IF(ROW()&lt;32,"",AVERAGE(IF(OFFSET(L$2,ROW()-31,0,30,1)&lt;&gt;"",OFFSET(L$2,ROW()-31,0,30,1)))))</f>
        <v>0.8</v>
      </c>
      <c r="N276" s="5">
        <f ca="1" t="shared" si="77"/>
        <v>0.748387096774194</v>
      </c>
      <c r="O276" s="4">
        <f ca="1" t="array" ref="O276">IF(L275="","",IF(ROW()&lt;32,"",AVERAGE(IF(OFFSET(L$2,ROW()-21,0,20,1)&lt;&gt;"",OFFSET(L$2,ROW()-21,0,20,1)))))</f>
        <v>0.8</v>
      </c>
      <c r="P276" s="5">
        <f ca="1" t="shared" si="78"/>
        <v>0.748387096774194</v>
      </c>
      <c r="Q276" s="4">
        <f t="shared" si="96"/>
        <v>48.434</v>
      </c>
      <c r="R276" s="4">
        <f t="shared" si="82"/>
        <v>9516.17719999992</v>
      </c>
      <c r="S276" s="9">
        <f t="shared" si="83"/>
        <v>0.0238295325604784</v>
      </c>
      <c r="T276" s="10">
        <f ca="1" t="shared" si="84"/>
        <v>0.748387096774194</v>
      </c>
      <c r="U276" s="9">
        <f t="shared" si="85"/>
        <v>0.0336472879665086</v>
      </c>
      <c r="V276" s="6">
        <f t="shared" si="86"/>
        <v>4.69256365982531</v>
      </c>
      <c r="W276" s="11">
        <f t="shared" si="87"/>
        <v>1.19708231947824</v>
      </c>
      <c r="X276" s="11">
        <f ca="1" t="shared" si="88"/>
        <v>0.735696690663384</v>
      </c>
      <c r="Y276" s="6">
        <f ca="1" t="shared" si="79"/>
        <v>0.491943725569862</v>
      </c>
      <c r="Z276" s="1">
        <f ca="1" t="shared" si="80"/>
        <v>0.186494591120552</v>
      </c>
      <c r="AA276">
        <f ca="1" t="shared" si="76"/>
        <v>48.434</v>
      </c>
      <c r="AB276">
        <f t="shared" si="81"/>
        <v>1</v>
      </c>
      <c r="AC276" s="1">
        <f ca="1" t="shared" si="92"/>
        <v>0</v>
      </c>
      <c r="AD276" t="e">
        <f ca="1" t="shared" si="93"/>
        <v>#VALUE!</v>
      </c>
    </row>
    <row r="277" spans="1:30">
      <c r="A277">
        <f>IF([1]Sheet!A1275="","",[1]Sheet!A1275)</f>
        <v>3280601</v>
      </c>
      <c r="B277" t="str">
        <f>IF(A277="","",[1]Sheet!B1275)</f>
        <v>2025-05-01 23:17:18</v>
      </c>
      <c r="C277" t="str">
        <f>IF(A277="","",[1]Sheet!C1275)</f>
        <v>小单31.45  小双34.28  大单34.28</v>
      </c>
      <c r="D277" t="str">
        <f>IF(A277="","",[1]Sheet!D1275)</f>
        <v>小单</v>
      </c>
      <c r="E277">
        <f>IF(A277="","",[1]Sheet!E1275)</f>
        <v>100.01</v>
      </c>
      <c r="F277">
        <f>IF(A277="","",[1]Sheet!F1275)</f>
        <v>11</v>
      </c>
      <c r="G277" t="str">
        <f>IF(A277="","",[1]Sheet!G1275)</f>
        <v>小单</v>
      </c>
      <c r="H277">
        <f>IF(A277="","",[1]Sheet!H1275)</f>
        <v>148.444</v>
      </c>
      <c r="I277">
        <f>IF(A277="","",[1]Sheet!I1275)</f>
        <v>48.434</v>
      </c>
      <c r="J277" t="str">
        <f>IF(A277="","",[1]Sheet!J1275)</f>
        <v>是</v>
      </c>
      <c r="K277">
        <f t="shared" si="94"/>
        <v>1</v>
      </c>
      <c r="L277" s="4">
        <f t="shared" si="95"/>
        <v>1</v>
      </c>
      <c r="M277" s="4" cm="1">
        <f ca="1" t="array" ref="M277">IF(L276="",IF(G276=0,M276,""),IF(ROW()&lt;32,"",AVERAGE(IF(OFFSET(L$2,ROW()-31,0,30,1)&lt;&gt;"",OFFSET(L$2,ROW()-31,0,30,1)))))</f>
        <v>0.8</v>
      </c>
      <c r="N277" s="5">
        <f ca="1" t="shared" si="77"/>
        <v>0.812903225806452</v>
      </c>
      <c r="O277" s="4">
        <f ca="1" t="array" ref="O277">IF(L276="","",IF(ROW()&lt;32,"",AVERAGE(IF(OFFSET(L$2,ROW()-21,0,20,1)&lt;&gt;"",OFFSET(L$2,ROW()-21,0,20,1)))))</f>
        <v>0.85</v>
      </c>
      <c r="P277" s="5">
        <f ca="1" t="shared" si="78"/>
        <v>0.859677419354839</v>
      </c>
      <c r="Q277" s="4">
        <f t="shared" si="96"/>
        <v>48.434</v>
      </c>
      <c r="R277" s="4">
        <f t="shared" si="82"/>
        <v>9564.61119999992</v>
      </c>
      <c r="S277" s="9">
        <f t="shared" si="83"/>
        <v>0.0232314811883744</v>
      </c>
      <c r="T277" s="10">
        <f ca="1" t="shared" si="84"/>
        <v>0.812903225806452</v>
      </c>
      <c r="U277" s="9">
        <f t="shared" si="85"/>
        <v>0.0284742804684987</v>
      </c>
      <c r="V277" s="6">
        <f t="shared" si="86"/>
        <v>4.33175078307695</v>
      </c>
      <c r="W277" s="11">
        <f t="shared" si="87"/>
        <v>1.19229892336922</v>
      </c>
      <c r="X277" s="11">
        <f ca="1" t="shared" si="88"/>
        <v>0.71341277602187</v>
      </c>
      <c r="Y277" s="6">
        <f ca="1" t="shared" si="79"/>
        <v>0.50509030116046</v>
      </c>
      <c r="Z277" s="1">
        <f ca="1" t="shared" si="80"/>
        <v>0.187737971119787</v>
      </c>
      <c r="AA277">
        <f ca="1" t="shared" si="76"/>
        <v>48.434</v>
      </c>
      <c r="AB277">
        <f t="shared" si="81"/>
        <v>0</v>
      </c>
      <c r="AC277" s="1">
        <f ca="1" t="shared" si="92"/>
        <v>0</v>
      </c>
      <c r="AD277" t="e">
        <f ca="1" t="shared" si="93"/>
        <v>#VALUE!</v>
      </c>
    </row>
    <row r="278" spans="1:30">
      <c r="A278">
        <f>IF([1]Sheet!A1276="","",[1]Sheet!A1276)</f>
        <v>3280602</v>
      </c>
      <c r="B278" t="str">
        <f>IF(A278="","",[1]Sheet!B1276)</f>
        <v>2025-05-01 23:20:49</v>
      </c>
      <c r="C278" t="str">
        <f>IF(A278="","",[1]Sheet!C1276)</f>
        <v>小单31.45  小双34.28  大单34.28</v>
      </c>
      <c r="D278" t="str">
        <f>IF(A278="","",[1]Sheet!D1276)</f>
        <v>小单</v>
      </c>
      <c r="E278">
        <f>IF(A278="","",[1]Sheet!E1276)</f>
        <v>100.01</v>
      </c>
      <c r="F278">
        <f>IF(A278="","",[1]Sheet!F1276)</f>
        <v>7</v>
      </c>
      <c r="G278" t="str">
        <f>IF(A278="","",[1]Sheet!G1276)</f>
        <v>小单</v>
      </c>
      <c r="H278">
        <f>IF(A278="","",[1]Sheet!H1276)</f>
        <v>148.444</v>
      </c>
      <c r="I278">
        <f>IF(A278="","",[1]Sheet!I1276)</f>
        <v>48.434</v>
      </c>
      <c r="J278" t="str">
        <f>IF(A278="","",[1]Sheet!J1276)</f>
        <v>是</v>
      </c>
      <c r="K278">
        <f t="shared" si="94"/>
        <v>1</v>
      </c>
      <c r="L278" s="4">
        <f t="shared" si="95"/>
        <v>1</v>
      </c>
      <c r="M278" s="4" cm="1">
        <f ca="1" t="array" ref="M278">IF(L277="",IF(G277=0,M277,""),IF(ROW()&lt;32,"",AVERAGE(IF(OFFSET(L$2,ROW()-31,0,30,1)&lt;&gt;"",OFFSET(L$2,ROW()-31,0,30,1)))))</f>
        <v>0.8</v>
      </c>
      <c r="N278" s="5">
        <f ca="1" t="shared" si="77"/>
        <v>0.812903225806452</v>
      </c>
      <c r="O278" s="4">
        <f ca="1" t="array" ref="O278">IF(L277="","",IF(ROW()&lt;32,"",AVERAGE(IF(OFFSET(L$2,ROW()-21,0,20,1)&lt;&gt;"",OFFSET(L$2,ROW()-21,0,20,1)))))</f>
        <v>0.85</v>
      </c>
      <c r="P278" s="5">
        <f ca="1" t="shared" si="78"/>
        <v>0.859677419354839</v>
      </c>
      <c r="Q278" s="4">
        <f t="shared" si="96"/>
        <v>48.434</v>
      </c>
      <c r="R278" s="4">
        <f t="shared" si="82"/>
        <v>9613.04519999992</v>
      </c>
      <c r="S278" s="9">
        <f t="shared" si="83"/>
        <v>0.0226401744373222</v>
      </c>
      <c r="T278" s="10">
        <f ca="1" t="shared" si="84"/>
        <v>0.812903225806452</v>
      </c>
      <c r="U278" s="9">
        <f t="shared" si="85"/>
        <v>0.0284742804684987</v>
      </c>
      <c r="V278" s="6">
        <f t="shared" si="86"/>
        <v>4.03288307288226</v>
      </c>
      <c r="W278" s="11">
        <f t="shared" si="87"/>
        <v>1.1875155272602</v>
      </c>
      <c r="X278" s="11">
        <f ca="1" t="shared" si="88"/>
        <v>0.682870273366184</v>
      </c>
      <c r="Y278" s="6">
        <f ca="1" t="shared" si="79"/>
        <v>0.516980840433314</v>
      </c>
      <c r="Z278" s="1">
        <f ca="1" t="shared" si="80"/>
        <v>0.18732435141453</v>
      </c>
      <c r="AA278">
        <f ca="1" t="shared" si="76"/>
        <v>0</v>
      </c>
      <c r="AB278">
        <f t="shared" si="81"/>
        <v>0</v>
      </c>
      <c r="AC278" s="1">
        <f ca="1" t="shared" si="92"/>
        <v>0</v>
      </c>
      <c r="AD278" t="e">
        <f ca="1" t="shared" si="93"/>
        <v>#VALUE!</v>
      </c>
    </row>
    <row r="279" spans="1:30">
      <c r="A279">
        <f>IF([1]Sheet!A1277="","",[1]Sheet!A1277)</f>
        <v>3280603</v>
      </c>
      <c r="B279" t="str">
        <f>IF(A279="","",[1]Sheet!B1277)</f>
        <v>2025-05-01 23:24:11</v>
      </c>
      <c r="C279" t="str">
        <f>IF(A279="","",[1]Sheet!C1277)</f>
        <v>小单31.45  小双34.28  大单34.28</v>
      </c>
      <c r="D279" t="str">
        <f>IF(A279="","",[1]Sheet!D1277)</f>
        <v>小单</v>
      </c>
      <c r="E279">
        <f>IF(A279="","",[1]Sheet!E1277)</f>
        <v>100.01</v>
      </c>
      <c r="F279">
        <f>IF(A279="","",[1]Sheet!F1277)</f>
        <v>7</v>
      </c>
      <c r="G279" t="str">
        <f>IF(A279="","",[1]Sheet!G1277)</f>
        <v>小单</v>
      </c>
      <c r="H279">
        <f>IF(A279="","",[1]Sheet!H1277)</f>
        <v>148.444</v>
      </c>
      <c r="I279">
        <f>IF(A279="","",[1]Sheet!I1277)</f>
        <v>48.434</v>
      </c>
      <c r="J279" t="str">
        <f>IF(A279="","",[1]Sheet!J1277)</f>
        <v>是</v>
      </c>
      <c r="K279">
        <f t="shared" si="94"/>
        <v>1</v>
      </c>
      <c r="L279" s="4">
        <f t="shared" si="95"/>
        <v>1</v>
      </c>
      <c r="M279" s="4" cm="1">
        <f ca="1" t="array" ref="M279">IF(L278="",IF(G278=0,M278,""),IF(ROW()&lt;32,"",AVERAGE(IF(OFFSET(L$2,ROW()-31,0,30,1)&lt;&gt;"",OFFSET(L$2,ROW()-31,0,30,1)))))</f>
        <v>0.8</v>
      </c>
      <c r="N279" s="5">
        <f ca="1" t="shared" si="77"/>
        <v>0.812903225806452</v>
      </c>
      <c r="O279" s="4">
        <f ca="1" t="array" ref="O279">IF(L278="","",IF(ROW()&lt;32,"",AVERAGE(IF(OFFSET(L$2,ROW()-21,0,20,1)&lt;&gt;"",OFFSET(L$2,ROW()-21,0,20,1)))))</f>
        <v>0.9</v>
      </c>
      <c r="P279" s="5">
        <f ca="1" t="shared" si="78"/>
        <v>0.906451612903226</v>
      </c>
      <c r="Q279" s="4">
        <f t="shared" si="96"/>
        <v>48.434</v>
      </c>
      <c r="R279" s="4">
        <f t="shared" si="82"/>
        <v>9661.47919999992</v>
      </c>
      <c r="S279" s="9">
        <f t="shared" si="83"/>
        <v>0.0220554988517471</v>
      </c>
      <c r="T279" s="10">
        <f ca="1" t="shared" si="84"/>
        <v>0.812903225806452</v>
      </c>
      <c r="U279" s="9">
        <f t="shared" si="85"/>
        <v>0.0328886833903575</v>
      </c>
      <c r="V279" s="6">
        <f t="shared" si="86"/>
        <v>3.77991636499453</v>
      </c>
      <c r="W279" s="11">
        <f t="shared" si="87"/>
        <v>1.18273213115118</v>
      </c>
      <c r="X279" s="11">
        <f ca="1" t="shared" si="88"/>
        <v>0.655595539414279</v>
      </c>
      <c r="Y279" s="6">
        <f ca="1" t="shared" si="79"/>
        <v>0.527795760424986</v>
      </c>
      <c r="Z279" s="1">
        <f ca="1" t="shared" si="80"/>
        <v>0.185641560712998</v>
      </c>
      <c r="AA279">
        <f ca="1" t="shared" si="76"/>
        <v>0</v>
      </c>
      <c r="AB279">
        <f t="shared" si="81"/>
        <v>0</v>
      </c>
      <c r="AC279" s="1">
        <f ca="1" t="shared" si="92"/>
        <v>0</v>
      </c>
      <c r="AD279" t="e">
        <f ca="1" t="shared" si="93"/>
        <v>#VALUE!</v>
      </c>
    </row>
    <row r="280" spans="1:30">
      <c r="A280">
        <f>IF([1]Sheet!A1278="","",[1]Sheet!A1278)</f>
        <v>3280604</v>
      </c>
      <c r="B280" t="str">
        <f>IF(A280="","",[1]Sheet!B1278)</f>
        <v>2025-05-01 23:27:42</v>
      </c>
      <c r="C280" t="str">
        <f>IF(A280="","",[1]Sheet!C1278)</f>
        <v>小单31.45  小双34.28  大单34.28</v>
      </c>
      <c r="D280" t="str">
        <f>IF(A280="","",[1]Sheet!D1278)</f>
        <v>小单</v>
      </c>
      <c r="E280">
        <f>IF(A280="","",[1]Sheet!E1278)</f>
        <v>100.01</v>
      </c>
      <c r="F280">
        <f>IF(A280="","",[1]Sheet!F1278)</f>
        <v>17</v>
      </c>
      <c r="G280" t="str">
        <f>IF(A280="","",[1]Sheet!G1278)</f>
        <v>大单</v>
      </c>
      <c r="H280">
        <f>IF(A280="","",[1]Sheet!H1278)</f>
        <v>148.4324</v>
      </c>
      <c r="I280">
        <f>IF(A280="","",[1]Sheet!I1278)</f>
        <v>48.4224</v>
      </c>
      <c r="J280" t="str">
        <f>IF(A280="","",[1]Sheet!J1278)</f>
        <v>是</v>
      </c>
      <c r="K280">
        <f t="shared" si="94"/>
        <v>1</v>
      </c>
      <c r="L280" s="4">
        <f t="shared" si="95"/>
        <v>1</v>
      </c>
      <c r="M280" s="4" cm="1">
        <f ca="1" t="array" ref="M280">IF(L279="",IF(G279=0,M279,""),IF(ROW()&lt;32,"",AVERAGE(IF(OFFSET(L$2,ROW()-31,0,30,1)&lt;&gt;"",OFFSET(L$2,ROW()-31,0,30,1)))))</f>
        <v>0.8</v>
      </c>
      <c r="N280" s="5">
        <f ca="1" t="shared" si="77"/>
        <v>0.812903225806452</v>
      </c>
      <c r="O280" s="4">
        <f ca="1" t="array" ref="O280">IF(L279="","",IF(ROW()&lt;32,"",AVERAGE(IF(OFFSET(L$2,ROW()-21,0,20,1)&lt;&gt;"",OFFSET(L$2,ROW()-21,0,20,1)))))</f>
        <v>0.9</v>
      </c>
      <c r="P280" s="5">
        <f ca="1" t="shared" si="78"/>
        <v>0.906451612903226</v>
      </c>
      <c r="Q280" s="4">
        <f t="shared" si="96"/>
        <v>48.4224</v>
      </c>
      <c r="R280" s="4">
        <f t="shared" si="82"/>
        <v>9709.90159999992</v>
      </c>
      <c r="S280" s="9">
        <f t="shared" si="83"/>
        <v>0.0214748379698363</v>
      </c>
      <c r="T280" s="10">
        <f ca="1" t="shared" si="84"/>
        <v>0.812903225806452</v>
      </c>
      <c r="U280" s="9">
        <f t="shared" si="85"/>
        <v>0.0377369129977525</v>
      </c>
      <c r="V280" s="6">
        <f t="shared" si="86"/>
        <v>3.56211801064641</v>
      </c>
      <c r="W280" s="11">
        <f t="shared" si="87"/>
        <v>1.17794873504217</v>
      </c>
      <c r="X280" s="11">
        <f ca="1" t="shared" si="88"/>
        <v>0.631708697221773</v>
      </c>
      <c r="Y280" s="6">
        <f ca="1" t="shared" si="79"/>
        <v>0.537688047846148</v>
      </c>
      <c r="Z280" s="1">
        <f ca="1" t="shared" si="80"/>
        <v>0.182989301534244</v>
      </c>
      <c r="AA280">
        <f ca="1" t="shared" si="76"/>
        <v>0</v>
      </c>
      <c r="AB280">
        <f t="shared" si="81"/>
        <v>0</v>
      </c>
      <c r="AC280" s="1">
        <f ca="1" t="shared" si="92"/>
        <v>0</v>
      </c>
      <c r="AD280" t="e">
        <f ca="1" t="shared" si="93"/>
        <v>#VALUE!</v>
      </c>
    </row>
    <row r="281" spans="1:30">
      <c r="A281">
        <f>IF([1]Sheet!A1279="","",[1]Sheet!A1279)</f>
        <v>3280605</v>
      </c>
      <c r="B281" t="str">
        <f>IF(A281="","",[1]Sheet!B1279)</f>
        <v>2025-05-01 23:31:14</v>
      </c>
      <c r="C281" t="str">
        <f>IF(A281="","",[1]Sheet!C1279)</f>
        <v>小单31.45  小双34.28  大单34.28</v>
      </c>
      <c r="D281" t="str">
        <f>IF(A281="","",[1]Sheet!D1279)</f>
        <v>小单</v>
      </c>
      <c r="E281">
        <f>IF(A281="","",[1]Sheet!E1279)</f>
        <v>100.01</v>
      </c>
      <c r="F281">
        <f>IF(A281="","",[1]Sheet!F1279)</f>
        <v>12</v>
      </c>
      <c r="G281" t="str">
        <f>IF(A281="","",[1]Sheet!G1279)</f>
        <v>小双</v>
      </c>
      <c r="H281">
        <f>IF(A281="","",[1]Sheet!H1279)</f>
        <v>148.4324</v>
      </c>
      <c r="I281">
        <f>IF(A281="","",[1]Sheet!I1279)</f>
        <v>48.4224</v>
      </c>
      <c r="J281" t="str">
        <f>IF(A281="","",[1]Sheet!J1279)</f>
        <v>是</v>
      </c>
      <c r="K281">
        <f t="shared" si="94"/>
        <v>1</v>
      </c>
      <c r="L281" s="4">
        <f t="shared" si="95"/>
        <v>1</v>
      </c>
      <c r="M281" s="4" cm="1">
        <f ca="1" t="array" ref="M281">IF(L280="",IF(G280=0,M280,""),IF(ROW()&lt;32,"",AVERAGE(IF(OFFSET(L$2,ROW()-31,0,30,1)&lt;&gt;"",OFFSET(L$2,ROW()-31,0,30,1)))))</f>
        <v>0.8</v>
      </c>
      <c r="N281" s="5">
        <f ca="1" t="shared" si="77"/>
        <v>0.812903225806452</v>
      </c>
      <c r="O281" s="4">
        <f ca="1" t="array" ref="O281">IF(L280="","",IF(ROW()&lt;32,"",AVERAGE(IF(OFFSET(L$2,ROW()-21,0,20,1)&lt;&gt;"",OFFSET(L$2,ROW()-21,0,20,1)))))</f>
        <v>0.9</v>
      </c>
      <c r="P281" s="5">
        <f ca="1" t="shared" si="78"/>
        <v>0.906451612903226</v>
      </c>
      <c r="Q281" s="4">
        <f t="shared" si="96"/>
        <v>48.4224</v>
      </c>
      <c r="R281" s="4">
        <f t="shared" si="82"/>
        <v>9758.32399999992</v>
      </c>
      <c r="S281" s="9">
        <f t="shared" si="83"/>
        <v>0.0209018900607677</v>
      </c>
      <c r="T281" s="10">
        <f ca="1" t="shared" si="84"/>
        <v>0.812903225806452</v>
      </c>
      <c r="U281" s="9">
        <f t="shared" si="85"/>
        <v>0.042535631874992</v>
      </c>
      <c r="V281" s="6">
        <f t="shared" si="86"/>
        <v>3.37210443114699</v>
      </c>
      <c r="W281" s="11">
        <f t="shared" si="87"/>
        <v>1.17312667355533</v>
      </c>
      <c r="X281" s="11">
        <f ca="1" t="shared" si="88"/>
        <v>0.610613633087254</v>
      </c>
      <c r="Y281" s="6">
        <f ca="1" t="shared" si="79"/>
        <v>0.546759756401087</v>
      </c>
      <c r="Z281" s="1">
        <f ca="1" t="shared" si="80"/>
        <v>0.179602424838093</v>
      </c>
      <c r="AA281">
        <f ca="1" t="shared" si="76"/>
        <v>0</v>
      </c>
      <c r="AB281">
        <f t="shared" si="81"/>
        <v>0</v>
      </c>
      <c r="AC281" s="1">
        <f ca="1" t="shared" si="92"/>
        <v>0</v>
      </c>
      <c r="AD281" t="e">
        <f ca="1" t="shared" si="93"/>
        <v>#VALUE!</v>
      </c>
    </row>
    <row r="282" spans="1:30">
      <c r="A282">
        <f>IF([1]Sheet!A1280="","",[1]Sheet!A1280)</f>
        <v>3280606</v>
      </c>
      <c r="B282" t="str">
        <f>IF(A282="","",[1]Sheet!B1280)</f>
        <v>2025-05-01 23:34:45</v>
      </c>
      <c r="C282" t="str">
        <f>IF(A282="","",[1]Sheet!C1280)</f>
        <v>小单31.45  小双34.28  大单34.28</v>
      </c>
      <c r="D282" t="str">
        <f>IF(A282="","",[1]Sheet!D1280)</f>
        <v>小单</v>
      </c>
      <c r="E282">
        <f>IF(A282="","",[1]Sheet!E1280)</f>
        <v>100.01</v>
      </c>
      <c r="F282">
        <f>IF(A282="","",[1]Sheet!F1280)</f>
        <v>14</v>
      </c>
      <c r="G282" t="str">
        <f>IF(A282="","",[1]Sheet!G1280)</f>
        <v>大双</v>
      </c>
      <c r="H282">
        <f>IF(A282="","",[1]Sheet!H1280)</f>
        <v>0</v>
      </c>
      <c r="I282">
        <f>IF(A282="","",[1]Sheet!I1280)</f>
        <v>-100.01</v>
      </c>
      <c r="J282" t="str">
        <f>IF(A282="","",[1]Sheet!J1280)</f>
        <v>否</v>
      </c>
      <c r="K282">
        <f t="shared" si="94"/>
        <v>0</v>
      </c>
      <c r="L282" s="4">
        <f t="shared" si="95"/>
        <v>0</v>
      </c>
      <c r="M282" s="4" cm="1">
        <f ca="1" t="array" ref="M282">IF(L281="",IF(G281=0,M281,""),IF(ROW()&lt;32,"",AVERAGE(IF(OFFSET(L$2,ROW()-31,0,30,1)&lt;&gt;"",OFFSET(L$2,ROW()-31,0,30,1)))))</f>
        <v>0.766666666666667</v>
      </c>
      <c r="N282" s="5">
        <f ca="1" t="shared" si="77"/>
        <v>0.812903225806452</v>
      </c>
      <c r="O282" s="4">
        <f ca="1" t="array" ref="O282">IF(L281="","",IF(ROW()&lt;32,"",AVERAGE(IF(OFFSET(L$2,ROW()-21,0,20,1)&lt;&gt;"",OFFSET(L$2,ROW()-21,0,20,1)))))</f>
        <v>0.85</v>
      </c>
      <c r="P282" s="5">
        <f ca="1" t="shared" si="78"/>
        <v>0.859677419354839</v>
      </c>
      <c r="Q282" s="4">
        <f t="shared" si="96"/>
        <v>-100.01</v>
      </c>
      <c r="R282" s="4">
        <f t="shared" si="82"/>
        <v>9658.31399999992</v>
      </c>
      <c r="S282" s="9">
        <f t="shared" si="83"/>
        <v>0.020332785995283</v>
      </c>
      <c r="T282" s="10">
        <f ca="1" t="shared" si="84"/>
        <v>0.812903225806452</v>
      </c>
      <c r="U282" s="9">
        <f t="shared" si="85"/>
        <v>0.0472867266961002</v>
      </c>
      <c r="V282" s="6">
        <f t="shared" si="86"/>
        <v>3.20447890097189</v>
      </c>
      <c r="W282" s="11">
        <f t="shared" si="87"/>
        <v>1.16833038898703</v>
      </c>
      <c r="X282" s="11">
        <f ca="1" t="shared" si="88"/>
        <v>0.591775391946938</v>
      </c>
      <c r="Y282" s="6">
        <f ca="1" t="shared" si="79"/>
        <v>0.555094446262514</v>
      </c>
      <c r="Z282" s="1">
        <f ca="1" t="shared" si="80"/>
        <v>0.175652882192212</v>
      </c>
      <c r="AA282">
        <f ca="1" t="shared" si="76"/>
        <v>0</v>
      </c>
      <c r="AB282">
        <f t="shared" si="81"/>
        <v>0</v>
      </c>
      <c r="AC282" s="1">
        <f ca="1" t="shared" si="92"/>
        <v>0</v>
      </c>
      <c r="AD282" t="e">
        <f ca="1" t="shared" si="93"/>
        <v>#VALUE!</v>
      </c>
    </row>
    <row r="283" spans="1:30">
      <c r="A283">
        <f>IF([1]Sheet!A1281="","",[1]Sheet!A1281)</f>
        <v>3280607</v>
      </c>
      <c r="B283" t="str">
        <f>IF(A283="","",[1]Sheet!B1281)</f>
        <v>2025-05-01 23:38:17</v>
      </c>
      <c r="C283" t="str">
        <f>IF(A283="","",[1]Sheet!C1281)</f>
        <v>小单31.45  小双34.28  大单34.28</v>
      </c>
      <c r="D283" t="str">
        <f>IF(A283="","",[1]Sheet!D1281)</f>
        <v>小单</v>
      </c>
      <c r="E283">
        <f>IF(A283="","",[1]Sheet!E1281)</f>
        <v>100.01</v>
      </c>
      <c r="F283">
        <f>IF(A283="","",[1]Sheet!F1281)</f>
        <v>19</v>
      </c>
      <c r="G283" t="str">
        <f>IF(A283="","",[1]Sheet!G1281)</f>
        <v>大单</v>
      </c>
      <c r="H283">
        <f>IF(A283="","",[1]Sheet!H1281)</f>
        <v>148.4324</v>
      </c>
      <c r="I283">
        <f>IF(A283="","",[1]Sheet!I1281)</f>
        <v>48.4224</v>
      </c>
      <c r="J283" t="str">
        <f>IF(A283="","",[1]Sheet!J1281)</f>
        <v>是</v>
      </c>
      <c r="K283">
        <f t="shared" si="94"/>
        <v>1</v>
      </c>
      <c r="L283" s="4">
        <f t="shared" si="95"/>
        <v>1</v>
      </c>
      <c r="M283" s="4" cm="1">
        <f ca="1" t="array" ref="M283">IF(L282="",IF(G282=0,M282,""),IF(ROW()&lt;32,"",AVERAGE(IF(OFFSET(L$2,ROW()-31,0,30,1)&lt;&gt;"",OFFSET(L$2,ROW()-31,0,30,1)))))</f>
        <v>0.8</v>
      </c>
      <c r="N283" s="5">
        <f ca="1" t="shared" si="77"/>
        <v>0.717204301075269</v>
      </c>
      <c r="O283" s="4">
        <f ca="1" t="array" ref="O283">IF(L282="","",IF(ROW()&lt;32,"",AVERAGE(IF(OFFSET(L$2,ROW()-21,0,20,1)&lt;&gt;"",OFFSET(L$2,ROW()-21,0,20,1)))))</f>
        <v>0.85</v>
      </c>
      <c r="P283" s="5">
        <f ca="1" t="shared" si="78"/>
        <v>0.795161290322581</v>
      </c>
      <c r="Q283" s="4">
        <f t="shared" si="96"/>
        <v>48.4224</v>
      </c>
      <c r="R283" s="4">
        <f t="shared" si="82"/>
        <v>9706.73639999992</v>
      </c>
      <c r="S283" s="9">
        <f t="shared" si="83"/>
        <v>0.0205465759017661</v>
      </c>
      <c r="T283" s="10">
        <f ca="1" t="shared" si="84"/>
        <v>0.717204301075269</v>
      </c>
      <c r="U283" s="9">
        <f t="shared" si="85"/>
        <v>0.0472867266961002</v>
      </c>
      <c r="V283" s="6">
        <f t="shared" si="86"/>
        <v>3.06660119931124</v>
      </c>
      <c r="W283" s="11">
        <f t="shared" si="87"/>
        <v>0.998730050797968</v>
      </c>
      <c r="X283" s="11">
        <f ca="1" t="shared" si="88"/>
        <v>0.541951939987675</v>
      </c>
      <c r="Y283" s="6">
        <f ca="1" t="shared" si="79"/>
        <v>0.561663333002079</v>
      </c>
      <c r="Z283" s="1">
        <f ca="1" t="shared" si="80"/>
        <v>0.171299776091885</v>
      </c>
      <c r="AA283">
        <f ca="1" t="shared" si="76"/>
        <v>0</v>
      </c>
      <c r="AB283">
        <f t="shared" si="81"/>
        <v>1</v>
      </c>
      <c r="AC283" s="1">
        <f ca="1" t="shared" si="92"/>
        <v>0</v>
      </c>
      <c r="AD283" t="e">
        <f ca="1" t="shared" si="93"/>
        <v>#VALUE!</v>
      </c>
    </row>
    <row r="284" spans="1:30">
      <c r="A284">
        <f>IF([1]Sheet!A1282="","",[1]Sheet!A1282)</f>
        <v>3280608</v>
      </c>
      <c r="B284" t="str">
        <f>IF(A284="","",[1]Sheet!B1282)</f>
        <v>2025-05-01 23:41:48</v>
      </c>
      <c r="C284" t="str">
        <f>IF(A284="","",[1]Sheet!C1282)</f>
        <v>小单31.45  小双34.28  大单34.28</v>
      </c>
      <c r="D284" t="str">
        <f>IF(A284="","",[1]Sheet!D1282)</f>
        <v>小单</v>
      </c>
      <c r="E284">
        <f>IF(A284="","",[1]Sheet!E1282)</f>
        <v>100.01</v>
      </c>
      <c r="F284">
        <f>IF(A284="","",[1]Sheet!F1282)</f>
        <v>16</v>
      </c>
      <c r="G284" t="str">
        <f>IF(A284="","",[1]Sheet!G1282)</f>
        <v>大双</v>
      </c>
      <c r="H284">
        <f>IF(A284="","",[1]Sheet!H1282)</f>
        <v>0</v>
      </c>
      <c r="I284">
        <f>IF(A284="","",[1]Sheet!I1282)</f>
        <v>-100.01</v>
      </c>
      <c r="J284" t="str">
        <f>IF(A284="","",[1]Sheet!J1282)</f>
        <v>否</v>
      </c>
      <c r="K284">
        <f t="shared" si="94"/>
        <v>0</v>
      </c>
      <c r="L284" s="4">
        <f t="shared" si="95"/>
        <v>0</v>
      </c>
      <c r="M284" s="4" cm="1">
        <f ca="1" t="array" ref="M284">IF(L283="",IF(G283=0,M283,""),IF(ROW()&lt;32,"",AVERAGE(IF(OFFSET(L$2,ROW()-31,0,30,1)&lt;&gt;"",OFFSET(L$2,ROW()-31,0,30,1)))))</f>
        <v>0.766666666666667</v>
      </c>
      <c r="N284" s="5">
        <f ca="1" t="shared" si="77"/>
        <v>0.812903225806452</v>
      </c>
      <c r="O284" s="4">
        <f ca="1" t="array" ref="O284">IF(L283="","",IF(ROW()&lt;32,"",AVERAGE(IF(OFFSET(L$2,ROW()-21,0,20,1)&lt;&gt;"",OFFSET(L$2,ROW()-21,0,20,1)))))</f>
        <v>0.85</v>
      </c>
      <c r="P284" s="5">
        <f ca="1" t="shared" si="78"/>
        <v>0.859677419354839</v>
      </c>
      <c r="Q284" s="4">
        <f t="shared" si="96"/>
        <v>-100.01</v>
      </c>
      <c r="R284" s="4">
        <f t="shared" si="82"/>
        <v>9606.72639999992</v>
      </c>
      <c r="S284" s="9">
        <f t="shared" si="83"/>
        <v>0.0199766169238283</v>
      </c>
      <c r="T284" s="10">
        <f ca="1" t="shared" si="84"/>
        <v>0.812903225806452</v>
      </c>
      <c r="U284" s="9">
        <f t="shared" si="85"/>
        <v>0.0472867266961002</v>
      </c>
      <c r="V284" s="6">
        <f t="shared" si="86"/>
        <v>2.94575188814993</v>
      </c>
      <c r="W284" s="11">
        <f t="shared" si="87"/>
        <v>1.16349540020444</v>
      </c>
      <c r="X284" s="11">
        <f ca="1" t="shared" si="88"/>
        <v>0.565312341065045</v>
      </c>
      <c r="Y284" s="6">
        <f ca="1" t="shared" si="79"/>
        <v>0.570214521629963</v>
      </c>
      <c r="Z284" s="1">
        <f ca="1" t="shared" si="80"/>
        <v>0.164739832360583</v>
      </c>
      <c r="AA284">
        <f ca="1" t="shared" ref="AA284:AA347" si="97">IF(X284="","",IF(X284&gt;0,IF(X284&gt;Y284+Z284*$Z$1,I284,0),0))</f>
        <v>0</v>
      </c>
      <c r="AB284">
        <f t="shared" si="81"/>
        <v>0</v>
      </c>
      <c r="AC284" s="1">
        <f ca="1" t="shared" si="92"/>
        <v>0</v>
      </c>
      <c r="AD284" t="e">
        <f ca="1" t="shared" si="93"/>
        <v>#VALUE!</v>
      </c>
    </row>
    <row r="285" spans="1:30">
      <c r="A285">
        <f>IF([1]Sheet!A1283="","",[1]Sheet!A1283)</f>
        <v>3280609</v>
      </c>
      <c r="B285" t="str">
        <f>IF(A285="","",[1]Sheet!B1283)</f>
        <v>2025-05-01 23:45:20</v>
      </c>
      <c r="C285" t="str">
        <f>IF(A285="","",[1]Sheet!C1283)</f>
        <v>小单31.45  小双34.28  大单34.28</v>
      </c>
      <c r="D285" t="str">
        <f>IF(A285="","",[1]Sheet!D1283)</f>
        <v>小单</v>
      </c>
      <c r="E285">
        <f>IF(A285="","",[1]Sheet!E1283)</f>
        <v>100.01</v>
      </c>
      <c r="F285">
        <f>IF(A285="","",[1]Sheet!F1283)</f>
        <v>9</v>
      </c>
      <c r="G285" t="str">
        <f>IF(A285="","",[1]Sheet!G1283)</f>
        <v>小单</v>
      </c>
      <c r="H285">
        <f>IF(A285="","",[1]Sheet!H1283)</f>
        <v>148.444</v>
      </c>
      <c r="I285">
        <f>IF(A285="","",[1]Sheet!I1283)</f>
        <v>48.434</v>
      </c>
      <c r="J285" t="str">
        <f>IF(A285="","",[1]Sheet!J1283)</f>
        <v>是</v>
      </c>
      <c r="K285">
        <f t="shared" si="94"/>
        <v>1</v>
      </c>
      <c r="L285" s="4">
        <f t="shared" si="95"/>
        <v>1</v>
      </c>
      <c r="M285" s="4" cm="1">
        <f ca="1" t="array" ref="M285">IF(L284="",IF(G284=0,M284,""),IF(ROW()&lt;32,"",AVERAGE(IF(OFFSET(L$2,ROW()-31,0,30,1)&lt;&gt;"",OFFSET(L$2,ROW()-31,0,30,1)))))</f>
        <v>0.766666666666667</v>
      </c>
      <c r="N285" s="5">
        <f ca="1" t="shared" si="77"/>
        <v>0.717204301075269</v>
      </c>
      <c r="O285" s="4">
        <f ca="1" t="array" ref="O285">IF(L284="","",IF(ROW()&lt;32,"",AVERAGE(IF(OFFSET(L$2,ROW()-21,0,20,1)&lt;&gt;"",OFFSET(L$2,ROW()-21,0,20,1)))))</f>
        <v>0.85</v>
      </c>
      <c r="P285" s="5">
        <f ca="1" t="shared" si="78"/>
        <v>0.795161290322581</v>
      </c>
      <c r="Q285" s="4">
        <f t="shared" si="96"/>
        <v>48.434</v>
      </c>
      <c r="R285" s="4">
        <f t="shared" si="82"/>
        <v>9655.16039999992</v>
      </c>
      <c r="S285" s="9">
        <f t="shared" si="83"/>
        <v>0.0039042086551683</v>
      </c>
      <c r="T285" s="10">
        <f ca="1" t="shared" si="84"/>
        <v>0.717204301075269</v>
      </c>
      <c r="U285" s="9">
        <f t="shared" si="85"/>
        <v>0.0472867266961002</v>
      </c>
      <c r="V285" s="6">
        <f t="shared" si="86"/>
        <v>2.59681585892998</v>
      </c>
      <c r="W285" s="11">
        <f t="shared" si="87"/>
        <v>0.994380280985951</v>
      </c>
      <c r="X285" s="11">
        <f ca="1" t="shared" si="88"/>
        <v>0.489545718794367</v>
      </c>
      <c r="Y285" s="6">
        <f ca="1" t="shared" si="79"/>
        <v>0.574643444041473</v>
      </c>
      <c r="Z285" s="1">
        <f ca="1" t="shared" si="80"/>
        <v>0.160675401549441</v>
      </c>
      <c r="AA285">
        <f ca="1" t="shared" si="97"/>
        <v>0</v>
      </c>
      <c r="AB285">
        <f t="shared" si="81"/>
        <v>0</v>
      </c>
      <c r="AC285" s="1">
        <f ca="1" t="shared" si="92"/>
        <v>0</v>
      </c>
      <c r="AD285" t="e">
        <f ca="1" t="shared" si="93"/>
        <v>#VALUE!</v>
      </c>
    </row>
    <row r="286" spans="1:30">
      <c r="A286">
        <f>IF([1]Sheet!A1284="","",[1]Sheet!A1284)</f>
        <v>3280610</v>
      </c>
      <c r="B286" t="str">
        <f>IF(A286="","",[1]Sheet!B1284)</f>
        <v>2025-05-01 23:48:41</v>
      </c>
      <c r="C286" t="str">
        <f>IF(A286="","",[1]Sheet!C1284)</f>
        <v>小单31.45  小双34.28  大单34.28</v>
      </c>
      <c r="D286" t="str">
        <f>IF(A286="","",[1]Sheet!D1284)</f>
        <v>小单</v>
      </c>
      <c r="E286">
        <f>IF(A286="","",[1]Sheet!E1284)</f>
        <v>100.01</v>
      </c>
      <c r="F286">
        <f>IF(A286="","",[1]Sheet!F1284)</f>
        <v>10</v>
      </c>
      <c r="G286" t="str">
        <f>IF(A286="","",[1]Sheet!G1284)</f>
        <v>小双</v>
      </c>
      <c r="H286">
        <f>IF(A286="","",[1]Sheet!H1284)</f>
        <v>148.4324</v>
      </c>
      <c r="I286">
        <f>IF(A286="","",[1]Sheet!I1284)</f>
        <v>48.4224</v>
      </c>
      <c r="J286" t="str">
        <f>IF(A286="","",[1]Sheet!J1284)</f>
        <v>是</v>
      </c>
      <c r="K286">
        <f t="shared" si="94"/>
        <v>1</v>
      </c>
      <c r="L286" s="4">
        <f t="shared" si="95"/>
        <v>1</v>
      </c>
      <c r="M286" s="4" cm="1">
        <f ca="1" t="array" ref="M286">IF(L285="",IF(G285=0,M285,""),IF(ROW()&lt;32,"",AVERAGE(IF(OFFSET(L$2,ROW()-31,0,30,1)&lt;&gt;"",OFFSET(L$2,ROW()-31,0,30,1)))))</f>
        <v>0.8</v>
      </c>
      <c r="N286" s="5">
        <f ca="1" t="shared" si="77"/>
        <v>0.781720430107527</v>
      </c>
      <c r="O286" s="4">
        <f ca="1" t="array" ref="O286">IF(L285="","",IF(ROW()&lt;32,"",AVERAGE(IF(OFFSET(L$2,ROW()-21,0,20,1)&lt;&gt;"",OFFSET(L$2,ROW()-21,0,20,1)))))</f>
        <v>0.85</v>
      </c>
      <c r="P286" s="5">
        <f ca="1" t="shared" si="78"/>
        <v>0.859677419354839</v>
      </c>
      <c r="Q286" s="4">
        <f t="shared" si="96"/>
        <v>48.4224</v>
      </c>
      <c r="R286" s="4">
        <f t="shared" si="82"/>
        <v>9703.58279999992</v>
      </c>
      <c r="S286" s="9">
        <f t="shared" si="83"/>
        <v>0.0196206174572022</v>
      </c>
      <c r="T286" s="10">
        <f ca="1" t="shared" si="84"/>
        <v>0.781720430107527</v>
      </c>
      <c r="U286" s="9">
        <f t="shared" si="85"/>
        <v>0.0472867266961002</v>
      </c>
      <c r="V286" s="6">
        <f t="shared" si="86"/>
        <v>2.52193226623176</v>
      </c>
      <c r="W286" s="11">
        <f t="shared" si="87"/>
        <v>0.990075296235188</v>
      </c>
      <c r="X286" s="11">
        <f ca="1" t="shared" si="88"/>
        <v>0.499245009496531</v>
      </c>
      <c r="Y286" s="6">
        <f ca="1" t="shared" si="79"/>
        <v>0.579163720277467</v>
      </c>
      <c r="Z286" s="1">
        <f ca="1" t="shared" si="80"/>
        <v>0.156529618106365</v>
      </c>
      <c r="AA286">
        <f ca="1" t="shared" si="97"/>
        <v>0</v>
      </c>
      <c r="AB286">
        <f t="shared" si="81"/>
        <v>0</v>
      </c>
      <c r="AC286" s="1">
        <f ca="1" t="shared" si="92"/>
        <v>0</v>
      </c>
      <c r="AD286" t="e">
        <f ca="1" t="shared" si="93"/>
        <v>#VALUE!</v>
      </c>
    </row>
    <row r="287" spans="1:30">
      <c r="A287">
        <f>IF([1]Sheet!A1285="","",[1]Sheet!A1285)</f>
        <v>3280611</v>
      </c>
      <c r="B287" t="str">
        <f>IF(A287="","",[1]Sheet!B1285)</f>
        <v>2025-05-01 23:52:12</v>
      </c>
      <c r="C287" t="str">
        <f>IF(A287="","",[1]Sheet!C1285)</f>
        <v>小单31.45  小双34.28  大单34.28</v>
      </c>
      <c r="D287" t="str">
        <f>IF(A287="","",[1]Sheet!D1285)</f>
        <v>小单</v>
      </c>
      <c r="E287">
        <f>IF(A287="","",[1]Sheet!E1285)</f>
        <v>100.01</v>
      </c>
      <c r="F287">
        <f>IF(A287="","",[1]Sheet!F1285)</f>
        <v>17</v>
      </c>
      <c r="G287" t="str">
        <f>IF(A287="","",[1]Sheet!G1285)</f>
        <v>大单</v>
      </c>
      <c r="H287">
        <f>IF(A287="","",[1]Sheet!H1285)</f>
        <v>148.4324</v>
      </c>
      <c r="I287">
        <f>IF(A287="","",[1]Sheet!I1285)</f>
        <v>48.4224</v>
      </c>
      <c r="J287" t="str">
        <f>IF(A287="","",[1]Sheet!J1285)</f>
        <v>是</v>
      </c>
      <c r="K287">
        <f t="shared" si="94"/>
        <v>1</v>
      </c>
      <c r="L287" s="4">
        <f t="shared" si="95"/>
        <v>1</v>
      </c>
      <c r="M287" s="4" cm="1">
        <f ca="1" t="array" ref="M287">IF(L286="",IF(G286=0,M286,""),IF(ROW()&lt;32,"",AVERAGE(IF(OFFSET(L$2,ROW()-31,0,30,1)&lt;&gt;"",OFFSET(L$2,ROW()-31,0,30,1)))))</f>
        <v>0.833333333333333</v>
      </c>
      <c r="N287" s="5">
        <f ca="1" t="shared" si="77"/>
        <v>0.812903225806452</v>
      </c>
      <c r="O287" s="4">
        <f ca="1" t="array" ref="O287">IF(L286="","",IF(ROW()&lt;32,"",AVERAGE(IF(OFFSET(L$2,ROW()-21,0,20,1)&lt;&gt;"",OFFSET(L$2,ROW()-21,0,20,1)))))</f>
        <v>0.85</v>
      </c>
      <c r="P287" s="5">
        <f ca="1" t="shared" si="78"/>
        <v>0.859677419354839</v>
      </c>
      <c r="Q287" s="4">
        <f t="shared" si="96"/>
        <v>48.4224</v>
      </c>
      <c r="R287" s="4">
        <f t="shared" si="82"/>
        <v>9752.00519999992</v>
      </c>
      <c r="S287" s="9">
        <f t="shared" si="83"/>
        <v>0.0356712731969805</v>
      </c>
      <c r="T287" s="10">
        <f ca="1" t="shared" si="84"/>
        <v>0.812903225806452</v>
      </c>
      <c r="U287" s="9">
        <f t="shared" si="85"/>
        <v>0.0472867266961002</v>
      </c>
      <c r="V287" s="6">
        <f t="shared" si="86"/>
        <v>2.53835386338965</v>
      </c>
      <c r="W287" s="11">
        <f t="shared" si="87"/>
        <v>1.15387722904283</v>
      </c>
      <c r="X287" s="11">
        <f ca="1" t="shared" si="88"/>
        <v>0.528319118354802</v>
      </c>
      <c r="Y287" s="6">
        <f ca="1" t="shared" si="79"/>
        <v>0.585974679764964</v>
      </c>
      <c r="Z287" s="1">
        <f ca="1" t="shared" si="80"/>
        <v>0.149568900689508</v>
      </c>
      <c r="AA287">
        <f ca="1" t="shared" si="97"/>
        <v>0</v>
      </c>
      <c r="AB287">
        <f t="shared" si="81"/>
        <v>0</v>
      </c>
      <c r="AC287" s="1">
        <f ca="1" t="shared" si="92"/>
        <v>0</v>
      </c>
      <c r="AD287" t="e">
        <f ca="1" t="shared" si="93"/>
        <v>#VALUE!</v>
      </c>
    </row>
    <row r="288" spans="1:30">
      <c r="A288">
        <f>IF([1]Sheet!A1286="","",[1]Sheet!A1286)</f>
        <v>3280612</v>
      </c>
      <c r="B288" t="str">
        <f>IF(A288="","",[1]Sheet!B1286)</f>
        <v>2025-05-01 23:55:44</v>
      </c>
      <c r="C288" t="str">
        <f>IF(A288="","",[1]Sheet!C1286)</f>
        <v>小单31.45  小双34.28  大单34.28</v>
      </c>
      <c r="D288" t="str">
        <f>IF(A288="","",[1]Sheet!D1286)</f>
        <v>小单</v>
      </c>
      <c r="E288">
        <f>IF(A288="","",[1]Sheet!E1286)</f>
        <v>100.01</v>
      </c>
      <c r="F288">
        <f>IF(A288="","",[1]Sheet!F1286)</f>
        <v>14</v>
      </c>
      <c r="G288" t="str">
        <f>IF(A288="","",[1]Sheet!G1286)</f>
        <v>大双</v>
      </c>
      <c r="H288">
        <f>IF(A288="","",[1]Sheet!H1286)</f>
        <v>0</v>
      </c>
      <c r="I288">
        <f>IF(A288="","",[1]Sheet!I1286)</f>
        <v>-100.01</v>
      </c>
      <c r="J288" t="str">
        <f>IF(A288="","",[1]Sheet!J1286)</f>
        <v>否</v>
      </c>
      <c r="K288">
        <f t="shared" si="94"/>
        <v>0</v>
      </c>
      <c r="L288" s="4">
        <f t="shared" si="95"/>
        <v>0</v>
      </c>
      <c r="M288" s="4" cm="1">
        <f ca="1" t="array" ref="M288">IF(L287="",IF(G287=0,M287,""),IF(ROW()&lt;32,"",AVERAGE(IF(OFFSET(L$2,ROW()-31,0,30,1)&lt;&gt;"",OFFSET(L$2,ROW()-31,0,30,1)))))</f>
        <v>0.8</v>
      </c>
      <c r="N288" s="5">
        <f ca="1" t="shared" si="77"/>
        <v>0.844086021505376</v>
      </c>
      <c r="O288" s="4">
        <f ca="1" t="array" ref="O288">IF(L287="","",IF(ROW()&lt;32,"",AVERAGE(IF(OFFSET(L$2,ROW()-21,0,20,1)&lt;&gt;"",OFFSET(L$2,ROW()-21,0,20,1)))))</f>
        <v>0.8</v>
      </c>
      <c r="P288" s="5">
        <f ca="1" t="shared" si="78"/>
        <v>0.812903225806452</v>
      </c>
      <c r="Q288" s="4">
        <f t="shared" si="96"/>
        <v>-100.01</v>
      </c>
      <c r="R288" s="4">
        <f t="shared" si="82"/>
        <v>9651.99519999992</v>
      </c>
      <c r="S288" s="9">
        <f t="shared" si="83"/>
        <v>0.0350134504978113</v>
      </c>
      <c r="T288" s="10">
        <f ca="1" t="shared" si="84"/>
        <v>0.844086021505376</v>
      </c>
      <c r="U288" s="9">
        <f t="shared" si="85"/>
        <v>0.0472867266961002</v>
      </c>
      <c r="V288" s="6">
        <f t="shared" si="86"/>
        <v>2.57144519112126</v>
      </c>
      <c r="W288" s="11">
        <f t="shared" si="87"/>
        <v>1.35862708580714</v>
      </c>
      <c r="X288" s="11">
        <f ca="1" t="shared" si="88"/>
        <v>0.558142449134428</v>
      </c>
      <c r="Y288" s="6">
        <f ca="1" t="shared" si="79"/>
        <v>0.594383371863877</v>
      </c>
      <c r="Z288" s="1">
        <f ca="1" t="shared" si="80"/>
        <v>0.14039551827116</v>
      </c>
      <c r="AA288">
        <f ca="1" t="shared" si="97"/>
        <v>0</v>
      </c>
      <c r="AB288">
        <f t="shared" si="81"/>
        <v>0</v>
      </c>
      <c r="AC288" s="1">
        <f ca="1" t="shared" si="92"/>
        <v>0</v>
      </c>
      <c r="AD288" t="e">
        <f ca="1" t="shared" si="93"/>
        <v>#VALUE!</v>
      </c>
    </row>
    <row r="289" spans="1:30">
      <c r="A289">
        <f>IF([1]Sheet!A1287="","",[1]Sheet!A1287)</f>
        <v>3280613</v>
      </c>
      <c r="B289" t="str">
        <f>IF(A289="","",[1]Sheet!B1287)</f>
        <v>2025-05-01 23:59:15</v>
      </c>
      <c r="C289" t="str">
        <f>IF(A289="","",[1]Sheet!C1287)</f>
        <v>小单31.45  小双34.28  大单34.28</v>
      </c>
      <c r="D289" t="str">
        <f>IF(A289="","",[1]Sheet!D1287)</f>
        <v>小单</v>
      </c>
      <c r="E289">
        <f>IF(A289="","",[1]Sheet!E1287)</f>
        <v>100.01</v>
      </c>
      <c r="F289">
        <f>IF(A289="","",[1]Sheet!F1287)</f>
        <v>11</v>
      </c>
      <c r="G289" t="str">
        <f>IF(A289="","",[1]Sheet!G1287)</f>
        <v>小单</v>
      </c>
      <c r="H289">
        <f>IF(A289="","",[1]Sheet!H1287)</f>
        <v>148.444</v>
      </c>
      <c r="I289">
        <f>IF(A289="","",[1]Sheet!I1287)</f>
        <v>48.434</v>
      </c>
      <c r="J289" t="str">
        <f>IF(A289="","",[1]Sheet!J1287)</f>
        <v>是</v>
      </c>
      <c r="K289">
        <f t="shared" si="94"/>
        <v>1</v>
      </c>
      <c r="L289" s="4">
        <f t="shared" si="95"/>
        <v>1</v>
      </c>
      <c r="M289" s="4" cm="1">
        <f ca="1" t="array" ref="M289">IF(L288="",IF(G288=0,M288,""),IF(ROW()&lt;32,"",AVERAGE(IF(OFFSET(L$2,ROW()-31,0,30,1)&lt;&gt;"",OFFSET(L$2,ROW()-31,0,30,1)))))</f>
        <v>0.833333333333333</v>
      </c>
      <c r="N289" s="5">
        <f ca="1" t="shared" ref="N289:N352" si="98">IF(G288=0,N287,IF(L288="","",IF(ROW()&lt;32,"",IF(ROW()=32,AVERAGE(L258:L287),2/31*L288+(1-2/31)*M288))))</f>
        <v>0.748387096774194</v>
      </c>
      <c r="O289" s="4">
        <f ca="1" t="array" ref="O289">IF(L288="","",IF(ROW()&lt;32,"",AVERAGE(IF(OFFSET(L$2,ROW()-21,0,20,1)&lt;&gt;"",OFFSET(L$2,ROW()-21,0,20,1)))))</f>
        <v>0.8</v>
      </c>
      <c r="P289" s="5">
        <f ca="1" t="shared" ref="P289:P352" si="99">IF(G288=0,P287,IF(L288="","",IF(ROW()&lt;32,"",IF(ROW()=32,AVERAGE(L258:L287),2/31*L288+(1-2/31)*O289))))</f>
        <v>0.748387096774194</v>
      </c>
      <c r="Q289" s="4">
        <f t="shared" si="96"/>
        <v>48.434</v>
      </c>
      <c r="R289" s="4">
        <f t="shared" si="82"/>
        <v>9700.42919999991</v>
      </c>
      <c r="S289" s="9">
        <f t="shared" si="83"/>
        <v>0.0353879737545956</v>
      </c>
      <c r="T289" s="10">
        <f ca="1" t="shared" si="84"/>
        <v>0.748387096774194</v>
      </c>
      <c r="U289" s="9">
        <f t="shared" si="85"/>
        <v>0.0472867266961002</v>
      </c>
      <c r="V289" s="6">
        <f t="shared" si="86"/>
        <v>2.60782968045548</v>
      </c>
      <c r="W289" s="11">
        <f t="shared" si="87"/>
        <v>1.1490682843366</v>
      </c>
      <c r="X289" s="11">
        <f ca="1" t="shared" si="88"/>
        <v>0.521797589951596</v>
      </c>
      <c r="Y289" s="6">
        <f ca="1" t="shared" si="79"/>
        <v>0.600328631173099</v>
      </c>
      <c r="Z289" s="1">
        <f ca="1" t="shared" si="80"/>
        <v>0.133236967856126</v>
      </c>
      <c r="AA289">
        <f ca="1" t="shared" si="97"/>
        <v>0</v>
      </c>
      <c r="AB289">
        <f t="shared" si="81"/>
        <v>1</v>
      </c>
      <c r="AC289" s="1">
        <f ca="1" t="shared" si="92"/>
        <v>0</v>
      </c>
      <c r="AD289" t="e">
        <f ca="1" t="shared" si="93"/>
        <v>#VALUE!</v>
      </c>
    </row>
    <row r="290" spans="1:30">
      <c r="A290">
        <f>IF([1]Sheet!A1288="","",[1]Sheet!A1288)</f>
        <v>3280614</v>
      </c>
      <c r="B290" t="str">
        <f>IF(A290="","",[1]Sheet!B1288)</f>
        <v>2025-05-02 00:02:47</v>
      </c>
      <c r="C290" t="str">
        <f>IF(A290="","",[1]Sheet!C1288)</f>
        <v>小单31.45  小双34.28  大单34.28</v>
      </c>
      <c r="D290" t="str">
        <f>IF(A290="","",[1]Sheet!D1288)</f>
        <v>小单</v>
      </c>
      <c r="E290">
        <f>IF(A290="","",[1]Sheet!E1288)</f>
        <v>100.01</v>
      </c>
      <c r="F290">
        <f>IF(A290="","",[1]Sheet!F1288)</f>
        <v>9</v>
      </c>
      <c r="G290" t="str">
        <f>IF(A290="","",[1]Sheet!G1288)</f>
        <v>小单</v>
      </c>
      <c r="H290">
        <f>IF(A290="","",[1]Sheet!H1288)</f>
        <v>148.444</v>
      </c>
      <c r="I290">
        <f>IF(A290="","",[1]Sheet!I1288)</f>
        <v>48.434</v>
      </c>
      <c r="J290" t="str">
        <f>IF(A290="","",[1]Sheet!J1288)</f>
        <v>是</v>
      </c>
      <c r="K290">
        <f t="shared" si="94"/>
        <v>1</v>
      </c>
      <c r="L290" s="4">
        <f t="shared" si="95"/>
        <v>1</v>
      </c>
      <c r="M290" s="4" cm="1">
        <f ca="1" t="array" ref="M290">IF(L289="",IF(G289=0,M289,""),IF(ROW()&lt;32,"",AVERAGE(IF(OFFSET(L$2,ROW()-31,0,30,1)&lt;&gt;"",OFFSET(L$2,ROW()-31,0,30,1)))))</f>
        <v>0.833333333333333</v>
      </c>
      <c r="N290" s="5">
        <f ca="1" t="shared" si="98"/>
        <v>0.844086021505376</v>
      </c>
      <c r="O290" s="4">
        <f ca="1" t="array" ref="O290">IF(L289="","",IF(ROW()&lt;32,"",AVERAGE(IF(OFFSET(L$2,ROW()-21,0,20,1)&lt;&gt;"",OFFSET(L$2,ROW()-21,0,20,1)))))</f>
        <v>0.8</v>
      </c>
      <c r="P290" s="5">
        <f ca="1" t="shared" si="99"/>
        <v>0.812903225806452</v>
      </c>
      <c r="Q290" s="4">
        <f t="shared" si="96"/>
        <v>48.434</v>
      </c>
      <c r="R290" s="4">
        <f t="shared" si="82"/>
        <v>9748.86319999991</v>
      </c>
      <c r="S290" s="9">
        <f t="shared" si="83"/>
        <v>0.0347296659016395</v>
      </c>
      <c r="T290" s="10">
        <f ca="1" t="shared" si="84"/>
        <v>0.844086021505376</v>
      </c>
      <c r="U290" s="9">
        <f t="shared" si="85"/>
        <v>0.0472867266961002</v>
      </c>
      <c r="V290" s="6">
        <f t="shared" si="86"/>
        <v>2.64275794235438</v>
      </c>
      <c r="W290" s="11">
        <f t="shared" si="87"/>
        <v>1.35322900782441</v>
      </c>
      <c r="X290" s="11">
        <f ca="1" t="shared" si="88"/>
        <v>0.564648781080616</v>
      </c>
      <c r="Y290" s="6">
        <f ca="1" t="shared" ref="Y290:Y353" si="100">IF(X290="","",AVERAGE(X261:X290))</f>
        <v>0.608752071017754</v>
      </c>
      <c r="Z290" s="1">
        <f ca="1" t="shared" ref="Z290:Z353" si="101">IF(X290="","",(_xlfn.STDEV.P(X261:X290)))</f>
        <v>0.122275962307977</v>
      </c>
      <c r="AA290">
        <f ca="1" t="shared" si="97"/>
        <v>0</v>
      </c>
      <c r="AB290">
        <f t="shared" ref="AB290:AB353" si="102">IF(S290="","",IF(OR(F289=13,F289=14),1,0))</f>
        <v>0</v>
      </c>
      <c r="AC290" s="1">
        <f ca="1" t="shared" si="92"/>
        <v>0</v>
      </c>
      <c r="AD290" t="e">
        <f ca="1" t="shared" si="93"/>
        <v>#VALUE!</v>
      </c>
    </row>
    <row r="291" spans="1:30">
      <c r="A291">
        <f>IF([1]Sheet!A1289="","",[1]Sheet!A1289)</f>
        <v>3280615</v>
      </c>
      <c r="B291" t="str">
        <f>IF(A291="","",[1]Sheet!B1289)</f>
        <v>2025-05-02 00:06:18</v>
      </c>
      <c r="C291" t="str">
        <f>IF(A291="","",[1]Sheet!C1289)</f>
        <v>小单31.45  小双34.28  大单34.28</v>
      </c>
      <c r="D291" t="str">
        <f>IF(A291="","",[1]Sheet!D1289)</f>
        <v>小单</v>
      </c>
      <c r="E291">
        <f>IF(A291="","",[1]Sheet!E1289)</f>
        <v>100.01</v>
      </c>
      <c r="F291">
        <f>IF(A291="","",[1]Sheet!F1289)</f>
        <v>2</v>
      </c>
      <c r="G291" t="str">
        <f>IF(A291="","",[1]Sheet!G1289)</f>
        <v>小双</v>
      </c>
      <c r="H291">
        <f>IF(A291="","",[1]Sheet!H1289)</f>
        <v>148.4324</v>
      </c>
      <c r="I291">
        <f>IF(A291="","",[1]Sheet!I1289)</f>
        <v>48.4224</v>
      </c>
      <c r="J291" t="str">
        <f>IF(A291="","",[1]Sheet!J1289)</f>
        <v>是</v>
      </c>
      <c r="K291">
        <f t="shared" si="94"/>
        <v>1</v>
      </c>
      <c r="L291" s="4">
        <f t="shared" si="95"/>
        <v>1</v>
      </c>
      <c r="M291" s="4" cm="1">
        <f ca="1" t="array" ref="M291">IF(L290="",IF(G290=0,M290,""),IF(ROW()&lt;32,"",AVERAGE(IF(OFFSET(L$2,ROW()-31,0,30,1)&lt;&gt;"",OFFSET(L$2,ROW()-31,0,30,1)))))</f>
        <v>0.833333333333333</v>
      </c>
      <c r="N291" s="5">
        <f ca="1" t="shared" si="98"/>
        <v>0.844086021505376</v>
      </c>
      <c r="O291" s="4">
        <f ca="1" t="array" ref="O291">IF(L290="","",IF(ROW()&lt;32,"",AVERAGE(IF(OFFSET(L$2,ROW()-21,0,20,1)&lt;&gt;"",OFFSET(L$2,ROW()-21,0,20,1)))))</f>
        <v>0.8</v>
      </c>
      <c r="P291" s="5">
        <f ca="1" t="shared" si="99"/>
        <v>0.812903225806452</v>
      </c>
      <c r="Q291" s="4">
        <f t="shared" si="96"/>
        <v>48.4224</v>
      </c>
      <c r="R291" s="4">
        <f t="shared" ref="R291:R354" si="103">IF(G291=0,R290,IF(Q291="","",+R290+Q291))</f>
        <v>9797.28559999991</v>
      </c>
      <c r="S291" s="9">
        <f t="shared" si="83"/>
        <v>0.0340787233784358</v>
      </c>
      <c r="T291" s="10">
        <f ca="1" t="shared" si="84"/>
        <v>0.844086021505376</v>
      </c>
      <c r="U291" s="9">
        <f t="shared" si="85"/>
        <v>0.0472867266961002</v>
      </c>
      <c r="V291" s="6">
        <f t="shared" si="86"/>
        <v>2.643288371937</v>
      </c>
      <c r="W291" s="11">
        <f t="shared" si="87"/>
        <v>1.34784791140664</v>
      </c>
      <c r="X291" s="11">
        <f ca="1" t="shared" si="88"/>
        <v>0.56396843164014</v>
      </c>
      <c r="Y291" s="6">
        <f ca="1" t="shared" si="100"/>
        <v>0.615394607999272</v>
      </c>
      <c r="Z291" s="1">
        <f ca="1" t="shared" si="101"/>
        <v>0.113967691793773</v>
      </c>
      <c r="AA291">
        <f ca="1" t="shared" si="97"/>
        <v>0</v>
      </c>
      <c r="AB291">
        <f t="shared" si="102"/>
        <v>0</v>
      </c>
      <c r="AC291" s="1">
        <f ca="1" t="shared" si="92"/>
        <v>0</v>
      </c>
      <c r="AD291" t="e">
        <f ca="1" t="shared" si="93"/>
        <v>#VALUE!</v>
      </c>
    </row>
    <row r="292" spans="1:30">
      <c r="A292">
        <f>IF([1]Sheet!A1290="","",[1]Sheet!A1290)</f>
        <v>3280616</v>
      </c>
      <c r="B292" t="str">
        <f>IF(A292="","",[1]Sheet!B1290)</f>
        <v>2025-05-02 00:09:50</v>
      </c>
      <c r="C292" t="str">
        <f>IF(A292="","",[1]Sheet!C1290)</f>
        <v>小单31.45  小双34.28  大单34.28</v>
      </c>
      <c r="D292" t="str">
        <f>IF(A292="","",[1]Sheet!D1290)</f>
        <v>小单</v>
      </c>
      <c r="E292">
        <f>IF(A292="","",[1]Sheet!E1290)</f>
        <v>100.01</v>
      </c>
      <c r="F292">
        <f>IF(A292="","",[1]Sheet!F1290)</f>
        <v>12</v>
      </c>
      <c r="G292" t="str">
        <f>IF(A292="","",[1]Sheet!G1290)</f>
        <v>小双</v>
      </c>
      <c r="H292">
        <f>IF(A292="","",[1]Sheet!H1290)</f>
        <v>148.4324</v>
      </c>
      <c r="I292">
        <f>IF(A292="","",[1]Sheet!I1290)</f>
        <v>48.4224</v>
      </c>
      <c r="J292" t="str">
        <f>IF(A292="","",[1]Sheet!J1290)</f>
        <v>是</v>
      </c>
      <c r="K292">
        <f t="shared" si="94"/>
        <v>1</v>
      </c>
      <c r="L292" s="4">
        <f t="shared" si="95"/>
        <v>1</v>
      </c>
      <c r="M292" s="4" cm="1">
        <f ca="1" t="array" ref="M292">IF(L291="",IF(G291=0,M291,""),IF(ROW()&lt;32,"",AVERAGE(IF(OFFSET(L$2,ROW()-31,0,30,1)&lt;&gt;"",OFFSET(L$2,ROW()-31,0,30,1)))))</f>
        <v>0.833333333333333</v>
      </c>
      <c r="N292" s="5">
        <f ca="1" t="shared" si="98"/>
        <v>0.844086021505376</v>
      </c>
      <c r="O292" s="4">
        <f ca="1" t="array" ref="O292">IF(L291="","",IF(ROW()&lt;32,"",AVERAGE(IF(OFFSET(L$2,ROW()-21,0,20,1)&lt;&gt;"",OFFSET(L$2,ROW()-21,0,20,1)))))</f>
        <v>0.8</v>
      </c>
      <c r="P292" s="5">
        <f ca="1" t="shared" si="99"/>
        <v>0.812903225806452</v>
      </c>
      <c r="Q292" s="4">
        <f t="shared" si="96"/>
        <v>48.4224</v>
      </c>
      <c r="R292" s="4">
        <f t="shared" si="103"/>
        <v>9845.70799999991</v>
      </c>
      <c r="S292" s="9">
        <f t="shared" si="83"/>
        <v>0.0334312706912276</v>
      </c>
      <c r="T292" s="10">
        <f ca="1" t="shared" si="84"/>
        <v>0.844086021505376</v>
      </c>
      <c r="U292" s="9">
        <f t="shared" si="85"/>
        <v>0.0510754529805675</v>
      </c>
      <c r="V292" s="6">
        <f t="shared" si="86"/>
        <v>2.75102353144679</v>
      </c>
      <c r="W292" s="11">
        <f t="shared" si="87"/>
        <v>1.34245231607629</v>
      </c>
      <c r="X292" s="11">
        <f ca="1" t="shared" si="88"/>
        <v>0.572871534366582</v>
      </c>
      <c r="Y292" s="6">
        <f ca="1" t="shared" si="100"/>
        <v>0.620785983199426</v>
      </c>
      <c r="Z292" s="1">
        <f ca="1" t="shared" si="101"/>
        <v>0.107838046906235</v>
      </c>
      <c r="AA292">
        <f ca="1" t="shared" si="97"/>
        <v>0</v>
      </c>
      <c r="AB292">
        <f t="shared" si="102"/>
        <v>0</v>
      </c>
      <c r="AC292" s="1">
        <f ca="1" t="shared" si="92"/>
        <v>0</v>
      </c>
      <c r="AD292" t="e">
        <f ca="1" t="shared" si="93"/>
        <v>#VALUE!</v>
      </c>
    </row>
    <row r="293" spans="1:30">
      <c r="A293">
        <f>IF([1]Sheet!A1291="","",[1]Sheet!A1291)</f>
        <v>3280617</v>
      </c>
      <c r="B293" t="str">
        <f>IF(A293="","",[1]Sheet!B1291)</f>
        <v>2025-05-02 00:13:11</v>
      </c>
      <c r="C293" t="str">
        <f>IF(A293="","",[1]Sheet!C1291)</f>
        <v>小单31.45  小双34.28  大单34.28</v>
      </c>
      <c r="D293" t="str">
        <f>IF(A293="","",[1]Sheet!D1291)</f>
        <v>小单</v>
      </c>
      <c r="E293">
        <f>IF(A293="","",[1]Sheet!E1291)</f>
        <v>100.01</v>
      </c>
      <c r="F293">
        <f>IF(A293="","",[1]Sheet!F1291)</f>
        <v>8</v>
      </c>
      <c r="G293" t="str">
        <f>IF(A293="","",[1]Sheet!G1291)</f>
        <v>小双</v>
      </c>
      <c r="H293">
        <f>IF(A293="","",[1]Sheet!H1291)</f>
        <v>148.4324</v>
      </c>
      <c r="I293">
        <f>IF(A293="","",[1]Sheet!I1291)</f>
        <v>48.4224</v>
      </c>
      <c r="J293" t="str">
        <f>IF(A293="","",[1]Sheet!J1291)</f>
        <v>是</v>
      </c>
      <c r="K293">
        <f t="shared" si="94"/>
        <v>1</v>
      </c>
      <c r="L293" s="4">
        <f t="shared" si="95"/>
        <v>1</v>
      </c>
      <c r="M293" s="4" cm="1">
        <f ca="1" t="array" ref="M293">IF(L292="",IF(G292=0,M292,""),IF(ROW()&lt;32,"",AVERAGE(IF(OFFSET(L$2,ROW()-31,0,30,1)&lt;&gt;"",OFFSET(L$2,ROW()-31,0,30,1)))))</f>
        <v>0.833333333333333</v>
      </c>
      <c r="N293" s="5">
        <f ca="1" t="shared" si="98"/>
        <v>0.844086021505376</v>
      </c>
      <c r="O293" s="4">
        <f ca="1" t="array" ref="O293">IF(L292="","",IF(ROW()&lt;32,"",AVERAGE(IF(OFFSET(L$2,ROW()-21,0,20,1)&lt;&gt;"",OFFSET(L$2,ROW()-21,0,20,1)))))</f>
        <v>0.8</v>
      </c>
      <c r="P293" s="5">
        <f ca="1" t="shared" si="99"/>
        <v>0.812903225806452</v>
      </c>
      <c r="Q293" s="4">
        <f t="shared" si="96"/>
        <v>48.4224</v>
      </c>
      <c r="R293" s="4">
        <f t="shared" si="103"/>
        <v>9894.13039999991</v>
      </c>
      <c r="S293" s="9">
        <f t="shared" si="83"/>
        <v>0.0460530269205883</v>
      </c>
      <c r="T293" s="10">
        <f ca="1" t="shared" si="84"/>
        <v>0.844086021505376</v>
      </c>
      <c r="U293" s="9">
        <f t="shared" si="85"/>
        <v>0.0557423803346586</v>
      </c>
      <c r="V293" s="6">
        <f t="shared" si="86"/>
        <v>2.86635470229872</v>
      </c>
      <c r="W293" s="11">
        <f t="shared" si="87"/>
        <v>1.33702772292078</v>
      </c>
      <c r="X293" s="11">
        <f ca="1" t="shared" si="88"/>
        <v>0.586248640798804</v>
      </c>
      <c r="Y293" s="6">
        <f ca="1" t="shared" si="100"/>
        <v>0.624881337206701</v>
      </c>
      <c r="Z293" s="1">
        <f ca="1" t="shared" si="101"/>
        <v>0.104049168259806</v>
      </c>
      <c r="AA293">
        <f ca="1" t="shared" si="97"/>
        <v>0</v>
      </c>
      <c r="AB293">
        <f t="shared" si="102"/>
        <v>0</v>
      </c>
      <c r="AC293" s="1">
        <f ca="1" t="shared" si="92"/>
        <v>0</v>
      </c>
      <c r="AD293" t="e">
        <f ca="1" t="shared" si="93"/>
        <v>#VALUE!</v>
      </c>
    </row>
    <row r="294" spans="1:30">
      <c r="A294">
        <f>IF([1]Sheet!A1292="","",[1]Sheet!A1292)</f>
        <v>3280618</v>
      </c>
      <c r="B294" t="str">
        <f>IF(A294="","",[1]Sheet!B1292)</f>
        <v>2025-05-02 00:16:43</v>
      </c>
      <c r="C294" t="str">
        <f>IF(A294="","",[1]Sheet!C1292)</f>
        <v>小单31.45  小双34.28  大单34.28</v>
      </c>
      <c r="D294" t="str">
        <f>IF(A294="","",[1]Sheet!D1292)</f>
        <v>小单</v>
      </c>
      <c r="E294">
        <f>IF(A294="","",[1]Sheet!E1292)</f>
        <v>100.01</v>
      </c>
      <c r="F294">
        <f>IF(A294="","",[1]Sheet!F1292)</f>
        <v>17</v>
      </c>
      <c r="G294" t="str">
        <f>IF(A294="","",[1]Sheet!G1292)</f>
        <v>大单</v>
      </c>
      <c r="H294">
        <f>IF(A294="","",[1]Sheet!H1292)</f>
        <v>148.4324</v>
      </c>
      <c r="I294">
        <f>IF(A294="","",[1]Sheet!I1292)</f>
        <v>48.4224</v>
      </c>
      <c r="J294" t="str">
        <f>IF(A294="","",[1]Sheet!J1292)</f>
        <v>是</v>
      </c>
      <c r="K294">
        <f t="shared" si="94"/>
        <v>1</v>
      </c>
      <c r="L294" s="4">
        <f t="shared" si="95"/>
        <v>1</v>
      </c>
      <c r="M294" s="4" cm="1">
        <f ca="1" t="array" ref="M294">IF(L293="",IF(G293=0,M293,""),IF(ROW()&lt;32,"",AVERAGE(IF(OFFSET(L$2,ROW()-31,0,30,1)&lt;&gt;"",OFFSET(L$2,ROW()-31,0,30,1)))))</f>
        <v>0.866666666666667</v>
      </c>
      <c r="N294" s="5">
        <f ca="1" t="shared" si="98"/>
        <v>0.844086021505376</v>
      </c>
      <c r="O294" s="4">
        <f ca="1" t="array" ref="O294">IF(L293="","",IF(ROW()&lt;32,"",AVERAGE(IF(OFFSET(L$2,ROW()-21,0,20,1)&lt;&gt;"",OFFSET(L$2,ROW()-21,0,20,1)))))</f>
        <v>0.8</v>
      </c>
      <c r="P294" s="5">
        <f ca="1" t="shared" si="99"/>
        <v>0.812903225806452</v>
      </c>
      <c r="Q294" s="4">
        <f t="shared" si="96"/>
        <v>48.4224</v>
      </c>
      <c r="R294" s="4">
        <f t="shared" si="103"/>
        <v>9942.55279999991</v>
      </c>
      <c r="S294" s="9">
        <f t="shared" si="83"/>
        <v>0.0624859808250751</v>
      </c>
      <c r="T294" s="10">
        <f ca="1" t="shared" si="84"/>
        <v>0.844086021505376</v>
      </c>
      <c r="U294" s="9">
        <f t="shared" si="85"/>
        <v>0.0603636273077613</v>
      </c>
      <c r="V294" s="6">
        <f t="shared" si="86"/>
        <v>2.79191135031791</v>
      </c>
      <c r="W294" s="11">
        <f t="shared" si="87"/>
        <v>1.59718424135074</v>
      </c>
      <c r="X294" s="11">
        <f ca="1" t="shared" si="88"/>
        <v>0.608363469523135</v>
      </c>
      <c r="Y294" s="6">
        <f ca="1" t="shared" si="100"/>
        <v>0.629914538184936</v>
      </c>
      <c r="Z294" s="1">
        <f ca="1" t="shared" si="101"/>
        <v>0.0993711600278689</v>
      </c>
      <c r="AA294">
        <f ca="1" t="shared" si="97"/>
        <v>0</v>
      </c>
      <c r="AB294">
        <f t="shared" si="102"/>
        <v>0</v>
      </c>
      <c r="AC294" s="1">
        <f ca="1" t="shared" si="92"/>
        <v>0</v>
      </c>
      <c r="AD294" t="e">
        <f ca="1" t="shared" si="93"/>
        <v>#VALUE!</v>
      </c>
    </row>
    <row r="295" spans="1:30">
      <c r="A295">
        <f>IF([1]Sheet!A1293="","",[1]Sheet!A1293)</f>
        <v>3280619</v>
      </c>
      <c r="B295" t="str">
        <f>IF(A295="","",[1]Sheet!B1293)</f>
        <v>2025-05-02 00:20:14</v>
      </c>
      <c r="C295" t="str">
        <f>IF(A295="","",[1]Sheet!C1293)</f>
        <v>小单31.45  小双34.28  大单34.28</v>
      </c>
      <c r="D295" t="str">
        <f>IF(A295="","",[1]Sheet!D1293)</f>
        <v>小单</v>
      </c>
      <c r="E295">
        <f>IF(A295="","",[1]Sheet!E1293)</f>
        <v>100.01</v>
      </c>
      <c r="F295">
        <f>IF(A295="","",[1]Sheet!F1293)</f>
        <v>14</v>
      </c>
      <c r="G295" t="str">
        <f>IF(A295="","",[1]Sheet!G1293)</f>
        <v>大双</v>
      </c>
      <c r="H295">
        <f>IF(A295="","",[1]Sheet!H1293)</f>
        <v>0</v>
      </c>
      <c r="I295">
        <f>IF(A295="","",[1]Sheet!I1293)</f>
        <v>-100.01</v>
      </c>
      <c r="J295" t="str">
        <f>IF(A295="","",[1]Sheet!J1293)</f>
        <v>否</v>
      </c>
      <c r="K295">
        <f t="shared" si="94"/>
        <v>0</v>
      </c>
      <c r="L295" s="4">
        <f t="shared" si="95"/>
        <v>0</v>
      </c>
      <c r="M295" s="4" cm="1">
        <f ca="1" t="array" ref="M295">IF(L294="",IF(G294=0,M294,""),IF(ROW()&lt;32,"",AVERAGE(IF(OFFSET(L$2,ROW()-31,0,30,1)&lt;&gt;"",OFFSET(L$2,ROW()-31,0,30,1)))))</f>
        <v>0.833333333333333</v>
      </c>
      <c r="N295" s="5">
        <f ca="1" t="shared" si="98"/>
        <v>0.875268817204301</v>
      </c>
      <c r="O295" s="4">
        <f ca="1" t="array" ref="O295">IF(L294="","",IF(ROW()&lt;32,"",AVERAGE(IF(OFFSET(L$2,ROW()-21,0,20,1)&lt;&gt;"",OFFSET(L$2,ROW()-21,0,20,1)))))</f>
        <v>0.8</v>
      </c>
      <c r="P295" s="5">
        <f ca="1" t="shared" si="99"/>
        <v>0.812903225806452</v>
      </c>
      <c r="Q295" s="4">
        <f t="shared" si="96"/>
        <v>-100.01</v>
      </c>
      <c r="R295" s="4">
        <f t="shared" si="103"/>
        <v>9842.54279999991</v>
      </c>
      <c r="S295" s="9">
        <f t="shared" ref="S295:S358" si="104">IF(R294="","",(R294-R265)/R265)</f>
        <v>0.061673138006587</v>
      </c>
      <c r="T295" s="10">
        <f ca="1" t="shared" ref="T295:T358" si="105">N295</f>
        <v>0.875268817204301</v>
      </c>
      <c r="U295" s="9">
        <f t="shared" ref="U295:U358" si="106">IF(R294="","",(MAX(R265:R294)-MIN(R265:R294))/MAX(R265:R294))</f>
        <v>0.064939861320122</v>
      </c>
      <c r="V295" s="6">
        <f t="shared" ref="V295:V358" si="107">IF(ROW()&lt;=62,"",IF(S295="","",(AVERAGE(S266:S295)-0)/(_xlfn.STDEV.P(S266:S295)+1/1000000)))</f>
        <v>2.62249332339303</v>
      </c>
      <c r="W295" s="11">
        <f t="shared" ref="W295:W358" si="108">IF(I294="","",IF(ABS(SUMIF(I265:I294,"&lt;0"))=0,10,IF(SUMIF(I265:I294,"&gt;0")/ABS(SUMIF(I265:I294,"&lt;0"))&gt;10,10,SUMIF(I265:I294,"&gt;0")/ABS(SUMIF(I265:I294,"&lt;0")))))</f>
        <v>1.94405092824051</v>
      </c>
      <c r="X295" s="11">
        <f ca="1" t="shared" ref="X295:X358" si="109">IF(V295="","",S295*0.3+T295*0.2-0.3*U295+0.1*V295+0.1*W295)</f>
        <v>0.630728171610154</v>
      </c>
      <c r="Y295" s="6">
        <f ca="1" t="shared" si="100"/>
        <v>0.634874412140656</v>
      </c>
      <c r="Z295" s="1">
        <f ca="1" t="shared" si="101"/>
        <v>0.095499149966894</v>
      </c>
      <c r="AA295">
        <f ca="1" t="shared" si="97"/>
        <v>0</v>
      </c>
      <c r="AB295">
        <f t="shared" si="102"/>
        <v>0</v>
      </c>
      <c r="AC295" s="1">
        <f ca="1" t="shared" si="92"/>
        <v>0</v>
      </c>
      <c r="AD295" t="e">
        <f ca="1" t="shared" si="93"/>
        <v>#VALUE!</v>
      </c>
    </row>
    <row r="296" spans="1:30">
      <c r="A296">
        <f>IF([1]Sheet!A1294="","",[1]Sheet!A1294)</f>
        <v>3280620</v>
      </c>
      <c r="B296" t="str">
        <f>IF(A296="","",[1]Sheet!B1294)</f>
        <v>2025-05-02 00:23:46</v>
      </c>
      <c r="C296" t="str">
        <f>IF(A296="","",[1]Sheet!C1294)</f>
        <v>小单32.36  小双35.28  大双32.36</v>
      </c>
      <c r="D296" t="str">
        <f>IF(A296="","",[1]Sheet!D1294)</f>
        <v>小双</v>
      </c>
      <c r="E296">
        <f>IF(A296="","",[1]Sheet!E1294)</f>
        <v>100</v>
      </c>
      <c r="F296">
        <f>IF(A296="","",[1]Sheet!F1294)</f>
        <v>7</v>
      </c>
      <c r="G296" t="str">
        <f>IF(A296="","",[1]Sheet!G1294)</f>
        <v>小单</v>
      </c>
      <c r="H296">
        <f>IF(A296="","",[1]Sheet!H1294)</f>
        <v>152.7392</v>
      </c>
      <c r="I296">
        <f>IF(A296="","",[1]Sheet!I1294)</f>
        <v>52.7392</v>
      </c>
      <c r="J296" t="str">
        <f>IF(A296="","",[1]Sheet!J1294)</f>
        <v>是</v>
      </c>
      <c r="K296">
        <f t="shared" si="94"/>
        <v>1</v>
      </c>
      <c r="L296" s="4">
        <f t="shared" si="95"/>
        <v>1</v>
      </c>
      <c r="M296" s="4" cm="1">
        <f ca="1" t="array" ref="M296">IF(L295="",IF(G295=0,M295,""),IF(ROW()&lt;32,"",AVERAGE(IF(OFFSET(L$2,ROW()-31,0,30,1)&lt;&gt;"",OFFSET(L$2,ROW()-31,0,30,1)))))</f>
        <v>0.833333333333333</v>
      </c>
      <c r="N296" s="5">
        <f ca="1" t="shared" si="98"/>
        <v>0.779569892473118</v>
      </c>
      <c r="O296" s="4">
        <f ca="1" t="array" ref="O296">IF(L295="","",IF(ROW()&lt;32,"",AVERAGE(IF(OFFSET(L$2,ROW()-21,0,20,1)&lt;&gt;"",OFFSET(L$2,ROW()-21,0,20,1)))))</f>
        <v>0.8</v>
      </c>
      <c r="P296" s="5">
        <f ca="1" t="shared" si="99"/>
        <v>0.748387096774194</v>
      </c>
      <c r="Q296" s="4">
        <f t="shared" si="96"/>
        <v>52.7392</v>
      </c>
      <c r="R296" s="4">
        <f t="shared" si="103"/>
        <v>9895.28199999991</v>
      </c>
      <c r="S296" s="9">
        <f t="shared" si="104"/>
        <v>0.0586925633412161</v>
      </c>
      <c r="T296" s="10">
        <f ca="1" t="shared" si="105"/>
        <v>0.779569892473118</v>
      </c>
      <c r="U296" s="9">
        <f t="shared" si="106"/>
        <v>0.064939861320122</v>
      </c>
      <c r="V296" s="6">
        <f t="shared" si="107"/>
        <v>2.52657773828517</v>
      </c>
      <c r="W296" s="11">
        <f t="shared" si="108"/>
        <v>1.59099518619567</v>
      </c>
      <c r="X296" s="11">
        <f ca="1" t="shared" si="109"/>
        <v>0.565797081549036</v>
      </c>
      <c r="Y296" s="6">
        <f ca="1" t="shared" si="100"/>
        <v>0.635368399773663</v>
      </c>
      <c r="Z296" s="1">
        <f ca="1" t="shared" si="101"/>
        <v>0.0951013996379868</v>
      </c>
      <c r="AA296">
        <f ca="1" t="shared" si="97"/>
        <v>0</v>
      </c>
      <c r="AB296">
        <f t="shared" si="102"/>
        <v>1</v>
      </c>
      <c r="AC296" s="1">
        <f ca="1" t="shared" si="92"/>
        <v>0</v>
      </c>
      <c r="AD296" t="e">
        <f ca="1" t="shared" si="93"/>
        <v>#VALUE!</v>
      </c>
    </row>
    <row r="297" spans="1:30">
      <c r="A297">
        <f>IF([1]Sheet!A1295="","",[1]Sheet!A1295)</f>
        <v>3280621</v>
      </c>
      <c r="B297" t="str">
        <f>IF(A297="","",[1]Sheet!B1295)</f>
        <v>2025-05-02 00:27:17</v>
      </c>
      <c r="C297" t="str">
        <f>IF(A297="","",[1]Sheet!C1295)</f>
        <v>小单32.36  小双35.28  大双32.36</v>
      </c>
      <c r="D297" t="str">
        <f>IF(A297="","",[1]Sheet!D1295)</f>
        <v>小双</v>
      </c>
      <c r="E297">
        <f>IF(A297="","",[1]Sheet!E1295)</f>
        <v>100</v>
      </c>
      <c r="F297">
        <f>IF(A297="","",[1]Sheet!F1295)</f>
        <v>11</v>
      </c>
      <c r="G297" t="str">
        <f>IF(A297="","",[1]Sheet!G1295)</f>
        <v>小单</v>
      </c>
      <c r="H297">
        <f>IF(A297="","",[1]Sheet!H1295)</f>
        <v>152.7392</v>
      </c>
      <c r="I297">
        <f>IF(A297="","",[1]Sheet!I1295)</f>
        <v>52.7392</v>
      </c>
      <c r="J297" t="str">
        <f>IF(A297="","",[1]Sheet!J1295)</f>
        <v>是</v>
      </c>
      <c r="K297">
        <f t="shared" ref="K297:K329" si="110">IF(J297="是",1,IF(J297="否",0,""))</f>
        <v>1</v>
      </c>
      <c r="L297" s="4">
        <f t="shared" ref="L297:L329" si="111">IF(G297="","",IF(F297="待开奖","",IF(MID(D297,1,1)=MID(G297,1,1),1,IF(MID(D297,2,1)=MID(G297,2,1),1,0))))</f>
        <v>1</v>
      </c>
      <c r="M297" s="4" cm="1">
        <f ca="1" t="array" ref="M297">IF(L296="",IF(G296=0,M296,""),IF(ROW()&lt;32,"",AVERAGE(IF(OFFSET(L$2,ROW()-31,0,30,1)&lt;&gt;"",OFFSET(L$2,ROW()-31,0,30,1)))))</f>
        <v>0.833333333333333</v>
      </c>
      <c r="N297" s="5">
        <f ca="1" t="shared" si="98"/>
        <v>0.844086021505376</v>
      </c>
      <c r="O297" s="4">
        <f ca="1" t="array" ref="O297">IF(L296="","",IF(ROW()&lt;32,"",AVERAGE(IF(OFFSET(L$2,ROW()-21,0,20,1)&lt;&gt;"",OFFSET(L$2,ROW()-21,0,20,1)))))</f>
        <v>0.8</v>
      </c>
      <c r="P297" s="5">
        <f ca="1" t="shared" si="99"/>
        <v>0.812903225806452</v>
      </c>
      <c r="Q297" s="4">
        <f t="shared" ref="Q297:Q329" si="112">IF(OR(F297=13,F297=14),IF(L297=1,-68.1,I297),I297)</f>
        <v>52.7392</v>
      </c>
      <c r="R297" s="4">
        <f t="shared" si="103"/>
        <v>9948.02119999991</v>
      </c>
      <c r="S297" s="9">
        <f t="shared" si="104"/>
        <v>0.058849057134358</v>
      </c>
      <c r="T297" s="10">
        <f ca="1" t="shared" si="105"/>
        <v>0.844086021505376</v>
      </c>
      <c r="U297" s="9">
        <f t="shared" si="106"/>
        <v>0.0600684765787707</v>
      </c>
      <c r="V297" s="6">
        <f t="shared" si="107"/>
        <v>2.48440604917451</v>
      </c>
      <c r="W297" s="11">
        <f t="shared" si="108"/>
        <v>1.94405092824051</v>
      </c>
      <c r="X297" s="11">
        <f ca="1" t="shared" si="109"/>
        <v>0.611297076209253</v>
      </c>
      <c r="Y297" s="6">
        <f ca="1" t="shared" si="100"/>
        <v>0.636281578284407</v>
      </c>
      <c r="Z297" s="1">
        <f ca="1" t="shared" si="101"/>
        <v>0.0947336404743774</v>
      </c>
      <c r="AA297">
        <f ca="1" t="shared" si="97"/>
        <v>0</v>
      </c>
      <c r="AB297">
        <f t="shared" si="102"/>
        <v>0</v>
      </c>
      <c r="AC297" s="1">
        <f ca="1" t="shared" si="92"/>
        <v>0</v>
      </c>
      <c r="AD297" t="e">
        <f ca="1" t="shared" si="93"/>
        <v>#VALUE!</v>
      </c>
    </row>
    <row r="298" spans="1:30">
      <c r="A298">
        <f>IF([1]Sheet!A1296="","",[1]Sheet!A1296)</f>
        <v>3280622</v>
      </c>
      <c r="B298" t="str">
        <f>IF(A298="","",[1]Sheet!B1296)</f>
        <v>2025-05-02 00:30:49</v>
      </c>
      <c r="C298" t="str">
        <f>IF(A298="","",[1]Sheet!C1296)</f>
        <v>小单31.45  小双34.28  大单34.28</v>
      </c>
      <c r="D298" t="str">
        <f>IF(A298="","",[1]Sheet!D1296)</f>
        <v>小单</v>
      </c>
      <c r="E298">
        <f>IF(A298="","",[1]Sheet!E1296)</f>
        <v>100.01</v>
      </c>
      <c r="F298">
        <f>IF(A298="","",[1]Sheet!F1296)</f>
        <v>16</v>
      </c>
      <c r="G298" t="str">
        <f>IF(A298="","",[1]Sheet!G1296)</f>
        <v>大双</v>
      </c>
      <c r="H298">
        <f>IF(A298="","",[1]Sheet!H1296)</f>
        <v>0</v>
      </c>
      <c r="I298">
        <f>IF(A298="","",[1]Sheet!I1296)</f>
        <v>-100.01</v>
      </c>
      <c r="J298" t="str">
        <f>IF(A298="","",[1]Sheet!J1296)</f>
        <v>否</v>
      </c>
      <c r="K298">
        <f t="shared" si="110"/>
        <v>0</v>
      </c>
      <c r="L298" s="4">
        <f t="shared" si="111"/>
        <v>0</v>
      </c>
      <c r="M298" s="4" cm="1">
        <f ca="1" t="array" ref="M298">IF(L297="",IF(G297=0,M297,""),IF(ROW()&lt;32,"",AVERAGE(IF(OFFSET(L$2,ROW()-31,0,30,1)&lt;&gt;"",OFFSET(L$2,ROW()-31,0,30,1)))))</f>
        <v>0.8</v>
      </c>
      <c r="N298" s="5">
        <f ca="1" t="shared" si="98"/>
        <v>0.844086021505376</v>
      </c>
      <c r="O298" s="4">
        <f ca="1" t="array" ref="O298">IF(L297="","",IF(ROW()&lt;32,"",AVERAGE(IF(OFFSET(L$2,ROW()-21,0,20,1)&lt;&gt;"",OFFSET(L$2,ROW()-21,0,20,1)))))</f>
        <v>0.75</v>
      </c>
      <c r="P298" s="5">
        <f ca="1" t="shared" si="99"/>
        <v>0.766129032258065</v>
      </c>
      <c r="Q298" s="4">
        <f t="shared" si="112"/>
        <v>-100.01</v>
      </c>
      <c r="R298" s="4">
        <f t="shared" si="103"/>
        <v>9848.01119999991</v>
      </c>
      <c r="S298" s="9">
        <f t="shared" si="104"/>
        <v>0.0590052448964626</v>
      </c>
      <c r="T298" s="10">
        <f ca="1" t="shared" si="105"/>
        <v>0.844086021505376</v>
      </c>
      <c r="U298" s="9">
        <f t="shared" si="106"/>
        <v>0.0557176134686958</v>
      </c>
      <c r="V298" s="6">
        <f t="shared" si="107"/>
        <v>2.42492277050894</v>
      </c>
      <c r="W298" s="11">
        <f t="shared" si="108"/>
        <v>1.95122554411226</v>
      </c>
      <c r="X298" s="11">
        <f ca="1" t="shared" si="109"/>
        <v>0.607418325191525</v>
      </c>
      <c r="Y298" s="6">
        <f ca="1" t="shared" si="100"/>
        <v>0.63532315477956</v>
      </c>
      <c r="Z298" s="1">
        <f ca="1" t="shared" si="101"/>
        <v>0.0948752509027291</v>
      </c>
      <c r="AA298">
        <f ca="1" t="shared" si="97"/>
        <v>0</v>
      </c>
      <c r="AB298">
        <f t="shared" si="102"/>
        <v>0</v>
      </c>
      <c r="AC298" s="1">
        <f ca="1" t="shared" si="92"/>
        <v>0</v>
      </c>
      <c r="AD298" t="e">
        <f ca="1" t="shared" si="93"/>
        <v>#VALUE!</v>
      </c>
    </row>
    <row r="299" spans="1:30">
      <c r="A299">
        <f>IF([1]Sheet!A1297="","",[1]Sheet!A1297)</f>
        <v>3280623</v>
      </c>
      <c r="B299" t="str">
        <f>IF(A299="","",[1]Sheet!B1297)</f>
        <v>2025-05-02 00:34:20</v>
      </c>
      <c r="C299" t="str">
        <f>IF(A299="","",[1]Sheet!C1297)</f>
        <v>小单31.45  小双34.28  大单34.28</v>
      </c>
      <c r="D299" t="str">
        <f>IF(A299="","",[1]Sheet!D1297)</f>
        <v>小单</v>
      </c>
      <c r="E299">
        <f>IF(A299="","",[1]Sheet!E1297)</f>
        <v>100.01</v>
      </c>
      <c r="F299">
        <f>IF(A299="","",[1]Sheet!F1297)</f>
        <v>15</v>
      </c>
      <c r="G299" t="str">
        <f>IF(A299="","",[1]Sheet!G1297)</f>
        <v>大单</v>
      </c>
      <c r="H299">
        <f>IF(A299="","",[1]Sheet!H1297)</f>
        <v>148.4324</v>
      </c>
      <c r="I299">
        <f>IF(A299="","",[1]Sheet!I1297)</f>
        <v>48.4224</v>
      </c>
      <c r="J299" t="str">
        <f>IF(A299="","",[1]Sheet!J1297)</f>
        <v>是</v>
      </c>
      <c r="K299">
        <f t="shared" si="110"/>
        <v>1</v>
      </c>
      <c r="L299" s="4">
        <f t="shared" si="111"/>
        <v>1</v>
      </c>
      <c r="M299" s="4" cm="1">
        <f ca="1" t="array" ref="M299">IF(L298="",IF(G298=0,M298,""),IF(ROW()&lt;32,"",AVERAGE(IF(OFFSET(L$2,ROW()-31,0,30,1)&lt;&gt;"",OFFSET(L$2,ROW()-31,0,30,1)))))</f>
        <v>0.8</v>
      </c>
      <c r="N299" s="5">
        <f ca="1" t="shared" si="98"/>
        <v>0.748387096774194</v>
      </c>
      <c r="O299" s="4">
        <f ca="1" t="array" ref="O299">IF(L298="","",IF(ROW()&lt;32,"",AVERAGE(IF(OFFSET(L$2,ROW()-21,0,20,1)&lt;&gt;"",OFFSET(L$2,ROW()-21,0,20,1)))))</f>
        <v>0.75</v>
      </c>
      <c r="P299" s="5">
        <f ca="1" t="shared" si="99"/>
        <v>0.701612903225806</v>
      </c>
      <c r="Q299" s="4">
        <f t="shared" si="112"/>
        <v>48.4224</v>
      </c>
      <c r="R299" s="4">
        <f t="shared" si="103"/>
        <v>9896.43359999991</v>
      </c>
      <c r="S299" s="9">
        <f t="shared" si="104"/>
        <v>0.0429824791428089</v>
      </c>
      <c r="T299" s="10">
        <f ca="1" t="shared" si="105"/>
        <v>0.748387096774194</v>
      </c>
      <c r="U299" s="9">
        <f t="shared" si="106"/>
        <v>0.0528281141982279</v>
      </c>
      <c r="V299" s="6">
        <f t="shared" si="107"/>
        <v>2.42549521443145</v>
      </c>
      <c r="W299" s="11">
        <f t="shared" si="108"/>
        <v>1.60331109746168</v>
      </c>
      <c r="X299" s="11">
        <f ca="1" t="shared" si="109"/>
        <v>0.549604360027526</v>
      </c>
      <c r="Y299" s="6">
        <f ca="1" t="shared" si="100"/>
        <v>0.629018015454405</v>
      </c>
      <c r="Z299" s="1">
        <f ca="1" t="shared" si="101"/>
        <v>0.0940736566847996</v>
      </c>
      <c r="AA299">
        <f ca="1" t="shared" si="97"/>
        <v>0</v>
      </c>
      <c r="AB299">
        <f t="shared" si="102"/>
        <v>0</v>
      </c>
      <c r="AC299" s="1">
        <f ca="1" t="shared" si="92"/>
        <v>0</v>
      </c>
      <c r="AD299" t="e">
        <f ca="1" t="shared" si="93"/>
        <v>#VALUE!</v>
      </c>
    </row>
    <row r="300" spans="1:30">
      <c r="A300">
        <f>IF([1]Sheet!A1298="","",[1]Sheet!A1298)</f>
        <v>3280624</v>
      </c>
      <c r="B300" t="str">
        <f>IF(A300="","",[1]Sheet!B1298)</f>
        <v>2025-05-02 00:37:42</v>
      </c>
      <c r="C300" t="str">
        <f>IF(A300="","",[1]Sheet!C1298)</f>
        <v>小单31.45  小双34.28  大单34.28</v>
      </c>
      <c r="D300" t="str">
        <f>IF(A300="","",[1]Sheet!D1298)</f>
        <v>小单</v>
      </c>
      <c r="E300">
        <f>IF(A300="","",[1]Sheet!E1298)</f>
        <v>100.01</v>
      </c>
      <c r="F300">
        <f>IF(A300="","",[1]Sheet!F1298)</f>
        <v>13</v>
      </c>
      <c r="G300" t="str">
        <f>IF(A300="","",[1]Sheet!G1298)</f>
        <v>小单</v>
      </c>
      <c r="H300">
        <f>IF(A300="","",[1]Sheet!H1298)</f>
        <v>0</v>
      </c>
      <c r="I300">
        <f>IF(A300="","",[1]Sheet!I1298)</f>
        <v>-100.01</v>
      </c>
      <c r="J300" t="str">
        <f>IF(A300="","",[1]Sheet!J1298)</f>
        <v>否</v>
      </c>
      <c r="K300">
        <f t="shared" si="110"/>
        <v>0</v>
      </c>
      <c r="L300" s="4">
        <f t="shared" si="111"/>
        <v>1</v>
      </c>
      <c r="M300" s="4" cm="1">
        <f ca="1" t="array" ref="M300">IF(L299="",IF(G299=0,M299,""),IF(ROW()&lt;32,"",AVERAGE(IF(OFFSET(L$2,ROW()-31,0,30,1)&lt;&gt;"",OFFSET(L$2,ROW()-31,0,30,1)))))</f>
        <v>0.8</v>
      </c>
      <c r="N300" s="5">
        <f ca="1" t="shared" si="98"/>
        <v>0.812903225806452</v>
      </c>
      <c r="O300" s="4">
        <f ca="1" t="array" ref="O300">IF(L299="","",IF(ROW()&lt;32,"",AVERAGE(IF(OFFSET(L$2,ROW()-21,0,20,1)&lt;&gt;"",OFFSET(L$2,ROW()-21,0,20,1)))))</f>
        <v>0.75</v>
      </c>
      <c r="P300" s="5">
        <f ca="1" t="shared" si="99"/>
        <v>0.766129032258065</v>
      </c>
      <c r="Q300" s="4">
        <f t="shared" si="112"/>
        <v>-68.1</v>
      </c>
      <c r="R300" s="4">
        <f t="shared" si="103"/>
        <v>9828.33359999991</v>
      </c>
      <c r="S300" s="9">
        <f t="shared" si="104"/>
        <v>0.0427631760567777</v>
      </c>
      <c r="T300" s="10">
        <f ca="1" t="shared" si="105"/>
        <v>0.812903225806452</v>
      </c>
      <c r="U300" s="9">
        <f t="shared" si="106"/>
        <v>0.0528281141982279</v>
      </c>
      <c r="V300" s="6">
        <f t="shared" si="107"/>
        <v>2.42567345783833</v>
      </c>
      <c r="W300" s="11">
        <f t="shared" si="108"/>
        <v>1.60331109746168</v>
      </c>
      <c r="X300" s="11">
        <f ca="1" t="shared" si="109"/>
        <v>0.562459619248857</v>
      </c>
      <c r="Y300" s="6">
        <f ca="1" t="shared" si="100"/>
        <v>0.622235678178743</v>
      </c>
      <c r="Z300" s="1">
        <f ca="1" t="shared" si="101"/>
        <v>0.0912507139626315</v>
      </c>
      <c r="AA300">
        <f ca="1" t="shared" si="97"/>
        <v>0</v>
      </c>
      <c r="AB300">
        <f t="shared" si="102"/>
        <v>0</v>
      </c>
      <c r="AC300" s="1">
        <f ca="1" t="shared" si="92"/>
        <v>0</v>
      </c>
      <c r="AD300" t="e">
        <f ca="1" t="shared" si="93"/>
        <v>#VALUE!</v>
      </c>
    </row>
    <row r="301" spans="1:30">
      <c r="A301">
        <f>IF([1]Sheet!A1299="","",[1]Sheet!A1299)</f>
        <v>3280625</v>
      </c>
      <c r="B301" t="str">
        <f>IF(A301="","",[1]Sheet!B1299)</f>
        <v>2025-05-02 00:41:13</v>
      </c>
      <c r="C301" t="str">
        <f>IF(A301="","",[1]Sheet!C1299)</f>
        <v>小单31.45  小双34.28  大单34.28</v>
      </c>
      <c r="D301" t="str">
        <f>IF(A301="","",[1]Sheet!D1299)</f>
        <v>小单</v>
      </c>
      <c r="E301">
        <f>IF(A301="","",[1]Sheet!E1299)</f>
        <v>100.01</v>
      </c>
      <c r="F301">
        <f>IF(A301="","",[1]Sheet!F1299)</f>
        <v>6</v>
      </c>
      <c r="G301" t="str">
        <f>IF(A301="","",[1]Sheet!G1299)</f>
        <v>小双</v>
      </c>
      <c r="H301">
        <f>IF(A301="","",[1]Sheet!H1299)</f>
        <v>148.4324</v>
      </c>
      <c r="I301">
        <f>IF(A301="","",[1]Sheet!I1299)</f>
        <v>48.4224</v>
      </c>
      <c r="J301" t="str">
        <f>IF(A301="","",[1]Sheet!J1299)</f>
        <v>是</v>
      </c>
      <c r="K301">
        <f t="shared" si="110"/>
        <v>1</v>
      </c>
      <c r="L301" s="4">
        <f t="shared" si="111"/>
        <v>1</v>
      </c>
      <c r="M301" s="4" cm="1">
        <f ca="1" t="array" ref="M301">IF(L300="",IF(G300=0,M300,""),IF(ROW()&lt;32,"",AVERAGE(IF(OFFSET(L$2,ROW()-31,0,30,1)&lt;&gt;"",OFFSET(L$2,ROW()-31,0,30,1)))))</f>
        <v>0.8</v>
      </c>
      <c r="N301" s="5">
        <f ca="1" t="shared" si="98"/>
        <v>0.812903225806452</v>
      </c>
      <c r="O301" s="4">
        <f ca="1" t="array" ref="O301">IF(L300="","",IF(ROW()&lt;32,"",AVERAGE(IF(OFFSET(L$2,ROW()-21,0,20,1)&lt;&gt;"",OFFSET(L$2,ROW()-21,0,20,1)))))</f>
        <v>0.75</v>
      </c>
      <c r="P301" s="5">
        <f ca="1" t="shared" si="99"/>
        <v>0.766129032258065</v>
      </c>
      <c r="Q301" s="4">
        <f t="shared" si="112"/>
        <v>48.4224</v>
      </c>
      <c r="R301" s="4">
        <f t="shared" si="103"/>
        <v>9876.75599999991</v>
      </c>
      <c r="S301" s="9">
        <f t="shared" si="104"/>
        <v>0.0430722422935932</v>
      </c>
      <c r="T301" s="10">
        <f ca="1" t="shared" si="105"/>
        <v>0.812903225806452</v>
      </c>
      <c r="U301" s="9">
        <f t="shared" si="106"/>
        <v>0.0528281141982279</v>
      </c>
      <c r="V301" s="6">
        <f t="shared" si="107"/>
        <v>2.42540959018819</v>
      </c>
      <c r="W301" s="11">
        <f t="shared" si="108"/>
        <v>1.34237526247375</v>
      </c>
      <c r="X301" s="11">
        <f ca="1" t="shared" si="109"/>
        <v>0.536432368856094</v>
      </c>
      <c r="Y301" s="6">
        <f ca="1" t="shared" si="100"/>
        <v>0.614621326457426</v>
      </c>
      <c r="Z301" s="1">
        <f ca="1" t="shared" si="101"/>
        <v>0.0885213930897362</v>
      </c>
      <c r="AA301">
        <f ca="1" t="shared" si="97"/>
        <v>0</v>
      </c>
      <c r="AB301">
        <f t="shared" si="102"/>
        <v>1</v>
      </c>
      <c r="AC301" s="1">
        <f ca="1" t="shared" si="92"/>
        <v>0</v>
      </c>
      <c r="AD301" t="e">
        <f ca="1" t="shared" si="93"/>
        <v>#VALUE!</v>
      </c>
    </row>
    <row r="302" spans="1:30">
      <c r="A302">
        <f>IF([1]Sheet!A1300="","",[1]Sheet!A1300)</f>
        <v>3280626</v>
      </c>
      <c r="B302" t="str">
        <f>IF(A302="","",[1]Sheet!B1300)</f>
        <v>2025-05-02 00:44:45</v>
      </c>
      <c r="C302" t="str">
        <f>IF(A302="","",[1]Sheet!C1300)</f>
        <v>小单31.45  小双34.28  大单34.28</v>
      </c>
      <c r="D302" t="str">
        <f>IF(A302="","",[1]Sheet!D1300)</f>
        <v>小单</v>
      </c>
      <c r="E302">
        <f>IF(A302="","",[1]Sheet!E1300)</f>
        <v>100.01</v>
      </c>
      <c r="F302">
        <f>IF(A302="","",[1]Sheet!F1300)</f>
        <v>12</v>
      </c>
      <c r="G302" t="str">
        <f>IF(A302="","",[1]Sheet!G1300)</f>
        <v>小双</v>
      </c>
      <c r="H302">
        <f>IF(A302="","",[1]Sheet!H1300)</f>
        <v>148.4324</v>
      </c>
      <c r="I302">
        <f>IF(A302="","",[1]Sheet!I1300)</f>
        <v>48.4224</v>
      </c>
      <c r="J302" t="str">
        <f>IF(A302="","",[1]Sheet!J1300)</f>
        <v>是</v>
      </c>
      <c r="K302">
        <f t="shared" si="110"/>
        <v>1</v>
      </c>
      <c r="L302" s="4">
        <f t="shared" si="111"/>
        <v>1</v>
      </c>
      <c r="M302" s="4" cm="1">
        <f ca="1" t="array" ref="M302">IF(L301="",IF(G301=0,M301,""),IF(ROW()&lt;32,"",AVERAGE(IF(OFFSET(L$2,ROW()-31,0,30,1)&lt;&gt;"",OFFSET(L$2,ROW()-31,0,30,1)))))</f>
        <v>0.8</v>
      </c>
      <c r="N302" s="5">
        <f ca="1" t="shared" si="98"/>
        <v>0.812903225806452</v>
      </c>
      <c r="O302" s="4">
        <f ca="1" t="array" ref="O302">IF(L301="","",IF(ROW()&lt;32,"",AVERAGE(IF(OFFSET(L$2,ROW()-21,0,20,1)&lt;&gt;"",OFFSET(L$2,ROW()-21,0,20,1)))))</f>
        <v>0.8</v>
      </c>
      <c r="P302" s="5">
        <f ca="1" t="shared" si="99"/>
        <v>0.812903225806452</v>
      </c>
      <c r="Q302" s="4">
        <f t="shared" si="112"/>
        <v>48.4224</v>
      </c>
      <c r="R302" s="4">
        <f t="shared" si="103"/>
        <v>9925.17839999991</v>
      </c>
      <c r="S302" s="9">
        <f t="shared" si="104"/>
        <v>0.0428520246273303</v>
      </c>
      <c r="T302" s="10">
        <f ca="1" t="shared" si="105"/>
        <v>0.812903225806452</v>
      </c>
      <c r="U302" s="9">
        <f t="shared" si="106"/>
        <v>0.048278747134153</v>
      </c>
      <c r="V302" s="6">
        <f t="shared" si="107"/>
        <v>2.42535969206755</v>
      </c>
      <c r="W302" s="11">
        <f t="shared" si="108"/>
        <v>1.60331109746168</v>
      </c>
      <c r="X302" s="11">
        <f ca="1" t="shared" si="109"/>
        <v>0.563819707362167</v>
      </c>
      <c r="Y302" s="6">
        <f ca="1" t="shared" si="100"/>
        <v>0.608648066939113</v>
      </c>
      <c r="Z302" s="1">
        <f ca="1" t="shared" si="101"/>
        <v>0.0856555009132151</v>
      </c>
      <c r="AA302">
        <f ca="1" t="shared" si="97"/>
        <v>0</v>
      </c>
      <c r="AB302">
        <f t="shared" si="102"/>
        <v>0</v>
      </c>
      <c r="AC302" s="1">
        <f ca="1" t="shared" si="92"/>
        <v>0</v>
      </c>
      <c r="AD302" t="e">
        <f ca="1" t="shared" si="93"/>
        <v>#VALUE!</v>
      </c>
    </row>
    <row r="303" spans="1:30">
      <c r="A303">
        <f>IF([1]Sheet!A1301="","",[1]Sheet!A1301)</f>
        <v>3280627</v>
      </c>
      <c r="B303" t="str">
        <f>IF(A303="","",[1]Sheet!B1301)</f>
        <v>2025-05-02 00:48:16</v>
      </c>
      <c r="C303" t="str">
        <f>IF(A303="","",[1]Sheet!C1301)</f>
        <v>小单31.45  小双34.28  大单34.28</v>
      </c>
      <c r="D303" t="str">
        <f>IF(A303="","",[1]Sheet!D1301)</f>
        <v>小单</v>
      </c>
      <c r="E303">
        <f>IF(A303="","",[1]Sheet!E1301)</f>
        <v>100.01</v>
      </c>
      <c r="F303">
        <f>IF(A303="","",[1]Sheet!F1301)</f>
        <v>9</v>
      </c>
      <c r="G303" t="str">
        <f>IF(A303="","",[1]Sheet!G1301)</f>
        <v>小单</v>
      </c>
      <c r="H303">
        <f>IF(A303="","",[1]Sheet!H1301)</f>
        <v>148.444</v>
      </c>
      <c r="I303">
        <f>IF(A303="","",[1]Sheet!I1301)</f>
        <v>48.434</v>
      </c>
      <c r="J303" t="str">
        <f>IF(A303="","",[1]Sheet!J1301)</f>
        <v>是</v>
      </c>
      <c r="K303">
        <f t="shared" si="110"/>
        <v>1</v>
      </c>
      <c r="L303" s="4">
        <f t="shared" si="111"/>
        <v>1</v>
      </c>
      <c r="M303" s="4" cm="1">
        <f ca="1" t="array" ref="M303">IF(L302="",IF(G302=0,M302,""),IF(ROW()&lt;32,"",AVERAGE(IF(OFFSET(L$2,ROW()-31,0,30,1)&lt;&gt;"",OFFSET(L$2,ROW()-31,0,30,1)))))</f>
        <v>0.8</v>
      </c>
      <c r="N303" s="5">
        <f ca="1" t="shared" si="98"/>
        <v>0.812903225806452</v>
      </c>
      <c r="O303" s="4">
        <f ca="1" t="array" ref="O303">IF(L302="","",IF(ROW()&lt;32,"",AVERAGE(IF(OFFSET(L$2,ROW()-21,0,20,1)&lt;&gt;"",OFFSET(L$2,ROW()-21,0,20,1)))))</f>
        <v>0.8</v>
      </c>
      <c r="P303" s="5">
        <f ca="1" t="shared" si="99"/>
        <v>0.812903225806452</v>
      </c>
      <c r="Q303" s="4">
        <f t="shared" si="112"/>
        <v>48.434</v>
      </c>
      <c r="R303" s="4">
        <f t="shared" si="103"/>
        <v>9973.61239999991</v>
      </c>
      <c r="S303" s="9">
        <f t="shared" si="104"/>
        <v>0.0426340473429067</v>
      </c>
      <c r="T303" s="10">
        <f ca="1" t="shared" si="105"/>
        <v>0.812903225806452</v>
      </c>
      <c r="U303" s="9">
        <f t="shared" si="106"/>
        <v>0.048278747134153</v>
      </c>
      <c r="V303" s="6">
        <f t="shared" si="107"/>
        <v>2.42521579906284</v>
      </c>
      <c r="W303" s="11">
        <f t="shared" si="108"/>
        <v>1.60331109746168</v>
      </c>
      <c r="X303" s="11">
        <f ca="1" t="shared" si="109"/>
        <v>0.563739924876369</v>
      </c>
      <c r="Y303" s="6">
        <f ca="1" t="shared" si="100"/>
        <v>0.601359490243945</v>
      </c>
      <c r="Z303" s="1">
        <f ca="1" t="shared" si="101"/>
        <v>0.0796534610330019</v>
      </c>
      <c r="AA303">
        <f ca="1" t="shared" si="97"/>
        <v>0</v>
      </c>
      <c r="AB303">
        <f t="shared" si="102"/>
        <v>0</v>
      </c>
      <c r="AC303" s="1">
        <f ca="1" t="shared" si="92"/>
        <v>0</v>
      </c>
      <c r="AD303" t="e">
        <f ca="1" t="shared" si="93"/>
        <v>#VALUE!</v>
      </c>
    </row>
    <row r="304" spans="1:30">
      <c r="A304">
        <f>IF([1]Sheet!A1302="","",[1]Sheet!A1302)</f>
        <v>3280628</v>
      </c>
      <c r="B304" t="str">
        <f>IF(A304="","",[1]Sheet!B1302)</f>
        <v>2025-05-02 00:51:48</v>
      </c>
      <c r="C304" t="str">
        <f>IF(A304="","",[1]Sheet!C1302)</f>
        <v>小单31.45  小双34.28  大单34.28</v>
      </c>
      <c r="D304" t="str">
        <f>IF(A304="","",[1]Sheet!D1302)</f>
        <v>小单</v>
      </c>
      <c r="E304">
        <f>IF(A304="","",[1]Sheet!E1302)</f>
        <v>100.01</v>
      </c>
      <c r="F304">
        <f>IF(A304="","",[1]Sheet!F1302)</f>
        <v>21</v>
      </c>
      <c r="G304" t="str">
        <f>IF(A304="","",[1]Sheet!G1302)</f>
        <v>大单</v>
      </c>
      <c r="H304">
        <f>IF(A304="","",[1]Sheet!H1302)</f>
        <v>148.4324</v>
      </c>
      <c r="I304">
        <f>IF(A304="","",[1]Sheet!I1302)</f>
        <v>48.4224</v>
      </c>
      <c r="J304" t="str">
        <f>IF(A304="","",[1]Sheet!J1302)</f>
        <v>是</v>
      </c>
      <c r="K304">
        <f t="shared" si="110"/>
        <v>1</v>
      </c>
      <c r="L304" s="4">
        <f t="shared" si="111"/>
        <v>1</v>
      </c>
      <c r="M304" s="4" cm="1">
        <f ca="1" t="array" ref="M304">IF(L303="",IF(G303=0,M303,""),IF(ROW()&lt;32,"",AVERAGE(IF(OFFSET(L$2,ROW()-31,0,30,1)&lt;&gt;"",OFFSET(L$2,ROW()-31,0,30,1)))))</f>
        <v>0.8</v>
      </c>
      <c r="N304" s="5">
        <f ca="1" t="shared" si="98"/>
        <v>0.812903225806452</v>
      </c>
      <c r="O304" s="4">
        <f ca="1" t="array" ref="O304">IF(L303="","",IF(ROW()&lt;32,"",AVERAGE(IF(OFFSET(L$2,ROW()-21,0,20,1)&lt;&gt;"",OFFSET(L$2,ROW()-21,0,20,1)))))</f>
        <v>0.85</v>
      </c>
      <c r="P304" s="5">
        <f ca="1" t="shared" si="99"/>
        <v>0.859677419354839</v>
      </c>
      <c r="Q304" s="4">
        <f t="shared" si="112"/>
        <v>48.4224</v>
      </c>
      <c r="R304" s="4">
        <f t="shared" si="103"/>
        <v>10022.0347999999</v>
      </c>
      <c r="S304" s="9">
        <f t="shared" si="104"/>
        <v>0.0424194888304591</v>
      </c>
      <c r="T304" s="10">
        <f ca="1" t="shared" si="105"/>
        <v>0.812903225806452</v>
      </c>
      <c r="U304" s="9">
        <f t="shared" si="106"/>
        <v>0.0507207599124256</v>
      </c>
      <c r="V304" s="6">
        <f t="shared" si="107"/>
        <v>2.42516898065251</v>
      </c>
      <c r="W304" s="11">
        <f t="shared" si="108"/>
        <v>1.60332766723328</v>
      </c>
      <c r="X304" s="11">
        <f ca="1" t="shared" si="109"/>
        <v>0.56293992862528</v>
      </c>
      <c r="Y304" s="6">
        <f ca="1" t="shared" si="100"/>
        <v>0.593378263160931</v>
      </c>
      <c r="Z304" s="1">
        <f ca="1" t="shared" si="101"/>
        <v>0.070592101453939</v>
      </c>
      <c r="AA304">
        <f ca="1" t="shared" si="97"/>
        <v>0</v>
      </c>
      <c r="AB304">
        <f t="shared" si="102"/>
        <v>0</v>
      </c>
      <c r="AC304" s="1">
        <f ca="1" t="shared" si="92"/>
        <v>0</v>
      </c>
      <c r="AD304" t="e">
        <f ca="1" t="shared" si="93"/>
        <v>#VALUE!</v>
      </c>
    </row>
    <row r="305" spans="1:30">
      <c r="A305">
        <f>IF([1]Sheet!A1303="","",[1]Sheet!A1303)</f>
        <v>3280629</v>
      </c>
      <c r="B305" t="str">
        <f>IF(A305="","",[1]Sheet!B1303)</f>
        <v>2025-05-02 00:55:19</v>
      </c>
      <c r="C305" t="str">
        <f>IF(A305="","",[1]Sheet!C1303)</f>
        <v>小单31.45  小双34.28  大单34.28</v>
      </c>
      <c r="D305" t="str">
        <f>IF(A305="","",[1]Sheet!D1303)</f>
        <v>小单</v>
      </c>
      <c r="E305">
        <f>IF(A305="","",[1]Sheet!E1303)</f>
        <v>100.01</v>
      </c>
      <c r="F305">
        <f>IF(A305="","",[1]Sheet!F1303)</f>
        <v>13</v>
      </c>
      <c r="G305" t="str">
        <f>IF(A305="","",[1]Sheet!G1303)</f>
        <v>小单</v>
      </c>
      <c r="H305">
        <f>IF(A305="","",[1]Sheet!H1303)</f>
        <v>0</v>
      </c>
      <c r="I305">
        <f>IF(A305="","",[1]Sheet!I1303)</f>
        <v>-100.01</v>
      </c>
      <c r="J305" t="str">
        <f>IF(A305="","",[1]Sheet!J1303)</f>
        <v>否</v>
      </c>
      <c r="K305">
        <f t="shared" si="110"/>
        <v>0</v>
      </c>
      <c r="L305" s="4">
        <f t="shared" si="111"/>
        <v>1</v>
      </c>
      <c r="M305" s="4" cm="1">
        <f ca="1" t="array" ref="M305">IF(L304="",IF(G304=0,M304,""),IF(ROW()&lt;32,"",AVERAGE(IF(OFFSET(L$2,ROW()-31,0,30,1)&lt;&gt;"",OFFSET(L$2,ROW()-31,0,30,1)))))</f>
        <v>0.833333333333333</v>
      </c>
      <c r="N305" s="5">
        <f ca="1" t="shared" si="98"/>
        <v>0.812903225806452</v>
      </c>
      <c r="O305" s="4">
        <f ca="1" t="array" ref="O305">IF(L304="","",IF(ROW()&lt;32,"",AVERAGE(IF(OFFSET(L$2,ROW()-21,0,20,1)&lt;&gt;"",OFFSET(L$2,ROW()-21,0,20,1)))))</f>
        <v>0.85</v>
      </c>
      <c r="P305" s="5">
        <f ca="1" t="shared" si="99"/>
        <v>0.859677419354839</v>
      </c>
      <c r="Q305" s="4">
        <f t="shared" si="112"/>
        <v>-68.1</v>
      </c>
      <c r="R305" s="4">
        <f t="shared" si="103"/>
        <v>9953.93479999991</v>
      </c>
      <c r="S305" s="9">
        <f t="shared" si="104"/>
        <v>0.0585452719080921</v>
      </c>
      <c r="T305" s="10">
        <f ca="1" t="shared" si="105"/>
        <v>0.812903225806452</v>
      </c>
      <c r="U305" s="9">
        <f t="shared" si="106"/>
        <v>0.0553072914893481</v>
      </c>
      <c r="V305" s="6">
        <f t="shared" si="107"/>
        <v>2.37827536020521</v>
      </c>
      <c r="W305" s="11">
        <f t="shared" si="108"/>
        <v>1.60332766723328</v>
      </c>
      <c r="X305" s="11">
        <f ca="1" t="shared" si="109"/>
        <v>0.561712342030762</v>
      </c>
      <c r="Y305" s="6">
        <f ca="1" t="shared" si="100"/>
        <v>0.584601231050081</v>
      </c>
      <c r="Z305" s="1">
        <f ca="1" t="shared" si="101"/>
        <v>0.0561336381140538</v>
      </c>
      <c r="AA305">
        <f ca="1" t="shared" si="97"/>
        <v>0</v>
      </c>
      <c r="AB305">
        <f t="shared" si="102"/>
        <v>0</v>
      </c>
      <c r="AC305" s="1">
        <f ca="1" t="shared" si="92"/>
        <v>0</v>
      </c>
      <c r="AD305" t="e">
        <f ca="1" t="shared" si="93"/>
        <v>#VALUE!</v>
      </c>
    </row>
    <row r="306" spans="1:30">
      <c r="A306">
        <f>IF([1]Sheet!A1304="","",[1]Sheet!A1304)</f>
        <v>3280630</v>
      </c>
      <c r="B306" t="str">
        <f>IF(A306="","",[1]Sheet!B1304)</f>
        <v>2025-05-02 00:58:51</v>
      </c>
      <c r="C306" t="str">
        <f>IF(A306="","",[1]Sheet!C1304)</f>
        <v>小单31.45  小双34.28  大单34.28</v>
      </c>
      <c r="D306" t="str">
        <f>IF(A306="","",[1]Sheet!D1304)</f>
        <v>小单</v>
      </c>
      <c r="E306">
        <f>IF(A306="","",[1]Sheet!E1304)</f>
        <v>100.01</v>
      </c>
      <c r="F306">
        <f>IF(A306="","",[1]Sheet!F1304)</f>
        <v>11</v>
      </c>
      <c r="G306" t="str">
        <f>IF(A306="","",[1]Sheet!G1304)</f>
        <v>小单</v>
      </c>
      <c r="H306">
        <f>IF(A306="","",[1]Sheet!H1304)</f>
        <v>148.444</v>
      </c>
      <c r="I306">
        <f>IF(A306="","",[1]Sheet!I1304)</f>
        <v>48.434</v>
      </c>
      <c r="J306" t="str">
        <f>IF(A306="","",[1]Sheet!J1304)</f>
        <v>是</v>
      </c>
      <c r="K306">
        <f t="shared" si="110"/>
        <v>1</v>
      </c>
      <c r="L306" s="4">
        <f t="shared" si="111"/>
        <v>1</v>
      </c>
      <c r="M306" s="4" cm="1">
        <f ca="1" t="array" ref="M306">IF(L305="",IF(G305=0,M305,""),IF(ROW()&lt;32,"",AVERAGE(IF(OFFSET(L$2,ROW()-31,0,30,1)&lt;&gt;"",OFFSET(L$2,ROW()-31,0,30,1)))))</f>
        <v>0.833333333333333</v>
      </c>
      <c r="N306" s="5">
        <f ca="1" t="shared" si="98"/>
        <v>0.844086021505376</v>
      </c>
      <c r="O306" s="4">
        <f ca="1" t="array" ref="O306">IF(L305="","",IF(ROW()&lt;32,"",AVERAGE(IF(OFFSET(L$2,ROW()-21,0,20,1)&lt;&gt;"",OFFSET(L$2,ROW()-21,0,20,1)))))</f>
        <v>0.85</v>
      </c>
      <c r="P306" s="5">
        <f ca="1" t="shared" si="99"/>
        <v>0.859677419354839</v>
      </c>
      <c r="Q306" s="4">
        <f t="shared" si="112"/>
        <v>48.434</v>
      </c>
      <c r="R306" s="4">
        <f t="shared" si="103"/>
        <v>10002.3687999999</v>
      </c>
      <c r="S306" s="9">
        <f t="shared" si="104"/>
        <v>0.0460014132565743</v>
      </c>
      <c r="T306" s="10">
        <f ca="1" t="shared" si="105"/>
        <v>0.844086021505376</v>
      </c>
      <c r="U306" s="9">
        <f t="shared" si="106"/>
        <v>0.0504745403598071</v>
      </c>
      <c r="V306" s="6">
        <f t="shared" si="107"/>
        <v>2.44028720290172</v>
      </c>
      <c r="W306" s="11">
        <f t="shared" si="108"/>
        <v>1.60332766723328</v>
      </c>
      <c r="X306" s="11">
        <f ca="1" t="shared" si="109"/>
        <v>0.571836753183605</v>
      </c>
      <c r="Y306" s="6">
        <f ca="1" t="shared" si="100"/>
        <v>0.579139233134088</v>
      </c>
      <c r="Z306" s="1">
        <f ca="1" t="shared" si="101"/>
        <v>0.0486373146120019</v>
      </c>
      <c r="AA306">
        <f ca="1" t="shared" si="97"/>
        <v>0</v>
      </c>
      <c r="AB306">
        <f t="shared" si="102"/>
        <v>1</v>
      </c>
      <c r="AC306" s="1">
        <f ca="1" t="shared" si="92"/>
        <v>0</v>
      </c>
      <c r="AD306" t="e">
        <f ca="1" t="shared" si="93"/>
        <v>#VALUE!</v>
      </c>
    </row>
    <row r="307" spans="1:30">
      <c r="A307">
        <f>IF([1]Sheet!A1305="","",[1]Sheet!A1305)</f>
        <v>3280631</v>
      </c>
      <c r="B307" t="str">
        <f>IF(A307="","",[1]Sheet!B1305)</f>
        <v>2025-05-02 01:02:12</v>
      </c>
      <c r="C307" t="str">
        <f>IF(A307="","",[1]Sheet!C1305)</f>
        <v>小单31.45  小双34.28  大单34.28</v>
      </c>
      <c r="D307" t="str">
        <f>IF(A307="","",[1]Sheet!D1305)</f>
        <v>小单</v>
      </c>
      <c r="E307">
        <f>IF(A307="","",[1]Sheet!E1305)</f>
        <v>100.01</v>
      </c>
      <c r="F307">
        <f>IF(A307="","",[1]Sheet!F1305)</f>
        <v>14</v>
      </c>
      <c r="G307" t="str">
        <f>IF(A307="","",[1]Sheet!G1305)</f>
        <v>大双</v>
      </c>
      <c r="H307">
        <f>IF(A307="","",[1]Sheet!H1305)</f>
        <v>0</v>
      </c>
      <c r="I307">
        <f>IF(A307="","",[1]Sheet!I1305)</f>
        <v>-100.01</v>
      </c>
      <c r="J307" t="str">
        <f>IF(A307="","",[1]Sheet!J1305)</f>
        <v>否</v>
      </c>
      <c r="K307">
        <f t="shared" si="110"/>
        <v>0</v>
      </c>
      <c r="L307" s="4">
        <f t="shared" si="111"/>
        <v>0</v>
      </c>
      <c r="M307" s="4" cm="1">
        <f ca="1" t="array" ref="M307">IF(L306="",IF(G306=0,M306,""),IF(ROW()&lt;32,"",AVERAGE(IF(OFFSET(L$2,ROW()-31,0,30,1)&lt;&gt;"",OFFSET(L$2,ROW()-31,0,30,1)))))</f>
        <v>0.8</v>
      </c>
      <c r="N307" s="5">
        <f ca="1" t="shared" si="98"/>
        <v>0.844086021505376</v>
      </c>
      <c r="O307" s="4">
        <f ca="1" t="array" ref="O307">IF(L306="","",IF(ROW()&lt;32,"",AVERAGE(IF(OFFSET(L$2,ROW()-21,0,20,1)&lt;&gt;"",OFFSET(L$2,ROW()-21,0,20,1)))))</f>
        <v>0.8</v>
      </c>
      <c r="P307" s="5">
        <f ca="1" t="shared" si="99"/>
        <v>0.812903225806452</v>
      </c>
      <c r="Q307" s="4">
        <f t="shared" si="112"/>
        <v>-100.01</v>
      </c>
      <c r="R307" s="4">
        <f t="shared" si="103"/>
        <v>9902.35879999991</v>
      </c>
      <c r="S307" s="9">
        <f t="shared" si="104"/>
        <v>0.045768467828571</v>
      </c>
      <c r="T307" s="10">
        <f ca="1" t="shared" si="105"/>
        <v>0.844086021505376</v>
      </c>
      <c r="U307" s="9">
        <f t="shared" si="106"/>
        <v>0.045641789230266</v>
      </c>
      <c r="V307" s="6">
        <f t="shared" si="107"/>
        <v>2.51376254359905</v>
      </c>
      <c r="W307" s="11">
        <f t="shared" si="108"/>
        <v>1.60332766723328</v>
      </c>
      <c r="X307" s="11">
        <f ca="1" t="shared" si="109"/>
        <v>0.5805642289638</v>
      </c>
      <c r="Y307" s="6">
        <f ca="1" t="shared" si="100"/>
        <v>0.574710948232153</v>
      </c>
      <c r="Z307" s="1">
        <f ca="1" t="shared" si="101"/>
        <v>0.0417739975975095</v>
      </c>
      <c r="AA307">
        <f ca="1" t="shared" si="97"/>
        <v>0</v>
      </c>
      <c r="AB307">
        <f t="shared" si="102"/>
        <v>0</v>
      </c>
      <c r="AC307" s="1">
        <f ca="1" t="shared" si="92"/>
        <v>0</v>
      </c>
      <c r="AD307" t="e">
        <f ca="1" t="shared" si="93"/>
        <v>#VALUE!</v>
      </c>
    </row>
    <row r="308" spans="1:30">
      <c r="A308">
        <f>IF([1]Sheet!A1306="","",[1]Sheet!A1306)</f>
        <v>3280632</v>
      </c>
      <c r="B308" t="str">
        <f>IF(A308="","",[1]Sheet!B1306)</f>
        <v>2025-05-02 01:05:44</v>
      </c>
      <c r="C308" t="str">
        <f>IF(A308="","",[1]Sheet!C1306)</f>
        <v>小单31.45  小双34.28  大单34.28</v>
      </c>
      <c r="D308" t="str">
        <f>IF(A308="","",[1]Sheet!D1306)</f>
        <v>小单</v>
      </c>
      <c r="E308">
        <f>IF(A308="","",[1]Sheet!E1306)</f>
        <v>100.01</v>
      </c>
      <c r="F308">
        <f>IF(A308="","",[1]Sheet!F1306)</f>
        <v>14</v>
      </c>
      <c r="G308" t="str">
        <f>IF(A308="","",[1]Sheet!G1306)</f>
        <v>大双</v>
      </c>
      <c r="H308">
        <f>IF(A308="","",[1]Sheet!H1306)</f>
        <v>0</v>
      </c>
      <c r="I308">
        <f>IF(A308="","",[1]Sheet!I1306)</f>
        <v>-100.01</v>
      </c>
      <c r="J308" t="str">
        <f>IF(A308="","",[1]Sheet!J1306)</f>
        <v>否</v>
      </c>
      <c r="K308">
        <f t="shared" si="110"/>
        <v>0</v>
      </c>
      <c r="L308" s="4">
        <f t="shared" si="111"/>
        <v>0</v>
      </c>
      <c r="M308" s="4" cm="1">
        <f ca="1" t="array" ref="M308">IF(L307="",IF(G307=0,M307,""),IF(ROW()&lt;32,"",AVERAGE(IF(OFFSET(L$2,ROW()-31,0,30,1)&lt;&gt;"",OFFSET(L$2,ROW()-31,0,30,1)))))</f>
        <v>0.766666666666667</v>
      </c>
      <c r="N308" s="5">
        <f ca="1" t="shared" si="98"/>
        <v>0.748387096774194</v>
      </c>
      <c r="O308" s="4">
        <f ca="1" t="array" ref="O308">IF(L307="","",IF(ROW()&lt;32,"",AVERAGE(IF(OFFSET(L$2,ROW()-21,0,20,1)&lt;&gt;"",OFFSET(L$2,ROW()-21,0,20,1)))))</f>
        <v>0.8</v>
      </c>
      <c r="P308" s="5">
        <f ca="1" t="shared" si="99"/>
        <v>0.748387096774194</v>
      </c>
      <c r="Q308" s="4">
        <f t="shared" si="112"/>
        <v>-100.01</v>
      </c>
      <c r="R308" s="4">
        <f t="shared" si="103"/>
        <v>9802.34879999991</v>
      </c>
      <c r="S308" s="9">
        <f t="shared" si="104"/>
        <v>0.0300959367173254</v>
      </c>
      <c r="T308" s="10">
        <f ca="1" t="shared" si="105"/>
        <v>0.748387096774194</v>
      </c>
      <c r="U308" s="9">
        <f t="shared" si="106"/>
        <v>0.0414395288270197</v>
      </c>
      <c r="V308" s="6">
        <f t="shared" si="107"/>
        <v>2.56304594765985</v>
      </c>
      <c r="W308" s="11">
        <f t="shared" si="108"/>
        <v>1.34237526247375</v>
      </c>
      <c r="X308" s="11">
        <f ca="1" t="shared" si="109"/>
        <v>0.536816462735291</v>
      </c>
      <c r="Y308" s="6">
        <f ca="1" t="shared" si="100"/>
        <v>0.569842487877789</v>
      </c>
      <c r="Z308" s="1">
        <f ca="1" t="shared" si="101"/>
        <v>0.0371387046485938</v>
      </c>
      <c r="AA308">
        <f ca="1" t="shared" si="97"/>
        <v>0</v>
      </c>
      <c r="AB308">
        <f t="shared" si="102"/>
        <v>1</v>
      </c>
      <c r="AC308" s="1">
        <f ca="1" t="shared" si="92"/>
        <v>0</v>
      </c>
      <c r="AD308" t="e">
        <f ca="1" t="shared" si="93"/>
        <v>#VALUE!</v>
      </c>
    </row>
    <row r="309" spans="1:30">
      <c r="A309">
        <f>IF([1]Sheet!A1307="","",[1]Sheet!A1307)</f>
        <v>3280633</v>
      </c>
      <c r="B309" t="str">
        <f>IF(A309="","",[1]Sheet!B1307)</f>
        <v>2025-05-02 01:09:15</v>
      </c>
      <c r="C309" t="str">
        <f>IF(A309="","",[1]Sheet!C1307)</f>
        <v>小单31.45  小双34.28  大单34.28</v>
      </c>
      <c r="D309" t="str">
        <f>IF(A309="","",[1]Sheet!D1307)</f>
        <v>小单</v>
      </c>
      <c r="E309">
        <f>IF(A309="","",[1]Sheet!E1307)</f>
        <v>100.01</v>
      </c>
      <c r="F309">
        <f>IF(A309="","",[1]Sheet!F1307)</f>
        <v>13</v>
      </c>
      <c r="G309" t="str">
        <f>IF(A309="","",[1]Sheet!G1307)</f>
        <v>小单</v>
      </c>
      <c r="H309">
        <f>IF(A309="","",[1]Sheet!H1307)</f>
        <v>0</v>
      </c>
      <c r="I309">
        <f>IF(A309="","",[1]Sheet!I1307)</f>
        <v>-100.01</v>
      </c>
      <c r="J309" t="str">
        <f>IF(A309="","",[1]Sheet!J1307)</f>
        <v>否</v>
      </c>
      <c r="K309">
        <f t="shared" si="110"/>
        <v>0</v>
      </c>
      <c r="L309" s="4">
        <f t="shared" si="111"/>
        <v>1</v>
      </c>
      <c r="M309" s="4" cm="1">
        <f ca="1" t="array" ref="M309">IF(L308="",IF(G308=0,M308,""),IF(ROW()&lt;32,"",AVERAGE(IF(OFFSET(L$2,ROW()-31,0,30,1)&lt;&gt;"",OFFSET(L$2,ROW()-31,0,30,1)))))</f>
        <v>0.766666666666667</v>
      </c>
      <c r="N309" s="5">
        <f ca="1" t="shared" si="98"/>
        <v>0.717204301075269</v>
      </c>
      <c r="O309" s="4">
        <f ca="1" t="array" ref="O309">IF(L308="","",IF(ROW()&lt;32,"",AVERAGE(IF(OFFSET(L$2,ROW()-21,0,20,1)&lt;&gt;"",OFFSET(L$2,ROW()-21,0,20,1)))))</f>
        <v>0.8</v>
      </c>
      <c r="P309" s="5">
        <f ca="1" t="shared" si="99"/>
        <v>0.748387096774194</v>
      </c>
      <c r="Q309" s="4">
        <f t="shared" si="112"/>
        <v>-68.1</v>
      </c>
      <c r="R309" s="4">
        <f t="shared" si="103"/>
        <v>9734.24879999991</v>
      </c>
      <c r="S309" s="9">
        <f t="shared" si="104"/>
        <v>0.0145805416628117</v>
      </c>
      <c r="T309" s="10">
        <f ca="1" t="shared" si="105"/>
        <v>0.717204301075269</v>
      </c>
      <c r="U309" s="9">
        <f t="shared" si="106"/>
        <v>0.0414395288270197</v>
      </c>
      <c r="V309" s="6">
        <f t="shared" si="107"/>
        <v>2.49161695872323</v>
      </c>
      <c r="W309" s="11">
        <f t="shared" si="108"/>
        <v>1.13941228099412</v>
      </c>
      <c r="X309" s="11">
        <f ca="1" t="shared" si="109"/>
        <v>0.498486088037527</v>
      </c>
      <c r="Y309" s="6">
        <f ca="1" t="shared" si="100"/>
        <v>0.564605506165231</v>
      </c>
      <c r="Z309" s="1">
        <f ca="1" t="shared" si="101"/>
        <v>0.0357276140242054</v>
      </c>
      <c r="AA309">
        <f ca="1" t="shared" si="97"/>
        <v>0</v>
      </c>
      <c r="AB309">
        <f t="shared" si="102"/>
        <v>1</v>
      </c>
      <c r="AC309" s="1">
        <f ca="1" t="shared" si="92"/>
        <v>0</v>
      </c>
      <c r="AD309" t="e">
        <f ca="1" t="shared" si="93"/>
        <v>#VALUE!</v>
      </c>
    </row>
    <row r="310" spans="1:30">
      <c r="A310">
        <f>IF([1]Sheet!A1308="","",[1]Sheet!A1308)</f>
        <v>3280634</v>
      </c>
      <c r="B310" t="str">
        <f>IF(A310="","",[1]Sheet!B1308)</f>
        <v>2025-05-02 01:12:47</v>
      </c>
      <c r="C310" t="str">
        <f>IF(A310="","",[1]Sheet!C1308)</f>
        <v>小单31.45  小双34.28  大单34.28</v>
      </c>
      <c r="D310" t="str">
        <f>IF(A310="","",[1]Sheet!D1308)</f>
        <v>小单</v>
      </c>
      <c r="E310">
        <f>IF(A310="","",[1]Sheet!E1308)</f>
        <v>100.01</v>
      </c>
      <c r="F310">
        <f>IF(A310="","",[1]Sheet!F1308)</f>
        <v>17</v>
      </c>
      <c r="G310" t="str">
        <f>IF(A310="","",[1]Sheet!G1308)</f>
        <v>大单</v>
      </c>
      <c r="H310">
        <f>IF(A310="","",[1]Sheet!H1308)</f>
        <v>148.4324</v>
      </c>
      <c r="I310">
        <f>IF(A310="","",[1]Sheet!I1308)</f>
        <v>48.4224</v>
      </c>
      <c r="J310" t="str">
        <f>IF(A310="","",[1]Sheet!J1308)</f>
        <v>是</v>
      </c>
      <c r="K310">
        <f t="shared" si="110"/>
        <v>1</v>
      </c>
      <c r="L310" s="4">
        <f t="shared" si="111"/>
        <v>1</v>
      </c>
      <c r="M310" s="4" cm="1">
        <f ca="1" t="array" ref="M310">IF(L309="",IF(G309=0,M309,""),IF(ROW()&lt;32,"",AVERAGE(IF(OFFSET(L$2,ROW()-31,0,30,1)&lt;&gt;"",OFFSET(L$2,ROW()-31,0,30,1)))))</f>
        <v>0.766666666666667</v>
      </c>
      <c r="N310" s="5">
        <f ca="1" t="shared" si="98"/>
        <v>0.781720430107527</v>
      </c>
      <c r="O310" s="4">
        <f ca="1" t="array" ref="O310">IF(L309="","",IF(ROW()&lt;32,"",AVERAGE(IF(OFFSET(L$2,ROW()-21,0,20,1)&lt;&gt;"",OFFSET(L$2,ROW()-21,0,20,1)))))</f>
        <v>0.8</v>
      </c>
      <c r="P310" s="5">
        <f ca="1" t="shared" si="99"/>
        <v>0.812903225806452</v>
      </c>
      <c r="Q310" s="4">
        <f t="shared" si="112"/>
        <v>48.4224</v>
      </c>
      <c r="R310" s="4">
        <f t="shared" si="103"/>
        <v>9782.67119999991</v>
      </c>
      <c r="S310" s="9">
        <f t="shared" si="104"/>
        <v>0.00250746104368222</v>
      </c>
      <c r="T310" s="10">
        <f ca="1" t="shared" si="105"/>
        <v>0.781720430107527</v>
      </c>
      <c r="U310" s="9">
        <f t="shared" si="106"/>
        <v>0.0414395288270197</v>
      </c>
      <c r="V310" s="6">
        <f t="shared" si="107"/>
        <v>2.29446742170446</v>
      </c>
      <c r="W310" s="11">
        <f t="shared" si="108"/>
        <v>0.977041895810419</v>
      </c>
      <c r="X310" s="11">
        <f ca="1" t="shared" si="109"/>
        <v>0.471815397437992</v>
      </c>
      <c r="Y310" s="6">
        <f ca="1" t="shared" si="100"/>
        <v>0.559275729505772</v>
      </c>
      <c r="Z310" s="1">
        <f ca="1" t="shared" si="101"/>
        <v>0.0372150697819796</v>
      </c>
      <c r="AA310">
        <f ca="1" t="shared" si="97"/>
        <v>0</v>
      </c>
      <c r="AB310">
        <f t="shared" si="102"/>
        <v>1</v>
      </c>
      <c r="AC310" s="1">
        <f ca="1" t="shared" si="92"/>
        <v>0</v>
      </c>
      <c r="AD310" t="e">
        <f ca="1" t="shared" si="93"/>
        <v>#VALUE!</v>
      </c>
    </row>
    <row r="311" spans="1:30">
      <c r="A311">
        <f>IF([1]Sheet!A1309="","",[1]Sheet!A1309)</f>
        <v>3280635</v>
      </c>
      <c r="B311" t="str">
        <f>IF(A311="","",[1]Sheet!B1309)</f>
        <v>2025-05-02 01:16:18</v>
      </c>
      <c r="C311" t="str">
        <f>IF(A311="","",[1]Sheet!C1309)</f>
        <v>小单31.45  小双34.28  大单34.28</v>
      </c>
      <c r="D311" t="str">
        <f>IF(A311="","",[1]Sheet!D1309)</f>
        <v>小单</v>
      </c>
      <c r="E311">
        <f>IF(A311="","",[1]Sheet!E1309)</f>
        <v>100.01</v>
      </c>
      <c r="F311">
        <f>IF(A311="","",[1]Sheet!F1309)</f>
        <v>19</v>
      </c>
      <c r="G311" t="str">
        <f>IF(A311="","",[1]Sheet!G1309)</f>
        <v>大单</v>
      </c>
      <c r="H311">
        <f>IF(A311="","",[1]Sheet!H1309)</f>
        <v>148.4324</v>
      </c>
      <c r="I311">
        <f>IF(A311="","",[1]Sheet!I1309)</f>
        <v>48.4224</v>
      </c>
      <c r="J311" t="str">
        <f>IF(A311="","",[1]Sheet!J1309)</f>
        <v>是</v>
      </c>
      <c r="K311">
        <f t="shared" si="110"/>
        <v>1</v>
      </c>
      <c r="L311" s="4">
        <f t="shared" si="111"/>
        <v>1</v>
      </c>
      <c r="M311" s="4" cm="1">
        <f ca="1" t="array" ref="M311">IF(L310="",IF(G310=0,M310,""),IF(ROW()&lt;32,"",AVERAGE(IF(OFFSET(L$2,ROW()-31,0,30,1)&lt;&gt;"",OFFSET(L$2,ROW()-31,0,30,1)))))</f>
        <v>0.766666666666667</v>
      </c>
      <c r="N311" s="5">
        <f ca="1" t="shared" si="98"/>
        <v>0.781720430107527</v>
      </c>
      <c r="O311" s="4">
        <f ca="1" t="array" ref="O311">IF(L310="","",IF(ROW()&lt;32,"",AVERAGE(IF(OFFSET(L$2,ROW()-21,0,20,1)&lt;&gt;"",OFFSET(L$2,ROW()-21,0,20,1)))))</f>
        <v>0.8</v>
      </c>
      <c r="P311" s="5">
        <f ca="1" t="shared" si="99"/>
        <v>0.812903225806452</v>
      </c>
      <c r="Q311" s="4">
        <f t="shared" si="112"/>
        <v>48.4224</v>
      </c>
      <c r="R311" s="4">
        <f t="shared" si="103"/>
        <v>9831.09359999991</v>
      </c>
      <c r="S311" s="9">
        <f t="shared" si="104"/>
        <v>0.00249501861180133</v>
      </c>
      <c r="T311" s="10">
        <f ca="1" t="shared" si="105"/>
        <v>0.781720430107527</v>
      </c>
      <c r="U311" s="9">
        <f t="shared" si="106"/>
        <v>0.0414395288270197</v>
      </c>
      <c r="V311" s="6">
        <f t="shared" si="107"/>
        <v>2.13445148136284</v>
      </c>
      <c r="W311" s="11">
        <f t="shared" si="108"/>
        <v>0.977041895810419</v>
      </c>
      <c r="X311" s="11">
        <f ca="1" t="shared" si="109"/>
        <v>0.455810070674266</v>
      </c>
      <c r="Y311" s="6">
        <f ca="1" t="shared" si="100"/>
        <v>0.554115610758672</v>
      </c>
      <c r="Z311" s="1">
        <f ca="1" t="shared" si="101"/>
        <v>0.0403400545426417</v>
      </c>
      <c r="AA311">
        <f ca="1" t="shared" si="97"/>
        <v>0</v>
      </c>
      <c r="AB311">
        <f t="shared" si="102"/>
        <v>0</v>
      </c>
      <c r="AC311" s="1">
        <f ca="1" t="shared" si="92"/>
        <v>0</v>
      </c>
      <c r="AD311" t="e">
        <f ca="1" t="shared" si="93"/>
        <v>#VALUE!</v>
      </c>
    </row>
    <row r="312" spans="1:30">
      <c r="A312">
        <f>IF([1]Sheet!A1310="","",[1]Sheet!A1310)</f>
        <v>3280636</v>
      </c>
      <c r="B312" t="str">
        <f>IF(A312="","",[1]Sheet!B1310)</f>
        <v>2025-05-02 01:19:40</v>
      </c>
      <c r="C312" t="str">
        <f>IF(A312="","",[1]Sheet!C1310)</f>
        <v>小单31.45  小双34.28  大单34.28</v>
      </c>
      <c r="D312" t="str">
        <f>IF(A312="","",[1]Sheet!D1310)</f>
        <v>小单</v>
      </c>
      <c r="E312">
        <f>IF(A312="","",[1]Sheet!E1310)</f>
        <v>100.01</v>
      </c>
      <c r="F312">
        <f>IF(A312="","",[1]Sheet!F1310)</f>
        <v>17</v>
      </c>
      <c r="G312" t="str">
        <f>IF(A312="","",[1]Sheet!G1310)</f>
        <v>大单</v>
      </c>
      <c r="H312">
        <f>IF(A312="","",[1]Sheet!H1310)</f>
        <v>148.4324</v>
      </c>
      <c r="I312">
        <f>IF(A312="","",[1]Sheet!I1310)</f>
        <v>48.4224</v>
      </c>
      <c r="J312" t="str">
        <f>IF(A312="","",[1]Sheet!J1310)</f>
        <v>是</v>
      </c>
      <c r="K312">
        <f t="shared" si="110"/>
        <v>1</v>
      </c>
      <c r="L312" s="4">
        <f t="shared" si="111"/>
        <v>1</v>
      </c>
      <c r="M312" s="4" cm="1">
        <f ca="1" t="array" ref="M312">IF(L311="",IF(G311=0,M311,""),IF(ROW()&lt;32,"",AVERAGE(IF(OFFSET(L$2,ROW()-31,0,30,1)&lt;&gt;"",OFFSET(L$2,ROW()-31,0,30,1)))))</f>
        <v>0.8</v>
      </c>
      <c r="N312" s="5">
        <f ca="1" t="shared" si="98"/>
        <v>0.781720430107527</v>
      </c>
      <c r="O312" s="4">
        <f ca="1" t="array" ref="O312">IF(L311="","",IF(ROW()&lt;32,"",AVERAGE(IF(OFFSET(L$2,ROW()-21,0,20,1)&lt;&gt;"",OFFSET(L$2,ROW()-21,0,20,1)))))</f>
        <v>0.8</v>
      </c>
      <c r="P312" s="5">
        <f ca="1" t="shared" si="99"/>
        <v>0.812903225806452</v>
      </c>
      <c r="Q312" s="4">
        <f t="shared" si="112"/>
        <v>48.4224</v>
      </c>
      <c r="R312" s="4">
        <f t="shared" si="103"/>
        <v>9879.51599999991</v>
      </c>
      <c r="S312" s="9">
        <f t="shared" si="104"/>
        <v>0.0178892092346541</v>
      </c>
      <c r="T312" s="10">
        <f ca="1" t="shared" si="105"/>
        <v>0.781720430107527</v>
      </c>
      <c r="U312" s="9">
        <f t="shared" si="106"/>
        <v>0.0414395288270197</v>
      </c>
      <c r="V312" s="6">
        <f t="shared" si="107"/>
        <v>2.1194744906586</v>
      </c>
      <c r="W312" s="11">
        <f t="shared" si="108"/>
        <v>0.977041895810419</v>
      </c>
      <c r="X312" s="11">
        <f ca="1" t="shared" si="109"/>
        <v>0.458930628790698</v>
      </c>
      <c r="Y312" s="6">
        <f ca="1" t="shared" si="100"/>
        <v>0.549687451986797</v>
      </c>
      <c r="Z312" s="1">
        <f ca="1" t="shared" si="101"/>
        <v>0.0431560208178522</v>
      </c>
      <c r="AA312">
        <f ca="1" t="shared" si="97"/>
        <v>0</v>
      </c>
      <c r="AB312">
        <f t="shared" si="102"/>
        <v>0</v>
      </c>
      <c r="AC312" s="1">
        <f ca="1" t="shared" si="92"/>
        <v>0</v>
      </c>
      <c r="AD312" t="e">
        <f ca="1" t="shared" si="93"/>
        <v>#VALUE!</v>
      </c>
    </row>
    <row r="313" spans="1:30">
      <c r="A313">
        <f>IF([1]Sheet!A1311="","",[1]Sheet!A1311)</f>
        <v>3280637</v>
      </c>
      <c r="B313" t="str">
        <f>IF(A313="","",[1]Sheet!B1311)</f>
        <v>2025-05-02 01:23:11</v>
      </c>
      <c r="C313" t="str">
        <f>IF(A313="","",[1]Sheet!C1311)</f>
        <v>小单31.45  小双34.28  大单34.28</v>
      </c>
      <c r="D313" t="str">
        <f>IF(A313="","",[1]Sheet!D1311)</f>
        <v>小单</v>
      </c>
      <c r="E313">
        <f>IF(A313="","",[1]Sheet!E1311)</f>
        <v>100.01</v>
      </c>
      <c r="F313">
        <f>IF(A313="","",[1]Sheet!F1311)</f>
        <v>9</v>
      </c>
      <c r="G313" t="str">
        <f>IF(A313="","",[1]Sheet!G1311)</f>
        <v>小单</v>
      </c>
      <c r="H313">
        <f>IF(A313="","",[1]Sheet!H1311)</f>
        <v>148.444</v>
      </c>
      <c r="I313">
        <f>IF(A313="","",[1]Sheet!I1311)</f>
        <v>48.434</v>
      </c>
      <c r="J313" t="str">
        <f>IF(A313="","",[1]Sheet!J1311)</f>
        <v>是</v>
      </c>
      <c r="K313">
        <f t="shared" si="110"/>
        <v>1</v>
      </c>
      <c r="L313" s="4">
        <f t="shared" si="111"/>
        <v>1</v>
      </c>
      <c r="M313" s="4" cm="1">
        <f ca="1" t="array" ref="M313">IF(L312="",IF(G312=0,M312,""),IF(ROW()&lt;32,"",AVERAGE(IF(OFFSET(L$2,ROW()-31,0,30,1)&lt;&gt;"",OFFSET(L$2,ROW()-31,0,30,1)))))</f>
        <v>0.8</v>
      </c>
      <c r="N313" s="5">
        <f ca="1" t="shared" si="98"/>
        <v>0.812903225806452</v>
      </c>
      <c r="O313" s="4">
        <f ca="1" t="array" ref="O313">IF(L312="","",IF(ROW()&lt;32,"",AVERAGE(IF(OFFSET(L$2,ROW()-21,0,20,1)&lt;&gt;"",OFFSET(L$2,ROW()-21,0,20,1)))))</f>
        <v>0.8</v>
      </c>
      <c r="P313" s="5">
        <f ca="1" t="shared" si="99"/>
        <v>0.812903225806452</v>
      </c>
      <c r="Q313" s="4">
        <f t="shared" si="112"/>
        <v>48.434</v>
      </c>
      <c r="R313" s="4">
        <f t="shared" si="103"/>
        <v>9927.9499999999</v>
      </c>
      <c r="S313" s="9">
        <f t="shared" si="104"/>
        <v>0.0177999682776992</v>
      </c>
      <c r="T313" s="10">
        <f ca="1" t="shared" si="105"/>
        <v>0.812903225806452</v>
      </c>
      <c r="U313" s="9">
        <f t="shared" si="106"/>
        <v>0.0414395288270197</v>
      </c>
      <c r="V313" s="6">
        <f t="shared" si="107"/>
        <v>2.10296380189297</v>
      </c>
      <c r="W313" s="11">
        <f t="shared" si="108"/>
        <v>1.13939939339399</v>
      </c>
      <c r="X313" s="11">
        <f ca="1" t="shared" si="109"/>
        <v>0.479725096525191</v>
      </c>
      <c r="Y313" s="6">
        <f ca="1" t="shared" si="100"/>
        <v>0.547613223871381</v>
      </c>
      <c r="Z313" s="1">
        <f ca="1" t="shared" si="101"/>
        <v>0.0449366533216597</v>
      </c>
      <c r="AA313">
        <f ca="1" t="shared" si="97"/>
        <v>0</v>
      </c>
      <c r="AB313">
        <f t="shared" si="102"/>
        <v>0</v>
      </c>
      <c r="AC313" s="1">
        <f ca="1" t="shared" si="92"/>
        <v>0</v>
      </c>
      <c r="AD313" t="e">
        <f ca="1" t="shared" si="93"/>
        <v>#VALUE!</v>
      </c>
    </row>
    <row r="314" spans="1:30">
      <c r="A314">
        <f>IF([1]Sheet!A1312="","",[1]Sheet!A1312)</f>
        <v>3280638</v>
      </c>
      <c r="B314" t="str">
        <f>IF(A314="","",[1]Sheet!B1312)</f>
        <v>2025-05-02 01:26:53</v>
      </c>
      <c r="C314" t="str">
        <f>IF(A314="","",[1]Sheet!C1312)</f>
        <v>小单31.45  小双34.28  大单34.28</v>
      </c>
      <c r="D314" t="str">
        <f>IF(A314="","",[1]Sheet!D1312)</f>
        <v>小单</v>
      </c>
      <c r="E314">
        <f>IF(A314="","",[1]Sheet!E1312)</f>
        <v>100.01</v>
      </c>
      <c r="F314">
        <f>IF(A314="","",[1]Sheet!F1312)</f>
        <v>4</v>
      </c>
      <c r="G314" t="str">
        <f>IF(A314="","",[1]Sheet!G1312)</f>
        <v>小双</v>
      </c>
      <c r="H314">
        <f>IF(A314="","",[1]Sheet!H1312)</f>
        <v>148.4324</v>
      </c>
      <c r="I314">
        <f>IF(A314="","",[1]Sheet!I1312)</f>
        <v>48.4224</v>
      </c>
      <c r="J314" t="str">
        <f>IF(A314="","",[1]Sheet!J1312)</f>
        <v>是</v>
      </c>
      <c r="K314">
        <f t="shared" si="110"/>
        <v>1</v>
      </c>
      <c r="L314" s="4">
        <f t="shared" si="111"/>
        <v>1</v>
      </c>
      <c r="M314" s="4" cm="1">
        <f ca="1" t="array" ref="M314">IF(L313="",IF(G313=0,M313,""),IF(ROW()&lt;32,"",AVERAGE(IF(OFFSET(L$2,ROW()-31,0,30,1)&lt;&gt;"",OFFSET(L$2,ROW()-31,0,30,1)))))</f>
        <v>0.833333333333333</v>
      </c>
      <c r="N314" s="5">
        <f ca="1" t="shared" si="98"/>
        <v>0.812903225806452</v>
      </c>
      <c r="O314" s="4">
        <f ca="1" t="array" ref="O314">IF(L313="","",IF(ROW()&lt;32,"",AVERAGE(IF(OFFSET(L$2,ROW()-21,0,20,1)&lt;&gt;"",OFFSET(L$2,ROW()-21,0,20,1)))))</f>
        <v>0.8</v>
      </c>
      <c r="P314" s="5">
        <f ca="1" t="shared" si="99"/>
        <v>0.812903225806452</v>
      </c>
      <c r="Q314" s="4">
        <f t="shared" si="112"/>
        <v>48.4224</v>
      </c>
      <c r="R314" s="4">
        <f t="shared" si="103"/>
        <v>9976.3723999999</v>
      </c>
      <c r="S314" s="9">
        <f t="shared" si="104"/>
        <v>0.0334373632208355</v>
      </c>
      <c r="T314" s="10">
        <f ca="1" t="shared" si="105"/>
        <v>0.812903225806452</v>
      </c>
      <c r="U314" s="9">
        <f t="shared" si="106"/>
        <v>0.0414395288270197</v>
      </c>
      <c r="V314" s="6">
        <f t="shared" si="107"/>
        <v>2.16120317393431</v>
      </c>
      <c r="W314" s="11">
        <f t="shared" si="108"/>
        <v>1.13941228099412</v>
      </c>
      <c r="X314" s="11">
        <f ca="1" t="shared" si="109"/>
        <v>0.490241540972278</v>
      </c>
      <c r="Y314" s="6">
        <f ca="1" t="shared" si="100"/>
        <v>0.545110863868289</v>
      </c>
      <c r="Z314" s="1">
        <f ca="1" t="shared" si="101"/>
        <v>0.0459599395975158</v>
      </c>
      <c r="AA314">
        <f ca="1" t="shared" si="97"/>
        <v>0</v>
      </c>
      <c r="AB314">
        <f t="shared" si="102"/>
        <v>0</v>
      </c>
      <c r="AC314" s="1">
        <f ca="1" t="shared" si="92"/>
        <v>0</v>
      </c>
      <c r="AD314" t="e">
        <f ca="1" t="shared" si="93"/>
        <v>#VALUE!</v>
      </c>
    </row>
    <row r="315" spans="1:30">
      <c r="A315">
        <f>IF([1]Sheet!A1313="","",[1]Sheet!A1313)</f>
        <v>3280639</v>
      </c>
      <c r="B315" t="str">
        <f>IF(A315="","",[1]Sheet!B1313)</f>
        <v>2025-05-02 01:30:14</v>
      </c>
      <c r="C315" t="str">
        <f>IF(A315="","",[1]Sheet!C1313)</f>
        <v>小单31.45  小双34.28  大单34.28</v>
      </c>
      <c r="D315" t="str">
        <f>IF(A315="","",[1]Sheet!D1313)</f>
        <v>小单</v>
      </c>
      <c r="E315">
        <f>IF(A315="","",[1]Sheet!E1313)</f>
        <v>100.01</v>
      </c>
      <c r="F315">
        <f>IF(A315="","",[1]Sheet!F1313)</f>
        <v>15</v>
      </c>
      <c r="G315" t="str">
        <f>IF(A315="","",[1]Sheet!G1313)</f>
        <v>大单</v>
      </c>
      <c r="H315">
        <f>IF(A315="","",[1]Sheet!H1313)</f>
        <v>148.4324</v>
      </c>
      <c r="I315">
        <f>IF(A315="","",[1]Sheet!I1313)</f>
        <v>48.4224</v>
      </c>
      <c r="J315" t="str">
        <f>IF(A315="","",[1]Sheet!J1313)</f>
        <v>是</v>
      </c>
      <c r="K315">
        <f t="shared" si="110"/>
        <v>1</v>
      </c>
      <c r="L315" s="4">
        <f t="shared" si="111"/>
        <v>1</v>
      </c>
      <c r="M315" s="4" cm="1">
        <f ca="1" t="array" ref="M315">IF(L314="",IF(G314=0,M314,""),IF(ROW()&lt;32,"",AVERAGE(IF(OFFSET(L$2,ROW()-31,0,30,1)&lt;&gt;"",OFFSET(L$2,ROW()-31,0,30,1)))))</f>
        <v>0.833333333333333</v>
      </c>
      <c r="N315" s="5">
        <f ca="1" t="shared" si="98"/>
        <v>0.844086021505376</v>
      </c>
      <c r="O315" s="4">
        <f ca="1" t="array" ref="O315">IF(L314="","",IF(ROW()&lt;32,"",AVERAGE(IF(OFFSET(L$2,ROW()-21,0,20,1)&lt;&gt;"",OFFSET(L$2,ROW()-21,0,20,1)))))</f>
        <v>0.85</v>
      </c>
      <c r="P315" s="5">
        <f ca="1" t="shared" si="99"/>
        <v>0.859677419354839</v>
      </c>
      <c r="Q315" s="4">
        <f t="shared" si="112"/>
        <v>48.4224</v>
      </c>
      <c r="R315" s="4">
        <f t="shared" si="103"/>
        <v>10024.7947999999</v>
      </c>
      <c r="S315" s="9">
        <f t="shared" si="104"/>
        <v>0.0332684271097132</v>
      </c>
      <c r="T315" s="10">
        <f ca="1" t="shared" si="105"/>
        <v>0.844086021505376</v>
      </c>
      <c r="U315" s="9">
        <f t="shared" si="106"/>
        <v>0.0369226017854175</v>
      </c>
      <c r="V315" s="6">
        <f t="shared" si="107"/>
        <v>2.37359705408889</v>
      </c>
      <c r="W315" s="11">
        <f t="shared" si="108"/>
        <v>1.34236076392361</v>
      </c>
      <c r="X315" s="11">
        <f ca="1" t="shared" si="109"/>
        <v>0.539316733699613</v>
      </c>
      <c r="Y315" s="6">
        <f ca="1" t="shared" si="100"/>
        <v>0.546769897698464</v>
      </c>
      <c r="Z315" s="1">
        <f ca="1" t="shared" si="101"/>
        <v>0.0448081079843275</v>
      </c>
      <c r="AA315">
        <f ca="1" t="shared" si="97"/>
        <v>0</v>
      </c>
      <c r="AB315">
        <f t="shared" si="102"/>
        <v>0</v>
      </c>
      <c r="AC315" s="1">
        <f ca="1" t="shared" si="92"/>
        <v>0</v>
      </c>
      <c r="AD315" t="e">
        <f ca="1" t="shared" si="93"/>
        <v>#VALUE!</v>
      </c>
    </row>
    <row r="316" spans="1:30">
      <c r="A316">
        <f>IF([1]Sheet!A1314="","",[1]Sheet!A1314)</f>
        <v>3280640</v>
      </c>
      <c r="B316" t="str">
        <f>IF(A316="","",[1]Sheet!B1314)</f>
        <v>2025-05-02 01:33:46</v>
      </c>
      <c r="C316" t="str">
        <f>IF(A316="","",[1]Sheet!C1314)</f>
        <v>小单31.45  小双34.28  大单34.28</v>
      </c>
      <c r="D316" t="str">
        <f>IF(A316="","",[1]Sheet!D1314)</f>
        <v>小单</v>
      </c>
      <c r="E316">
        <f>IF(A316="","",[1]Sheet!E1314)</f>
        <v>100.01</v>
      </c>
      <c r="F316">
        <f>IF(A316="","",[1]Sheet!F1314)</f>
        <v>20</v>
      </c>
      <c r="G316" t="str">
        <f>IF(A316="","",[1]Sheet!G1314)</f>
        <v>大双</v>
      </c>
      <c r="H316">
        <f>IF(A316="","",[1]Sheet!H1314)</f>
        <v>0</v>
      </c>
      <c r="I316">
        <f>IF(A316="","",[1]Sheet!I1314)</f>
        <v>-100.01</v>
      </c>
      <c r="J316" t="str">
        <f>IF(A316="","",[1]Sheet!J1314)</f>
        <v>否</v>
      </c>
      <c r="K316">
        <f t="shared" si="110"/>
        <v>0</v>
      </c>
      <c r="L316" s="4">
        <f t="shared" si="111"/>
        <v>0</v>
      </c>
      <c r="M316" s="4" cm="1">
        <f ca="1" t="array" ref="M316">IF(L315="",IF(G315=0,M315,""),IF(ROW()&lt;32,"",AVERAGE(IF(OFFSET(L$2,ROW()-31,0,30,1)&lt;&gt;"",OFFSET(L$2,ROW()-31,0,30,1)))))</f>
        <v>0.8</v>
      </c>
      <c r="N316" s="5">
        <f ca="1" t="shared" si="98"/>
        <v>0.844086021505376</v>
      </c>
      <c r="O316" s="4">
        <f ca="1" t="array" ref="O316">IF(L315="","",IF(ROW()&lt;32,"",AVERAGE(IF(OFFSET(L$2,ROW()-21,0,20,1)&lt;&gt;"",OFFSET(L$2,ROW()-21,0,20,1)))))</f>
        <v>0.8</v>
      </c>
      <c r="P316" s="5">
        <f ca="1" t="shared" si="99"/>
        <v>0.812903225806452</v>
      </c>
      <c r="Q316" s="4">
        <f t="shared" si="112"/>
        <v>-100.01</v>
      </c>
      <c r="R316" s="4">
        <f t="shared" si="103"/>
        <v>9924.7847999999</v>
      </c>
      <c r="S316" s="9">
        <f t="shared" si="104"/>
        <v>0.0331024124408965</v>
      </c>
      <c r="T316" s="10">
        <f ca="1" t="shared" si="105"/>
        <v>0.844086021505376</v>
      </c>
      <c r="U316" s="9">
        <f t="shared" si="106"/>
        <v>0.0371877537084341</v>
      </c>
      <c r="V316" s="6">
        <f t="shared" si="107"/>
        <v>2.45304477264318</v>
      </c>
      <c r="W316" s="11">
        <f t="shared" si="108"/>
        <v>1.34234626537346</v>
      </c>
      <c r="X316" s="11">
        <f ca="1" t="shared" si="109"/>
        <v>0.547130705722478</v>
      </c>
      <c r="Y316" s="6">
        <f ca="1" t="shared" si="100"/>
        <v>0.548366087572662</v>
      </c>
      <c r="Z316" s="1">
        <f ca="1" t="shared" si="101"/>
        <v>0.0439310356333059</v>
      </c>
      <c r="AA316">
        <f ca="1" t="shared" si="97"/>
        <v>0</v>
      </c>
      <c r="AB316">
        <f t="shared" si="102"/>
        <v>0</v>
      </c>
      <c r="AC316" s="1">
        <f ca="1" t="shared" si="92"/>
        <v>0</v>
      </c>
      <c r="AD316" t="e">
        <f ca="1" t="shared" si="93"/>
        <v>#VALUE!</v>
      </c>
    </row>
    <row r="317" spans="1:30">
      <c r="A317">
        <f>IF([1]Sheet!A1315="","",[1]Sheet!A1315)</f>
        <v>3280641</v>
      </c>
      <c r="B317" t="str">
        <f>IF(A317="","",[1]Sheet!B1315)</f>
        <v>2025-05-02 01:37:18</v>
      </c>
      <c r="C317" t="str">
        <f>IF(A317="","",[1]Sheet!C1315)</f>
        <v>小单31.45  小双34.28  大单34.28</v>
      </c>
      <c r="D317" t="str">
        <f>IF(A317="","",[1]Sheet!D1315)</f>
        <v>小单</v>
      </c>
      <c r="E317">
        <f>IF(A317="","",[1]Sheet!E1315)</f>
        <v>100.01</v>
      </c>
      <c r="F317">
        <f>IF(A317="","",[1]Sheet!F1315)</f>
        <v>20</v>
      </c>
      <c r="G317" t="str">
        <f>IF(A317="","",[1]Sheet!G1315)</f>
        <v>大双</v>
      </c>
      <c r="H317">
        <f>IF(A317="","",[1]Sheet!H1315)</f>
        <v>0</v>
      </c>
      <c r="I317">
        <f>IF(A317="","",[1]Sheet!I1315)</f>
        <v>-100.01</v>
      </c>
      <c r="J317" t="str">
        <f>IF(A317="","",[1]Sheet!J1315)</f>
        <v>否</v>
      </c>
      <c r="K317">
        <f t="shared" si="110"/>
        <v>0</v>
      </c>
      <c r="L317" s="4">
        <f t="shared" si="111"/>
        <v>0</v>
      </c>
      <c r="M317" s="4" cm="1">
        <f ca="1" t="array" ref="M317">IF(L316="",IF(G316=0,M316,""),IF(ROW()&lt;32,"",AVERAGE(IF(OFFSET(L$2,ROW()-31,0,30,1)&lt;&gt;"",OFFSET(L$2,ROW()-31,0,30,1)))))</f>
        <v>0.766666666666667</v>
      </c>
      <c r="N317" s="5">
        <f ca="1" t="shared" si="98"/>
        <v>0.748387096774194</v>
      </c>
      <c r="O317" s="4">
        <f ca="1" t="array" ref="O317">IF(L316="","",IF(ROW()&lt;32,"",AVERAGE(IF(OFFSET(L$2,ROW()-21,0,20,1)&lt;&gt;"",OFFSET(L$2,ROW()-21,0,20,1)))))</f>
        <v>0.75</v>
      </c>
      <c r="P317" s="5">
        <f ca="1" t="shared" si="99"/>
        <v>0.701612903225806</v>
      </c>
      <c r="Q317" s="4">
        <f t="shared" si="112"/>
        <v>-100.01</v>
      </c>
      <c r="R317" s="4">
        <f t="shared" si="103"/>
        <v>9824.7747999999</v>
      </c>
      <c r="S317" s="9">
        <f t="shared" si="104"/>
        <v>0.0177173408398089</v>
      </c>
      <c r="T317" s="10">
        <f ca="1" t="shared" si="105"/>
        <v>0.748387096774194</v>
      </c>
      <c r="U317" s="9">
        <f t="shared" si="106"/>
        <v>0.0371877537084341</v>
      </c>
      <c r="V317" s="6">
        <f t="shared" si="107"/>
        <v>2.35042446319325</v>
      </c>
      <c r="W317" s="11">
        <f t="shared" si="108"/>
        <v>1.13939939339399</v>
      </c>
      <c r="X317" s="11">
        <f ca="1" t="shared" si="109"/>
        <v>0.492818681152975</v>
      </c>
      <c r="Y317" s="6">
        <f ca="1" t="shared" si="100"/>
        <v>0.547182739665935</v>
      </c>
      <c r="Z317" s="1">
        <f ca="1" t="shared" si="101"/>
        <v>0.0449220438728861</v>
      </c>
      <c r="AA317">
        <f ca="1" t="shared" si="97"/>
        <v>0</v>
      </c>
      <c r="AB317">
        <f t="shared" si="102"/>
        <v>0</v>
      </c>
      <c r="AC317" s="1">
        <f ca="1" t="shared" si="92"/>
        <v>0</v>
      </c>
      <c r="AD317" t="e">
        <f ca="1" t="shared" si="93"/>
        <v>#VALUE!</v>
      </c>
    </row>
    <row r="318" spans="1:30">
      <c r="A318">
        <f>IF([1]Sheet!A1316="","",[1]Sheet!A1316)</f>
        <v>3280642</v>
      </c>
      <c r="B318" t="str">
        <f>IF(A318="","",[1]Sheet!B1316)</f>
        <v>2025-05-02 01:40:49</v>
      </c>
      <c r="C318" t="str">
        <f>IF(A318="","",[1]Sheet!C1316)</f>
        <v>小单32.36  大双32.36  大单35.28</v>
      </c>
      <c r="D318" t="str">
        <f>IF(A318="","",[1]Sheet!D1316)</f>
        <v>大单</v>
      </c>
      <c r="E318">
        <f>IF(A318="","",[1]Sheet!E1316)</f>
        <v>100</v>
      </c>
      <c r="F318">
        <f>IF(A318="","",[1]Sheet!F1316)</f>
        <v>18</v>
      </c>
      <c r="G318" t="str">
        <f>IF(A318="","",[1]Sheet!G1316)</f>
        <v>大双</v>
      </c>
      <c r="H318">
        <f>IF(A318="","",[1]Sheet!H1316)</f>
        <v>152.7392</v>
      </c>
      <c r="I318">
        <f>IF(A318="","",[1]Sheet!I1316)</f>
        <v>52.7392</v>
      </c>
      <c r="J318" t="str">
        <f>IF(A318="","",[1]Sheet!J1316)</f>
        <v>是</v>
      </c>
      <c r="K318">
        <f t="shared" si="110"/>
        <v>1</v>
      </c>
      <c r="L318" s="4">
        <f t="shared" si="111"/>
        <v>1</v>
      </c>
      <c r="M318" s="4" cm="1">
        <f ca="1" t="array" ref="M318">IF(L317="",IF(G317=0,M317,""),IF(ROW()&lt;32,"",AVERAGE(IF(OFFSET(L$2,ROW()-31,0,30,1)&lt;&gt;"",OFFSET(L$2,ROW()-31,0,30,1)))))</f>
        <v>0.8</v>
      </c>
      <c r="N318" s="5">
        <f ca="1" t="shared" si="98"/>
        <v>0.717204301075269</v>
      </c>
      <c r="O318" s="4">
        <f ca="1" t="array" ref="O318">IF(L317="","",IF(ROW()&lt;32,"",AVERAGE(IF(OFFSET(L$2,ROW()-21,0,20,1)&lt;&gt;"",OFFSET(L$2,ROW()-21,0,20,1)))))</f>
        <v>0.8</v>
      </c>
      <c r="P318" s="5">
        <f ca="1" t="shared" si="99"/>
        <v>0.748387096774194</v>
      </c>
      <c r="Q318" s="4">
        <f t="shared" si="112"/>
        <v>52.7392</v>
      </c>
      <c r="R318" s="4">
        <f t="shared" si="103"/>
        <v>9877.5139999999</v>
      </c>
      <c r="S318" s="9">
        <f t="shared" si="104"/>
        <v>0.0179009206303779</v>
      </c>
      <c r="T318" s="10">
        <f ca="1" t="shared" si="105"/>
        <v>0.717204301075269</v>
      </c>
      <c r="U318" s="9">
        <f t="shared" si="106"/>
        <v>0.0371877537084341</v>
      </c>
      <c r="V318" s="6">
        <f t="shared" si="107"/>
        <v>2.26064883777518</v>
      </c>
      <c r="W318" s="11">
        <f t="shared" si="108"/>
        <v>0.977041895810419</v>
      </c>
      <c r="X318" s="11">
        <f ca="1" t="shared" si="109"/>
        <v>0.461423883650197</v>
      </c>
      <c r="Y318" s="6">
        <f ca="1" t="shared" si="100"/>
        <v>0.543958787483127</v>
      </c>
      <c r="Z318" s="1">
        <f ca="1" t="shared" si="101"/>
        <v>0.0474209345102309</v>
      </c>
      <c r="AA318">
        <f ca="1" t="shared" si="97"/>
        <v>0</v>
      </c>
      <c r="AB318">
        <f t="shared" si="102"/>
        <v>0</v>
      </c>
      <c r="AC318" s="1">
        <f ca="1" t="shared" si="92"/>
        <v>0</v>
      </c>
      <c r="AD318" t="e">
        <f ca="1" t="shared" si="93"/>
        <v>#VALUE!</v>
      </c>
    </row>
    <row r="319" spans="1:30">
      <c r="A319">
        <f>IF([1]Sheet!A1317="","",[1]Sheet!A1317)</f>
        <v>3280643</v>
      </c>
      <c r="B319" t="str">
        <f>IF(A319="","",[1]Sheet!B1317)</f>
        <v>2025-05-02 01:44:21</v>
      </c>
      <c r="C319" t="str">
        <f>IF(A319="","",[1]Sheet!C1317)</f>
        <v>小单32.36  大双32.36  大单35.28</v>
      </c>
      <c r="D319" t="str">
        <f>IF(A319="","",[1]Sheet!D1317)</f>
        <v>大单</v>
      </c>
      <c r="E319">
        <f>IF(A319="","",[1]Sheet!E1317)</f>
        <v>100</v>
      </c>
      <c r="F319">
        <f>IF(A319="","",[1]Sheet!F1317)</f>
        <v>10</v>
      </c>
      <c r="G319" t="str">
        <f>IF(A319="","",[1]Sheet!G1317)</f>
        <v>小双</v>
      </c>
      <c r="H319">
        <f>IF(A319="","",[1]Sheet!H1317)</f>
        <v>0</v>
      </c>
      <c r="I319">
        <f>IF(A319="","",[1]Sheet!I1317)</f>
        <v>-100</v>
      </c>
      <c r="J319" t="str">
        <f>IF(A319="","",[1]Sheet!J1317)</f>
        <v>否</v>
      </c>
      <c r="K319">
        <f t="shared" si="110"/>
        <v>0</v>
      </c>
      <c r="L319" s="4">
        <f t="shared" si="111"/>
        <v>0</v>
      </c>
      <c r="M319" s="4" cm="1">
        <f ca="1" t="array" ref="M319">IF(L318="",IF(G318=0,M318,""),IF(ROW()&lt;32,"",AVERAGE(IF(OFFSET(L$2,ROW()-31,0,30,1)&lt;&gt;"",OFFSET(L$2,ROW()-31,0,30,1)))))</f>
        <v>0.766666666666667</v>
      </c>
      <c r="N319" s="5">
        <f ca="1" t="shared" si="98"/>
        <v>0.812903225806452</v>
      </c>
      <c r="O319" s="4">
        <f ca="1" t="array" ref="O319">IF(L318="","",IF(ROW()&lt;32,"",AVERAGE(IF(OFFSET(L$2,ROW()-21,0,20,1)&lt;&gt;"",OFFSET(L$2,ROW()-21,0,20,1)))))</f>
        <v>0.75</v>
      </c>
      <c r="P319" s="5">
        <f ca="1" t="shared" si="99"/>
        <v>0.766129032258065</v>
      </c>
      <c r="Q319" s="4">
        <f t="shared" si="112"/>
        <v>-100</v>
      </c>
      <c r="R319" s="4">
        <f t="shared" si="103"/>
        <v>9777.5139999999</v>
      </c>
      <c r="S319" s="9">
        <f t="shared" si="104"/>
        <v>0.0182553571959465</v>
      </c>
      <c r="T319" s="10">
        <f ca="1" t="shared" si="105"/>
        <v>0.812903225806452</v>
      </c>
      <c r="U319" s="9">
        <f t="shared" si="106"/>
        <v>0.0323563331191569</v>
      </c>
      <c r="V319" s="6">
        <f t="shared" si="107"/>
        <v>2.18016169177531</v>
      </c>
      <c r="W319" s="11">
        <f t="shared" si="108"/>
        <v>1.14419535824195</v>
      </c>
      <c r="X319" s="11">
        <f ca="1" t="shared" si="109"/>
        <v>0.490786057386053</v>
      </c>
      <c r="Y319" s="6">
        <f ca="1" t="shared" si="100"/>
        <v>0.542925069730942</v>
      </c>
      <c r="Z319" s="1">
        <f ca="1" t="shared" si="101"/>
        <v>0.048223961634896</v>
      </c>
      <c r="AA319">
        <f ca="1" t="shared" si="97"/>
        <v>0</v>
      </c>
      <c r="AB319">
        <f t="shared" si="102"/>
        <v>0</v>
      </c>
      <c r="AC319" s="1">
        <f ca="1" t="shared" si="92"/>
        <v>0</v>
      </c>
      <c r="AD319" t="e">
        <f ca="1" t="shared" si="93"/>
        <v>#VALUE!</v>
      </c>
    </row>
    <row r="320" spans="1:30">
      <c r="A320">
        <f>IF([1]Sheet!A1318="","",[1]Sheet!A1318)</f>
        <v>3280644</v>
      </c>
      <c r="B320" t="str">
        <f>IF(A320="","",[1]Sheet!B1318)</f>
        <v>2025-05-02 01:47:42</v>
      </c>
      <c r="C320" t="str">
        <f>IF(A320="","",[1]Sheet!C1318)</f>
        <v>小单32.36  大双32.36  大单35.28</v>
      </c>
      <c r="D320" t="str">
        <f>IF(A320="","",[1]Sheet!D1318)</f>
        <v>大单</v>
      </c>
      <c r="E320">
        <f>IF(A320="","",[1]Sheet!E1318)</f>
        <v>100</v>
      </c>
      <c r="F320">
        <f>IF(A320="","",[1]Sheet!F1318)</f>
        <v>12</v>
      </c>
      <c r="G320" t="str">
        <f>IF(A320="","",[1]Sheet!G1318)</f>
        <v>小双</v>
      </c>
      <c r="H320">
        <f>IF(A320="","",[1]Sheet!H1318)</f>
        <v>0</v>
      </c>
      <c r="I320">
        <f>IF(A320="","",[1]Sheet!I1318)</f>
        <v>-100</v>
      </c>
      <c r="J320" t="str">
        <f>IF(A320="","",[1]Sheet!J1318)</f>
        <v>否</v>
      </c>
      <c r="K320">
        <f t="shared" si="110"/>
        <v>0</v>
      </c>
      <c r="L320" s="4">
        <f t="shared" si="111"/>
        <v>0</v>
      </c>
      <c r="M320" s="4" cm="1">
        <f ca="1" t="array" ref="M320">IF(L319="",IF(G319=0,M319,""),IF(ROW()&lt;32,"",AVERAGE(IF(OFFSET(L$2,ROW()-31,0,30,1)&lt;&gt;"",OFFSET(L$2,ROW()-31,0,30,1)))))</f>
        <v>0.733333333333333</v>
      </c>
      <c r="N320" s="5">
        <f ca="1" t="shared" si="98"/>
        <v>0.717204301075269</v>
      </c>
      <c r="O320" s="4">
        <f ca="1" t="array" ref="O320">IF(L319="","",IF(ROW()&lt;32,"",AVERAGE(IF(OFFSET(L$2,ROW()-21,0,20,1)&lt;&gt;"",OFFSET(L$2,ROW()-21,0,20,1)))))</f>
        <v>0.7</v>
      </c>
      <c r="P320" s="5">
        <f ca="1" t="shared" si="99"/>
        <v>0.654838709677419</v>
      </c>
      <c r="Q320" s="4">
        <f t="shared" si="112"/>
        <v>-100</v>
      </c>
      <c r="R320" s="4">
        <f t="shared" si="103"/>
        <v>9677.5139999999</v>
      </c>
      <c r="S320" s="9">
        <f t="shared" si="104"/>
        <v>0.00293888624880784</v>
      </c>
      <c r="T320" s="10">
        <f ca="1" t="shared" si="105"/>
        <v>0.717204301075269</v>
      </c>
      <c r="U320" s="9">
        <f t="shared" si="106"/>
        <v>0.0289827378810786</v>
      </c>
      <c r="V320" s="6">
        <f t="shared" si="107"/>
        <v>1.99175482749818</v>
      </c>
      <c r="W320" s="11">
        <f t="shared" si="108"/>
        <v>0.981356477916988</v>
      </c>
      <c r="X320" s="11">
        <f ca="1" t="shared" si="109"/>
        <v>0.432938835266889</v>
      </c>
      <c r="Y320" s="6">
        <f ca="1" t="shared" si="100"/>
        <v>0.538534738203818</v>
      </c>
      <c r="Z320" s="1">
        <f ca="1" t="shared" si="101"/>
        <v>0.0519016107913661</v>
      </c>
      <c r="AA320">
        <f ca="1" t="shared" si="97"/>
        <v>0</v>
      </c>
      <c r="AB320">
        <f t="shared" si="102"/>
        <v>0</v>
      </c>
      <c r="AC320" s="1">
        <f ca="1" t="shared" ref="AC320:AC383" si="113">IF(OR(SUM(AB301:AB320)&gt;3,SUM(AB311:AB320)&gt;2),0,AA320)</f>
        <v>0</v>
      </c>
      <c r="AD320" t="e">
        <f ca="1" t="shared" si="93"/>
        <v>#VALUE!</v>
      </c>
    </row>
    <row r="321" spans="1:30">
      <c r="A321">
        <f>IF([1]Sheet!A1319="","",[1]Sheet!A1319)</f>
        <v>3280645</v>
      </c>
      <c r="B321" t="str">
        <f>IF(A321="","",[1]Sheet!B1319)</f>
        <v>2025-05-02 01:51:24</v>
      </c>
      <c r="C321" t="str">
        <f>IF(A321="","",[1]Sheet!C1319)</f>
        <v>小单31.45  小双34.28  大单34.28</v>
      </c>
      <c r="D321" t="str">
        <f>IF(A321="","",[1]Sheet!D1319)</f>
        <v>小单</v>
      </c>
      <c r="E321">
        <f>IF(A321="","",[1]Sheet!E1319)</f>
        <v>100.01</v>
      </c>
      <c r="F321">
        <f>IF(A321="","",[1]Sheet!F1319)</f>
        <v>15</v>
      </c>
      <c r="G321" t="str">
        <f>IF(A321="","",[1]Sheet!G1319)</f>
        <v>大单</v>
      </c>
      <c r="H321">
        <f>IF(A321="","",[1]Sheet!H1319)</f>
        <v>148.4324</v>
      </c>
      <c r="I321">
        <f>IF(A321="","",[1]Sheet!I1319)</f>
        <v>48.4224</v>
      </c>
      <c r="J321" t="str">
        <f>IF(A321="","",[1]Sheet!J1319)</f>
        <v>是</v>
      </c>
      <c r="K321">
        <f t="shared" si="110"/>
        <v>1</v>
      </c>
      <c r="L321" s="4">
        <f t="shared" si="111"/>
        <v>1</v>
      </c>
      <c r="M321" s="4" cm="1">
        <f ca="1" t="array" ref="M321">IF(L320="",IF(G320=0,M320,""),IF(ROW()&lt;32,"",AVERAGE(IF(OFFSET(L$2,ROW()-31,0,30,1)&lt;&gt;"",OFFSET(L$2,ROW()-31,0,30,1)))))</f>
        <v>0.733333333333333</v>
      </c>
      <c r="N321" s="5">
        <f ca="1" t="shared" si="98"/>
        <v>0.686021505376344</v>
      </c>
      <c r="O321" s="4">
        <f ca="1" t="array" ref="O321">IF(L320="","",IF(ROW()&lt;32,"",AVERAGE(IF(OFFSET(L$2,ROW()-21,0,20,1)&lt;&gt;"",OFFSET(L$2,ROW()-21,0,20,1)))))</f>
        <v>0.7</v>
      </c>
      <c r="P321" s="5">
        <f ca="1" t="shared" si="99"/>
        <v>0.654838709677419</v>
      </c>
      <c r="Q321" s="4">
        <f t="shared" si="112"/>
        <v>48.4224</v>
      </c>
      <c r="R321" s="4">
        <f t="shared" si="103"/>
        <v>9725.9363999999</v>
      </c>
      <c r="S321" s="9">
        <f t="shared" si="104"/>
        <v>-0.0122249779061266</v>
      </c>
      <c r="T321" s="10">
        <f ca="1" t="shared" si="105"/>
        <v>0.686021505376344</v>
      </c>
      <c r="U321" s="9">
        <f t="shared" si="106"/>
        <v>0.0346421853941593</v>
      </c>
      <c r="V321" s="6">
        <f t="shared" si="107"/>
        <v>1.71666377257373</v>
      </c>
      <c r="W321" s="11">
        <f t="shared" si="108"/>
        <v>0.848122244543628</v>
      </c>
      <c r="X321" s="11">
        <f ca="1" t="shared" si="109"/>
        <v>0.379622753796919</v>
      </c>
      <c r="Y321" s="6">
        <f ca="1" t="shared" si="100"/>
        <v>0.53238988227571</v>
      </c>
      <c r="Z321" s="1">
        <f ca="1" t="shared" si="101"/>
        <v>0.058959501489628</v>
      </c>
      <c r="AA321">
        <f ca="1" t="shared" si="97"/>
        <v>0</v>
      </c>
      <c r="AB321">
        <f t="shared" si="102"/>
        <v>0</v>
      </c>
      <c r="AC321" s="1">
        <f ca="1" t="shared" si="113"/>
        <v>0</v>
      </c>
      <c r="AD321" t="e">
        <f ca="1" t="shared" ref="AD321:AD384" si="114">IF(X321&gt;=$Y$1,I321,0)</f>
        <v>#VALUE!</v>
      </c>
    </row>
    <row r="322" spans="1:30">
      <c r="A322">
        <f>IF([1]Sheet!A1320="","",[1]Sheet!A1320)</f>
        <v>3280646</v>
      </c>
      <c r="B322" t="str">
        <f>IF(A322="","",[1]Sheet!B1320)</f>
        <v>2025-05-02 01:54:45</v>
      </c>
      <c r="C322" t="str">
        <f>IF(A322="","",[1]Sheet!C1320)</f>
        <v>小单32.36  大双32.36  大单35.28</v>
      </c>
      <c r="D322" t="str">
        <f>IF(A322="","",[1]Sheet!D1320)</f>
        <v>大单</v>
      </c>
      <c r="E322">
        <f>IF(A322="","",[1]Sheet!E1320)</f>
        <v>100</v>
      </c>
      <c r="F322">
        <f>IF(A322="","",[1]Sheet!F1320)</f>
        <v>11</v>
      </c>
      <c r="G322" t="str">
        <f>IF(A322="","",[1]Sheet!G1320)</f>
        <v>小单</v>
      </c>
      <c r="H322">
        <f>IF(A322="","",[1]Sheet!H1320)</f>
        <v>152.7392</v>
      </c>
      <c r="I322">
        <f>IF(A322="","",[1]Sheet!I1320)</f>
        <v>52.7392</v>
      </c>
      <c r="J322" t="str">
        <f>IF(A322="","",[1]Sheet!J1320)</f>
        <v>是</v>
      </c>
      <c r="K322">
        <f t="shared" si="110"/>
        <v>1</v>
      </c>
      <c r="L322" s="4">
        <f t="shared" si="111"/>
        <v>1</v>
      </c>
      <c r="M322" s="4" cm="1">
        <f ca="1" t="array" ref="M322">IF(L321="",IF(G321=0,M321,""),IF(ROW()&lt;32,"",AVERAGE(IF(OFFSET(L$2,ROW()-31,0,30,1)&lt;&gt;"",OFFSET(L$2,ROW()-31,0,30,1)))))</f>
        <v>0.733333333333333</v>
      </c>
      <c r="N322" s="5">
        <f ca="1" t="shared" si="98"/>
        <v>0.750537634408602</v>
      </c>
      <c r="O322" s="4">
        <f ca="1" t="array" ref="O322">IF(L321="","",IF(ROW()&lt;32,"",AVERAGE(IF(OFFSET(L$2,ROW()-21,0,20,1)&lt;&gt;"",OFFSET(L$2,ROW()-21,0,20,1)))))</f>
        <v>0.7</v>
      </c>
      <c r="P322" s="5">
        <f ca="1" t="shared" si="99"/>
        <v>0.719354838709677</v>
      </c>
      <c r="Q322" s="4">
        <f t="shared" si="112"/>
        <v>52.7392</v>
      </c>
      <c r="R322" s="4">
        <f t="shared" si="103"/>
        <v>9778.6755999999</v>
      </c>
      <c r="S322" s="9">
        <f t="shared" si="104"/>
        <v>-0.0121648539647948</v>
      </c>
      <c r="T322" s="10">
        <f ca="1" t="shared" si="105"/>
        <v>0.750537634408602</v>
      </c>
      <c r="U322" s="9">
        <f t="shared" si="106"/>
        <v>0.0346421853941593</v>
      </c>
      <c r="V322" s="6">
        <f t="shared" si="107"/>
        <v>1.51238549462461</v>
      </c>
      <c r="W322" s="11">
        <f t="shared" si="108"/>
        <v>0.848122244543628</v>
      </c>
      <c r="X322" s="11">
        <f ca="1" t="shared" si="109"/>
        <v>0.372116188990858</v>
      </c>
      <c r="Y322" s="6">
        <f ca="1" t="shared" si="100"/>
        <v>0.525698037429853</v>
      </c>
      <c r="Z322" s="1">
        <f ca="1" t="shared" si="101"/>
        <v>0.0650620610025774</v>
      </c>
      <c r="AA322">
        <f ca="1" t="shared" si="97"/>
        <v>0</v>
      </c>
      <c r="AB322">
        <f t="shared" si="102"/>
        <v>0</v>
      </c>
      <c r="AC322" s="1">
        <f ca="1" t="shared" si="113"/>
        <v>0</v>
      </c>
      <c r="AD322" t="e">
        <f ca="1" t="shared" si="114"/>
        <v>#VALUE!</v>
      </c>
    </row>
    <row r="323" spans="1:30">
      <c r="A323">
        <f>IF([1]Sheet!A1321="","",[1]Sheet!A1321)</f>
        <v>3280647</v>
      </c>
      <c r="B323" t="str">
        <f>IF(A323="","",[1]Sheet!B1321)</f>
        <v>2025-05-02 01:58:17</v>
      </c>
      <c r="C323" t="str">
        <f>IF(A323="","",[1]Sheet!C1321)</f>
        <v>小单32.36  大双32.36  大单35.28</v>
      </c>
      <c r="D323" t="str">
        <f>IF(A323="","",[1]Sheet!D1321)</f>
        <v>大单</v>
      </c>
      <c r="E323">
        <f>IF(A323="","",[1]Sheet!E1321)</f>
        <v>100</v>
      </c>
      <c r="F323">
        <f>IF(A323="","",[1]Sheet!F1321)</f>
        <v>3</v>
      </c>
      <c r="G323" t="str">
        <f>IF(A323="","",[1]Sheet!G1321)</f>
        <v>小单</v>
      </c>
      <c r="H323">
        <f>IF(A323="","",[1]Sheet!H1321)</f>
        <v>152.7392</v>
      </c>
      <c r="I323">
        <f>IF(A323="","",[1]Sheet!I1321)</f>
        <v>52.7392</v>
      </c>
      <c r="J323" t="str">
        <f>IF(A323="","",[1]Sheet!J1321)</f>
        <v>是</v>
      </c>
      <c r="K323">
        <f t="shared" si="110"/>
        <v>1</v>
      </c>
      <c r="L323" s="4">
        <f t="shared" si="111"/>
        <v>1</v>
      </c>
      <c r="M323" s="4" cm="1">
        <f ca="1" t="array" ref="M323">IF(L322="",IF(G322=0,M322,""),IF(ROW()&lt;32,"",AVERAGE(IF(OFFSET(L$2,ROW()-31,0,30,1)&lt;&gt;"",OFFSET(L$2,ROW()-31,0,30,1)))))</f>
        <v>0.733333333333333</v>
      </c>
      <c r="N323" s="5">
        <f ca="1" t="shared" si="98"/>
        <v>0.750537634408602</v>
      </c>
      <c r="O323" s="4">
        <f ca="1" t="array" ref="O323">IF(L322="","",IF(ROW()&lt;32,"",AVERAGE(IF(OFFSET(L$2,ROW()-21,0,20,1)&lt;&gt;"",OFFSET(L$2,ROW()-21,0,20,1)))))</f>
        <v>0.7</v>
      </c>
      <c r="P323" s="5">
        <f ca="1" t="shared" si="99"/>
        <v>0.719354838709677</v>
      </c>
      <c r="Q323" s="4">
        <f t="shared" si="112"/>
        <v>52.7392</v>
      </c>
      <c r="R323" s="4">
        <f t="shared" si="103"/>
        <v>9831.4147999999</v>
      </c>
      <c r="S323" s="9">
        <f t="shared" si="104"/>
        <v>-0.0116690194420736</v>
      </c>
      <c r="T323" s="10">
        <f ca="1" t="shared" si="105"/>
        <v>0.750537634408602</v>
      </c>
      <c r="U323" s="9">
        <f t="shared" si="106"/>
        <v>0.0346421853941593</v>
      </c>
      <c r="V323" s="6">
        <f t="shared" si="107"/>
        <v>1.3444928237506</v>
      </c>
      <c r="W323" s="11">
        <f t="shared" si="108"/>
        <v>0.852046287121963</v>
      </c>
      <c r="X323" s="11">
        <f ca="1" t="shared" si="109"/>
        <v>0.355868076518107</v>
      </c>
      <c r="Y323" s="6">
        <f ca="1" t="shared" si="100"/>
        <v>0.518018685287163</v>
      </c>
      <c r="Z323" s="1">
        <f ca="1" t="shared" si="101"/>
        <v>0.0708046185009827</v>
      </c>
      <c r="AA323">
        <f ca="1" t="shared" si="97"/>
        <v>0</v>
      </c>
      <c r="AB323">
        <f t="shared" si="102"/>
        <v>0</v>
      </c>
      <c r="AC323" s="1">
        <f ca="1" t="shared" si="113"/>
        <v>0</v>
      </c>
      <c r="AD323" t="e">
        <f ca="1" t="shared" si="114"/>
        <v>#VALUE!</v>
      </c>
    </row>
    <row r="324" spans="1:30">
      <c r="A324">
        <f>IF([1]Sheet!A1322="","",[1]Sheet!A1322)</f>
        <v>3280648</v>
      </c>
      <c r="B324" t="str">
        <f>IF(A324="","",[1]Sheet!B1322)</f>
        <v>2025-05-02 02:01:38</v>
      </c>
      <c r="C324" t="str">
        <f>IF(A324="","",[1]Sheet!C1322)</f>
        <v>小单31.45  小双34.28  大单34.28</v>
      </c>
      <c r="D324" t="str">
        <f>IF(A324="","",[1]Sheet!D1322)</f>
        <v>小单</v>
      </c>
      <c r="E324">
        <f>IF(A324="","",[1]Sheet!E1322)</f>
        <v>100.01</v>
      </c>
      <c r="F324">
        <f>IF(A324="","",[1]Sheet!F1322)</f>
        <v>16</v>
      </c>
      <c r="G324" t="str">
        <f>IF(A324="","",[1]Sheet!G1322)</f>
        <v>大双</v>
      </c>
      <c r="H324">
        <f>IF(A324="","",[1]Sheet!H1322)</f>
        <v>0</v>
      </c>
      <c r="I324">
        <f>IF(A324="","",[1]Sheet!I1322)</f>
        <v>-100.01</v>
      </c>
      <c r="J324" t="str">
        <f>IF(A324="","",[1]Sheet!J1322)</f>
        <v>否</v>
      </c>
      <c r="K324">
        <f t="shared" si="110"/>
        <v>0</v>
      </c>
      <c r="L324" s="4">
        <f t="shared" si="111"/>
        <v>0</v>
      </c>
      <c r="M324" s="4" cm="1">
        <f ca="1" t="array" ref="M324">IF(L323="",IF(G323=0,M323,""),IF(ROW()&lt;32,"",AVERAGE(IF(OFFSET(L$2,ROW()-31,0,30,1)&lt;&gt;"",OFFSET(L$2,ROW()-31,0,30,1)))))</f>
        <v>0.7</v>
      </c>
      <c r="N324" s="5">
        <f ca="1" t="shared" si="98"/>
        <v>0.750537634408602</v>
      </c>
      <c r="O324" s="4">
        <f ca="1" t="array" ref="O324">IF(L323="","",IF(ROW()&lt;32,"",AVERAGE(IF(OFFSET(L$2,ROW()-21,0,20,1)&lt;&gt;"",OFFSET(L$2,ROW()-21,0,20,1)))))</f>
        <v>0.65</v>
      </c>
      <c r="P324" s="5">
        <f ca="1" t="shared" si="99"/>
        <v>0.67258064516129</v>
      </c>
      <c r="Q324" s="4">
        <f t="shared" si="112"/>
        <v>-100.01</v>
      </c>
      <c r="R324" s="4">
        <f t="shared" si="103"/>
        <v>9731.4047999999</v>
      </c>
      <c r="S324" s="9">
        <f t="shared" si="104"/>
        <v>-0.0111780145638262</v>
      </c>
      <c r="T324" s="10">
        <f ca="1" t="shared" si="105"/>
        <v>0.750537634408602</v>
      </c>
      <c r="U324" s="9">
        <f t="shared" si="106"/>
        <v>0.0346421853941593</v>
      </c>
      <c r="V324" s="6">
        <f t="shared" si="107"/>
        <v>1.21547989051145</v>
      </c>
      <c r="W324" s="11">
        <f t="shared" si="108"/>
        <v>0.855970329700297</v>
      </c>
      <c r="X324" s="11">
        <f ca="1" t="shared" si="109"/>
        <v>0.3435064889155</v>
      </c>
      <c r="Y324" s="6">
        <f ca="1" t="shared" si="100"/>
        <v>0.509190119266909</v>
      </c>
      <c r="Z324" s="1">
        <f ca="1" t="shared" si="101"/>
        <v>0.0753553447201301</v>
      </c>
      <c r="AA324">
        <f ca="1" t="shared" si="97"/>
        <v>0</v>
      </c>
      <c r="AB324">
        <f t="shared" si="102"/>
        <v>0</v>
      </c>
      <c r="AC324" s="1">
        <f ca="1" t="shared" si="113"/>
        <v>0</v>
      </c>
      <c r="AD324" t="e">
        <f ca="1" t="shared" si="114"/>
        <v>#VALUE!</v>
      </c>
    </row>
    <row r="325" spans="1:30">
      <c r="A325">
        <f>IF([1]Sheet!A1323="","",[1]Sheet!A1323)</f>
        <v>3280649</v>
      </c>
      <c r="B325" t="str">
        <f>IF(A325="","",[1]Sheet!B1323)</f>
        <v>2025-05-02 02:05:20</v>
      </c>
      <c r="C325" t="str">
        <f>IF(A325="","",[1]Sheet!C1323)</f>
        <v>小单31.45  小双34.28  大单34.28</v>
      </c>
      <c r="D325" t="str">
        <f>IF(A325="","",[1]Sheet!D1323)</f>
        <v>小单</v>
      </c>
      <c r="E325">
        <f>IF(A325="","",[1]Sheet!E1323)</f>
        <v>100.01</v>
      </c>
      <c r="F325">
        <f>IF(A325="","",[1]Sheet!F1323)</f>
        <v>12</v>
      </c>
      <c r="G325" t="str">
        <f>IF(A325="","",[1]Sheet!G1323)</f>
        <v>小双</v>
      </c>
      <c r="H325">
        <f>IF(A325="","",[1]Sheet!H1323)</f>
        <v>148.4324</v>
      </c>
      <c r="I325">
        <f>IF(A325="","",[1]Sheet!I1323)</f>
        <v>48.4224</v>
      </c>
      <c r="J325" t="str">
        <f>IF(A325="","",[1]Sheet!J1323)</f>
        <v>是</v>
      </c>
      <c r="K325">
        <f t="shared" si="110"/>
        <v>1</v>
      </c>
      <c r="L325" s="4">
        <f t="shared" si="111"/>
        <v>1</v>
      </c>
      <c r="M325" s="4" cm="1">
        <f ca="1" t="array" ref="M325">IF(L324="",IF(G324=0,M324,""),IF(ROW()&lt;32,"",AVERAGE(IF(OFFSET(L$2,ROW()-31,0,30,1)&lt;&gt;"",OFFSET(L$2,ROW()-31,0,30,1)))))</f>
        <v>0.733333333333333</v>
      </c>
      <c r="N325" s="5">
        <f ca="1" t="shared" si="98"/>
        <v>0.654838709677419</v>
      </c>
      <c r="O325" s="4">
        <f ca="1" t="array" ref="O325">IF(L324="","",IF(ROW()&lt;32,"",AVERAGE(IF(OFFSET(L$2,ROW()-21,0,20,1)&lt;&gt;"",OFFSET(L$2,ROW()-21,0,20,1)))))</f>
        <v>0.65</v>
      </c>
      <c r="P325" s="5">
        <f ca="1" t="shared" si="99"/>
        <v>0.608064516129032</v>
      </c>
      <c r="Q325" s="4">
        <f t="shared" si="112"/>
        <v>48.4224</v>
      </c>
      <c r="R325" s="4">
        <f t="shared" si="103"/>
        <v>9779.8271999999</v>
      </c>
      <c r="S325" s="9">
        <f t="shared" si="104"/>
        <v>-0.0112915942819178</v>
      </c>
      <c r="T325" s="10">
        <f ca="1" t="shared" si="105"/>
        <v>0.654838709677419</v>
      </c>
      <c r="U325" s="9">
        <f t="shared" si="106"/>
        <v>0.0346421853941593</v>
      </c>
      <c r="V325" s="6">
        <f t="shared" si="107"/>
        <v>1.10188282411686</v>
      </c>
      <c r="W325" s="11">
        <f t="shared" si="108"/>
        <v>0.744289642529789</v>
      </c>
      <c r="X325" s="11">
        <f ca="1" t="shared" si="109"/>
        <v>0.301804854697325</v>
      </c>
      <c r="Y325" s="6">
        <f ca="1" t="shared" si="100"/>
        <v>0.498226008703148</v>
      </c>
      <c r="Z325" s="1">
        <f ca="1" t="shared" si="101"/>
        <v>0.0806191948848131</v>
      </c>
      <c r="AA325">
        <f ca="1" t="shared" si="97"/>
        <v>0</v>
      </c>
      <c r="AB325">
        <f t="shared" si="102"/>
        <v>0</v>
      </c>
      <c r="AC325" s="1">
        <f ca="1" t="shared" si="113"/>
        <v>0</v>
      </c>
      <c r="AD325" t="e">
        <f ca="1" t="shared" si="114"/>
        <v>#VALUE!</v>
      </c>
    </row>
    <row r="326" spans="1:30">
      <c r="A326">
        <f>IF([1]Sheet!A1324="","",[1]Sheet!A1324)</f>
        <v>3280650</v>
      </c>
      <c r="B326" t="str">
        <f>IF(A326="","",[1]Sheet!B1324)</f>
        <v>2025-05-02 02:08:41</v>
      </c>
      <c r="C326" t="str">
        <f>IF(A326="","",[1]Sheet!C1324)</f>
        <v>小单31.45  小双34.28  大单34.28</v>
      </c>
      <c r="D326" t="str">
        <f>IF(A326="","",[1]Sheet!D1324)</f>
        <v>小单</v>
      </c>
      <c r="E326">
        <f>IF(A326="","",[1]Sheet!E1324)</f>
        <v>100.01</v>
      </c>
      <c r="F326">
        <f>IF(A326="","",[1]Sheet!F1324)</f>
        <v>13</v>
      </c>
      <c r="G326" t="str">
        <f>IF(A326="","",[1]Sheet!G1324)</f>
        <v>小单</v>
      </c>
      <c r="H326">
        <f>IF(A326="","",[1]Sheet!H1324)</f>
        <v>0</v>
      </c>
      <c r="I326">
        <f>IF(A326="","",[1]Sheet!I1324)</f>
        <v>-100.01</v>
      </c>
      <c r="J326" t="str">
        <f>IF(A326="","",[1]Sheet!J1324)</f>
        <v>否</v>
      </c>
      <c r="K326">
        <f t="shared" si="110"/>
        <v>0</v>
      </c>
      <c r="L326" s="4">
        <f t="shared" si="111"/>
        <v>1</v>
      </c>
      <c r="M326" s="4" cm="1">
        <f ca="1" t="array" ref="M326">IF(L325="",IF(G325=0,M325,""),IF(ROW()&lt;32,"",AVERAGE(IF(OFFSET(L$2,ROW()-31,0,30,1)&lt;&gt;"",OFFSET(L$2,ROW()-31,0,30,1)))))</f>
        <v>0.733333333333333</v>
      </c>
      <c r="N326" s="5">
        <f ca="1" t="shared" si="98"/>
        <v>0.750537634408602</v>
      </c>
      <c r="O326" s="4">
        <f ca="1" t="array" ref="O326">IF(L325="","",IF(ROW()&lt;32,"",AVERAGE(IF(OFFSET(L$2,ROW()-21,0,20,1)&lt;&gt;"",OFFSET(L$2,ROW()-21,0,20,1)))))</f>
        <v>0.65</v>
      </c>
      <c r="P326" s="5">
        <f ca="1" t="shared" si="99"/>
        <v>0.67258064516129</v>
      </c>
      <c r="Q326" s="4">
        <f t="shared" si="112"/>
        <v>-68.1</v>
      </c>
      <c r="R326" s="4">
        <f t="shared" si="103"/>
        <v>9711.7271999999</v>
      </c>
      <c r="S326" s="9">
        <f t="shared" si="104"/>
        <v>-0.0116676614168259</v>
      </c>
      <c r="T326" s="10">
        <f ca="1" t="shared" si="105"/>
        <v>0.750537634408602</v>
      </c>
      <c r="U326" s="9">
        <f t="shared" si="106"/>
        <v>0.0346421853941593</v>
      </c>
      <c r="V326" s="6">
        <f t="shared" si="107"/>
        <v>0.996980620740071</v>
      </c>
      <c r="W326" s="11">
        <f t="shared" si="108"/>
        <v>0.855970329700297</v>
      </c>
      <c r="X326" s="11">
        <f ca="1" t="shared" si="109"/>
        <v>0.321509667882462</v>
      </c>
      <c r="Y326" s="6">
        <f ca="1" t="shared" si="100"/>
        <v>0.490083094914262</v>
      </c>
      <c r="Z326" s="1">
        <f ca="1" t="shared" si="101"/>
        <v>0.085568148551233</v>
      </c>
      <c r="AA326">
        <f ca="1" t="shared" si="97"/>
        <v>0</v>
      </c>
      <c r="AB326">
        <f t="shared" si="102"/>
        <v>0</v>
      </c>
      <c r="AC326" s="1">
        <f ca="1" t="shared" si="113"/>
        <v>0</v>
      </c>
      <c r="AD326" t="e">
        <f ca="1" t="shared" si="114"/>
        <v>#VALUE!</v>
      </c>
    </row>
    <row r="327" spans="1:30">
      <c r="A327">
        <f>IF([1]Sheet!A1325="","",[1]Sheet!A1325)</f>
        <v>3280651</v>
      </c>
      <c r="B327" t="str">
        <f>IF(A327="","",[1]Sheet!B1325)</f>
        <v>2025-05-02 02:12:13</v>
      </c>
      <c r="C327" t="str">
        <f>IF(A327="","",[1]Sheet!C1325)</f>
        <v>小单31.45  小双34.28  大单34.28</v>
      </c>
      <c r="D327" t="str">
        <f>IF(A327="","",[1]Sheet!D1325)</f>
        <v>小单</v>
      </c>
      <c r="E327">
        <f>IF(A327="","",[1]Sheet!E1325)</f>
        <v>100.01</v>
      </c>
      <c r="F327">
        <f>IF(A327="","",[1]Sheet!F1325)</f>
        <v>7</v>
      </c>
      <c r="G327" t="str">
        <f>IF(A327="","",[1]Sheet!G1325)</f>
        <v>小单</v>
      </c>
      <c r="H327">
        <f>IF(A327="","",[1]Sheet!H1325)</f>
        <v>148.444</v>
      </c>
      <c r="I327">
        <f>IF(A327="","",[1]Sheet!I1325)</f>
        <v>48.434</v>
      </c>
      <c r="J327" t="str">
        <f>IF(A327="","",[1]Sheet!J1325)</f>
        <v>是</v>
      </c>
      <c r="K327">
        <f t="shared" si="110"/>
        <v>1</v>
      </c>
      <c r="L327" s="4">
        <f t="shared" si="111"/>
        <v>1</v>
      </c>
      <c r="M327" s="4" cm="1">
        <f ca="1" t="array" ref="M327">IF(L326="",IF(G326=0,M326,""),IF(ROW()&lt;32,"",AVERAGE(IF(OFFSET(L$2,ROW()-31,0,30,1)&lt;&gt;"",OFFSET(L$2,ROW()-31,0,30,1)))))</f>
        <v>0.733333333333333</v>
      </c>
      <c r="N327" s="5">
        <f ca="1" t="shared" si="98"/>
        <v>0.750537634408602</v>
      </c>
      <c r="O327" s="4">
        <f ca="1" t="array" ref="O327">IF(L326="","",IF(ROW()&lt;32,"",AVERAGE(IF(OFFSET(L$2,ROW()-21,0,20,1)&lt;&gt;"",OFFSET(L$2,ROW()-21,0,20,1)))))</f>
        <v>0.7</v>
      </c>
      <c r="P327" s="5">
        <f ca="1" t="shared" si="99"/>
        <v>0.719354838709677</v>
      </c>
      <c r="Q327" s="4">
        <f t="shared" si="112"/>
        <v>48.434</v>
      </c>
      <c r="R327" s="4">
        <f t="shared" si="103"/>
        <v>9760.1611999999</v>
      </c>
      <c r="S327" s="9">
        <f t="shared" si="104"/>
        <v>-0.023752864539534</v>
      </c>
      <c r="T327" s="10">
        <f ca="1" t="shared" si="105"/>
        <v>0.750537634408602</v>
      </c>
      <c r="U327" s="9">
        <f t="shared" si="106"/>
        <v>0.0346421853941593</v>
      </c>
      <c r="V327" s="6">
        <f t="shared" si="107"/>
        <v>0.860211560780055</v>
      </c>
      <c r="W327" s="11">
        <f t="shared" si="108"/>
        <v>0.740692608949254</v>
      </c>
      <c r="X327" s="11">
        <f ca="1" t="shared" si="109"/>
        <v>0.292679428874543</v>
      </c>
      <c r="Y327" s="6">
        <f ca="1" t="shared" si="100"/>
        <v>0.479462506669772</v>
      </c>
      <c r="Z327" s="1">
        <f ca="1" t="shared" si="101"/>
        <v>0.0895449072922527</v>
      </c>
      <c r="AA327">
        <f ca="1" t="shared" si="97"/>
        <v>0</v>
      </c>
      <c r="AB327">
        <f t="shared" si="102"/>
        <v>1</v>
      </c>
      <c r="AC327" s="1">
        <f ca="1" t="shared" si="113"/>
        <v>0</v>
      </c>
      <c r="AD327" t="e">
        <f ca="1" t="shared" si="114"/>
        <v>#VALUE!</v>
      </c>
    </row>
    <row r="328" spans="1:30">
      <c r="A328">
        <f>IF([1]Sheet!A1326="","",[1]Sheet!A1326)</f>
        <v>3280652</v>
      </c>
      <c r="B328" t="str">
        <f>IF(A328="","",[1]Sheet!B1326)</f>
        <v>2025-05-02 02:15:44</v>
      </c>
      <c r="C328" t="str">
        <f>IF(A328="","",[1]Sheet!C1326)</f>
        <v>小单31.45  小双34.28  大单34.28</v>
      </c>
      <c r="D328" t="str">
        <f>IF(A328="","",[1]Sheet!D1326)</f>
        <v>小单</v>
      </c>
      <c r="E328">
        <f>IF(A328="","",[1]Sheet!E1326)</f>
        <v>100.01</v>
      </c>
      <c r="F328">
        <f>IF(A328="","",[1]Sheet!F1326)</f>
        <v>7</v>
      </c>
      <c r="G328" t="str">
        <f>IF(A328="","",[1]Sheet!G1326)</f>
        <v>小单</v>
      </c>
      <c r="H328">
        <f>IF(A328="","",[1]Sheet!H1326)</f>
        <v>148.444</v>
      </c>
      <c r="I328">
        <f>IF(A328="","",[1]Sheet!I1326)</f>
        <v>48.434</v>
      </c>
      <c r="J328" t="str">
        <f>IF(A328="","",[1]Sheet!J1326)</f>
        <v>是</v>
      </c>
      <c r="K328">
        <f t="shared" si="110"/>
        <v>1</v>
      </c>
      <c r="L328" s="4">
        <f t="shared" si="111"/>
        <v>1</v>
      </c>
      <c r="M328" s="4" cm="1">
        <f ca="1" t="array" ref="M328">IF(L327="",IF(G327=0,M327,""),IF(ROW()&lt;32,"",AVERAGE(IF(OFFSET(L$2,ROW()-31,0,30,1)&lt;&gt;"",OFFSET(L$2,ROW()-31,0,30,1)))))</f>
        <v>0.766666666666667</v>
      </c>
      <c r="N328" s="5">
        <f ca="1" t="shared" si="98"/>
        <v>0.750537634408602</v>
      </c>
      <c r="O328" s="4">
        <f ca="1" t="array" ref="O328">IF(L327="","",IF(ROW()&lt;32,"",AVERAGE(IF(OFFSET(L$2,ROW()-21,0,20,1)&lt;&gt;"",OFFSET(L$2,ROW()-21,0,20,1)))))</f>
        <v>0.75</v>
      </c>
      <c r="P328" s="5">
        <f ca="1" t="shared" si="99"/>
        <v>0.766129032258065</v>
      </c>
      <c r="Q328" s="4">
        <f t="shared" si="112"/>
        <v>48.434</v>
      </c>
      <c r="R328" s="4">
        <f t="shared" si="103"/>
        <v>9808.5951999999</v>
      </c>
      <c r="S328" s="9">
        <f t="shared" si="104"/>
        <v>-0.00892058286855036</v>
      </c>
      <c r="T328" s="10">
        <f ca="1" t="shared" si="105"/>
        <v>0.750537634408602</v>
      </c>
      <c r="U328" s="9">
        <f t="shared" si="106"/>
        <v>0.0346421853941593</v>
      </c>
      <c r="V328" s="6">
        <f t="shared" si="107"/>
        <v>0.7831349940625</v>
      </c>
      <c r="W328" s="11">
        <f t="shared" si="108"/>
        <v>0.737105241229897</v>
      </c>
      <c r="X328" s="11">
        <f ca="1" t="shared" si="109"/>
        <v>0.289062719932147</v>
      </c>
      <c r="Y328" s="6">
        <f ca="1" t="shared" si="100"/>
        <v>0.468850653161126</v>
      </c>
      <c r="Z328" s="1">
        <f ca="1" t="shared" si="101"/>
        <v>0.0925652485023108</v>
      </c>
      <c r="AA328">
        <f ca="1" t="shared" si="97"/>
        <v>0</v>
      </c>
      <c r="AB328">
        <f t="shared" si="102"/>
        <v>0</v>
      </c>
      <c r="AC328" s="1">
        <f ca="1" t="shared" si="113"/>
        <v>0</v>
      </c>
      <c r="AD328" t="e">
        <f ca="1" t="shared" si="114"/>
        <v>#VALUE!</v>
      </c>
    </row>
    <row r="329" spans="1:30">
      <c r="A329">
        <f>IF([1]Sheet!A1327="","",[1]Sheet!A1327)</f>
        <v>3280653</v>
      </c>
      <c r="B329" t="str">
        <f>IF(A329="","",[1]Sheet!B1327)</f>
        <v>2025-05-02 02:19:46</v>
      </c>
      <c r="C329" t="str">
        <f>IF(A329="","",[1]Sheet!C1327)</f>
        <v>小单31.45  小双34.28  大单34.28</v>
      </c>
      <c r="D329" t="str">
        <f>IF(A329="","",[1]Sheet!D1327)</f>
        <v>小单</v>
      </c>
      <c r="E329">
        <f>IF(A329="","",[1]Sheet!E1327)</f>
        <v>100.01</v>
      </c>
      <c r="F329">
        <f>IF(A329="","",[1]Sheet!F1327)</f>
        <v>19</v>
      </c>
      <c r="G329" t="str">
        <f>IF(A329="","",[1]Sheet!G1327)</f>
        <v>大单</v>
      </c>
      <c r="H329">
        <f>IF(A329="","",[1]Sheet!H1327)</f>
        <v>148.4324</v>
      </c>
      <c r="I329">
        <f>IF(A329="","",[1]Sheet!I1327)</f>
        <v>48.4224</v>
      </c>
      <c r="J329" t="str">
        <f>IF(A329="","",[1]Sheet!J1327)</f>
        <v>是</v>
      </c>
      <c r="K329">
        <f t="shared" si="110"/>
        <v>1</v>
      </c>
      <c r="L329" s="4">
        <f t="shared" si="111"/>
        <v>1</v>
      </c>
      <c r="M329" s="4" cm="1">
        <f ca="1" t="array" ref="M329">IF(L328="",IF(G328=0,M328,""),IF(ROW()&lt;32,"",AVERAGE(IF(OFFSET(L$2,ROW()-31,0,30,1)&lt;&gt;"",OFFSET(L$2,ROW()-31,0,30,1)))))</f>
        <v>0.766666666666667</v>
      </c>
      <c r="N329" s="5">
        <f ca="1" t="shared" si="98"/>
        <v>0.781720430107527</v>
      </c>
      <c r="O329" s="4">
        <f ca="1" t="array" ref="O329">IF(L328="","",IF(ROW()&lt;32,"",AVERAGE(IF(OFFSET(L$2,ROW()-21,0,20,1)&lt;&gt;"",OFFSET(L$2,ROW()-21,0,20,1)))))</f>
        <v>0.75</v>
      </c>
      <c r="P329" s="5">
        <f ca="1" t="shared" si="99"/>
        <v>0.766129032258065</v>
      </c>
      <c r="Q329" s="4">
        <f t="shared" si="112"/>
        <v>48.4224</v>
      </c>
      <c r="R329" s="4">
        <f t="shared" si="103"/>
        <v>9857.0175999999</v>
      </c>
      <c r="S329" s="9">
        <f t="shared" si="104"/>
        <v>-0.00887576308297691</v>
      </c>
      <c r="T329" s="10">
        <f ca="1" t="shared" si="105"/>
        <v>0.781720430107527</v>
      </c>
      <c r="U329" s="9">
        <f t="shared" si="106"/>
        <v>0.0346421853941593</v>
      </c>
      <c r="V329" s="6">
        <f t="shared" si="107"/>
        <v>0.70812436608337</v>
      </c>
      <c r="W329" s="11">
        <f t="shared" si="108"/>
        <v>0.84814333372724</v>
      </c>
      <c r="X329" s="11">
        <f ca="1" t="shared" si="109"/>
        <v>0.298915471459426</v>
      </c>
      <c r="Y329" s="6">
        <f ca="1" t="shared" si="100"/>
        <v>0.460494356875522</v>
      </c>
      <c r="Z329" s="1">
        <f ca="1" t="shared" si="101"/>
        <v>0.096144289323873</v>
      </c>
      <c r="AA329">
        <f ca="1" t="shared" si="97"/>
        <v>0</v>
      </c>
      <c r="AB329">
        <f t="shared" si="102"/>
        <v>0</v>
      </c>
      <c r="AC329" s="1">
        <f ca="1" t="shared" si="113"/>
        <v>0</v>
      </c>
      <c r="AD329" t="e">
        <f ca="1" t="shared" si="114"/>
        <v>#VALUE!</v>
      </c>
    </row>
    <row r="330" spans="1:30">
      <c r="A330">
        <f>IF([1]Sheet!A1328="","",[1]Sheet!A1328)</f>
        <v>3280654</v>
      </c>
      <c r="B330" t="str">
        <f>IF(A330="","",[1]Sheet!B1328)</f>
        <v>2025-05-02 02:22:47</v>
      </c>
      <c r="C330" t="str">
        <f>IF(A330="","",[1]Sheet!C1328)</f>
        <v>小单31.45  小双34.28  大单34.28</v>
      </c>
      <c r="D330" t="str">
        <f>IF(A330="","",[1]Sheet!D1328)</f>
        <v>小单</v>
      </c>
      <c r="E330">
        <f>IF(A330="","",[1]Sheet!E1328)</f>
        <v>100.01</v>
      </c>
      <c r="F330">
        <f>IF(A330="","",[1]Sheet!F1328)</f>
        <v>17</v>
      </c>
      <c r="G330" t="str">
        <f>IF(A330="","",[1]Sheet!G1328)</f>
        <v>大单</v>
      </c>
      <c r="H330">
        <f>IF(A330="","",[1]Sheet!H1328)</f>
        <v>148.4324</v>
      </c>
      <c r="I330">
        <f>IF(A330="","",[1]Sheet!I1328)</f>
        <v>48.4224</v>
      </c>
      <c r="J330" t="str">
        <f>IF(A330="","",[1]Sheet!J1328)</f>
        <v>是</v>
      </c>
      <c r="K330">
        <f t="shared" ref="K330:K349" si="115">IF(J330="是",1,IF(J330="否",0,""))</f>
        <v>1</v>
      </c>
      <c r="L330" s="4">
        <f t="shared" ref="L330:L349" si="116">IF(G330="","",IF(F330="待开奖","",IF(MID(D330,1,1)=MID(G330,1,1),1,IF(MID(D330,2,1)=MID(G330,2,1),1,0))))</f>
        <v>1</v>
      </c>
      <c r="M330" s="4" cm="1">
        <f ca="1" t="array" ref="M330">IF(L329="",IF(G329=0,M329,""),IF(ROW()&lt;32,"",AVERAGE(IF(OFFSET(L$2,ROW()-31,0,30,1)&lt;&gt;"",OFFSET(L$2,ROW()-31,0,30,1)))))</f>
        <v>0.766666666666667</v>
      </c>
      <c r="N330" s="5">
        <f ca="1" t="shared" si="98"/>
        <v>0.781720430107527</v>
      </c>
      <c r="O330" s="4">
        <f ca="1" t="array" ref="O330">IF(L329="","",IF(ROW()&lt;32,"",AVERAGE(IF(OFFSET(L$2,ROW()-21,0,20,1)&lt;&gt;"",OFFSET(L$2,ROW()-21,0,20,1)))))</f>
        <v>0.75</v>
      </c>
      <c r="P330" s="5">
        <f ca="1" t="shared" si="99"/>
        <v>0.766129032258065</v>
      </c>
      <c r="Q330" s="4">
        <f t="shared" ref="Q330:Q349" si="117">IF(OR(F330=13,F330=14),IF(L330=1,-68.1,I330),I330)</f>
        <v>48.4224</v>
      </c>
      <c r="R330" s="4">
        <f t="shared" si="103"/>
        <v>9905.4399999999</v>
      </c>
      <c r="S330" s="9">
        <f t="shared" si="104"/>
        <v>0.00291850085349043</v>
      </c>
      <c r="T330" s="10">
        <f ca="1" t="shared" si="105"/>
        <v>0.781720430107527</v>
      </c>
      <c r="U330" s="9">
        <f t="shared" si="106"/>
        <v>0.0346421853941593</v>
      </c>
      <c r="V330" s="6">
        <f t="shared" si="107"/>
        <v>0.662568099901833</v>
      </c>
      <c r="W330" s="11">
        <f t="shared" si="108"/>
        <v>0.84814333372724</v>
      </c>
      <c r="X330" s="11">
        <f ca="1" t="shared" si="109"/>
        <v>0.297898124022212</v>
      </c>
      <c r="Y330" s="6">
        <f ca="1" t="shared" si="100"/>
        <v>0.451675640367967</v>
      </c>
      <c r="Z330" s="1">
        <f ca="1" t="shared" si="101"/>
        <v>0.0984918369662827</v>
      </c>
      <c r="AA330">
        <f ca="1" t="shared" si="97"/>
        <v>0</v>
      </c>
      <c r="AB330">
        <f t="shared" si="102"/>
        <v>0</v>
      </c>
      <c r="AC330" s="1">
        <f ca="1" t="shared" si="113"/>
        <v>0</v>
      </c>
      <c r="AD330" t="e">
        <f ca="1" t="shared" si="114"/>
        <v>#VALUE!</v>
      </c>
    </row>
    <row r="331" spans="1:30">
      <c r="A331">
        <f>IF([1]Sheet!A1329="","",[1]Sheet!A1329)</f>
        <v>3280655</v>
      </c>
      <c r="B331" t="str">
        <f>IF(A331="","",[1]Sheet!B1329)</f>
        <v>2025-05-02 02:26:09</v>
      </c>
      <c r="C331" t="str">
        <f>IF(A331="","",[1]Sheet!C1329)</f>
        <v>小单32.36  大双32.36  大单35.28</v>
      </c>
      <c r="D331" t="str">
        <f>IF(A331="","",[1]Sheet!D1329)</f>
        <v>大单</v>
      </c>
      <c r="E331">
        <f>IF(A331="","",[1]Sheet!E1329)</f>
        <v>100</v>
      </c>
      <c r="F331">
        <f>IF(A331="","",[1]Sheet!F1329)</f>
        <v>10</v>
      </c>
      <c r="G331" t="str">
        <f>IF(A331="","",[1]Sheet!G1329)</f>
        <v>小双</v>
      </c>
      <c r="H331">
        <f>IF(A331="","",[1]Sheet!H1329)</f>
        <v>0</v>
      </c>
      <c r="I331">
        <f>IF(A331="","",[1]Sheet!I1329)</f>
        <v>-100</v>
      </c>
      <c r="J331" t="str">
        <f>IF(A331="","",[1]Sheet!J1329)</f>
        <v>否</v>
      </c>
      <c r="K331">
        <f t="shared" si="115"/>
        <v>0</v>
      </c>
      <c r="L331" s="4">
        <f t="shared" si="116"/>
        <v>0</v>
      </c>
      <c r="M331" s="4" cm="1">
        <f ca="1" t="array" ref="M331">IF(L330="",IF(G330=0,M330,""),IF(ROW()&lt;32,"",AVERAGE(IF(OFFSET(L$2,ROW()-31,0,30,1)&lt;&gt;"",OFFSET(L$2,ROW()-31,0,30,1)))))</f>
        <v>0.733333333333333</v>
      </c>
      <c r="N331" s="5">
        <f ca="1" t="shared" si="98"/>
        <v>0.781720430107527</v>
      </c>
      <c r="O331" s="4">
        <f ca="1" t="array" ref="O331">IF(L330="","",IF(ROW()&lt;32,"",AVERAGE(IF(OFFSET(L$2,ROW()-21,0,20,1)&lt;&gt;"",OFFSET(L$2,ROW()-21,0,20,1)))))</f>
        <v>0.7</v>
      </c>
      <c r="P331" s="5">
        <f ca="1" t="shared" si="99"/>
        <v>0.719354838709677</v>
      </c>
      <c r="Q331" s="4">
        <f t="shared" si="117"/>
        <v>-100</v>
      </c>
      <c r="R331" s="4">
        <f t="shared" si="103"/>
        <v>9805.4399999999</v>
      </c>
      <c r="S331" s="9">
        <f t="shared" si="104"/>
        <v>0.00290419242917296</v>
      </c>
      <c r="T331" s="10">
        <f ca="1" t="shared" si="105"/>
        <v>0.781720430107527</v>
      </c>
      <c r="U331" s="9">
        <f t="shared" si="106"/>
        <v>0.0346421853941593</v>
      </c>
      <c r="V331" s="6">
        <f t="shared" si="107"/>
        <v>0.6176174455191</v>
      </c>
      <c r="W331" s="11">
        <f t="shared" si="108"/>
        <v>0.981377889768818</v>
      </c>
      <c r="X331" s="11">
        <f ca="1" t="shared" si="109"/>
        <v>0.306722221660801</v>
      </c>
      <c r="Y331" s="6">
        <f ca="1" t="shared" si="100"/>
        <v>0.444018635461458</v>
      </c>
      <c r="Z331" s="1">
        <f ca="1" t="shared" si="101"/>
        <v>0.100513375116038</v>
      </c>
      <c r="AA331">
        <f ca="1" t="shared" si="97"/>
        <v>0</v>
      </c>
      <c r="AB331">
        <f t="shared" si="102"/>
        <v>0</v>
      </c>
      <c r="AC331" s="1">
        <f ca="1" t="shared" si="113"/>
        <v>0</v>
      </c>
      <c r="AD331" t="e">
        <f ca="1" t="shared" si="114"/>
        <v>#VALUE!</v>
      </c>
    </row>
    <row r="332" spans="1:30">
      <c r="A332">
        <f>IF([1]Sheet!A1330="","",[1]Sheet!A1330)</f>
        <v>3280656</v>
      </c>
      <c r="B332" t="str">
        <f>IF(A332="","",[1]Sheet!B1330)</f>
        <v>2025-05-02 02:29:51</v>
      </c>
      <c r="C332" t="str">
        <f>IF(A332="","",[1]Sheet!C1330)</f>
        <v>小单32.36  大双32.36  大单35.28</v>
      </c>
      <c r="D332" t="str">
        <f>IF(A332="","",[1]Sheet!D1330)</f>
        <v>大单</v>
      </c>
      <c r="E332">
        <f>IF(A332="","",[1]Sheet!E1330)</f>
        <v>100</v>
      </c>
      <c r="F332">
        <f>IF(A332="","",[1]Sheet!F1330)</f>
        <v>15</v>
      </c>
      <c r="G332" t="str">
        <f>IF(A332="","",[1]Sheet!G1330)</f>
        <v>大单</v>
      </c>
      <c r="H332">
        <f>IF(A332="","",[1]Sheet!H1330)</f>
        <v>152.7624</v>
      </c>
      <c r="I332">
        <f>IF(A332="","",[1]Sheet!I1330)</f>
        <v>52.7624</v>
      </c>
      <c r="J332" t="str">
        <f>IF(A332="","",[1]Sheet!J1330)</f>
        <v>是</v>
      </c>
      <c r="K332">
        <f t="shared" si="115"/>
        <v>1</v>
      </c>
      <c r="L332" s="4">
        <f t="shared" si="116"/>
        <v>1</v>
      </c>
      <c r="M332" s="4" cm="1">
        <f ca="1" t="array" ref="M332">IF(L331="",IF(G331=0,M331,""),IF(ROW()&lt;32,"",AVERAGE(IF(OFFSET(L$2,ROW()-31,0,30,1)&lt;&gt;"",OFFSET(L$2,ROW()-31,0,30,1)))))</f>
        <v>0.733333333333333</v>
      </c>
      <c r="N332" s="5">
        <f ca="1" t="shared" si="98"/>
        <v>0.686021505376344</v>
      </c>
      <c r="O332" s="4">
        <f ca="1" t="array" ref="O332">IF(L331="","",IF(ROW()&lt;32,"",AVERAGE(IF(OFFSET(L$2,ROW()-21,0,20,1)&lt;&gt;"",OFFSET(L$2,ROW()-21,0,20,1)))))</f>
        <v>0.7</v>
      </c>
      <c r="P332" s="5">
        <f ca="1" t="shared" si="99"/>
        <v>0.654838709677419</v>
      </c>
      <c r="Q332" s="4">
        <f t="shared" si="117"/>
        <v>52.7624</v>
      </c>
      <c r="R332" s="4">
        <f t="shared" si="103"/>
        <v>9858.2023999999</v>
      </c>
      <c r="S332" s="9">
        <f t="shared" si="104"/>
        <v>-0.0120641055681188</v>
      </c>
      <c r="T332" s="10">
        <f ca="1" t="shared" si="105"/>
        <v>0.686021505376344</v>
      </c>
      <c r="U332" s="9">
        <f t="shared" si="106"/>
        <v>0.0346421853941593</v>
      </c>
      <c r="V332" s="6">
        <f t="shared" si="107"/>
        <v>0.540720702337374</v>
      </c>
      <c r="W332" s="11">
        <f t="shared" si="108"/>
        <v>0.848151043560468</v>
      </c>
      <c r="X332" s="11">
        <f ca="1" t="shared" si="109"/>
        <v>0.26207958837637</v>
      </c>
      <c r="Y332" s="6">
        <f ca="1" t="shared" si="100"/>
        <v>0.433960631495264</v>
      </c>
      <c r="Z332" s="1">
        <f ca="1" t="shared" si="101"/>
        <v>0.103086173341962</v>
      </c>
      <c r="AA332">
        <f ca="1" t="shared" si="97"/>
        <v>0</v>
      </c>
      <c r="AB332">
        <f t="shared" si="102"/>
        <v>0</v>
      </c>
      <c r="AC332" s="1">
        <f ca="1" t="shared" si="113"/>
        <v>0</v>
      </c>
      <c r="AD332" t="e">
        <f ca="1" t="shared" si="114"/>
        <v>#VALUE!</v>
      </c>
    </row>
    <row r="333" spans="1:30">
      <c r="A333">
        <f>IF([1]Sheet!A1331="","",[1]Sheet!A1331)</f>
        <v>3280657</v>
      </c>
      <c r="B333" t="str">
        <f>IF(A333="","",[1]Sheet!B1331)</f>
        <v>2025-05-02 02:33:12</v>
      </c>
      <c r="C333" t="str">
        <f>IF(A333="","",[1]Sheet!C1331)</f>
        <v>小单32.36  大双32.36  大单35.28</v>
      </c>
      <c r="D333" t="str">
        <f>IF(A333="","",[1]Sheet!D1331)</f>
        <v>大单</v>
      </c>
      <c r="E333">
        <f>IF(A333="","",[1]Sheet!E1331)</f>
        <v>100</v>
      </c>
      <c r="F333">
        <f>IF(A333="","",[1]Sheet!F1331)</f>
        <v>17</v>
      </c>
      <c r="G333" t="str">
        <f>IF(A333="","",[1]Sheet!G1331)</f>
        <v>大单</v>
      </c>
      <c r="H333">
        <f>IF(A333="","",[1]Sheet!H1331)</f>
        <v>152.7624</v>
      </c>
      <c r="I333">
        <f>IF(A333="","",[1]Sheet!I1331)</f>
        <v>52.7624</v>
      </c>
      <c r="J333" t="str">
        <f>IF(A333="","",[1]Sheet!J1331)</f>
        <v>是</v>
      </c>
      <c r="K333">
        <f t="shared" si="115"/>
        <v>1</v>
      </c>
      <c r="L333" s="4">
        <f t="shared" si="116"/>
        <v>1</v>
      </c>
      <c r="M333" s="4" cm="1">
        <f ca="1" t="array" ref="M333">IF(L332="",IF(G332=0,M332,""),IF(ROW()&lt;32,"",AVERAGE(IF(OFFSET(L$2,ROW()-31,0,30,1)&lt;&gt;"",OFFSET(L$2,ROW()-31,0,30,1)))))</f>
        <v>0.733333333333333</v>
      </c>
      <c r="N333" s="5">
        <f ca="1" t="shared" si="98"/>
        <v>0.750537634408602</v>
      </c>
      <c r="O333" s="4">
        <f ca="1" t="array" ref="O333">IF(L332="","",IF(ROW()&lt;32,"",AVERAGE(IF(OFFSET(L$2,ROW()-21,0,20,1)&lt;&gt;"",OFFSET(L$2,ROW()-21,0,20,1)))))</f>
        <v>0.7</v>
      </c>
      <c r="P333" s="5">
        <f ca="1" t="shared" si="99"/>
        <v>0.719354838709677</v>
      </c>
      <c r="Q333" s="4">
        <f t="shared" si="117"/>
        <v>52.7624</v>
      </c>
      <c r="R333" s="4">
        <f t="shared" si="103"/>
        <v>9910.9647999999</v>
      </c>
      <c r="S333" s="9">
        <f t="shared" si="104"/>
        <v>-0.0115715345023847</v>
      </c>
      <c r="T333" s="10">
        <f ca="1" t="shared" si="105"/>
        <v>0.750537634408602</v>
      </c>
      <c r="U333" s="9">
        <f t="shared" si="106"/>
        <v>0.0346421853941593</v>
      </c>
      <c r="V333" s="6">
        <f t="shared" si="107"/>
        <v>0.466884030260528</v>
      </c>
      <c r="W333" s="11">
        <f t="shared" si="108"/>
        <v>0.852096211184641</v>
      </c>
      <c r="X333" s="11">
        <f ca="1" t="shared" si="109"/>
        <v>0.268141435057274</v>
      </c>
      <c r="Y333" s="6">
        <f ca="1" t="shared" si="100"/>
        <v>0.424107348501295</v>
      </c>
      <c r="Z333" s="1">
        <f ca="1" t="shared" si="101"/>
        <v>0.104330164920911</v>
      </c>
      <c r="AA333">
        <f ca="1" t="shared" si="97"/>
        <v>0</v>
      </c>
      <c r="AB333">
        <f t="shared" si="102"/>
        <v>0</v>
      </c>
      <c r="AC333" s="1">
        <f ca="1" t="shared" si="113"/>
        <v>0</v>
      </c>
      <c r="AD333" t="e">
        <f ca="1" t="shared" si="114"/>
        <v>#VALUE!</v>
      </c>
    </row>
    <row r="334" spans="1:30">
      <c r="A334">
        <f>IF([1]Sheet!A1332="","",[1]Sheet!A1332)</f>
        <v>3280658</v>
      </c>
      <c r="B334" t="str">
        <f>IF(A334="","",[1]Sheet!B1332)</f>
        <v>2025-05-02 02:36:44</v>
      </c>
      <c r="C334" t="str">
        <f>IF(A334="","",[1]Sheet!C1332)</f>
        <v>小单32.36  大双32.36  大单35.28</v>
      </c>
      <c r="D334" t="str">
        <f>IF(A334="","",[1]Sheet!D1332)</f>
        <v>大单</v>
      </c>
      <c r="E334">
        <f>IF(A334="","",[1]Sheet!E1332)</f>
        <v>100</v>
      </c>
      <c r="F334">
        <f>IF(A334="","",[1]Sheet!F1332)</f>
        <v>7</v>
      </c>
      <c r="G334" t="str">
        <f>IF(A334="","",[1]Sheet!G1332)</f>
        <v>小单</v>
      </c>
      <c r="H334">
        <f>IF(A334="","",[1]Sheet!H1332)</f>
        <v>152.7392</v>
      </c>
      <c r="I334">
        <f>IF(A334="","",[1]Sheet!I1332)</f>
        <v>52.7392</v>
      </c>
      <c r="J334" t="str">
        <f>IF(A334="","",[1]Sheet!J1332)</f>
        <v>是</v>
      </c>
      <c r="K334">
        <f t="shared" si="115"/>
        <v>1</v>
      </c>
      <c r="L334" s="4">
        <f t="shared" si="116"/>
        <v>1</v>
      </c>
      <c r="M334" s="4" cm="1">
        <f ca="1" t="array" ref="M334">IF(L333="",IF(G333=0,M333,""),IF(ROW()&lt;32,"",AVERAGE(IF(OFFSET(L$2,ROW()-31,0,30,1)&lt;&gt;"",OFFSET(L$2,ROW()-31,0,30,1)))))</f>
        <v>0.733333333333333</v>
      </c>
      <c r="N334" s="5">
        <f ca="1" t="shared" si="98"/>
        <v>0.750537634408602</v>
      </c>
      <c r="O334" s="4">
        <f ca="1" t="array" ref="O334">IF(L333="","",IF(ROW()&lt;32,"",AVERAGE(IF(OFFSET(L$2,ROW()-21,0,20,1)&lt;&gt;"",OFFSET(L$2,ROW()-21,0,20,1)))))</f>
        <v>0.7</v>
      </c>
      <c r="P334" s="5">
        <f ca="1" t="shared" si="99"/>
        <v>0.719354838709677</v>
      </c>
      <c r="Q334" s="4">
        <f t="shared" si="117"/>
        <v>52.7392</v>
      </c>
      <c r="R334" s="4">
        <f t="shared" si="103"/>
        <v>9963.7039999999</v>
      </c>
      <c r="S334" s="9">
        <f t="shared" si="104"/>
        <v>-0.0110825797571579</v>
      </c>
      <c r="T334" s="10">
        <f ca="1" t="shared" si="105"/>
        <v>0.750537634408602</v>
      </c>
      <c r="U334" s="9">
        <f t="shared" si="106"/>
        <v>0.0346421853941593</v>
      </c>
      <c r="V334" s="6">
        <f t="shared" si="107"/>
        <v>0.394616691107341</v>
      </c>
      <c r="W334" s="11">
        <f t="shared" si="108"/>
        <v>0.856030834121155</v>
      </c>
      <c r="X334" s="11">
        <f ca="1" t="shared" si="109"/>
        <v>0.261454849859175</v>
      </c>
      <c r="Y334" s="6">
        <f ca="1" t="shared" si="100"/>
        <v>0.414057845875758</v>
      </c>
      <c r="Z334" s="1">
        <f ca="1" t="shared" si="101"/>
        <v>0.104991281271789</v>
      </c>
      <c r="AA334">
        <f ca="1" t="shared" si="97"/>
        <v>0</v>
      </c>
      <c r="AB334">
        <f t="shared" si="102"/>
        <v>0</v>
      </c>
      <c r="AC334" s="1">
        <f ca="1" t="shared" si="113"/>
        <v>0</v>
      </c>
      <c r="AD334" t="e">
        <f ca="1" t="shared" si="114"/>
        <v>#VALUE!</v>
      </c>
    </row>
    <row r="335" spans="1:30">
      <c r="A335">
        <f>IF([1]Sheet!A1333="","",[1]Sheet!A1333)</f>
        <v>3280659</v>
      </c>
      <c r="B335" t="str">
        <f>IF(A335="","",[1]Sheet!B1333)</f>
        <v>2025-05-02 02:40:15</v>
      </c>
      <c r="C335" t="str">
        <f>IF(A335="","",[1]Sheet!C1333)</f>
        <v>小单32.36  大双32.36  大单35.28</v>
      </c>
      <c r="D335" t="str">
        <f>IF(A335="","",[1]Sheet!D1333)</f>
        <v>大单</v>
      </c>
      <c r="E335">
        <f>IF(A335="","",[1]Sheet!E1333)</f>
        <v>100</v>
      </c>
      <c r="F335">
        <f>IF(A335="","",[1]Sheet!F1333)</f>
        <v>18</v>
      </c>
      <c r="G335" t="str">
        <f>IF(A335="","",[1]Sheet!G1333)</f>
        <v>大双</v>
      </c>
      <c r="H335">
        <f>IF(A335="","",[1]Sheet!H1333)</f>
        <v>152.7392</v>
      </c>
      <c r="I335">
        <f>IF(A335="","",[1]Sheet!I1333)</f>
        <v>52.7392</v>
      </c>
      <c r="J335" t="str">
        <f>IF(A335="","",[1]Sheet!J1333)</f>
        <v>是</v>
      </c>
      <c r="K335">
        <f t="shared" si="115"/>
        <v>1</v>
      </c>
      <c r="L335" s="4">
        <f t="shared" si="116"/>
        <v>1</v>
      </c>
      <c r="M335" s="4" cm="1">
        <f ca="1" t="array" ref="M335">IF(L334="",IF(G334=0,M334,""),IF(ROW()&lt;32,"",AVERAGE(IF(OFFSET(L$2,ROW()-31,0,30,1)&lt;&gt;"",OFFSET(L$2,ROW()-31,0,30,1)))))</f>
        <v>0.733333333333333</v>
      </c>
      <c r="N335" s="5">
        <f ca="1" t="shared" si="98"/>
        <v>0.750537634408602</v>
      </c>
      <c r="O335" s="4">
        <f ca="1" t="array" ref="O335">IF(L334="","",IF(ROW()&lt;32,"",AVERAGE(IF(OFFSET(L$2,ROW()-21,0,20,1)&lt;&gt;"",OFFSET(L$2,ROW()-21,0,20,1)))))</f>
        <v>0.7</v>
      </c>
      <c r="P335" s="5">
        <f ca="1" t="shared" si="99"/>
        <v>0.719354838709677</v>
      </c>
      <c r="Q335" s="4">
        <f t="shared" si="117"/>
        <v>52.7392</v>
      </c>
      <c r="R335" s="4">
        <f t="shared" si="103"/>
        <v>10016.4431999999</v>
      </c>
      <c r="S335" s="9">
        <f t="shared" si="104"/>
        <v>0.000981441027722003</v>
      </c>
      <c r="T335" s="10">
        <f ca="1" t="shared" si="105"/>
        <v>0.750537634408602</v>
      </c>
      <c r="U335" s="9">
        <f t="shared" si="106"/>
        <v>0.0346421853941593</v>
      </c>
      <c r="V335" s="6">
        <f t="shared" si="107"/>
        <v>0.338103030057259</v>
      </c>
      <c r="W335" s="11">
        <f t="shared" si="108"/>
        <v>0.859954912370009</v>
      </c>
      <c r="X335" s="11">
        <f ca="1" t="shared" si="109"/>
        <v>0.259815097814516</v>
      </c>
      <c r="Y335" s="6">
        <f ca="1" t="shared" si="100"/>
        <v>0.403994604401883</v>
      </c>
      <c r="Z335" s="1">
        <f ca="1" t="shared" si="101"/>
        <v>0.104824612968299</v>
      </c>
      <c r="AA335">
        <f ca="1" t="shared" si="97"/>
        <v>0</v>
      </c>
      <c r="AB335">
        <f t="shared" si="102"/>
        <v>0</v>
      </c>
      <c r="AC335" s="1">
        <f ca="1" t="shared" si="113"/>
        <v>0</v>
      </c>
      <c r="AD335" t="e">
        <f ca="1" t="shared" si="114"/>
        <v>#VALUE!</v>
      </c>
    </row>
    <row r="336" spans="1:30">
      <c r="A336">
        <f>IF([1]Sheet!A1334="","",[1]Sheet!A1334)</f>
        <v>3280660</v>
      </c>
      <c r="B336" t="str">
        <f>IF(A336="","",[1]Sheet!B1334)</f>
        <v>2025-05-02 02:43:47</v>
      </c>
      <c r="C336" t="str">
        <f>IF(A336="","",[1]Sheet!C1334)</f>
        <v>小单32.36  大双32.36  大单35.28</v>
      </c>
      <c r="D336" t="str">
        <f>IF(A336="","",[1]Sheet!D1334)</f>
        <v>大单</v>
      </c>
      <c r="E336">
        <f>IF(A336="","",[1]Sheet!E1334)</f>
        <v>100</v>
      </c>
      <c r="F336">
        <f>IF(A336="","",[1]Sheet!F1334)</f>
        <v>13</v>
      </c>
      <c r="G336" t="str">
        <f>IF(A336="","",[1]Sheet!G1334)</f>
        <v>小单</v>
      </c>
      <c r="H336">
        <f>IF(A336="","",[1]Sheet!H1334)</f>
        <v>0</v>
      </c>
      <c r="I336">
        <f>IF(A336="","",[1]Sheet!I1334)</f>
        <v>-100</v>
      </c>
      <c r="J336" t="str">
        <f>IF(A336="","",[1]Sheet!J1334)</f>
        <v>否</v>
      </c>
      <c r="K336">
        <f t="shared" si="115"/>
        <v>0</v>
      </c>
      <c r="L336" s="4">
        <f t="shared" si="116"/>
        <v>1</v>
      </c>
      <c r="M336" s="4" cm="1">
        <f ca="1" t="array" ref="M336">IF(L335="",IF(G335=0,M335,""),IF(ROW()&lt;32,"",AVERAGE(IF(OFFSET(L$2,ROW()-31,0,30,1)&lt;&gt;"",OFFSET(L$2,ROW()-31,0,30,1)))))</f>
        <v>0.733333333333333</v>
      </c>
      <c r="N336" s="5">
        <f ca="1" t="shared" si="98"/>
        <v>0.750537634408602</v>
      </c>
      <c r="O336" s="4">
        <f ca="1" t="array" ref="O336">IF(L335="","",IF(ROW()&lt;32,"",AVERAGE(IF(OFFSET(L$2,ROW()-21,0,20,1)&lt;&gt;"",OFFSET(L$2,ROW()-21,0,20,1)))))</f>
        <v>0.75</v>
      </c>
      <c r="P336" s="5">
        <f ca="1" t="shared" si="99"/>
        <v>0.766129032258065</v>
      </c>
      <c r="Q336" s="4">
        <f t="shared" si="117"/>
        <v>-68.1</v>
      </c>
      <c r="R336" s="4">
        <f t="shared" si="103"/>
        <v>9948.3431999999</v>
      </c>
      <c r="S336" s="9">
        <f t="shared" si="104"/>
        <v>0.00140710668456761</v>
      </c>
      <c r="T336" s="10">
        <f ca="1" t="shared" si="105"/>
        <v>0.750537634408602</v>
      </c>
      <c r="U336" s="9">
        <f t="shared" si="106"/>
        <v>0.0346421853941593</v>
      </c>
      <c r="V336" s="6">
        <f t="shared" si="107"/>
        <v>0.281800476197374</v>
      </c>
      <c r="W336" s="11">
        <f t="shared" si="108"/>
        <v>0.998688491805574</v>
      </c>
      <c r="X336" s="11">
        <f ca="1" t="shared" si="109"/>
        <v>0.268185900069138</v>
      </c>
      <c r="Y336" s="6">
        <f ca="1" t="shared" si="100"/>
        <v>0.393872909298067</v>
      </c>
      <c r="Z336" s="1">
        <f ca="1" t="shared" si="101"/>
        <v>0.102769246442413</v>
      </c>
      <c r="AA336">
        <f ca="1" t="shared" si="97"/>
        <v>0</v>
      </c>
      <c r="AB336">
        <f t="shared" si="102"/>
        <v>0</v>
      </c>
      <c r="AC336" s="1">
        <f ca="1" t="shared" si="113"/>
        <v>0</v>
      </c>
      <c r="AD336" t="e">
        <f ca="1" t="shared" si="114"/>
        <v>#VALUE!</v>
      </c>
    </row>
    <row r="337" spans="1:30">
      <c r="A337">
        <f>IF([1]Sheet!A1335="","",[1]Sheet!A1335)</f>
        <v>3280661</v>
      </c>
      <c r="B337" t="str">
        <f>IF(A337="","",[1]Sheet!B1335)</f>
        <v>2025-05-02 02:47:18</v>
      </c>
      <c r="C337" t="str">
        <f>IF(A337="","",[1]Sheet!C1335)</f>
        <v>小单31.45  小双34.28  大单34.28</v>
      </c>
      <c r="D337" t="str">
        <f>IF(A337="","",[1]Sheet!D1335)</f>
        <v>小单</v>
      </c>
      <c r="E337">
        <f>IF(A337="","",[1]Sheet!E1335)</f>
        <v>100.01</v>
      </c>
      <c r="F337">
        <f>IF(A337="","",[1]Sheet!F1335)</f>
        <v>9</v>
      </c>
      <c r="G337" t="str">
        <f>IF(A337="","",[1]Sheet!G1335)</f>
        <v>小单</v>
      </c>
      <c r="H337">
        <f>IF(A337="","",[1]Sheet!H1335)</f>
        <v>148.444</v>
      </c>
      <c r="I337">
        <f>IF(A337="","",[1]Sheet!I1335)</f>
        <v>48.434</v>
      </c>
      <c r="J337" t="str">
        <f>IF(A337="","",[1]Sheet!J1335)</f>
        <v>是</v>
      </c>
      <c r="K337">
        <f t="shared" si="115"/>
        <v>1</v>
      </c>
      <c r="L337" s="4">
        <f t="shared" si="116"/>
        <v>1</v>
      </c>
      <c r="M337" s="4" cm="1">
        <f ca="1" t="array" ref="M337">IF(L336="",IF(G336=0,M336,""),IF(ROW()&lt;32,"",AVERAGE(IF(OFFSET(L$2,ROW()-31,0,30,1)&lt;&gt;"",OFFSET(L$2,ROW()-31,0,30,1)))))</f>
        <v>0.766666666666667</v>
      </c>
      <c r="N337" s="5">
        <f ca="1" t="shared" si="98"/>
        <v>0.750537634408602</v>
      </c>
      <c r="O337" s="4">
        <f ca="1" t="array" ref="O337">IF(L336="","",IF(ROW()&lt;32,"",AVERAGE(IF(OFFSET(L$2,ROW()-21,0,20,1)&lt;&gt;"",OFFSET(L$2,ROW()-21,0,20,1)))))</f>
        <v>0.8</v>
      </c>
      <c r="P337" s="5">
        <f ca="1" t="shared" si="99"/>
        <v>0.812903225806452</v>
      </c>
      <c r="Q337" s="4">
        <f t="shared" si="117"/>
        <v>48.434</v>
      </c>
      <c r="R337" s="4">
        <f t="shared" si="103"/>
        <v>9996.7771999999</v>
      </c>
      <c r="S337" s="9">
        <f t="shared" si="104"/>
        <v>0.00464378244908584</v>
      </c>
      <c r="T337" s="10">
        <f ca="1" t="shared" si="105"/>
        <v>0.750537634408602</v>
      </c>
      <c r="U337" s="9">
        <f t="shared" si="106"/>
        <v>0.0346421853941593</v>
      </c>
      <c r="V337" s="6">
        <f t="shared" si="107"/>
        <v>0.226050466908134</v>
      </c>
      <c r="W337" s="11">
        <f t="shared" si="108"/>
        <v>0.863876298780987</v>
      </c>
      <c r="X337" s="11">
        <f ca="1" t="shared" si="109"/>
        <v>0.25010068256711</v>
      </c>
      <c r="Y337" s="6">
        <f ca="1" t="shared" si="100"/>
        <v>0.382857457751511</v>
      </c>
      <c r="Z337" s="1">
        <f ca="1" t="shared" si="101"/>
        <v>0.0998368902406408</v>
      </c>
      <c r="AA337">
        <f ca="1" t="shared" si="97"/>
        <v>0</v>
      </c>
      <c r="AB337">
        <f t="shared" si="102"/>
        <v>1</v>
      </c>
      <c r="AC337" s="1">
        <f ca="1" t="shared" si="113"/>
        <v>0</v>
      </c>
      <c r="AD337" t="e">
        <f ca="1" t="shared" si="114"/>
        <v>#VALUE!</v>
      </c>
    </row>
    <row r="338" spans="1:30">
      <c r="A338">
        <f>IF([1]Sheet!A1336="","",[1]Sheet!A1336)</f>
        <v>3280662</v>
      </c>
      <c r="B338" t="str">
        <f>IF(A338="","",[1]Sheet!B1336)</f>
        <v>2025-05-02 02:50:40</v>
      </c>
      <c r="C338" t="str">
        <f>IF(A338="","",[1]Sheet!C1336)</f>
        <v>小单31.45  小双34.28  大单34.28</v>
      </c>
      <c r="D338" t="str">
        <f>IF(A338="","",[1]Sheet!D1336)</f>
        <v>小单</v>
      </c>
      <c r="E338">
        <f>IF(A338="","",[1]Sheet!E1336)</f>
        <v>100.01</v>
      </c>
      <c r="F338">
        <f>IF(A338="","",[1]Sheet!F1336)</f>
        <v>14</v>
      </c>
      <c r="G338" t="str">
        <f>IF(A338="","",[1]Sheet!G1336)</f>
        <v>大双</v>
      </c>
      <c r="H338">
        <f>IF(A338="","",[1]Sheet!H1336)</f>
        <v>0</v>
      </c>
      <c r="I338">
        <f>IF(A338="","",[1]Sheet!I1336)</f>
        <v>-100.01</v>
      </c>
      <c r="J338" t="str">
        <f>IF(A338="","",[1]Sheet!J1336)</f>
        <v>否</v>
      </c>
      <c r="K338">
        <f t="shared" si="115"/>
        <v>0</v>
      </c>
      <c r="L338" s="4">
        <f t="shared" si="116"/>
        <v>0</v>
      </c>
      <c r="M338" s="4" cm="1">
        <f ca="1" t="array" ref="M338">IF(L337="",IF(G337=0,M337,""),IF(ROW()&lt;32,"",AVERAGE(IF(OFFSET(L$2,ROW()-31,0,30,1)&lt;&gt;"",OFFSET(L$2,ROW()-31,0,30,1)))))</f>
        <v>0.766666666666667</v>
      </c>
      <c r="N338" s="5">
        <f ca="1" t="shared" si="98"/>
        <v>0.781720430107527</v>
      </c>
      <c r="O338" s="4">
        <f ca="1" t="array" ref="O338">IF(L337="","",IF(ROW()&lt;32,"",AVERAGE(IF(OFFSET(L$2,ROW()-21,0,20,1)&lt;&gt;"",OFFSET(L$2,ROW()-21,0,20,1)))))</f>
        <v>0.75</v>
      </c>
      <c r="P338" s="5">
        <f ca="1" t="shared" si="99"/>
        <v>0.766129032258065</v>
      </c>
      <c r="Q338" s="4">
        <f t="shared" si="117"/>
        <v>-100.01</v>
      </c>
      <c r="R338" s="4">
        <f t="shared" si="103"/>
        <v>9896.7671999999</v>
      </c>
      <c r="S338" s="9">
        <f t="shared" si="104"/>
        <v>0.0198348787588533</v>
      </c>
      <c r="T338" s="10">
        <f ca="1" t="shared" si="105"/>
        <v>0.781720430107527</v>
      </c>
      <c r="U338" s="9">
        <f t="shared" si="106"/>
        <v>0.0346421853941593</v>
      </c>
      <c r="V338" s="6">
        <f t="shared" si="107"/>
        <v>0.210815781946147</v>
      </c>
      <c r="W338" s="11">
        <f t="shared" si="108"/>
        <v>0.998698478091314</v>
      </c>
      <c r="X338" s="11">
        <f ca="1" t="shared" si="109"/>
        <v>0.27285332003466</v>
      </c>
      <c r="Y338" s="6">
        <f ca="1" t="shared" si="100"/>
        <v>0.374058686328157</v>
      </c>
      <c r="Z338" s="1">
        <f ca="1" t="shared" si="101"/>
        <v>0.0974845497724421</v>
      </c>
      <c r="AA338">
        <f ca="1" t="shared" si="97"/>
        <v>0</v>
      </c>
      <c r="AB338">
        <f t="shared" si="102"/>
        <v>0</v>
      </c>
      <c r="AC338" s="1">
        <f ca="1" t="shared" si="113"/>
        <v>0</v>
      </c>
      <c r="AD338" t="e">
        <f ca="1" t="shared" si="114"/>
        <v>#VALUE!</v>
      </c>
    </row>
    <row r="339" spans="1:30">
      <c r="A339">
        <f>IF([1]Sheet!A1337="","",[1]Sheet!A1337)</f>
        <v>3280663</v>
      </c>
      <c r="B339" t="str">
        <f>IF(A339="","",[1]Sheet!B1337)</f>
        <v>2025-05-02 02:54:11</v>
      </c>
      <c r="C339" t="str">
        <f>IF(A339="","",[1]Sheet!C1337)</f>
        <v>小单31.45  小双34.28  大单34.28</v>
      </c>
      <c r="D339" t="str">
        <f>IF(A339="","",[1]Sheet!D1337)</f>
        <v>小单</v>
      </c>
      <c r="E339">
        <f>IF(A339="","",[1]Sheet!E1337)</f>
        <v>100.01</v>
      </c>
      <c r="F339">
        <f>IF(A339="","",[1]Sheet!F1337)</f>
        <v>17</v>
      </c>
      <c r="G339" t="str">
        <f>IF(A339="","",[1]Sheet!G1337)</f>
        <v>大单</v>
      </c>
      <c r="H339">
        <f>IF(A339="","",[1]Sheet!H1337)</f>
        <v>148.4324</v>
      </c>
      <c r="I339">
        <f>IF(A339="","",[1]Sheet!I1337)</f>
        <v>48.4224</v>
      </c>
      <c r="J339" t="str">
        <f>IF(A339="","",[1]Sheet!J1337)</f>
        <v>是</v>
      </c>
      <c r="K339">
        <f t="shared" si="115"/>
        <v>1</v>
      </c>
      <c r="L339" s="4">
        <f t="shared" si="116"/>
        <v>1</v>
      </c>
      <c r="M339" s="4" cm="1">
        <f ca="1" t="array" ref="M339">IF(L338="",IF(G338=0,M338,""),IF(ROW()&lt;32,"",AVERAGE(IF(OFFSET(L$2,ROW()-31,0,30,1)&lt;&gt;"",OFFSET(L$2,ROW()-31,0,30,1)))))</f>
        <v>0.766666666666667</v>
      </c>
      <c r="N339" s="5">
        <f ca="1" t="shared" si="98"/>
        <v>0.717204301075269</v>
      </c>
      <c r="O339" s="4">
        <f ca="1" t="array" ref="O339">IF(L338="","",IF(ROW()&lt;32,"",AVERAGE(IF(OFFSET(L$2,ROW()-21,0,20,1)&lt;&gt;"",OFFSET(L$2,ROW()-21,0,20,1)))))</f>
        <v>0.8</v>
      </c>
      <c r="P339" s="5">
        <f ca="1" t="shared" si="99"/>
        <v>0.748387096774194</v>
      </c>
      <c r="Q339" s="4">
        <f t="shared" si="117"/>
        <v>48.4224</v>
      </c>
      <c r="R339" s="4">
        <f t="shared" si="103"/>
        <v>9945.1895999999</v>
      </c>
      <c r="S339" s="9">
        <f t="shared" si="104"/>
        <v>0.0166955255961807</v>
      </c>
      <c r="T339" s="10">
        <f ca="1" t="shared" si="105"/>
        <v>0.717204301075269</v>
      </c>
      <c r="U339" s="9">
        <f t="shared" si="106"/>
        <v>0.0346421853941593</v>
      </c>
      <c r="V339" s="6">
        <f t="shared" si="107"/>
        <v>0.214586196085396</v>
      </c>
      <c r="W339" s="11">
        <f t="shared" si="108"/>
        <v>0.998698478091314</v>
      </c>
      <c r="X339" s="11">
        <f ca="1" t="shared" si="109"/>
        <v>0.259385329693331</v>
      </c>
      <c r="Y339" s="6">
        <f ca="1" t="shared" si="100"/>
        <v>0.366088661050017</v>
      </c>
      <c r="Z339" s="1">
        <f ca="1" t="shared" si="101"/>
        <v>0.0967573054378496</v>
      </c>
      <c r="AA339">
        <f ca="1" t="shared" si="97"/>
        <v>0</v>
      </c>
      <c r="AB339">
        <f t="shared" si="102"/>
        <v>1</v>
      </c>
      <c r="AC339" s="1">
        <f ca="1" t="shared" si="113"/>
        <v>0</v>
      </c>
      <c r="AD339" t="e">
        <f ca="1" t="shared" si="114"/>
        <v>#VALUE!</v>
      </c>
    </row>
    <row r="340" spans="1:30">
      <c r="A340">
        <f>IF([1]Sheet!A1338="","",[1]Sheet!A1338)</f>
        <v>3280664</v>
      </c>
      <c r="B340" t="str">
        <f>IF(A340="","",[1]Sheet!B1338)</f>
        <v>2025-05-02 02:57:43</v>
      </c>
      <c r="C340" t="str">
        <f>IF(A340="","",[1]Sheet!C1338)</f>
        <v>小单32.36  大双32.36  大单35.28</v>
      </c>
      <c r="D340" t="str">
        <f>IF(A340="","",[1]Sheet!D1338)</f>
        <v>大单</v>
      </c>
      <c r="E340">
        <f>IF(A340="","",[1]Sheet!E1338)</f>
        <v>100</v>
      </c>
      <c r="F340">
        <f>IF(A340="","",[1]Sheet!F1338)</f>
        <v>20</v>
      </c>
      <c r="G340" t="str">
        <f>IF(A340="","",[1]Sheet!G1338)</f>
        <v>大双</v>
      </c>
      <c r="H340">
        <f>IF(A340="","",[1]Sheet!H1338)</f>
        <v>152.7392</v>
      </c>
      <c r="I340">
        <f>IF(A340="","",[1]Sheet!I1338)</f>
        <v>52.7392</v>
      </c>
      <c r="J340" t="str">
        <f>IF(A340="","",[1]Sheet!J1338)</f>
        <v>是</v>
      </c>
      <c r="K340">
        <f t="shared" si="115"/>
        <v>1</v>
      </c>
      <c r="L340" s="4">
        <f t="shared" si="116"/>
        <v>1</v>
      </c>
      <c r="M340" s="4" cm="1">
        <f ca="1" t="array" ref="M340">IF(L339="",IF(G339=0,M339,""),IF(ROW()&lt;32,"",AVERAGE(IF(OFFSET(L$2,ROW()-31,0,30,1)&lt;&gt;"",OFFSET(L$2,ROW()-31,0,30,1)))))</f>
        <v>0.766666666666667</v>
      </c>
      <c r="N340" s="5">
        <f ca="1" t="shared" si="98"/>
        <v>0.781720430107527</v>
      </c>
      <c r="O340" s="4">
        <f ca="1" t="array" ref="O340">IF(L339="","",IF(ROW()&lt;32,"",AVERAGE(IF(OFFSET(L$2,ROW()-21,0,20,1)&lt;&gt;"",OFFSET(L$2,ROW()-21,0,20,1)))))</f>
        <v>0.85</v>
      </c>
      <c r="P340" s="5">
        <f ca="1" t="shared" si="99"/>
        <v>0.859677419354839</v>
      </c>
      <c r="Q340" s="4">
        <f t="shared" si="117"/>
        <v>52.7392</v>
      </c>
      <c r="R340" s="4">
        <f t="shared" si="103"/>
        <v>9997.9287999999</v>
      </c>
      <c r="S340" s="9">
        <f t="shared" si="104"/>
        <v>0.0166128858547338</v>
      </c>
      <c r="T340" s="10">
        <f ca="1" t="shared" si="105"/>
        <v>0.781720430107527</v>
      </c>
      <c r="U340" s="9">
        <f t="shared" si="106"/>
        <v>0.0346421853941593</v>
      </c>
      <c r="V340" s="6">
        <f t="shared" si="107"/>
        <v>0.241991244593243</v>
      </c>
      <c r="W340" s="11">
        <f t="shared" si="108"/>
        <v>1.16346958502305</v>
      </c>
      <c r="X340" s="11">
        <f ca="1" t="shared" si="109"/>
        <v>0.291481379121307</v>
      </c>
      <c r="Y340" s="6">
        <f ca="1" t="shared" si="100"/>
        <v>0.360077527106127</v>
      </c>
      <c r="Z340" s="1">
        <f ca="1" t="shared" si="101"/>
        <v>0.0955969623747874</v>
      </c>
      <c r="AA340">
        <f ca="1" t="shared" si="97"/>
        <v>0</v>
      </c>
      <c r="AB340">
        <f t="shared" si="102"/>
        <v>0</v>
      </c>
      <c r="AC340" s="1">
        <f ca="1" t="shared" si="113"/>
        <v>0</v>
      </c>
      <c r="AD340" t="e">
        <f ca="1" t="shared" si="114"/>
        <v>#VALUE!</v>
      </c>
    </row>
    <row r="341" spans="1:30">
      <c r="A341">
        <f>IF([1]Sheet!A1339="","",[1]Sheet!A1339)</f>
        <v>3280665</v>
      </c>
      <c r="B341" t="str">
        <f>IF(A341="","",[1]Sheet!B1339)</f>
        <v>2025-05-02 03:01:15</v>
      </c>
      <c r="C341" t="str">
        <f>IF(A341="","",[1]Sheet!C1339)</f>
        <v>小单32.36  大双32.36  大单35.28</v>
      </c>
      <c r="D341" t="str">
        <f>IF(A341="","",[1]Sheet!D1339)</f>
        <v>大单</v>
      </c>
      <c r="E341">
        <f>IF(A341="","",[1]Sheet!E1339)</f>
        <v>100</v>
      </c>
      <c r="F341">
        <f>IF(A341="","",[1]Sheet!F1339)</f>
        <v>15</v>
      </c>
      <c r="G341" t="str">
        <f>IF(A341="","",[1]Sheet!G1339)</f>
        <v>大单</v>
      </c>
      <c r="H341">
        <f>IF(A341="","",[1]Sheet!H1339)</f>
        <v>152.7624</v>
      </c>
      <c r="I341">
        <f>IF(A341="","",[1]Sheet!I1339)</f>
        <v>52.7624</v>
      </c>
      <c r="J341" t="str">
        <f>IF(A341="","",[1]Sheet!J1339)</f>
        <v>是</v>
      </c>
      <c r="K341">
        <f t="shared" si="115"/>
        <v>1</v>
      </c>
      <c r="L341" s="4">
        <f t="shared" si="116"/>
        <v>1</v>
      </c>
      <c r="M341" s="4" cm="1">
        <f ca="1" t="array" ref="M341">IF(L340="",IF(G340=0,M340,""),IF(ROW()&lt;32,"",AVERAGE(IF(OFFSET(L$2,ROW()-31,0,30,1)&lt;&gt;"",OFFSET(L$2,ROW()-31,0,30,1)))))</f>
        <v>0.766666666666667</v>
      </c>
      <c r="N341" s="5">
        <f ca="1" t="shared" si="98"/>
        <v>0.781720430107527</v>
      </c>
      <c r="O341" s="4">
        <f ca="1" t="array" ref="O341">IF(L340="","",IF(ROW()&lt;32,"",AVERAGE(IF(OFFSET(L$2,ROW()-21,0,20,1)&lt;&gt;"",OFFSET(L$2,ROW()-21,0,20,1)))))</f>
        <v>0.85</v>
      </c>
      <c r="P341" s="5">
        <f ca="1" t="shared" si="99"/>
        <v>0.859677419354839</v>
      </c>
      <c r="Q341" s="4">
        <f t="shared" si="117"/>
        <v>52.7624</v>
      </c>
      <c r="R341" s="4">
        <f t="shared" si="103"/>
        <v>10050.6911999999</v>
      </c>
      <c r="S341" s="9">
        <f t="shared" si="104"/>
        <v>0.0169701568094105</v>
      </c>
      <c r="T341" s="10">
        <f ca="1" t="shared" si="105"/>
        <v>0.781720430107527</v>
      </c>
      <c r="U341" s="9">
        <f t="shared" si="106"/>
        <v>0.0346421853941593</v>
      </c>
      <c r="V341" s="6">
        <f t="shared" si="107"/>
        <v>0.269663525184493</v>
      </c>
      <c r="W341" s="11">
        <f t="shared" si="108"/>
        <v>1.16826576301317</v>
      </c>
      <c r="X341" s="11">
        <f ca="1" t="shared" si="109"/>
        <v>0.294835406265847</v>
      </c>
      <c r="Y341" s="6">
        <f ca="1" t="shared" si="100"/>
        <v>0.35471170495918</v>
      </c>
      <c r="Z341" s="1">
        <f ca="1" t="shared" si="101"/>
        <v>0.0945853106059864</v>
      </c>
      <c r="AA341">
        <f ca="1" t="shared" si="97"/>
        <v>0</v>
      </c>
      <c r="AB341">
        <f t="shared" si="102"/>
        <v>0</v>
      </c>
      <c r="AC341" s="1">
        <f ca="1" t="shared" si="113"/>
        <v>0</v>
      </c>
      <c r="AD341" t="e">
        <f ca="1" t="shared" si="114"/>
        <v>#VALUE!</v>
      </c>
    </row>
    <row r="342" spans="1:30">
      <c r="A342">
        <f>IF([1]Sheet!A1340="","",[1]Sheet!A1340)</f>
        <v>3280666</v>
      </c>
      <c r="B342" t="str">
        <f>IF(A342="","",[1]Sheet!B1340)</f>
        <v>2025-05-02 03:04:46</v>
      </c>
      <c r="C342" t="str">
        <f>IF(A342="","",[1]Sheet!C1340)</f>
        <v>小单32.36  大双32.36  大单35.28</v>
      </c>
      <c r="D342" t="str">
        <f>IF(A342="","",[1]Sheet!D1340)</f>
        <v>大单</v>
      </c>
      <c r="E342">
        <f>IF(A342="","",[1]Sheet!E1340)</f>
        <v>100</v>
      </c>
      <c r="F342">
        <f>IF(A342="","",[1]Sheet!F1340)</f>
        <v>12</v>
      </c>
      <c r="G342" t="str">
        <f>IF(A342="","",[1]Sheet!G1340)</f>
        <v>小双</v>
      </c>
      <c r="H342">
        <f>IF(A342="","",[1]Sheet!H1340)</f>
        <v>0</v>
      </c>
      <c r="I342">
        <f>IF(A342="","",[1]Sheet!I1340)</f>
        <v>-100</v>
      </c>
      <c r="J342" t="str">
        <f>IF(A342="","",[1]Sheet!J1340)</f>
        <v>否</v>
      </c>
      <c r="K342">
        <f t="shared" si="115"/>
        <v>0</v>
      </c>
      <c r="L342" s="4">
        <f t="shared" si="116"/>
        <v>0</v>
      </c>
      <c r="M342" s="4" cm="1">
        <f ca="1" t="array" ref="M342">IF(L341="",IF(G341=0,M341,""),IF(ROW()&lt;32,"",AVERAGE(IF(OFFSET(L$2,ROW()-31,0,30,1)&lt;&gt;"",OFFSET(L$2,ROW()-31,0,30,1)))))</f>
        <v>0.733333333333333</v>
      </c>
      <c r="N342" s="5">
        <f ca="1" t="shared" si="98"/>
        <v>0.781720430107527</v>
      </c>
      <c r="O342" s="4">
        <f ca="1" t="array" ref="O342">IF(L341="","",IF(ROW()&lt;32,"",AVERAGE(IF(OFFSET(L$2,ROW()-21,0,20,1)&lt;&gt;"",OFFSET(L$2,ROW()-21,0,20,1)))))</f>
        <v>0.8</v>
      </c>
      <c r="P342" s="5">
        <f ca="1" t="shared" si="99"/>
        <v>0.812903225806452</v>
      </c>
      <c r="Q342" s="4">
        <f t="shared" si="117"/>
        <v>-100</v>
      </c>
      <c r="R342" s="4">
        <f t="shared" si="103"/>
        <v>9950.6911999999</v>
      </c>
      <c r="S342" s="9">
        <f t="shared" si="104"/>
        <v>0.0173262738781932</v>
      </c>
      <c r="T342" s="10">
        <f ca="1" t="shared" si="105"/>
        <v>0.781720430107527</v>
      </c>
      <c r="U342" s="9">
        <f t="shared" si="106"/>
        <v>0.0371295060781488</v>
      </c>
      <c r="V342" s="6">
        <f t="shared" si="107"/>
        <v>0.268750216790779</v>
      </c>
      <c r="W342" s="11">
        <f t="shared" si="108"/>
        <v>1.17308771734904</v>
      </c>
      <c r="X342" s="11">
        <f ca="1" t="shared" si="109"/>
        <v>0.2945869097755</v>
      </c>
      <c r="Y342" s="6">
        <f ca="1" t="shared" si="100"/>
        <v>0.349233580992007</v>
      </c>
      <c r="Z342" s="1">
        <f ca="1" t="shared" si="101"/>
        <v>0.0931387032187687</v>
      </c>
      <c r="AA342">
        <f ca="1" t="shared" si="97"/>
        <v>0</v>
      </c>
      <c r="AB342">
        <f t="shared" si="102"/>
        <v>0</v>
      </c>
      <c r="AC342" s="1">
        <f ca="1" t="shared" si="113"/>
        <v>0</v>
      </c>
      <c r="AD342" t="e">
        <f ca="1" t="shared" si="114"/>
        <v>#VALUE!</v>
      </c>
    </row>
    <row r="343" spans="1:30">
      <c r="A343">
        <f>IF([1]Sheet!A1341="","",[1]Sheet!A1341)</f>
        <v>3280667</v>
      </c>
      <c r="B343" t="str">
        <f>IF(A343="","",[1]Sheet!B1341)</f>
        <v>2025-05-02 03:08:18</v>
      </c>
      <c r="C343" t="str">
        <f>IF(A343="","",[1]Sheet!C1341)</f>
        <v>小单31.45  小双34.28  大单34.28</v>
      </c>
      <c r="D343" t="str">
        <f>IF(A343="","",[1]Sheet!D1341)</f>
        <v>小单</v>
      </c>
      <c r="E343">
        <f>IF(A343="","",[1]Sheet!E1341)</f>
        <v>100.01</v>
      </c>
      <c r="F343">
        <f>IF(A343="","",[1]Sheet!F1341)</f>
        <v>14</v>
      </c>
      <c r="G343" t="str">
        <f>IF(A343="","",[1]Sheet!G1341)</f>
        <v>大双</v>
      </c>
      <c r="H343">
        <f>IF(A343="","",[1]Sheet!H1341)</f>
        <v>0</v>
      </c>
      <c r="I343">
        <f>IF(A343="","",[1]Sheet!I1341)</f>
        <v>-100.01</v>
      </c>
      <c r="J343" t="str">
        <f>IF(A343="","",[1]Sheet!J1341)</f>
        <v>否</v>
      </c>
      <c r="K343">
        <f t="shared" si="115"/>
        <v>0</v>
      </c>
      <c r="L343" s="4">
        <f t="shared" si="116"/>
        <v>0</v>
      </c>
      <c r="M343" s="4" cm="1">
        <f ca="1" t="array" ref="M343">IF(L342="",IF(G342=0,M342,""),IF(ROW()&lt;32,"",AVERAGE(IF(OFFSET(L$2,ROW()-31,0,30,1)&lt;&gt;"",OFFSET(L$2,ROW()-31,0,30,1)))))</f>
        <v>0.7</v>
      </c>
      <c r="N343" s="5">
        <f ca="1" t="shared" si="98"/>
        <v>0.686021505376344</v>
      </c>
      <c r="O343" s="4">
        <f ca="1" t="array" ref="O343">IF(L342="","",IF(ROW()&lt;32,"",AVERAGE(IF(OFFSET(L$2,ROW()-21,0,20,1)&lt;&gt;"",OFFSET(L$2,ROW()-21,0,20,1)))))</f>
        <v>0.75</v>
      </c>
      <c r="P343" s="5">
        <f ca="1" t="shared" si="99"/>
        <v>0.701612903225806</v>
      </c>
      <c r="Q343" s="4">
        <f t="shared" si="117"/>
        <v>-100.01</v>
      </c>
      <c r="R343" s="4">
        <f t="shared" si="103"/>
        <v>9850.6811999999</v>
      </c>
      <c r="S343" s="9">
        <f t="shared" si="104"/>
        <v>0.00229062394552667</v>
      </c>
      <c r="T343" s="10">
        <f ca="1" t="shared" si="105"/>
        <v>0.686021505376344</v>
      </c>
      <c r="U343" s="9">
        <f t="shared" si="106"/>
        <v>0.0371295060781488</v>
      </c>
      <c r="V343" s="6">
        <f t="shared" si="107"/>
        <v>0.23921559226325</v>
      </c>
      <c r="W343" s="11">
        <f t="shared" si="108"/>
        <v>1.00736483175841</v>
      </c>
      <c r="X343" s="11">
        <f ca="1" t="shared" si="109"/>
        <v>0.251410678837648</v>
      </c>
      <c r="Y343" s="6">
        <f ca="1" t="shared" si="100"/>
        <v>0.341623100402422</v>
      </c>
      <c r="Z343" s="1">
        <f ca="1" t="shared" si="101"/>
        <v>0.0914782748769412</v>
      </c>
      <c r="AA343">
        <f ca="1" t="shared" si="97"/>
        <v>0</v>
      </c>
      <c r="AB343">
        <f t="shared" si="102"/>
        <v>0</v>
      </c>
      <c r="AC343" s="1">
        <f ca="1" t="shared" si="113"/>
        <v>0</v>
      </c>
      <c r="AD343" t="e">
        <f ca="1" t="shared" si="114"/>
        <v>#VALUE!</v>
      </c>
    </row>
    <row r="344" spans="1:30">
      <c r="A344">
        <f>IF([1]Sheet!A1342="","",[1]Sheet!A1342)</f>
        <v>3280668</v>
      </c>
      <c r="B344" t="str">
        <f>IF(A344="","",[1]Sheet!B1342)</f>
        <v>2025-05-02 03:11:39</v>
      </c>
      <c r="C344" t="str">
        <f>IF(A344="","",[1]Sheet!C1342)</f>
        <v>小单31.45  小双34.28  大单34.28</v>
      </c>
      <c r="D344" t="str">
        <f>IF(A344="","",[1]Sheet!D1342)</f>
        <v>小单</v>
      </c>
      <c r="E344">
        <f>IF(A344="","",[1]Sheet!E1342)</f>
        <v>100.01</v>
      </c>
      <c r="F344">
        <f>IF(A344="","",[1]Sheet!F1342)</f>
        <v>21</v>
      </c>
      <c r="G344" t="str">
        <f>IF(A344="","",[1]Sheet!G1342)</f>
        <v>大单</v>
      </c>
      <c r="H344">
        <f>IF(A344="","",[1]Sheet!H1342)</f>
        <v>148.4324</v>
      </c>
      <c r="I344">
        <f>IF(A344="","",[1]Sheet!I1342)</f>
        <v>48.4224</v>
      </c>
      <c r="J344" t="str">
        <f>IF(A344="","",[1]Sheet!J1342)</f>
        <v>是</v>
      </c>
      <c r="K344">
        <f t="shared" si="115"/>
        <v>1</v>
      </c>
      <c r="L344" s="4">
        <f t="shared" si="116"/>
        <v>1</v>
      </c>
      <c r="M344" s="4" cm="1">
        <f ca="1" t="array" ref="M344">IF(L343="",IF(G343=0,M343,""),IF(ROW()&lt;32,"",AVERAGE(IF(OFFSET(L$2,ROW()-31,0,30,1)&lt;&gt;"",OFFSET(L$2,ROW()-31,0,30,1)))))</f>
        <v>0.7</v>
      </c>
      <c r="N344" s="5">
        <f ca="1" t="shared" si="98"/>
        <v>0.654838709677419</v>
      </c>
      <c r="O344" s="4">
        <f ca="1" t="array" ref="O344">IF(L343="","",IF(ROW()&lt;32,"",AVERAGE(IF(OFFSET(L$2,ROW()-21,0,20,1)&lt;&gt;"",OFFSET(L$2,ROW()-21,0,20,1)))))</f>
        <v>0.8</v>
      </c>
      <c r="P344" s="5">
        <f ca="1" t="shared" si="99"/>
        <v>0.748387096774194</v>
      </c>
      <c r="Q344" s="4">
        <f t="shared" si="117"/>
        <v>48.4224</v>
      </c>
      <c r="R344" s="4">
        <f t="shared" si="103"/>
        <v>9899.10359999989</v>
      </c>
      <c r="S344" s="9">
        <f t="shared" si="104"/>
        <v>-0.0125988881489638</v>
      </c>
      <c r="T344" s="10">
        <f ca="1" t="shared" si="105"/>
        <v>0.654838709677419</v>
      </c>
      <c r="U344" s="9">
        <f t="shared" si="106"/>
        <v>0.0371295060781488</v>
      </c>
      <c r="V344" s="6">
        <f t="shared" si="107"/>
        <v>0.148564985142616</v>
      </c>
      <c r="W344" s="11">
        <f t="shared" si="108"/>
        <v>0.871753540715961</v>
      </c>
      <c r="X344" s="11">
        <f ca="1" t="shared" si="109"/>
        <v>0.218081076253208</v>
      </c>
      <c r="Y344" s="6">
        <f ca="1" t="shared" si="100"/>
        <v>0.332551084911786</v>
      </c>
      <c r="Z344" s="1">
        <f ca="1" t="shared" si="101"/>
        <v>0.0897690351467653</v>
      </c>
      <c r="AA344">
        <f ca="1" t="shared" si="97"/>
        <v>0</v>
      </c>
      <c r="AB344">
        <f t="shared" si="102"/>
        <v>1</v>
      </c>
      <c r="AC344" s="1">
        <f ca="1" t="shared" si="113"/>
        <v>0</v>
      </c>
      <c r="AD344" t="e">
        <f ca="1" t="shared" si="114"/>
        <v>#VALUE!</v>
      </c>
    </row>
    <row r="345" spans="1:30">
      <c r="A345">
        <f>IF([1]Sheet!A1343="","",[1]Sheet!A1343)</f>
        <v>3280669</v>
      </c>
      <c r="B345" t="str">
        <f>IF(A345="","",[1]Sheet!B1343)</f>
        <v>2025-05-02 03:15:21</v>
      </c>
      <c r="C345" t="str">
        <f>IF(A345="","",[1]Sheet!C1343)</f>
        <v>小单32.36  大双32.36  大单35.28</v>
      </c>
      <c r="D345" t="str">
        <f>IF(A345="","",[1]Sheet!D1343)</f>
        <v>大单</v>
      </c>
      <c r="E345">
        <f>IF(A345="","",[1]Sheet!E1343)</f>
        <v>100</v>
      </c>
      <c r="F345">
        <f>IF(A345="","",[1]Sheet!F1343)</f>
        <v>12</v>
      </c>
      <c r="G345" t="str">
        <f>IF(A345="","",[1]Sheet!G1343)</f>
        <v>小双</v>
      </c>
      <c r="H345">
        <f>IF(A345="","",[1]Sheet!H1343)</f>
        <v>0</v>
      </c>
      <c r="I345">
        <f>IF(A345="","",[1]Sheet!I1343)</f>
        <v>-100</v>
      </c>
      <c r="J345" t="str">
        <f>IF(A345="","",[1]Sheet!J1343)</f>
        <v>否</v>
      </c>
      <c r="K345">
        <f t="shared" si="115"/>
        <v>0</v>
      </c>
      <c r="L345" s="4">
        <f t="shared" si="116"/>
        <v>0</v>
      </c>
      <c r="M345" s="4" cm="1">
        <f ca="1" t="array" ref="M345">IF(L344="",IF(G344=0,M344,""),IF(ROW()&lt;32,"",AVERAGE(IF(OFFSET(L$2,ROW()-31,0,30,1)&lt;&gt;"",OFFSET(L$2,ROW()-31,0,30,1)))))</f>
        <v>0.666666666666667</v>
      </c>
      <c r="N345" s="5">
        <f ca="1" t="shared" si="98"/>
        <v>0.719354838709677</v>
      </c>
      <c r="O345" s="4">
        <f ca="1" t="array" ref="O345">IF(L344="","",IF(ROW()&lt;32,"",AVERAGE(IF(OFFSET(L$2,ROW()-21,0,20,1)&lt;&gt;"",OFFSET(L$2,ROW()-21,0,20,1)))))</f>
        <v>0.75</v>
      </c>
      <c r="P345" s="5">
        <f ca="1" t="shared" si="99"/>
        <v>0.766129032258065</v>
      </c>
      <c r="Q345" s="4">
        <f t="shared" si="117"/>
        <v>-100</v>
      </c>
      <c r="R345" s="4">
        <f t="shared" si="103"/>
        <v>9799.10359999989</v>
      </c>
      <c r="S345" s="9">
        <f t="shared" si="104"/>
        <v>-0.0125380321999219</v>
      </c>
      <c r="T345" s="10">
        <f ca="1" t="shared" si="105"/>
        <v>0.719354838709677</v>
      </c>
      <c r="U345" s="9">
        <f t="shared" si="106"/>
        <v>0.0371295060781488</v>
      </c>
      <c r="V345" s="6">
        <f t="shared" si="107"/>
        <v>0.0496590598790961</v>
      </c>
      <c r="W345" s="11">
        <f t="shared" si="108"/>
        <v>0.871753540715961</v>
      </c>
      <c r="X345" s="11">
        <f ca="1" t="shared" si="109"/>
        <v>0.22111196631802</v>
      </c>
      <c r="Y345" s="6">
        <f ca="1" t="shared" si="100"/>
        <v>0.3219442593324</v>
      </c>
      <c r="Z345" s="1">
        <f ca="1" t="shared" si="101"/>
        <v>0.0832758250841932</v>
      </c>
      <c r="AA345">
        <f ca="1" t="shared" si="97"/>
        <v>0</v>
      </c>
      <c r="AB345">
        <f t="shared" si="102"/>
        <v>0</v>
      </c>
      <c r="AC345" s="1">
        <f ca="1" t="shared" si="113"/>
        <v>0</v>
      </c>
      <c r="AD345" t="e">
        <f ca="1" t="shared" si="114"/>
        <v>#VALUE!</v>
      </c>
    </row>
    <row r="346" spans="1:30">
      <c r="A346">
        <f>IF([1]Sheet!A1344="","",[1]Sheet!A1344)</f>
        <v>3280670</v>
      </c>
      <c r="B346" t="str">
        <f>IF(A346="","",[1]Sheet!B1344)</f>
        <v>2025-05-02 03:18:42</v>
      </c>
      <c r="C346" t="str">
        <f>IF(A346="","",[1]Sheet!C1344)</f>
        <v>小单32.36  大双32.36  大单35.28</v>
      </c>
      <c r="D346" t="str">
        <f>IF(A346="","",[1]Sheet!D1344)</f>
        <v>大单</v>
      </c>
      <c r="E346">
        <f>IF(A346="","",[1]Sheet!E1344)</f>
        <v>100</v>
      </c>
      <c r="F346">
        <f>IF(A346="","",[1]Sheet!F1344)</f>
        <v>13</v>
      </c>
      <c r="G346" t="str">
        <f>IF(A346="","",[1]Sheet!G1344)</f>
        <v>小单</v>
      </c>
      <c r="H346">
        <f>IF(A346="","",[1]Sheet!H1344)</f>
        <v>0</v>
      </c>
      <c r="I346">
        <f>IF(A346="","",[1]Sheet!I1344)</f>
        <v>-100</v>
      </c>
      <c r="J346" t="str">
        <f>IF(A346="","",[1]Sheet!J1344)</f>
        <v>否</v>
      </c>
      <c r="K346">
        <f t="shared" si="115"/>
        <v>0</v>
      </c>
      <c r="L346" s="4">
        <f t="shared" si="116"/>
        <v>1</v>
      </c>
      <c r="M346" s="4" cm="1">
        <f ca="1" t="array" ref="M346">IF(L345="",IF(G345=0,M345,""),IF(ROW()&lt;32,"",AVERAGE(IF(OFFSET(L$2,ROW()-31,0,30,1)&lt;&gt;"",OFFSET(L$2,ROW()-31,0,30,1)))))</f>
        <v>0.7</v>
      </c>
      <c r="N346" s="5">
        <f ca="1" t="shared" si="98"/>
        <v>0.623655913978495</v>
      </c>
      <c r="O346" s="4">
        <f ca="1" t="array" ref="O346">IF(L345="","",IF(ROW()&lt;32,"",AVERAGE(IF(OFFSET(L$2,ROW()-21,0,20,1)&lt;&gt;"",OFFSET(L$2,ROW()-21,0,20,1)))))</f>
        <v>0.75</v>
      </c>
      <c r="P346" s="5">
        <f ca="1" t="shared" si="99"/>
        <v>0.701612903225806</v>
      </c>
      <c r="Q346" s="4">
        <f t="shared" si="117"/>
        <v>-68.1</v>
      </c>
      <c r="R346" s="4">
        <f t="shared" si="103"/>
        <v>9731.00359999989</v>
      </c>
      <c r="S346" s="9">
        <f t="shared" si="104"/>
        <v>-0.0126633677739803</v>
      </c>
      <c r="T346" s="10">
        <f ca="1" t="shared" si="105"/>
        <v>0.623655913978495</v>
      </c>
      <c r="U346" s="9">
        <f t="shared" si="106"/>
        <v>0.0371295060781488</v>
      </c>
      <c r="V346" s="6">
        <f t="shared" si="107"/>
        <v>-0.0644441816941854</v>
      </c>
      <c r="W346" s="11">
        <f t="shared" si="108"/>
        <v>0.758761061946903</v>
      </c>
      <c r="X346" s="11">
        <f ca="1" t="shared" si="109"/>
        <v>0.179225008665332</v>
      </c>
      <c r="Y346" s="6">
        <f ca="1" t="shared" si="100"/>
        <v>0.309680736097162</v>
      </c>
      <c r="Z346" s="1">
        <f ca="1" t="shared" si="101"/>
        <v>0.0759811204867225</v>
      </c>
      <c r="AA346">
        <f ca="1" t="shared" si="97"/>
        <v>0</v>
      </c>
      <c r="AB346">
        <f t="shared" si="102"/>
        <v>0</v>
      </c>
      <c r="AC346" s="1">
        <f ca="1" t="shared" si="113"/>
        <v>0</v>
      </c>
      <c r="AD346" t="e">
        <f ca="1" t="shared" si="114"/>
        <v>#VALUE!</v>
      </c>
    </row>
    <row r="347" spans="1:30">
      <c r="A347">
        <f>IF([1]Sheet!A1345="","",[1]Sheet!A1345)</f>
        <v>3280671</v>
      </c>
      <c r="B347" t="str">
        <f>IF(A347="","",[1]Sheet!B1345)</f>
        <v>2025-05-02 03:22:14</v>
      </c>
      <c r="C347" t="str">
        <f>IF(A347="","",[1]Sheet!C1345)</f>
        <v>小单31.45  小双34.28  大单34.28</v>
      </c>
      <c r="D347" t="str">
        <f>IF(A347="","",[1]Sheet!D1345)</f>
        <v>小单</v>
      </c>
      <c r="E347">
        <f>IF(A347="","",[1]Sheet!E1345)</f>
        <v>100.01</v>
      </c>
      <c r="F347">
        <f>IF(A347="","",[1]Sheet!F1345)</f>
        <v>15</v>
      </c>
      <c r="G347" t="str">
        <f>IF(A347="","",[1]Sheet!G1345)</f>
        <v>大单</v>
      </c>
      <c r="H347">
        <f>IF(A347="","",[1]Sheet!H1345)</f>
        <v>148.4324</v>
      </c>
      <c r="I347">
        <f>IF(A347="","",[1]Sheet!I1345)</f>
        <v>48.4224</v>
      </c>
      <c r="J347" t="str">
        <f>IF(A347="","",[1]Sheet!J1345)</f>
        <v>是</v>
      </c>
      <c r="K347">
        <f t="shared" si="115"/>
        <v>1</v>
      </c>
      <c r="L347" s="4">
        <f t="shared" si="116"/>
        <v>1</v>
      </c>
      <c r="M347" s="4" cm="1">
        <f ca="1" t="array" ref="M347">IF(L346="",IF(G346=0,M346,""),IF(ROW()&lt;32,"",AVERAGE(IF(OFFSET(L$2,ROW()-31,0,30,1)&lt;&gt;"",OFFSET(L$2,ROW()-31,0,30,1)))))</f>
        <v>0.733333333333333</v>
      </c>
      <c r="N347" s="5">
        <f ca="1" t="shared" si="98"/>
        <v>0.719354838709677</v>
      </c>
      <c r="O347" s="4">
        <f ca="1" t="array" ref="O347">IF(L346="","",IF(ROW()&lt;32,"",AVERAGE(IF(OFFSET(L$2,ROW()-21,0,20,1)&lt;&gt;"",OFFSET(L$2,ROW()-21,0,20,1)))))</f>
        <v>0.75</v>
      </c>
      <c r="P347" s="5">
        <f ca="1" t="shared" si="99"/>
        <v>0.766129032258065</v>
      </c>
      <c r="Q347" s="4">
        <f t="shared" si="117"/>
        <v>48.4224</v>
      </c>
      <c r="R347" s="4">
        <f t="shared" si="103"/>
        <v>9779.42599999989</v>
      </c>
      <c r="S347" s="9">
        <f t="shared" si="104"/>
        <v>-0.00954436126108552</v>
      </c>
      <c r="T347" s="10">
        <f ca="1" t="shared" si="105"/>
        <v>0.719354838709677</v>
      </c>
      <c r="U347" s="9">
        <f t="shared" si="106"/>
        <v>0.0371295060781488</v>
      </c>
      <c r="V347" s="6">
        <f t="shared" si="107"/>
        <v>-0.139268111808795</v>
      </c>
      <c r="W347" s="11">
        <f t="shared" si="108"/>
        <v>0.758767384692304</v>
      </c>
      <c r="X347" s="11">
        <f ca="1" t="shared" si="109"/>
        <v>0.191818734828516</v>
      </c>
      <c r="Y347" s="6">
        <f ca="1" t="shared" si="100"/>
        <v>0.299647404553013</v>
      </c>
      <c r="Z347" s="1">
        <f ca="1" t="shared" si="101"/>
        <v>0.0708345095463304</v>
      </c>
      <c r="AA347">
        <f ca="1" t="shared" si="97"/>
        <v>0</v>
      </c>
      <c r="AB347">
        <f t="shared" si="102"/>
        <v>1</v>
      </c>
      <c r="AC347" s="1">
        <f ca="1" t="shared" si="113"/>
        <v>0</v>
      </c>
      <c r="AD347" t="e">
        <f ca="1" t="shared" si="114"/>
        <v>#VALUE!</v>
      </c>
    </row>
    <row r="348" spans="1:30">
      <c r="A348">
        <f>IF([1]Sheet!A1346="","",[1]Sheet!A1346)</f>
        <v>3280672</v>
      </c>
      <c r="B348" t="str">
        <f>IF(A348="","",[1]Sheet!B1346)</f>
        <v>2025-05-02 03:25:45</v>
      </c>
      <c r="C348" t="str">
        <f>IF(A348="","",[1]Sheet!C1346)</f>
        <v>小单32.36  大双32.36  大单35.28</v>
      </c>
      <c r="D348" t="str">
        <f>IF(A348="","",[1]Sheet!D1346)</f>
        <v>大单</v>
      </c>
      <c r="E348">
        <f>IF(A348="","",[1]Sheet!E1346)</f>
        <v>100</v>
      </c>
      <c r="F348">
        <f>IF(A348="","",[1]Sheet!F1346)</f>
        <v>11</v>
      </c>
      <c r="G348" t="str">
        <f>IF(A348="","",[1]Sheet!G1346)</f>
        <v>小单</v>
      </c>
      <c r="H348">
        <f>IF(A348="","",[1]Sheet!H1346)</f>
        <v>152.7392</v>
      </c>
      <c r="I348">
        <f>IF(A348="","",[1]Sheet!I1346)</f>
        <v>52.7392</v>
      </c>
      <c r="J348" t="str">
        <f>IF(A348="","",[1]Sheet!J1346)</f>
        <v>是</v>
      </c>
      <c r="K348">
        <f t="shared" si="115"/>
        <v>1</v>
      </c>
      <c r="L348" s="4">
        <f t="shared" si="116"/>
        <v>1</v>
      </c>
      <c r="M348" s="4" cm="1">
        <f ca="1" t="array" ref="M348">IF(L347="",IF(G347=0,M347,""),IF(ROW()&lt;32,"",AVERAGE(IF(OFFSET(L$2,ROW()-31,0,30,1)&lt;&gt;"",OFFSET(L$2,ROW()-31,0,30,1)))))</f>
        <v>0.733333333333333</v>
      </c>
      <c r="N348" s="5">
        <f ca="1" t="shared" si="98"/>
        <v>0.750537634408602</v>
      </c>
      <c r="O348" s="4">
        <f ca="1" t="array" ref="O348">IF(L347="","",IF(ROW()&lt;32,"",AVERAGE(IF(OFFSET(L$2,ROW()-21,0,20,1)&lt;&gt;"",OFFSET(L$2,ROW()-21,0,20,1)))))</f>
        <v>0.75</v>
      </c>
      <c r="P348" s="5">
        <f ca="1" t="shared" si="99"/>
        <v>0.766129032258065</v>
      </c>
      <c r="Q348" s="4">
        <f t="shared" si="117"/>
        <v>52.7392</v>
      </c>
      <c r="R348" s="4">
        <f t="shared" si="103"/>
        <v>9832.16519999989</v>
      </c>
      <c r="S348" s="9">
        <f t="shared" si="104"/>
        <v>-0.00993043391282562</v>
      </c>
      <c r="T348" s="10">
        <f ca="1" t="shared" si="105"/>
        <v>0.750537634408602</v>
      </c>
      <c r="U348" s="9">
        <f t="shared" si="106"/>
        <v>0.0371295060781488</v>
      </c>
      <c r="V348" s="6">
        <f t="shared" si="107"/>
        <v>-0.221965827844152</v>
      </c>
      <c r="W348" s="11">
        <f t="shared" si="108"/>
        <v>0.871769390203993</v>
      </c>
      <c r="X348" s="11">
        <f ca="1" t="shared" si="109"/>
        <v>0.200969901120412</v>
      </c>
      <c r="Y348" s="6">
        <f ca="1" t="shared" si="100"/>
        <v>0.290965605135354</v>
      </c>
      <c r="Z348" s="1">
        <f ca="1" t="shared" si="101"/>
        <v>0.0662898291697981</v>
      </c>
      <c r="AA348">
        <f ca="1" t="shared" ref="AA348:AA411" si="118">IF(X348="","",IF(X348&gt;0,IF(X348&gt;Y348+Z348*$Z$1,I348,0),0))</f>
        <v>0</v>
      </c>
      <c r="AB348">
        <f t="shared" si="102"/>
        <v>0</v>
      </c>
      <c r="AC348" s="1">
        <f ca="1" t="shared" si="113"/>
        <v>0</v>
      </c>
      <c r="AD348" t="e">
        <f ca="1" t="shared" si="114"/>
        <v>#VALUE!</v>
      </c>
    </row>
    <row r="349" spans="1:30">
      <c r="A349">
        <f>IF([1]Sheet!A1347="","",[1]Sheet!A1347)</f>
        <v>3280673</v>
      </c>
      <c r="B349" t="str">
        <f>IF(A349="","",[1]Sheet!B1347)</f>
        <v>2025-05-02 03:29:17</v>
      </c>
      <c r="C349" t="str">
        <f>IF(A349="","",[1]Sheet!C1347)</f>
        <v>小单32.36  大双32.36  大单35.28</v>
      </c>
      <c r="D349" t="str">
        <f>IF(A349="","",[1]Sheet!D1347)</f>
        <v>大单</v>
      </c>
      <c r="E349">
        <f>IF(A349="","",[1]Sheet!E1347)</f>
        <v>100</v>
      </c>
      <c r="F349">
        <f>IF(A349="","",[1]Sheet!F1347)</f>
        <v>13</v>
      </c>
      <c r="G349" t="str">
        <f>IF(A349="","",[1]Sheet!G1347)</f>
        <v>小单</v>
      </c>
      <c r="H349">
        <f>IF(A349="","",[1]Sheet!H1347)</f>
        <v>0</v>
      </c>
      <c r="I349">
        <f>IF(A349="","",[1]Sheet!I1347)</f>
        <v>-100</v>
      </c>
      <c r="J349" t="str">
        <f>IF(A349="","",[1]Sheet!J1347)</f>
        <v>否</v>
      </c>
      <c r="K349">
        <f t="shared" si="115"/>
        <v>0</v>
      </c>
      <c r="L349" s="4">
        <f t="shared" si="116"/>
        <v>1</v>
      </c>
      <c r="M349" s="4" cm="1">
        <f ca="1" t="array" ref="M349">IF(L348="",IF(G348=0,M348,""),IF(ROW()&lt;32,"",AVERAGE(IF(OFFSET(L$2,ROW()-31,0,30,1)&lt;&gt;"",OFFSET(L$2,ROW()-31,0,30,1)))))</f>
        <v>0.766666666666667</v>
      </c>
      <c r="N349" s="5">
        <f ca="1" t="shared" si="98"/>
        <v>0.750537634408602</v>
      </c>
      <c r="O349" s="4">
        <f ca="1" t="array" ref="O349">IF(L348="","",IF(ROW()&lt;32,"",AVERAGE(IF(OFFSET(L$2,ROW()-21,0,20,1)&lt;&gt;"",OFFSET(L$2,ROW()-21,0,20,1)))))</f>
        <v>0.75</v>
      </c>
      <c r="P349" s="5">
        <f ca="1" t="shared" si="99"/>
        <v>0.766129032258065</v>
      </c>
      <c r="Q349" s="4">
        <f t="shared" si="117"/>
        <v>-68.1</v>
      </c>
      <c r="R349" s="4">
        <f t="shared" si="103"/>
        <v>9764.06519999989</v>
      </c>
      <c r="S349" s="9">
        <f t="shared" si="104"/>
        <v>0.00558947806160049</v>
      </c>
      <c r="T349" s="10">
        <f ca="1" t="shared" si="105"/>
        <v>0.750537634408602</v>
      </c>
      <c r="U349" s="9">
        <f t="shared" si="106"/>
        <v>0.0371295060781488</v>
      </c>
      <c r="V349" s="6">
        <f t="shared" si="107"/>
        <v>-0.269050277083499</v>
      </c>
      <c r="W349" s="11">
        <f t="shared" si="108"/>
        <v>0.871769390203993</v>
      </c>
      <c r="X349" s="11">
        <f ca="1" t="shared" si="109"/>
        <v>0.200917429788805</v>
      </c>
      <c r="Y349" s="6">
        <f ca="1" t="shared" si="100"/>
        <v>0.281303317548779</v>
      </c>
      <c r="Z349" s="1">
        <f ca="1" t="shared" si="101"/>
        <v>0.0569238995631385</v>
      </c>
      <c r="AA349">
        <f ca="1" t="shared" si="118"/>
        <v>0</v>
      </c>
      <c r="AB349">
        <f t="shared" si="102"/>
        <v>0</v>
      </c>
      <c r="AC349" s="1">
        <f ca="1" t="shared" si="113"/>
        <v>0</v>
      </c>
      <c r="AD349" t="e">
        <f ca="1" t="shared" si="114"/>
        <v>#VALUE!</v>
      </c>
    </row>
    <row r="350" spans="1:30">
      <c r="A350">
        <f>IF([1]Sheet!A1348="","",[1]Sheet!A1348)</f>
        <v>3280674</v>
      </c>
      <c r="B350" t="str">
        <f>IF(A350="","",[1]Sheet!B1348)</f>
        <v>2025-05-02 03:32:49</v>
      </c>
      <c r="C350" t="str">
        <f>IF(A350="","",[1]Sheet!C1348)</f>
        <v>小单31.45  小双34.28  大单34.28</v>
      </c>
      <c r="D350" t="str">
        <f>IF(A350="","",[1]Sheet!D1348)</f>
        <v>小单</v>
      </c>
      <c r="E350">
        <f>IF(A350="","",[1]Sheet!E1348)</f>
        <v>100.01</v>
      </c>
      <c r="F350">
        <f>IF(A350="","",[1]Sheet!F1348)</f>
        <v>14</v>
      </c>
      <c r="G350" t="str">
        <f>IF(A350="","",[1]Sheet!G1348)</f>
        <v>大双</v>
      </c>
      <c r="H350">
        <f>IF(A350="","",[1]Sheet!H1348)</f>
        <v>0</v>
      </c>
      <c r="I350">
        <f>IF(A350="","",[1]Sheet!I1348)</f>
        <v>-100.01</v>
      </c>
      <c r="J350" t="str">
        <f>IF(A350="","",[1]Sheet!J1348)</f>
        <v>否</v>
      </c>
      <c r="K350">
        <f t="shared" ref="K350:K367" si="119">IF(J350="是",1,IF(J350="否",0,""))</f>
        <v>0</v>
      </c>
      <c r="L350" s="4">
        <f t="shared" ref="L350:L367" si="120">IF(G350="","",IF(F350="待开奖","",IF(MID(D350,1,1)=MID(G350,1,1),1,IF(MID(D350,2,1)=MID(G350,2,1),1,0))))</f>
        <v>0</v>
      </c>
      <c r="M350" s="4" cm="1">
        <f ca="1" t="array" ref="M350">IF(L349="",IF(G349=0,M349,""),IF(ROW()&lt;32,"",AVERAGE(IF(OFFSET(L$2,ROW()-31,0,30,1)&lt;&gt;"",OFFSET(L$2,ROW()-31,0,30,1)))))</f>
        <v>0.766666666666667</v>
      </c>
      <c r="N350" s="5">
        <f ca="1" t="shared" si="98"/>
        <v>0.781720430107527</v>
      </c>
      <c r="O350" s="4">
        <f ca="1" t="array" ref="O350">IF(L349="","",IF(ROW()&lt;32,"",AVERAGE(IF(OFFSET(L$2,ROW()-21,0,20,1)&lt;&gt;"",OFFSET(L$2,ROW()-21,0,20,1)))))</f>
        <v>0.7</v>
      </c>
      <c r="P350" s="5">
        <f ca="1" t="shared" si="99"/>
        <v>0.719354838709677</v>
      </c>
      <c r="Q350" s="4">
        <f t="shared" ref="Q350:Q367" si="121">IF(OR(F350=13,F350=14),IF(L350=1,-68.1,I350),I350)</f>
        <v>-100.01</v>
      </c>
      <c r="R350" s="4">
        <f t="shared" si="103"/>
        <v>9664.05519999989</v>
      </c>
      <c r="S350" s="9">
        <f t="shared" si="104"/>
        <v>0.00894353653221185</v>
      </c>
      <c r="T350" s="10">
        <f ca="1" t="shared" si="105"/>
        <v>0.781720430107527</v>
      </c>
      <c r="U350" s="9">
        <f t="shared" si="106"/>
        <v>0.0371295060781488</v>
      </c>
      <c r="V350" s="6">
        <f t="shared" si="107"/>
        <v>-0.248261554896476</v>
      </c>
      <c r="W350" s="11">
        <f t="shared" si="108"/>
        <v>0.871769390203993</v>
      </c>
      <c r="X350" s="11">
        <f ca="1" t="shared" si="109"/>
        <v>0.210239078688476</v>
      </c>
      <c r="Y350" s="6">
        <f ca="1" t="shared" si="100"/>
        <v>0.273879992329498</v>
      </c>
      <c r="Z350" s="1">
        <f ca="1" t="shared" si="101"/>
        <v>0.0508637176960968</v>
      </c>
      <c r="AA350">
        <f ca="1" t="shared" si="118"/>
        <v>0</v>
      </c>
      <c r="AB350">
        <f t="shared" si="102"/>
        <v>1</v>
      </c>
      <c r="AC350" s="1">
        <f ca="1" t="shared" si="113"/>
        <v>0</v>
      </c>
      <c r="AD350" t="e">
        <f ca="1" t="shared" si="114"/>
        <v>#VALUE!</v>
      </c>
    </row>
    <row r="351" spans="1:30">
      <c r="A351">
        <f>IF([1]Sheet!A1349="","",[1]Sheet!A1349)</f>
        <v>3280675</v>
      </c>
      <c r="B351" t="str">
        <f>IF(A351="","",[1]Sheet!B1349)</f>
        <v>2025-05-02 03:36:10</v>
      </c>
      <c r="C351" t="str">
        <f>IF(A351="","",[1]Sheet!C1349)</f>
        <v>小单32.36  大双32.36  大单35.28</v>
      </c>
      <c r="D351" t="str">
        <f>IF(A351="","",[1]Sheet!D1349)</f>
        <v>大单</v>
      </c>
      <c r="E351">
        <f>IF(A351="","",[1]Sheet!E1349)</f>
        <v>100</v>
      </c>
      <c r="F351">
        <f>IF(A351="","",[1]Sheet!F1349)</f>
        <v>15</v>
      </c>
      <c r="G351" t="str">
        <f>IF(A351="","",[1]Sheet!G1349)</f>
        <v>大单</v>
      </c>
      <c r="H351">
        <f>IF(A351="","",[1]Sheet!H1349)</f>
        <v>152.7624</v>
      </c>
      <c r="I351">
        <f>IF(A351="","",[1]Sheet!I1349)</f>
        <v>52.7624</v>
      </c>
      <c r="J351" t="str">
        <f>IF(A351="","",[1]Sheet!J1349)</f>
        <v>是</v>
      </c>
      <c r="K351">
        <f t="shared" si="119"/>
        <v>1</v>
      </c>
      <c r="L351" s="4">
        <f t="shared" si="120"/>
        <v>1</v>
      </c>
      <c r="M351" s="4" cm="1">
        <f ca="1" t="array" ref="M351">IF(L350="",IF(G350=0,M350,""),IF(ROW()&lt;32,"",AVERAGE(IF(OFFSET(L$2,ROW()-31,0,30,1)&lt;&gt;"",OFFSET(L$2,ROW()-31,0,30,1)))))</f>
        <v>0.766666666666667</v>
      </c>
      <c r="N351" s="5">
        <f ca="1" t="shared" si="98"/>
        <v>0.717204301075269</v>
      </c>
      <c r="O351" s="4">
        <f ca="1" t="array" ref="O351">IF(L350="","",IF(ROW()&lt;32,"",AVERAGE(IF(OFFSET(L$2,ROW()-21,0,20,1)&lt;&gt;"",OFFSET(L$2,ROW()-21,0,20,1)))))</f>
        <v>0.75</v>
      </c>
      <c r="P351" s="5">
        <f ca="1" t="shared" si="99"/>
        <v>0.701612903225806</v>
      </c>
      <c r="Q351" s="4">
        <f t="shared" si="121"/>
        <v>52.7624</v>
      </c>
      <c r="R351" s="4">
        <f t="shared" si="103"/>
        <v>9716.81759999989</v>
      </c>
      <c r="S351" s="9">
        <f t="shared" si="104"/>
        <v>-0.00636249276727838</v>
      </c>
      <c r="T351" s="10">
        <f ca="1" t="shared" si="105"/>
        <v>0.717204301075269</v>
      </c>
      <c r="U351" s="9">
        <f t="shared" si="106"/>
        <v>0.0384685980602017</v>
      </c>
      <c r="V351" s="6">
        <f t="shared" si="107"/>
        <v>-0.233665400979192</v>
      </c>
      <c r="W351" s="11">
        <f t="shared" si="108"/>
        <v>0.871761465387937</v>
      </c>
      <c r="X351" s="11">
        <f ca="1" t="shared" si="109"/>
        <v>0.193801139407684</v>
      </c>
      <c r="Y351" s="6">
        <f ca="1" t="shared" si="100"/>
        <v>0.267685938516524</v>
      </c>
      <c r="Z351" s="1">
        <f ca="1" t="shared" si="101"/>
        <v>0.0488854563714759</v>
      </c>
      <c r="AA351">
        <f ca="1" t="shared" si="118"/>
        <v>0</v>
      </c>
      <c r="AB351">
        <f t="shared" si="102"/>
        <v>1</v>
      </c>
      <c r="AC351" s="1">
        <f ca="1" t="shared" si="113"/>
        <v>0</v>
      </c>
      <c r="AD351" t="e">
        <f ca="1" t="shared" si="114"/>
        <v>#VALUE!</v>
      </c>
    </row>
    <row r="352" spans="1:30">
      <c r="A352">
        <f>IF([1]Sheet!A1350="","",[1]Sheet!A1350)</f>
        <v>3280676</v>
      </c>
      <c r="B352" t="str">
        <f>IF(A352="","",[1]Sheet!B1350)</f>
        <v>2025-05-02 03:39:42</v>
      </c>
      <c r="C352" t="str">
        <f>IF(A352="","",[1]Sheet!C1350)</f>
        <v>小单32.36  大双32.36  大单35.28</v>
      </c>
      <c r="D352" t="str">
        <f>IF(A352="","",[1]Sheet!D1350)</f>
        <v>大单</v>
      </c>
      <c r="E352">
        <f>IF(A352="","",[1]Sheet!E1350)</f>
        <v>100</v>
      </c>
      <c r="F352">
        <f>IF(A352="","",[1]Sheet!F1350)</f>
        <v>16</v>
      </c>
      <c r="G352" t="str">
        <f>IF(A352="","",[1]Sheet!G1350)</f>
        <v>大双</v>
      </c>
      <c r="H352">
        <f>IF(A352="","",[1]Sheet!H1350)</f>
        <v>152.7392</v>
      </c>
      <c r="I352">
        <f>IF(A352="","",[1]Sheet!I1350)</f>
        <v>52.7392</v>
      </c>
      <c r="J352" t="str">
        <f>IF(A352="","",[1]Sheet!J1350)</f>
        <v>是</v>
      </c>
      <c r="K352">
        <f t="shared" si="119"/>
        <v>1</v>
      </c>
      <c r="L352" s="4">
        <f t="shared" si="120"/>
        <v>1</v>
      </c>
      <c r="M352" s="4" cm="1">
        <f ca="1" t="array" ref="M352">IF(L351="",IF(G351=0,M351,""),IF(ROW()&lt;32,"",AVERAGE(IF(OFFSET(L$2,ROW()-31,0,30,1)&lt;&gt;"",OFFSET(L$2,ROW()-31,0,30,1)))))</f>
        <v>0.766666666666667</v>
      </c>
      <c r="N352" s="5">
        <f ca="1" t="shared" si="98"/>
        <v>0.781720430107527</v>
      </c>
      <c r="O352" s="4">
        <f ca="1" t="array" ref="O352">IF(L351="","",IF(ROW()&lt;32,"",AVERAGE(IF(OFFSET(L$2,ROW()-21,0,20,1)&lt;&gt;"",OFFSET(L$2,ROW()-21,0,20,1)))))</f>
        <v>0.75</v>
      </c>
      <c r="P352" s="5">
        <f ca="1" t="shared" si="99"/>
        <v>0.766129032258065</v>
      </c>
      <c r="Q352" s="4">
        <f t="shared" si="121"/>
        <v>52.7392</v>
      </c>
      <c r="R352" s="4">
        <f t="shared" si="103"/>
        <v>9769.55679999989</v>
      </c>
      <c r="S352" s="9">
        <f t="shared" si="104"/>
        <v>-0.00632580551092317</v>
      </c>
      <c r="T352" s="10">
        <f ca="1" t="shared" si="105"/>
        <v>0.781720430107527</v>
      </c>
      <c r="U352" s="9">
        <f t="shared" si="106"/>
        <v>0.0384685980602017</v>
      </c>
      <c r="V352" s="6">
        <f t="shared" si="107"/>
        <v>-0.218916500045993</v>
      </c>
      <c r="W352" s="11">
        <f t="shared" si="108"/>
        <v>0.8757067406027</v>
      </c>
      <c r="X352" s="11">
        <f ca="1" t="shared" si="109"/>
        <v>0.208584789005839</v>
      </c>
      <c r="Y352" s="6">
        <f ca="1" t="shared" si="100"/>
        <v>0.262234891850356</v>
      </c>
      <c r="Z352" s="1">
        <f ca="1" t="shared" si="101"/>
        <v>0.0459671936298321</v>
      </c>
      <c r="AA352">
        <f ca="1" t="shared" si="118"/>
        <v>0</v>
      </c>
      <c r="AB352">
        <f t="shared" si="102"/>
        <v>0</v>
      </c>
      <c r="AC352" s="1">
        <f ca="1" t="shared" si="113"/>
        <v>0</v>
      </c>
      <c r="AD352" t="e">
        <f ca="1" t="shared" si="114"/>
        <v>#VALUE!</v>
      </c>
    </row>
    <row r="353" spans="1:30">
      <c r="A353">
        <f>IF([1]Sheet!A1351="","",[1]Sheet!A1351)</f>
        <v>3280677</v>
      </c>
      <c r="B353" t="str">
        <f>IF(A353="","",[1]Sheet!B1351)</f>
        <v>2025-05-02 03:43:13</v>
      </c>
      <c r="C353" t="str">
        <f>IF(A353="","",[1]Sheet!C1351)</f>
        <v>小单32.36  大双32.36  大单35.28</v>
      </c>
      <c r="D353" t="str">
        <f>IF(A353="","",[1]Sheet!D1351)</f>
        <v>大单</v>
      </c>
      <c r="E353">
        <f>IF(A353="","",[1]Sheet!E1351)</f>
        <v>100</v>
      </c>
      <c r="F353">
        <f>IF(A353="","",[1]Sheet!F1351)</f>
        <v>12</v>
      </c>
      <c r="G353" t="str">
        <f>IF(A353="","",[1]Sheet!G1351)</f>
        <v>小双</v>
      </c>
      <c r="H353">
        <f>IF(A353="","",[1]Sheet!H1351)</f>
        <v>0</v>
      </c>
      <c r="I353">
        <f>IF(A353="","",[1]Sheet!I1351)</f>
        <v>-100</v>
      </c>
      <c r="J353" t="str">
        <f>IF(A353="","",[1]Sheet!J1351)</f>
        <v>否</v>
      </c>
      <c r="K353">
        <f t="shared" si="119"/>
        <v>0</v>
      </c>
      <c r="L353" s="4">
        <f t="shared" si="120"/>
        <v>0</v>
      </c>
      <c r="M353" s="4" cm="1">
        <f ca="1" t="array" ref="M353">IF(L352="",IF(G352=0,M352,""),IF(ROW()&lt;32,"",AVERAGE(IF(OFFSET(L$2,ROW()-31,0,30,1)&lt;&gt;"",OFFSET(L$2,ROW()-31,0,30,1)))))</f>
        <v>0.733333333333333</v>
      </c>
      <c r="N353" s="5">
        <f ca="1" t="shared" ref="N353:N416" si="122">IF(G352=0,N351,IF(L352="","",IF(ROW()&lt;32,"",IF(ROW()=32,AVERAGE(L322:L351),2/31*L352+(1-2/31)*M352))))</f>
        <v>0.781720430107527</v>
      </c>
      <c r="O353" s="4">
        <f ca="1" t="array" ref="O353">IF(L352="","",IF(ROW()&lt;32,"",AVERAGE(IF(OFFSET(L$2,ROW()-21,0,20,1)&lt;&gt;"",OFFSET(L$2,ROW()-21,0,20,1)))))</f>
        <v>0.7</v>
      </c>
      <c r="P353" s="5">
        <f ca="1" t="shared" ref="P353:P416" si="123">IF(G352=0,P351,IF(L352="","",IF(ROW()&lt;32,"",IF(ROW()=32,AVERAGE(L322:L351),2/31*L352+(1-2/31)*O353))))</f>
        <v>0.719354838709677</v>
      </c>
      <c r="Q353" s="4">
        <f t="shared" si="121"/>
        <v>-100</v>
      </c>
      <c r="R353" s="4">
        <f t="shared" si="103"/>
        <v>9669.55679999989</v>
      </c>
      <c r="S353" s="9">
        <f t="shared" si="104"/>
        <v>-0.00629187164394792</v>
      </c>
      <c r="T353" s="10">
        <f ca="1" t="shared" si="105"/>
        <v>0.781720430107527</v>
      </c>
      <c r="U353" s="9">
        <f t="shared" si="106"/>
        <v>0.0384685980602017</v>
      </c>
      <c r="V353" s="6">
        <f t="shared" si="107"/>
        <v>-0.205069349672368</v>
      </c>
      <c r="W353" s="11">
        <f t="shared" si="108"/>
        <v>0.8757067406027</v>
      </c>
      <c r="X353" s="11">
        <f ca="1" t="shared" si="109"/>
        <v>0.209979684203294</v>
      </c>
      <c r="Y353" s="6">
        <f ca="1" t="shared" si="100"/>
        <v>0.257371945439863</v>
      </c>
      <c r="Z353" s="1">
        <f ca="1" t="shared" si="101"/>
        <v>0.0434524539880648</v>
      </c>
      <c r="AA353">
        <f ca="1" t="shared" si="118"/>
        <v>0</v>
      </c>
      <c r="AB353">
        <f t="shared" si="102"/>
        <v>0</v>
      </c>
      <c r="AC353" s="1">
        <f ca="1" t="shared" si="113"/>
        <v>0</v>
      </c>
      <c r="AD353" t="e">
        <f ca="1" t="shared" si="114"/>
        <v>#VALUE!</v>
      </c>
    </row>
    <row r="354" spans="1:30">
      <c r="A354">
        <f>IF([1]Sheet!A1352="","",[1]Sheet!A1352)</f>
        <v>3280678</v>
      </c>
      <c r="B354" t="str">
        <f>IF(A354="","",[1]Sheet!B1352)</f>
        <v>2025-05-02 03:46:45</v>
      </c>
      <c r="C354" t="str">
        <f>IF(A354="","",[1]Sheet!C1352)</f>
        <v>小单32.36  大双32.36  大单35.28</v>
      </c>
      <c r="D354" t="str">
        <f>IF(A354="","",[1]Sheet!D1352)</f>
        <v>大单</v>
      </c>
      <c r="E354">
        <f>IF(A354="","",[1]Sheet!E1352)</f>
        <v>100</v>
      </c>
      <c r="F354">
        <f>IF(A354="","",[1]Sheet!F1352)</f>
        <v>9</v>
      </c>
      <c r="G354" t="str">
        <f>IF(A354="","",[1]Sheet!G1352)</f>
        <v>小单</v>
      </c>
      <c r="H354">
        <f>IF(A354="","",[1]Sheet!H1352)</f>
        <v>152.7392</v>
      </c>
      <c r="I354">
        <f>IF(A354="","",[1]Sheet!I1352)</f>
        <v>52.7392</v>
      </c>
      <c r="J354" t="str">
        <f>IF(A354="","",[1]Sheet!J1352)</f>
        <v>是</v>
      </c>
      <c r="K354">
        <f t="shared" si="119"/>
        <v>1</v>
      </c>
      <c r="L354" s="4">
        <f t="shared" si="120"/>
        <v>1</v>
      </c>
      <c r="M354" s="4" cm="1">
        <f ca="1" t="array" ref="M354">IF(L353="",IF(G353=0,M353,""),IF(ROW()&lt;32,"",AVERAGE(IF(OFFSET(L$2,ROW()-31,0,30,1)&lt;&gt;"",OFFSET(L$2,ROW()-31,0,30,1)))))</f>
        <v>0.766666666666667</v>
      </c>
      <c r="N354" s="5">
        <f ca="1" t="shared" si="122"/>
        <v>0.686021505376344</v>
      </c>
      <c r="O354" s="4">
        <f ca="1" t="array" ref="O354">IF(L353="","",IF(ROW()&lt;32,"",AVERAGE(IF(OFFSET(L$2,ROW()-21,0,20,1)&lt;&gt;"",OFFSET(L$2,ROW()-21,0,20,1)))))</f>
        <v>0.7</v>
      </c>
      <c r="P354" s="5">
        <f ca="1" t="shared" si="123"/>
        <v>0.654838709677419</v>
      </c>
      <c r="Q354" s="4">
        <f t="shared" si="121"/>
        <v>52.7392</v>
      </c>
      <c r="R354" s="4">
        <f t="shared" si="103"/>
        <v>9722.29599999989</v>
      </c>
      <c r="S354" s="9">
        <f t="shared" si="104"/>
        <v>-0.00635550583611625</v>
      </c>
      <c r="T354" s="10">
        <f ca="1" t="shared" si="105"/>
        <v>0.686021505376344</v>
      </c>
      <c r="U354" s="9">
        <f t="shared" si="106"/>
        <v>0.0384685980602017</v>
      </c>
      <c r="V354" s="6">
        <f t="shared" si="107"/>
        <v>-0.192435747953614</v>
      </c>
      <c r="W354" s="11">
        <f t="shared" si="108"/>
        <v>0.758786717220116</v>
      </c>
      <c r="X354" s="11">
        <f ca="1" t="shared" si="109"/>
        <v>0.180392166833024</v>
      </c>
      <c r="Y354" s="6">
        <f ca="1" t="shared" ref="Y354:Y417" si="124">IF(X354="","",AVERAGE(X325:X354))</f>
        <v>0.251934801370447</v>
      </c>
      <c r="Z354" s="1">
        <f ca="1" t="shared" ref="Z354:Z417" si="125">IF(X354="","",(_xlfn.STDEV.P(X325:X354)))</f>
        <v>0.0425297242695038</v>
      </c>
      <c r="AA354">
        <f ca="1" t="shared" si="118"/>
        <v>0</v>
      </c>
      <c r="AB354">
        <f t="shared" ref="AB354:AB417" si="126">IF(S354="","",IF(OR(F353=13,F353=14),1,0))</f>
        <v>0</v>
      </c>
      <c r="AC354" s="1">
        <f ca="1" t="shared" si="113"/>
        <v>0</v>
      </c>
      <c r="AD354" t="e">
        <f ca="1" t="shared" si="114"/>
        <v>#VALUE!</v>
      </c>
    </row>
    <row r="355" spans="1:30">
      <c r="A355">
        <f>IF([1]Sheet!A1353="","",[1]Sheet!A1353)</f>
        <v>3280679</v>
      </c>
      <c r="B355" t="str">
        <f>IF(A355="","",[1]Sheet!B1353)</f>
        <v>2025-05-02 03:50:16</v>
      </c>
      <c r="C355" t="str">
        <f>IF(A355="","",[1]Sheet!C1353)</f>
        <v>小单32.36  大双32.36  大单35.28</v>
      </c>
      <c r="D355" t="str">
        <f>IF(A355="","",[1]Sheet!D1353)</f>
        <v>大单</v>
      </c>
      <c r="E355">
        <f>IF(A355="","",[1]Sheet!E1353)</f>
        <v>100</v>
      </c>
      <c r="F355">
        <f>IF(A355="","",[1]Sheet!F1353)</f>
        <v>13</v>
      </c>
      <c r="G355" t="str">
        <f>IF(A355="","",[1]Sheet!G1353)</f>
        <v>小单</v>
      </c>
      <c r="H355">
        <f>IF(A355="","",[1]Sheet!H1353)</f>
        <v>0</v>
      </c>
      <c r="I355">
        <f>IF(A355="","",[1]Sheet!I1353)</f>
        <v>-100</v>
      </c>
      <c r="J355" t="str">
        <f>IF(A355="","",[1]Sheet!J1353)</f>
        <v>否</v>
      </c>
      <c r="K355">
        <f t="shared" si="119"/>
        <v>0</v>
      </c>
      <c r="L355" s="4">
        <f t="shared" si="120"/>
        <v>1</v>
      </c>
      <c r="M355" s="4" cm="1">
        <f ca="1" t="array" ref="M355">IF(L354="",IF(G354=0,M354,""),IF(ROW()&lt;32,"",AVERAGE(IF(OFFSET(L$2,ROW()-31,0,30,1)&lt;&gt;"",OFFSET(L$2,ROW()-31,0,30,1)))))</f>
        <v>0.766666666666667</v>
      </c>
      <c r="N355" s="5">
        <f ca="1" t="shared" si="122"/>
        <v>0.781720430107527</v>
      </c>
      <c r="O355" s="4">
        <f ca="1" t="array" ref="O355">IF(L354="","",IF(ROW()&lt;32,"",AVERAGE(IF(OFFSET(L$2,ROW()-21,0,20,1)&lt;&gt;"",OFFSET(L$2,ROW()-21,0,20,1)))))</f>
        <v>0.7</v>
      </c>
      <c r="P355" s="5">
        <f ca="1" t="shared" si="123"/>
        <v>0.719354838709677</v>
      </c>
      <c r="Q355" s="4">
        <f t="shared" si="121"/>
        <v>-68.1</v>
      </c>
      <c r="R355" s="4">
        <f t="shared" ref="R355:R418" si="127">IF(G355=0,R354,IF(Q355="","",+R354+Q355))</f>
        <v>9654.19599999989</v>
      </c>
      <c r="S355" s="9">
        <f t="shared" si="104"/>
        <v>-0.00588263972598709</v>
      </c>
      <c r="T355" s="10">
        <f ca="1" t="shared" si="105"/>
        <v>0.781720430107527</v>
      </c>
      <c r="U355" s="9">
        <f t="shared" si="106"/>
        <v>0.0384685980602017</v>
      </c>
      <c r="V355" s="6">
        <f t="shared" si="107"/>
        <v>-0.178025982284248</v>
      </c>
      <c r="W355" s="11">
        <f t="shared" si="108"/>
        <v>0.87571470128359</v>
      </c>
      <c r="X355" s="11">
        <f ca="1" t="shared" si="109"/>
        <v>0.212807586585583</v>
      </c>
      <c r="Y355" s="6">
        <f ca="1" t="shared" si="124"/>
        <v>0.248968225766722</v>
      </c>
      <c r="Z355" s="1">
        <f ca="1" t="shared" si="125"/>
        <v>0.0420488695792635</v>
      </c>
      <c r="AA355">
        <f ca="1" t="shared" si="118"/>
        <v>0</v>
      </c>
      <c r="AB355">
        <f t="shared" si="126"/>
        <v>0</v>
      </c>
      <c r="AC355" s="1">
        <f ca="1" t="shared" si="113"/>
        <v>0</v>
      </c>
      <c r="AD355" t="e">
        <f ca="1" t="shared" si="114"/>
        <v>#VALUE!</v>
      </c>
    </row>
    <row r="356" spans="1:30">
      <c r="A356">
        <f>IF([1]Sheet!A1354="","",[1]Sheet!A1354)</f>
        <v>3280680</v>
      </c>
      <c r="B356" t="str">
        <f>IF(A356="","",[1]Sheet!B1354)</f>
        <v>2025-05-02 03:53:48</v>
      </c>
      <c r="C356" t="str">
        <f>IF(A356="","",[1]Sheet!C1354)</f>
        <v>小单32.36  大双32.36  大单35.28</v>
      </c>
      <c r="D356" t="str">
        <f>IF(A356="","",[1]Sheet!D1354)</f>
        <v>大单</v>
      </c>
      <c r="E356">
        <f>IF(A356="","",[1]Sheet!E1354)</f>
        <v>100</v>
      </c>
      <c r="F356">
        <f>IF(A356="","",[1]Sheet!F1354)</f>
        <v>14</v>
      </c>
      <c r="G356" t="str">
        <f>IF(A356="","",[1]Sheet!G1354)</f>
        <v>大双</v>
      </c>
      <c r="H356">
        <f>IF(A356="","",[1]Sheet!H1354)</f>
        <v>0</v>
      </c>
      <c r="I356">
        <f>IF(A356="","",[1]Sheet!I1354)</f>
        <v>-100</v>
      </c>
      <c r="J356" t="str">
        <f>IF(A356="","",[1]Sheet!J1354)</f>
        <v>否</v>
      </c>
      <c r="K356">
        <f t="shared" si="119"/>
        <v>0</v>
      </c>
      <c r="L356" s="4">
        <f t="shared" si="120"/>
        <v>1</v>
      </c>
      <c r="M356" s="4" cm="1">
        <f ca="1" t="array" ref="M356">IF(L355="",IF(G355=0,M355,""),IF(ROW()&lt;32,"",AVERAGE(IF(OFFSET(L$2,ROW()-31,0,30,1)&lt;&gt;"",OFFSET(L$2,ROW()-31,0,30,1)))))</f>
        <v>0.766666666666667</v>
      </c>
      <c r="N356" s="5">
        <f ca="1" t="shared" si="122"/>
        <v>0.781720430107527</v>
      </c>
      <c r="O356" s="4">
        <f ca="1" t="array" ref="O356">IF(L355="","",IF(ROW()&lt;32,"",AVERAGE(IF(OFFSET(L$2,ROW()-21,0,20,1)&lt;&gt;"",OFFSET(L$2,ROW()-21,0,20,1)))))</f>
        <v>0.7</v>
      </c>
      <c r="P356" s="5">
        <f ca="1" t="shared" si="123"/>
        <v>0.719354838709677</v>
      </c>
      <c r="Q356" s="4">
        <f t="shared" si="121"/>
        <v>-68.1</v>
      </c>
      <c r="R356" s="4">
        <f t="shared" si="127"/>
        <v>9586.09599999989</v>
      </c>
      <c r="S356" s="9">
        <f t="shared" si="104"/>
        <v>-0.00592388962490721</v>
      </c>
      <c r="T356" s="10">
        <f ca="1" t="shared" si="105"/>
        <v>0.781720430107527</v>
      </c>
      <c r="U356" s="9">
        <f t="shared" si="106"/>
        <v>0.0394495455198153</v>
      </c>
      <c r="V356" s="6">
        <f t="shared" si="107"/>
        <v>-0.162539840962667</v>
      </c>
      <c r="W356" s="11">
        <f t="shared" si="108"/>
        <v>0.762390253658211</v>
      </c>
      <c r="X356" s="11">
        <f ca="1" t="shared" si="109"/>
        <v>0.202717096747643</v>
      </c>
      <c r="Y356" s="6">
        <f ca="1" t="shared" si="124"/>
        <v>0.245008473395561</v>
      </c>
      <c r="Z356" s="1">
        <f ca="1" t="shared" si="125"/>
        <v>0.0405995648305489</v>
      </c>
      <c r="AA356">
        <f ca="1" t="shared" si="118"/>
        <v>0</v>
      </c>
      <c r="AB356">
        <f t="shared" si="126"/>
        <v>1</v>
      </c>
      <c r="AC356" s="1">
        <f ca="1" t="shared" si="113"/>
        <v>0</v>
      </c>
      <c r="AD356" t="e">
        <f ca="1" t="shared" si="114"/>
        <v>#VALUE!</v>
      </c>
    </row>
    <row r="357" spans="1:30">
      <c r="A357">
        <f>IF([1]Sheet!A1355="","",[1]Sheet!A1355)</f>
        <v>3280681</v>
      </c>
      <c r="B357" t="str">
        <f>IF(A357="","",[1]Sheet!B1355)</f>
        <v>2025-05-02 03:57:09</v>
      </c>
      <c r="C357" t="str">
        <f>IF(A357="","",[1]Sheet!C1355)</f>
        <v>小单32.36  大双32.36  大单35.28</v>
      </c>
      <c r="D357" t="str">
        <f>IF(A357="","",[1]Sheet!D1355)</f>
        <v>大单</v>
      </c>
      <c r="E357">
        <f>IF(A357="","",[1]Sheet!E1355)</f>
        <v>100</v>
      </c>
      <c r="F357">
        <f>IF(A357="","",[1]Sheet!F1355)</f>
        <v>12</v>
      </c>
      <c r="G357" t="str">
        <f>IF(A357="","",[1]Sheet!G1355)</f>
        <v>小双</v>
      </c>
      <c r="H357">
        <f>IF(A357="","",[1]Sheet!H1355)</f>
        <v>0</v>
      </c>
      <c r="I357">
        <f>IF(A357="","",[1]Sheet!I1355)</f>
        <v>-100</v>
      </c>
      <c r="J357" t="str">
        <f>IF(A357="","",[1]Sheet!J1355)</f>
        <v>否</v>
      </c>
      <c r="K357">
        <f t="shared" si="119"/>
        <v>0</v>
      </c>
      <c r="L357" s="4">
        <f t="shared" si="120"/>
        <v>0</v>
      </c>
      <c r="M357" s="4" cm="1">
        <f ca="1" t="array" ref="M357">IF(L356="",IF(G356=0,M356,""),IF(ROW()&lt;32,"",AVERAGE(IF(OFFSET(L$2,ROW()-31,0,30,1)&lt;&gt;"",OFFSET(L$2,ROW()-31,0,30,1)))))</f>
        <v>0.733333333333333</v>
      </c>
      <c r="N357" s="5">
        <f ca="1" t="shared" si="122"/>
        <v>0.781720430107527</v>
      </c>
      <c r="O357" s="4">
        <f ca="1" t="array" ref="O357">IF(L356="","",IF(ROW()&lt;32,"",AVERAGE(IF(OFFSET(L$2,ROW()-21,0,20,1)&lt;&gt;"",OFFSET(L$2,ROW()-21,0,20,1)))))</f>
        <v>0.65</v>
      </c>
      <c r="P357" s="5">
        <f ca="1" t="shared" si="123"/>
        <v>0.67258064516129</v>
      </c>
      <c r="Q357" s="4">
        <f t="shared" si="121"/>
        <v>-100</v>
      </c>
      <c r="R357" s="4">
        <f t="shared" si="127"/>
        <v>9486.09599999989</v>
      </c>
      <c r="S357" s="9">
        <f t="shared" si="104"/>
        <v>-0.0178342546227628</v>
      </c>
      <c r="T357" s="10">
        <f ca="1" t="shared" si="105"/>
        <v>0.781720430107527</v>
      </c>
      <c r="U357" s="9">
        <f t="shared" si="106"/>
        <v>0.0462251989196532</v>
      </c>
      <c r="V357" s="6">
        <f t="shared" si="107"/>
        <v>-0.149320517444688</v>
      </c>
      <c r="W357" s="11">
        <f t="shared" si="108"/>
        <v>0.762396606751498</v>
      </c>
      <c r="X357" s="11">
        <f ca="1" t="shared" si="109"/>
        <v>0.198433858889462</v>
      </c>
      <c r="Y357" s="6">
        <f ca="1" t="shared" si="124"/>
        <v>0.241866954396059</v>
      </c>
      <c r="Z357" s="1">
        <f ca="1" t="shared" si="125"/>
        <v>0.0404352735468608</v>
      </c>
      <c r="AA357">
        <f ca="1" t="shared" si="118"/>
        <v>0</v>
      </c>
      <c r="AB357">
        <f t="shared" si="126"/>
        <v>1</v>
      </c>
      <c r="AC357" s="1">
        <f ca="1" t="shared" si="113"/>
        <v>0</v>
      </c>
      <c r="AD357" t="e">
        <f ca="1" t="shared" si="114"/>
        <v>#VALUE!</v>
      </c>
    </row>
    <row r="358" spans="1:30">
      <c r="A358">
        <f>IF([1]Sheet!A1356="","",[1]Sheet!A1356)</f>
        <v>3280682</v>
      </c>
      <c r="B358" t="str">
        <f>IF(A358="","",[1]Sheet!B1356)</f>
        <v>2025-05-02 04:00:41</v>
      </c>
      <c r="C358" t="str">
        <f>IF(A358="","",[1]Sheet!C1356)</f>
        <v>小单32.36  大双32.36  大单35.28</v>
      </c>
      <c r="D358" t="str">
        <f>IF(A358="","",[1]Sheet!D1356)</f>
        <v>大单</v>
      </c>
      <c r="E358">
        <f>IF(A358="","",[1]Sheet!E1356)</f>
        <v>100</v>
      </c>
      <c r="F358">
        <f>IF(A358="","",[1]Sheet!F1356)</f>
        <v>17</v>
      </c>
      <c r="G358" t="str">
        <f>IF(A358="","",[1]Sheet!G1356)</f>
        <v>大单</v>
      </c>
      <c r="H358">
        <f>IF(A358="","",[1]Sheet!H1356)</f>
        <v>152.7624</v>
      </c>
      <c r="I358">
        <f>IF(A358="","",[1]Sheet!I1356)</f>
        <v>52.7624</v>
      </c>
      <c r="J358" t="str">
        <f>IF(A358="","",[1]Sheet!J1356)</f>
        <v>是</v>
      </c>
      <c r="K358">
        <f t="shared" si="119"/>
        <v>1</v>
      </c>
      <c r="L358" s="4">
        <f t="shared" si="120"/>
        <v>1</v>
      </c>
      <c r="M358" s="4" cm="1">
        <f ca="1" t="array" ref="M358">IF(L357="",IF(G357=0,M357,""),IF(ROW()&lt;32,"",AVERAGE(IF(OFFSET(L$2,ROW()-31,0,30,1)&lt;&gt;"",OFFSET(L$2,ROW()-31,0,30,1)))))</f>
        <v>0.733333333333333</v>
      </c>
      <c r="N358" s="5">
        <f ca="1" t="shared" si="122"/>
        <v>0.686021505376344</v>
      </c>
      <c r="O358" s="4">
        <f ca="1" t="array" ref="O358">IF(L357="","",IF(ROW()&lt;32,"",AVERAGE(IF(OFFSET(L$2,ROW()-21,0,20,1)&lt;&gt;"",OFFSET(L$2,ROW()-21,0,20,1)))))</f>
        <v>0.7</v>
      </c>
      <c r="P358" s="5">
        <f ca="1" t="shared" si="123"/>
        <v>0.654838709677419</v>
      </c>
      <c r="Q358" s="4">
        <f t="shared" si="121"/>
        <v>52.7624</v>
      </c>
      <c r="R358" s="4">
        <f t="shared" si="127"/>
        <v>9538.85839999989</v>
      </c>
      <c r="S358" s="9">
        <f t="shared" si="104"/>
        <v>-0.0328792445221932</v>
      </c>
      <c r="T358" s="10">
        <f ca="1" t="shared" si="105"/>
        <v>0.686021505376344</v>
      </c>
      <c r="U358" s="9">
        <f t="shared" si="106"/>
        <v>0.0561747633834387</v>
      </c>
      <c r="V358" s="6">
        <f t="shared" si="107"/>
        <v>-0.1993592766864</v>
      </c>
      <c r="W358" s="11">
        <f t="shared" si="108"/>
        <v>0.666496003938371</v>
      </c>
      <c r="X358" s="11">
        <f ca="1" t="shared" si="109"/>
        <v>0.157201771428776</v>
      </c>
      <c r="Y358" s="6">
        <f ca="1" t="shared" si="124"/>
        <v>0.237471589445946</v>
      </c>
      <c r="Z358" s="1">
        <f ca="1" t="shared" si="125"/>
        <v>0.0421945953629488</v>
      </c>
      <c r="AA358">
        <f ca="1" t="shared" si="118"/>
        <v>0</v>
      </c>
      <c r="AB358">
        <f t="shared" si="126"/>
        <v>0</v>
      </c>
      <c r="AC358" s="1">
        <f ca="1" t="shared" si="113"/>
        <v>0</v>
      </c>
      <c r="AD358" t="e">
        <f ca="1" t="shared" si="114"/>
        <v>#VALUE!</v>
      </c>
    </row>
    <row r="359" spans="1:30">
      <c r="A359">
        <f>IF([1]Sheet!A1357="","",[1]Sheet!A1357)</f>
        <v>3280683</v>
      </c>
      <c r="B359" t="str">
        <f>IF(A359="","",[1]Sheet!B1357)</f>
        <v>2025-05-02 04:04:13</v>
      </c>
      <c r="C359" t="str">
        <f>IF(A359="","",[1]Sheet!C1357)</f>
        <v>小单32.36  大双32.36  大单35.28</v>
      </c>
      <c r="D359" t="str">
        <f>IF(A359="","",[1]Sheet!D1357)</f>
        <v>大单</v>
      </c>
      <c r="E359">
        <f>IF(A359="","",[1]Sheet!E1357)</f>
        <v>100</v>
      </c>
      <c r="F359">
        <f>IF(A359="","",[1]Sheet!F1357)</f>
        <v>11</v>
      </c>
      <c r="G359" t="str">
        <f>IF(A359="","",[1]Sheet!G1357)</f>
        <v>小单</v>
      </c>
      <c r="H359">
        <f>IF(A359="","",[1]Sheet!H1357)</f>
        <v>152.7392</v>
      </c>
      <c r="I359">
        <f>IF(A359="","",[1]Sheet!I1357)</f>
        <v>52.7392</v>
      </c>
      <c r="J359" t="str">
        <f>IF(A359="","",[1]Sheet!J1357)</f>
        <v>是</v>
      </c>
      <c r="K359">
        <f t="shared" si="119"/>
        <v>1</v>
      </c>
      <c r="L359" s="4">
        <f t="shared" si="120"/>
        <v>1</v>
      </c>
      <c r="M359" s="4" cm="1">
        <f ca="1" t="array" ref="M359">IF(L358="",IF(G358=0,M358,""),IF(ROW()&lt;32,"",AVERAGE(IF(OFFSET(L$2,ROW()-31,0,30,1)&lt;&gt;"",OFFSET(L$2,ROW()-31,0,30,1)))))</f>
        <v>0.733333333333333</v>
      </c>
      <c r="N359" s="5">
        <f ca="1" t="shared" si="122"/>
        <v>0.750537634408602</v>
      </c>
      <c r="O359" s="4">
        <f ca="1" t="array" ref="O359">IF(L358="","",IF(ROW()&lt;32,"",AVERAGE(IF(OFFSET(L$2,ROW()-21,0,20,1)&lt;&gt;"",OFFSET(L$2,ROW()-21,0,20,1)))))</f>
        <v>0.7</v>
      </c>
      <c r="P359" s="5">
        <f ca="1" t="shared" si="123"/>
        <v>0.719354838709677</v>
      </c>
      <c r="Q359" s="4">
        <f t="shared" si="121"/>
        <v>52.7392</v>
      </c>
      <c r="R359" s="4">
        <f t="shared" si="127"/>
        <v>9591.59759999989</v>
      </c>
      <c r="S359" s="9">
        <f t="shared" ref="S359:S422" si="128">IF(R358="","",(R358-R329)/R329)</f>
        <v>-0.0322774304471172</v>
      </c>
      <c r="T359" s="10">
        <f ca="1" t="shared" ref="T359:T422" si="129">N359</f>
        <v>0.750537634408602</v>
      </c>
      <c r="U359" s="9">
        <f t="shared" ref="U359:U422" si="130">IF(R358="","",(MAX(R329:R358)-MIN(R329:R358))/MAX(R329:R358))</f>
        <v>0.0561747633834387</v>
      </c>
      <c r="V359" s="6">
        <f t="shared" ref="V359:V422" si="131">IF(ROW()&lt;=62,"",IF(S359="","",(AVERAGE(S330:S359)-0)/(_xlfn.STDEV.P(S330:S359)+1/1000000)))</f>
        <v>-0.242097679161644</v>
      </c>
      <c r="W359" s="11">
        <f t="shared" ref="W359:W422" si="132">IF(I358="","",IF(ABS(SUMIF(I329:I358,"&lt;0"))=0,10,IF(SUMIF(I329:I358,"&gt;0")/ABS(SUMIF(I329:I358,"&lt;0"))&gt;10,10,SUMIF(I329:I358,"&gt;0")/ABS(SUMIF(I329:I358,"&lt;0")))))</f>
        <v>0.669825465566179</v>
      </c>
      <c r="X359" s="11">
        <f ca="1" t="shared" ref="X359:X422" si="133">IF(V359="","",S359*0.3+T359*0.2-0.3*U359+0.1*V359+0.1*W359)</f>
        <v>0.166344647373007</v>
      </c>
      <c r="Y359" s="6">
        <f ca="1" t="shared" si="124"/>
        <v>0.233052561976399</v>
      </c>
      <c r="Z359" s="1">
        <f ca="1" t="shared" si="125"/>
        <v>0.0424693510953299</v>
      </c>
      <c r="AA359">
        <f ca="1" t="shared" si="118"/>
        <v>0</v>
      </c>
      <c r="AB359">
        <f t="shared" si="126"/>
        <v>0</v>
      </c>
      <c r="AC359" s="1">
        <f ca="1" t="shared" si="113"/>
        <v>0</v>
      </c>
      <c r="AD359" t="e">
        <f ca="1" t="shared" si="114"/>
        <v>#VALUE!</v>
      </c>
    </row>
    <row r="360" spans="1:30">
      <c r="A360">
        <f>IF([1]Sheet!A1358="","",[1]Sheet!A1358)</f>
        <v>3280684</v>
      </c>
      <c r="B360" t="str">
        <f>IF(A360="","",[1]Sheet!B1358)</f>
        <v>2025-05-02 04:07:44</v>
      </c>
      <c r="C360" t="str">
        <f>IF(A360="","",[1]Sheet!C1358)</f>
        <v>小单32.36  大双32.36  大单35.28</v>
      </c>
      <c r="D360" t="str">
        <f>IF(A360="","",[1]Sheet!D1358)</f>
        <v>大单</v>
      </c>
      <c r="E360">
        <f>IF(A360="","",[1]Sheet!E1358)</f>
        <v>100</v>
      </c>
      <c r="F360">
        <f>IF(A360="","",[1]Sheet!F1358)</f>
        <v>23</v>
      </c>
      <c r="G360" t="str">
        <f>IF(A360="","",[1]Sheet!G1358)</f>
        <v>大单</v>
      </c>
      <c r="H360">
        <f>IF(A360="","",[1]Sheet!H1358)</f>
        <v>152.7624</v>
      </c>
      <c r="I360">
        <f>IF(A360="","",[1]Sheet!I1358)</f>
        <v>52.7624</v>
      </c>
      <c r="J360" t="str">
        <f>IF(A360="","",[1]Sheet!J1358)</f>
        <v>是</v>
      </c>
      <c r="K360">
        <f t="shared" si="119"/>
        <v>1</v>
      </c>
      <c r="L360" s="4">
        <f t="shared" si="120"/>
        <v>1</v>
      </c>
      <c r="M360" s="4" cm="1">
        <f ca="1" t="array" ref="M360">IF(L359="",IF(G359=0,M359,""),IF(ROW()&lt;32,"",AVERAGE(IF(OFFSET(L$2,ROW()-31,0,30,1)&lt;&gt;"",OFFSET(L$2,ROW()-31,0,30,1)))))</f>
        <v>0.733333333333333</v>
      </c>
      <c r="N360" s="5">
        <f ca="1" t="shared" si="122"/>
        <v>0.750537634408602</v>
      </c>
      <c r="O360" s="4">
        <f ca="1" t="array" ref="O360">IF(L359="","",IF(ROW()&lt;32,"",AVERAGE(IF(OFFSET(L$2,ROW()-21,0,20,1)&lt;&gt;"",OFFSET(L$2,ROW()-21,0,20,1)))))</f>
        <v>0.7</v>
      </c>
      <c r="P360" s="5">
        <f ca="1" t="shared" si="123"/>
        <v>0.719354838709677</v>
      </c>
      <c r="Q360" s="4">
        <f t="shared" si="121"/>
        <v>52.7624</v>
      </c>
      <c r="R360" s="4">
        <f t="shared" si="127"/>
        <v>9644.35999999989</v>
      </c>
      <c r="S360" s="9">
        <f t="shared" si="128"/>
        <v>-0.0316838424138665</v>
      </c>
      <c r="T360" s="10">
        <f ca="1" t="shared" si="129"/>
        <v>0.750537634408602</v>
      </c>
      <c r="U360" s="9">
        <f t="shared" si="130"/>
        <v>0.0561747633834387</v>
      </c>
      <c r="V360" s="6">
        <f t="shared" si="131"/>
        <v>-0.308862046950336</v>
      </c>
      <c r="W360" s="11">
        <f t="shared" si="132"/>
        <v>0.673146004322977</v>
      </c>
      <c r="X360" s="11">
        <f ca="1" t="shared" si="133"/>
        <v>0.160178340879793</v>
      </c>
      <c r="Y360" s="6">
        <f ca="1" t="shared" si="124"/>
        <v>0.228461902538318</v>
      </c>
      <c r="Z360" s="1">
        <f ca="1" t="shared" si="125"/>
        <v>0.0426547590290769</v>
      </c>
      <c r="AA360">
        <f ca="1" t="shared" si="118"/>
        <v>0</v>
      </c>
      <c r="AB360">
        <f t="shared" si="126"/>
        <v>0</v>
      </c>
      <c r="AC360" s="1">
        <f ca="1" t="shared" si="113"/>
        <v>0</v>
      </c>
      <c r="AD360" t="e">
        <f ca="1" t="shared" si="114"/>
        <v>#VALUE!</v>
      </c>
    </row>
    <row r="361" spans="1:30">
      <c r="A361">
        <f>IF([1]Sheet!A1359="","",[1]Sheet!A1359)</f>
        <v>3280685</v>
      </c>
      <c r="B361" t="str">
        <f>IF(A361="","",[1]Sheet!B1359)</f>
        <v>2025-05-02 04:11:16</v>
      </c>
      <c r="C361" t="str">
        <f>IF(A361="","",[1]Sheet!C1359)</f>
        <v>小单32.36  大双32.36  大单35.28</v>
      </c>
      <c r="D361" t="str">
        <f>IF(A361="","",[1]Sheet!D1359)</f>
        <v>大单</v>
      </c>
      <c r="E361">
        <f>IF(A361="","",[1]Sheet!E1359)</f>
        <v>100</v>
      </c>
      <c r="F361">
        <f>IF(A361="","",[1]Sheet!F1359)</f>
        <v>23</v>
      </c>
      <c r="G361" t="str">
        <f>IF(A361="","",[1]Sheet!G1359)</f>
        <v>大单</v>
      </c>
      <c r="H361">
        <f>IF(A361="","",[1]Sheet!H1359)</f>
        <v>152.7624</v>
      </c>
      <c r="I361">
        <f>IF(A361="","",[1]Sheet!I1359)</f>
        <v>52.7624</v>
      </c>
      <c r="J361" t="str">
        <f>IF(A361="","",[1]Sheet!J1359)</f>
        <v>是</v>
      </c>
      <c r="K361">
        <f t="shared" si="119"/>
        <v>1</v>
      </c>
      <c r="L361" s="4">
        <f t="shared" si="120"/>
        <v>1</v>
      </c>
      <c r="M361" s="4" cm="1">
        <f ca="1" t="array" ref="M361">IF(L360="",IF(G360=0,M360,""),IF(ROW()&lt;32,"",AVERAGE(IF(OFFSET(L$2,ROW()-31,0,30,1)&lt;&gt;"",OFFSET(L$2,ROW()-31,0,30,1)))))</f>
        <v>0.766666666666667</v>
      </c>
      <c r="N361" s="5">
        <f ca="1" t="shared" si="122"/>
        <v>0.750537634408602</v>
      </c>
      <c r="O361" s="4">
        <f ca="1" t="array" ref="O361">IF(L360="","",IF(ROW()&lt;32,"",AVERAGE(IF(OFFSET(L$2,ROW()-21,0,20,1)&lt;&gt;"",OFFSET(L$2,ROW()-21,0,20,1)))))</f>
        <v>0.7</v>
      </c>
      <c r="P361" s="5">
        <f ca="1" t="shared" si="123"/>
        <v>0.719354838709677</v>
      </c>
      <c r="Q361" s="4">
        <f t="shared" si="121"/>
        <v>52.7624</v>
      </c>
      <c r="R361" s="4">
        <f t="shared" si="127"/>
        <v>9697.12239999989</v>
      </c>
      <c r="S361" s="9">
        <f t="shared" si="128"/>
        <v>-0.0164276156908827</v>
      </c>
      <c r="T361" s="10">
        <f ca="1" t="shared" si="129"/>
        <v>0.750537634408602</v>
      </c>
      <c r="U361" s="9">
        <f t="shared" si="130"/>
        <v>0.0561747633834387</v>
      </c>
      <c r="V361" s="6">
        <f t="shared" si="131"/>
        <v>-0.3524781346946</v>
      </c>
      <c r="W361" s="11">
        <f t="shared" si="132"/>
        <v>0.676484388821796</v>
      </c>
      <c r="X361" s="11">
        <f ca="1" t="shared" si="133"/>
        <v>0.160727438572144</v>
      </c>
      <c r="Y361" s="6">
        <f ca="1" t="shared" si="124"/>
        <v>0.223595409768696</v>
      </c>
      <c r="Z361" s="1">
        <f ca="1" t="shared" si="125"/>
        <v>0.0417674720080061</v>
      </c>
      <c r="AA361">
        <f ca="1" t="shared" si="118"/>
        <v>0</v>
      </c>
      <c r="AB361">
        <f t="shared" si="126"/>
        <v>0</v>
      </c>
      <c r="AC361" s="1">
        <f ca="1" t="shared" si="113"/>
        <v>0</v>
      </c>
      <c r="AD361" t="e">
        <f ca="1" t="shared" si="114"/>
        <v>#VALUE!</v>
      </c>
    </row>
    <row r="362" spans="1:30">
      <c r="A362">
        <f>IF([1]Sheet!A1360="","",[1]Sheet!A1360)</f>
        <v>3280686</v>
      </c>
      <c r="B362" t="str">
        <f>IF(A362="","",[1]Sheet!B1360)</f>
        <v>2025-05-02 04:14:47</v>
      </c>
      <c r="C362" t="str">
        <f>IF(A362="","",[1]Sheet!C1360)</f>
        <v>小单32.36  大双32.36  大单35.28</v>
      </c>
      <c r="D362" t="str">
        <f>IF(A362="","",[1]Sheet!D1360)</f>
        <v>大单</v>
      </c>
      <c r="E362">
        <f>IF(A362="","",[1]Sheet!E1360)</f>
        <v>100</v>
      </c>
      <c r="F362">
        <f>IF(A362="","",[1]Sheet!F1360)</f>
        <v>10</v>
      </c>
      <c r="G362" t="str">
        <f>IF(A362="","",[1]Sheet!G1360)</f>
        <v>小双</v>
      </c>
      <c r="H362">
        <f>IF(A362="","",[1]Sheet!H1360)</f>
        <v>0</v>
      </c>
      <c r="I362">
        <f>IF(A362="","",[1]Sheet!I1360)</f>
        <v>-100</v>
      </c>
      <c r="J362" t="str">
        <f>IF(A362="","",[1]Sheet!J1360)</f>
        <v>否</v>
      </c>
      <c r="K362">
        <f t="shared" si="119"/>
        <v>0</v>
      </c>
      <c r="L362" s="4">
        <f t="shared" si="120"/>
        <v>0</v>
      </c>
      <c r="M362" s="4" cm="1">
        <f ca="1" t="array" ref="M362">IF(L361="",IF(G361=0,M361,""),IF(ROW()&lt;32,"",AVERAGE(IF(OFFSET(L$2,ROW()-31,0,30,1)&lt;&gt;"",OFFSET(L$2,ROW()-31,0,30,1)))))</f>
        <v>0.733333333333333</v>
      </c>
      <c r="N362" s="5">
        <f ca="1" t="shared" si="122"/>
        <v>0.781720430107527</v>
      </c>
      <c r="O362" s="4">
        <f ca="1" t="array" ref="O362">IF(L361="","",IF(ROW()&lt;32,"",AVERAGE(IF(OFFSET(L$2,ROW()-21,0,20,1)&lt;&gt;"",OFFSET(L$2,ROW()-21,0,20,1)))))</f>
        <v>0.7</v>
      </c>
      <c r="P362" s="5">
        <f ca="1" t="shared" si="123"/>
        <v>0.719354838709677</v>
      </c>
      <c r="Q362" s="4">
        <f t="shared" si="121"/>
        <v>-100</v>
      </c>
      <c r="R362" s="4">
        <f t="shared" si="127"/>
        <v>9597.12239999989</v>
      </c>
      <c r="S362" s="9">
        <f t="shared" si="128"/>
        <v>-0.0163396929241389</v>
      </c>
      <c r="T362" s="10">
        <f ca="1" t="shared" si="129"/>
        <v>0.781720430107527</v>
      </c>
      <c r="U362" s="9">
        <f t="shared" si="130"/>
        <v>0.0561747633834387</v>
      </c>
      <c r="V362" s="6">
        <f t="shared" si="131"/>
        <v>-0.360232148927857</v>
      </c>
      <c r="W362" s="11">
        <f t="shared" si="132"/>
        <v>0.776824246060515</v>
      </c>
      <c r="X362" s="11">
        <f ca="1" t="shared" si="133"/>
        <v>0.176248958842498</v>
      </c>
      <c r="Y362" s="6">
        <f ca="1" t="shared" si="124"/>
        <v>0.220734388784234</v>
      </c>
      <c r="Z362" s="1">
        <f ca="1" t="shared" si="125"/>
        <v>0.04197250795389</v>
      </c>
      <c r="AA362">
        <f ca="1" t="shared" si="118"/>
        <v>0</v>
      </c>
      <c r="AB362">
        <f t="shared" si="126"/>
        <v>0</v>
      </c>
      <c r="AC362" s="1">
        <f ca="1" t="shared" si="113"/>
        <v>0</v>
      </c>
      <c r="AD362" t="e">
        <f ca="1" t="shared" si="114"/>
        <v>#VALUE!</v>
      </c>
    </row>
    <row r="363" spans="1:30">
      <c r="A363">
        <f>IF([1]Sheet!A1361="","",[1]Sheet!A1361)</f>
        <v>3280687</v>
      </c>
      <c r="B363" t="str">
        <f>IF(A363="","",[1]Sheet!B1361)</f>
        <v>2025-05-02 04:18:09</v>
      </c>
      <c r="C363" t="str">
        <f>IF(A363="","",[1]Sheet!C1361)</f>
        <v>小单32.36  大双32.36  大单35.28</v>
      </c>
      <c r="D363" t="str">
        <f>IF(A363="","",[1]Sheet!D1361)</f>
        <v>大单</v>
      </c>
      <c r="E363">
        <f>IF(A363="","",[1]Sheet!E1361)</f>
        <v>100</v>
      </c>
      <c r="F363">
        <f>IF(A363="","",[1]Sheet!F1361)</f>
        <v>6</v>
      </c>
      <c r="G363" t="str">
        <f>IF(A363="","",[1]Sheet!G1361)</f>
        <v>小双</v>
      </c>
      <c r="H363">
        <f>IF(A363="","",[1]Sheet!H1361)</f>
        <v>0</v>
      </c>
      <c r="I363">
        <f>IF(A363="","",[1]Sheet!I1361)</f>
        <v>-100</v>
      </c>
      <c r="J363" t="str">
        <f>IF(A363="","",[1]Sheet!J1361)</f>
        <v>否</v>
      </c>
      <c r="K363">
        <f t="shared" si="119"/>
        <v>0</v>
      </c>
      <c r="L363" s="4">
        <f t="shared" si="120"/>
        <v>0</v>
      </c>
      <c r="M363" s="4" cm="1">
        <f ca="1" t="array" ref="M363">IF(L362="",IF(G362=0,M362,""),IF(ROW()&lt;32,"",AVERAGE(IF(OFFSET(L$2,ROW()-31,0,30,1)&lt;&gt;"",OFFSET(L$2,ROW()-31,0,30,1)))))</f>
        <v>0.7</v>
      </c>
      <c r="N363" s="5">
        <f ca="1" t="shared" si="122"/>
        <v>0.686021505376344</v>
      </c>
      <c r="O363" s="4">
        <f ca="1" t="array" ref="O363">IF(L362="","",IF(ROW()&lt;32,"",AVERAGE(IF(OFFSET(L$2,ROW()-21,0,20,1)&lt;&gt;"",OFFSET(L$2,ROW()-21,0,20,1)))))</f>
        <v>0.7</v>
      </c>
      <c r="P363" s="5">
        <f ca="1" t="shared" si="123"/>
        <v>0.654838709677419</v>
      </c>
      <c r="Q363" s="4">
        <f t="shared" si="121"/>
        <v>-100</v>
      </c>
      <c r="R363" s="4">
        <f t="shared" si="127"/>
        <v>9497.12239999989</v>
      </c>
      <c r="S363" s="9">
        <f t="shared" si="128"/>
        <v>-0.0316661804711495</v>
      </c>
      <c r="T363" s="10">
        <f ca="1" t="shared" si="129"/>
        <v>0.686021505376344</v>
      </c>
      <c r="U363" s="9">
        <f t="shared" si="130"/>
        <v>0.0561747633834387</v>
      </c>
      <c r="V363" s="6">
        <f t="shared" si="131"/>
        <v>-0.387140391726707</v>
      </c>
      <c r="W363" s="11">
        <f t="shared" si="132"/>
        <v>0.676484388821796</v>
      </c>
      <c r="X363" s="11">
        <f ca="1" t="shared" si="133"/>
        <v>0.139786417628401</v>
      </c>
      <c r="Y363" s="6">
        <f ca="1" t="shared" si="124"/>
        <v>0.216455888203272</v>
      </c>
      <c r="Z363" s="1">
        <f ca="1" t="shared" si="125"/>
        <v>0.0434383554398081</v>
      </c>
      <c r="AA363">
        <f ca="1" t="shared" si="118"/>
        <v>0</v>
      </c>
      <c r="AB363">
        <f t="shared" si="126"/>
        <v>0</v>
      </c>
      <c r="AC363" s="1">
        <f ca="1" t="shared" si="113"/>
        <v>0</v>
      </c>
      <c r="AD363" t="e">
        <f ca="1" t="shared" si="114"/>
        <v>#VALUE!</v>
      </c>
    </row>
    <row r="364" spans="1:30">
      <c r="A364">
        <f>IF([1]Sheet!A1362="","",[1]Sheet!A1362)</f>
        <v>3280688</v>
      </c>
      <c r="B364" t="str">
        <f>IF(A364="","",[1]Sheet!B1362)</f>
        <v>2025-05-02 04:21:50</v>
      </c>
      <c r="C364" t="str">
        <f>IF(A364="","",[1]Sheet!C1362)</f>
        <v>小单32.36  大双32.36  大单35.28</v>
      </c>
      <c r="D364" t="str">
        <f>IF(A364="","",[1]Sheet!D1362)</f>
        <v>大单</v>
      </c>
      <c r="E364">
        <f>IF(A364="","",[1]Sheet!E1362)</f>
        <v>100</v>
      </c>
      <c r="F364">
        <f>IF(A364="","",[1]Sheet!F1362)</f>
        <v>18</v>
      </c>
      <c r="G364" t="str">
        <f>IF(A364="","",[1]Sheet!G1362)</f>
        <v>大双</v>
      </c>
      <c r="H364">
        <f>IF(A364="","",[1]Sheet!H1362)</f>
        <v>152.7392</v>
      </c>
      <c r="I364">
        <f>IF(A364="","",[1]Sheet!I1362)</f>
        <v>52.7392</v>
      </c>
      <c r="J364" t="str">
        <f>IF(A364="","",[1]Sheet!J1362)</f>
        <v>是</v>
      </c>
      <c r="K364">
        <f t="shared" si="119"/>
        <v>1</v>
      </c>
      <c r="L364" s="4">
        <f t="shared" si="120"/>
        <v>1</v>
      </c>
      <c r="M364" s="4" cm="1">
        <f ca="1" t="array" ref="M364">IF(L363="",IF(G363=0,M363,""),IF(ROW()&lt;32,"",AVERAGE(IF(OFFSET(L$2,ROW()-31,0,30,1)&lt;&gt;"",OFFSET(L$2,ROW()-31,0,30,1)))))</f>
        <v>0.7</v>
      </c>
      <c r="N364" s="5">
        <f ca="1" t="shared" si="122"/>
        <v>0.654838709677419</v>
      </c>
      <c r="O364" s="4">
        <f ca="1" t="array" ref="O364">IF(L363="","",IF(ROW()&lt;32,"",AVERAGE(IF(OFFSET(L$2,ROW()-21,0,20,1)&lt;&gt;"",OFFSET(L$2,ROW()-21,0,20,1)))))</f>
        <v>0.7</v>
      </c>
      <c r="P364" s="5">
        <f ca="1" t="shared" si="123"/>
        <v>0.654838709677419</v>
      </c>
      <c r="Q364" s="4">
        <f t="shared" si="121"/>
        <v>52.7392</v>
      </c>
      <c r="R364" s="4">
        <f t="shared" si="127"/>
        <v>9549.86159999989</v>
      </c>
      <c r="S364" s="9">
        <f t="shared" si="128"/>
        <v>-0.0468281273711073</v>
      </c>
      <c r="T364" s="10">
        <f ca="1" t="shared" si="129"/>
        <v>0.654838709677419</v>
      </c>
      <c r="U364" s="9">
        <f t="shared" si="130"/>
        <v>0.0561747633834387</v>
      </c>
      <c r="V364" s="6">
        <f t="shared" si="131"/>
        <v>-0.419082685501019</v>
      </c>
      <c r="W364" s="11">
        <f t="shared" si="132"/>
        <v>0.590478489746648</v>
      </c>
      <c r="X364" s="11">
        <f ca="1" t="shared" si="133"/>
        <v>0.117206455133683</v>
      </c>
      <c r="Y364" s="6">
        <f ca="1" t="shared" si="124"/>
        <v>0.211647608379089</v>
      </c>
      <c r="Z364" s="1">
        <f ca="1" t="shared" si="125"/>
        <v>0.0460936287961613</v>
      </c>
      <c r="AA364">
        <f ca="1" t="shared" si="118"/>
        <v>0</v>
      </c>
      <c r="AB364">
        <f t="shared" si="126"/>
        <v>0</v>
      </c>
      <c r="AC364" s="1">
        <f ca="1" t="shared" si="113"/>
        <v>0</v>
      </c>
      <c r="AD364" t="e">
        <f ca="1" t="shared" si="114"/>
        <v>#VALUE!</v>
      </c>
    </row>
    <row r="365" spans="1:30">
      <c r="A365">
        <f>IF([1]Sheet!A1363="","",[1]Sheet!A1363)</f>
        <v>3280689</v>
      </c>
      <c r="B365" t="str">
        <f>IF(A365="","",[1]Sheet!B1363)</f>
        <v>2025-05-02 04:25:12</v>
      </c>
      <c r="C365" t="str">
        <f>IF(A365="","",[1]Sheet!C1363)</f>
        <v>小单32.36  大双32.36  大单35.28</v>
      </c>
      <c r="D365" t="str">
        <f>IF(A365="","",[1]Sheet!D1363)</f>
        <v>大单</v>
      </c>
      <c r="E365">
        <f>IF(A365="","",[1]Sheet!E1363)</f>
        <v>100</v>
      </c>
      <c r="F365">
        <f>IF(A365="","",[1]Sheet!F1363)</f>
        <v>9</v>
      </c>
      <c r="G365" t="str">
        <f>IF(A365="","",[1]Sheet!G1363)</f>
        <v>小单</v>
      </c>
      <c r="H365">
        <f>IF(A365="","",[1]Sheet!H1363)</f>
        <v>152.7392</v>
      </c>
      <c r="I365">
        <f>IF(A365="","",[1]Sheet!I1363)</f>
        <v>52.7392</v>
      </c>
      <c r="J365" t="str">
        <f>IF(A365="","",[1]Sheet!J1363)</f>
        <v>是</v>
      </c>
      <c r="K365">
        <f t="shared" si="119"/>
        <v>1</v>
      </c>
      <c r="L365" s="4">
        <f t="shared" si="120"/>
        <v>1</v>
      </c>
      <c r="M365" s="4" cm="1">
        <f ca="1" t="array" ref="M365">IF(L364="",IF(G364=0,M364,""),IF(ROW()&lt;32,"",AVERAGE(IF(OFFSET(L$2,ROW()-31,0,30,1)&lt;&gt;"",OFFSET(L$2,ROW()-31,0,30,1)))))</f>
        <v>0.7</v>
      </c>
      <c r="N365" s="5">
        <f ca="1" t="shared" si="122"/>
        <v>0.719354838709677</v>
      </c>
      <c r="O365" s="4">
        <f ca="1" t="array" ref="O365">IF(L364="","",IF(ROW()&lt;32,"",AVERAGE(IF(OFFSET(L$2,ROW()-21,0,20,1)&lt;&gt;"",OFFSET(L$2,ROW()-21,0,20,1)))))</f>
        <v>0.75</v>
      </c>
      <c r="P365" s="5">
        <f ca="1" t="shared" si="123"/>
        <v>0.766129032258065</v>
      </c>
      <c r="Q365" s="4">
        <f t="shared" si="121"/>
        <v>52.7392</v>
      </c>
      <c r="R365" s="4">
        <f t="shared" si="127"/>
        <v>9602.60079999989</v>
      </c>
      <c r="S365" s="9">
        <f t="shared" si="128"/>
        <v>-0.0465815650010386</v>
      </c>
      <c r="T365" s="10">
        <f ca="1" t="shared" si="129"/>
        <v>0.719354838709677</v>
      </c>
      <c r="U365" s="9">
        <f t="shared" si="130"/>
        <v>0.0561747633834387</v>
      </c>
      <c r="V365" s="6">
        <f t="shared" si="131"/>
        <v>-0.475087452665197</v>
      </c>
      <c r="W365" s="11">
        <f t="shared" si="132"/>
        <v>0.590478489746648</v>
      </c>
      <c r="X365" s="11">
        <f ca="1" t="shared" si="133"/>
        <v>0.124583172934737</v>
      </c>
      <c r="Y365" s="6">
        <f ca="1" t="shared" si="124"/>
        <v>0.207139877549763</v>
      </c>
      <c r="Z365" s="1">
        <f ca="1" t="shared" si="125"/>
        <v>0.0477455750940305</v>
      </c>
      <c r="AA365">
        <f ca="1" t="shared" si="118"/>
        <v>0</v>
      </c>
      <c r="AB365">
        <f t="shared" si="126"/>
        <v>0</v>
      </c>
      <c r="AC365" s="1">
        <f ca="1" t="shared" si="113"/>
        <v>0</v>
      </c>
      <c r="AD365" t="e">
        <f ca="1" t="shared" si="114"/>
        <v>#VALUE!</v>
      </c>
    </row>
    <row r="366" spans="1:30">
      <c r="A366">
        <f>IF([1]Sheet!A1364="","",[1]Sheet!A1364)</f>
        <v>3280690</v>
      </c>
      <c r="B366" t="str">
        <f>IF(A366="","",[1]Sheet!B1364)</f>
        <v>2025-05-02 04:28:43</v>
      </c>
      <c r="C366" t="str">
        <f>IF(A366="","",[1]Sheet!C1364)</f>
        <v>小单31.45  小双34.28  大单34.28</v>
      </c>
      <c r="D366" t="str">
        <f>IF(A366="","",[1]Sheet!D1364)</f>
        <v>小单</v>
      </c>
      <c r="E366">
        <f>IF(A366="","",[1]Sheet!E1364)</f>
        <v>100.01</v>
      </c>
      <c r="F366">
        <f>IF(A366="","",[1]Sheet!F1364)</f>
        <v>14</v>
      </c>
      <c r="G366" t="str">
        <f>IF(A366="","",[1]Sheet!G1364)</f>
        <v>大双</v>
      </c>
      <c r="H366">
        <f>IF(A366="","",[1]Sheet!H1364)</f>
        <v>0</v>
      </c>
      <c r="I366">
        <f>IF(A366="","",[1]Sheet!I1364)</f>
        <v>-100.01</v>
      </c>
      <c r="J366" t="str">
        <f>IF(A366="","",[1]Sheet!J1364)</f>
        <v>否</v>
      </c>
      <c r="K366">
        <f t="shared" si="119"/>
        <v>0</v>
      </c>
      <c r="L366" s="4">
        <f t="shared" si="120"/>
        <v>0</v>
      </c>
      <c r="M366" s="4" cm="1">
        <f ca="1" t="array" ref="M366">IF(L365="",IF(G365=0,M365,""),IF(ROW()&lt;32,"",AVERAGE(IF(OFFSET(L$2,ROW()-31,0,30,1)&lt;&gt;"",OFFSET(L$2,ROW()-31,0,30,1)))))</f>
        <v>0.666666666666667</v>
      </c>
      <c r="N366" s="5">
        <f ca="1" t="shared" si="122"/>
        <v>0.719354838709677</v>
      </c>
      <c r="O366" s="4">
        <f ca="1" t="array" ref="O366">IF(L365="","",IF(ROW()&lt;32,"",AVERAGE(IF(OFFSET(L$2,ROW()-21,0,20,1)&lt;&gt;"",OFFSET(L$2,ROW()-21,0,20,1)))))</f>
        <v>0.7</v>
      </c>
      <c r="P366" s="5">
        <f ca="1" t="shared" si="123"/>
        <v>0.719354838709677</v>
      </c>
      <c r="Q366" s="4">
        <f t="shared" si="121"/>
        <v>-100.01</v>
      </c>
      <c r="R366" s="4">
        <f t="shared" si="127"/>
        <v>9502.59079999989</v>
      </c>
      <c r="S366" s="9">
        <f t="shared" si="128"/>
        <v>-0.0347537668382822</v>
      </c>
      <c r="T366" s="10">
        <f ca="1" t="shared" si="129"/>
        <v>0.719354838709677</v>
      </c>
      <c r="U366" s="9">
        <f t="shared" si="130"/>
        <v>0.0561747633834387</v>
      </c>
      <c r="V366" s="6">
        <f t="shared" si="131"/>
        <v>-0.527490323210441</v>
      </c>
      <c r="W366" s="11">
        <f t="shared" si="132"/>
        <v>0.590478489746648</v>
      </c>
      <c r="X366" s="11">
        <f ca="1" t="shared" si="133"/>
        <v>0.12289122532904</v>
      </c>
      <c r="Y366" s="6">
        <f ca="1" t="shared" si="124"/>
        <v>0.202296721725093</v>
      </c>
      <c r="Z366" s="1">
        <f ca="1" t="shared" si="125"/>
        <v>0.048667830585546</v>
      </c>
      <c r="AA366">
        <f ca="1" t="shared" si="118"/>
        <v>0</v>
      </c>
      <c r="AB366">
        <f t="shared" si="126"/>
        <v>0</v>
      </c>
      <c r="AC366" s="1">
        <f ca="1" t="shared" si="113"/>
        <v>0</v>
      </c>
      <c r="AD366" t="e">
        <f ca="1" t="shared" si="114"/>
        <v>#VALUE!</v>
      </c>
    </row>
    <row r="367" spans="1:30">
      <c r="A367">
        <f>IF([1]Sheet!A1365="","",[1]Sheet!A1365)</f>
        <v>3280691</v>
      </c>
      <c r="B367" t="str">
        <f>IF(A367="","",[1]Sheet!B1365)</f>
        <v>2025-05-02 04:32:15</v>
      </c>
      <c r="C367" t="str">
        <f>IF(A367="","",[1]Sheet!C1365)</f>
        <v>小单31.45  小双34.28  大单34.28</v>
      </c>
      <c r="D367" t="str">
        <f>IF(A367="","",[1]Sheet!D1365)</f>
        <v>小单</v>
      </c>
      <c r="E367">
        <f>IF(A367="","",[1]Sheet!E1365)</f>
        <v>100.01</v>
      </c>
      <c r="F367">
        <f>IF(A367="","",[1]Sheet!F1365)</f>
        <v>9</v>
      </c>
      <c r="G367" t="str">
        <f>IF(A367="","",[1]Sheet!G1365)</f>
        <v>小单</v>
      </c>
      <c r="H367">
        <f>IF(A367="","",[1]Sheet!H1365)</f>
        <v>148.444</v>
      </c>
      <c r="I367">
        <f>IF(A367="","",[1]Sheet!I1365)</f>
        <v>48.434</v>
      </c>
      <c r="J367" t="str">
        <f>IF(A367="","",[1]Sheet!J1365)</f>
        <v>是</v>
      </c>
      <c r="K367">
        <f t="shared" si="119"/>
        <v>1</v>
      </c>
      <c r="L367" s="4">
        <f t="shared" si="120"/>
        <v>1</v>
      </c>
      <c r="M367" s="4" cm="1">
        <f ca="1" t="array" ref="M367">IF(L366="",IF(G366=0,M366,""),IF(ROW()&lt;32,"",AVERAGE(IF(OFFSET(L$2,ROW()-31,0,30,1)&lt;&gt;"",OFFSET(L$2,ROW()-31,0,30,1)))))</f>
        <v>0.666666666666667</v>
      </c>
      <c r="N367" s="5">
        <f ca="1" t="shared" si="122"/>
        <v>0.623655913978495</v>
      </c>
      <c r="O367" s="4">
        <f ca="1" t="array" ref="O367">IF(L366="","",IF(ROW()&lt;32,"",AVERAGE(IF(OFFSET(L$2,ROW()-21,0,20,1)&lt;&gt;"",OFFSET(L$2,ROW()-21,0,20,1)))))</f>
        <v>0.7</v>
      </c>
      <c r="P367" s="5">
        <f ca="1" t="shared" si="123"/>
        <v>0.654838709677419</v>
      </c>
      <c r="Q367" s="4">
        <f t="shared" si="121"/>
        <v>48.434</v>
      </c>
      <c r="R367" s="4">
        <f t="shared" si="127"/>
        <v>9551.02479999989</v>
      </c>
      <c r="S367" s="9">
        <f t="shared" si="128"/>
        <v>-0.0494345717737924</v>
      </c>
      <c r="T367" s="10">
        <f ca="1" t="shared" si="129"/>
        <v>0.623655913978495</v>
      </c>
      <c r="U367" s="9">
        <f t="shared" si="130"/>
        <v>0.0561747633834387</v>
      </c>
      <c r="V367" s="6">
        <f t="shared" si="131"/>
        <v>-0.589548345088896</v>
      </c>
      <c r="W367" s="11">
        <f t="shared" si="132"/>
        <v>0.590474272163652</v>
      </c>
      <c r="X367" s="11">
        <f ca="1" t="shared" si="133"/>
        <v>0.0931409749560053</v>
      </c>
      <c r="Y367" s="6">
        <f ca="1" t="shared" si="124"/>
        <v>0.197064731471389</v>
      </c>
      <c r="Z367" s="1">
        <f ca="1" t="shared" si="125"/>
        <v>0.0515962785276835</v>
      </c>
      <c r="AA367">
        <f ca="1" t="shared" si="118"/>
        <v>0</v>
      </c>
      <c r="AB367">
        <f t="shared" si="126"/>
        <v>1</v>
      </c>
      <c r="AC367" s="1">
        <f ca="1" t="shared" si="113"/>
        <v>0</v>
      </c>
      <c r="AD367" t="e">
        <f ca="1" t="shared" si="114"/>
        <v>#VALUE!</v>
      </c>
    </row>
    <row r="368" spans="1:30">
      <c r="A368">
        <f>IF([1]Sheet!A1366="","",[1]Sheet!A1366)</f>
        <v>3280692</v>
      </c>
      <c r="B368" t="str">
        <f>IF(A368="","",[1]Sheet!B1366)</f>
        <v>2025-05-02 04:35:46</v>
      </c>
      <c r="C368" t="str">
        <f>IF(A368="","",[1]Sheet!C1366)</f>
        <v>小单31.45  小双34.28  大单34.28</v>
      </c>
      <c r="D368" t="str">
        <f>IF(A368="","",[1]Sheet!D1366)</f>
        <v>小单</v>
      </c>
      <c r="E368">
        <f>IF(A368="","",[1]Sheet!E1366)</f>
        <v>100.01</v>
      </c>
      <c r="F368">
        <f>IF(A368="","",[1]Sheet!F1366)</f>
        <v>12</v>
      </c>
      <c r="G368" t="str">
        <f>IF(A368="","",[1]Sheet!G1366)</f>
        <v>小双</v>
      </c>
      <c r="H368">
        <f>IF(A368="","",[1]Sheet!H1366)</f>
        <v>148.4324</v>
      </c>
      <c r="I368">
        <f>IF(A368="","",[1]Sheet!I1366)</f>
        <v>48.4224</v>
      </c>
      <c r="J368" t="str">
        <f>IF(A368="","",[1]Sheet!J1366)</f>
        <v>是</v>
      </c>
      <c r="K368">
        <f t="shared" ref="K368:K388" si="134">IF(J368="是",1,IF(J368="否",0,""))</f>
        <v>1</v>
      </c>
      <c r="L368" s="4">
        <f t="shared" ref="L368:L388" si="135">IF(G368="","",IF(F368="待开奖","",IF(MID(D368,1,1)=MID(G368,1,1),1,IF(MID(D368,2,1)=MID(G368,2,1),1,0))))</f>
        <v>1</v>
      </c>
      <c r="M368" s="4" cm="1">
        <f ca="1" t="array" ref="M368">IF(L367="",IF(G367=0,M367,""),IF(ROW()&lt;32,"",AVERAGE(IF(OFFSET(L$2,ROW()-31,0,30,1)&lt;&gt;"",OFFSET(L$2,ROW()-31,0,30,1)))))</f>
        <v>0.7</v>
      </c>
      <c r="N368" s="5">
        <f ca="1" t="shared" si="122"/>
        <v>0.688172043010753</v>
      </c>
      <c r="O368" s="4">
        <f ca="1" t="array" ref="O368">IF(L367="","",IF(ROW()&lt;32,"",AVERAGE(IF(OFFSET(L$2,ROW()-21,0,20,1)&lt;&gt;"",OFFSET(L$2,ROW()-21,0,20,1)))))</f>
        <v>0.7</v>
      </c>
      <c r="P368" s="5">
        <f ca="1" t="shared" si="123"/>
        <v>0.719354838709677</v>
      </c>
      <c r="Q368" s="4">
        <f t="shared" ref="Q368:Q388" si="136">IF(OR(F368=13,F368=14),IF(L368=1,-68.1,I368),I368)</f>
        <v>48.4224</v>
      </c>
      <c r="R368" s="4">
        <f t="shared" si="127"/>
        <v>9599.44719999989</v>
      </c>
      <c r="S368" s="9">
        <f t="shared" si="128"/>
        <v>-0.0349348825745856</v>
      </c>
      <c r="T368" s="10">
        <f ca="1" t="shared" si="129"/>
        <v>0.688172043010753</v>
      </c>
      <c r="U368" s="9">
        <f t="shared" si="130"/>
        <v>0.0561747633834387</v>
      </c>
      <c r="V368" s="6">
        <f t="shared" si="131"/>
        <v>-0.699179975791432</v>
      </c>
      <c r="W368" s="11">
        <f t="shared" si="132"/>
        <v>0.590474272163652</v>
      </c>
      <c r="X368" s="11">
        <f ca="1" t="shared" si="133"/>
        <v>0.0994309444519653</v>
      </c>
      <c r="Y368" s="6">
        <f ca="1" t="shared" si="124"/>
        <v>0.191283985618633</v>
      </c>
      <c r="Z368" s="1">
        <f ca="1" t="shared" si="125"/>
        <v>0.0524884794566406</v>
      </c>
      <c r="AA368">
        <f ca="1" t="shared" si="118"/>
        <v>0</v>
      </c>
      <c r="AB368">
        <f t="shared" si="126"/>
        <v>0</v>
      </c>
      <c r="AC368" s="1">
        <f ca="1" t="shared" si="113"/>
        <v>0</v>
      </c>
      <c r="AD368" t="e">
        <f ca="1" t="shared" si="114"/>
        <v>#VALUE!</v>
      </c>
    </row>
    <row r="369" spans="1:30">
      <c r="A369">
        <f>IF([1]Sheet!A1367="","",[1]Sheet!A1367)</f>
        <v>3280693</v>
      </c>
      <c r="B369" t="str">
        <f>IF(A369="","",[1]Sheet!B1367)</f>
        <v>2025-05-02 04:39:18</v>
      </c>
      <c r="C369" t="str">
        <f>IF(A369="","",[1]Sheet!C1367)</f>
        <v>小单31.45  小双34.28  大单34.28</v>
      </c>
      <c r="D369" t="str">
        <f>IF(A369="","",[1]Sheet!D1367)</f>
        <v>小单</v>
      </c>
      <c r="E369">
        <f>IF(A369="","",[1]Sheet!E1367)</f>
        <v>100.01</v>
      </c>
      <c r="F369">
        <f>IF(A369="","",[1]Sheet!F1367)</f>
        <v>14</v>
      </c>
      <c r="G369" t="str">
        <f>IF(A369="","",[1]Sheet!G1367)</f>
        <v>大双</v>
      </c>
      <c r="H369">
        <f>IF(A369="","",[1]Sheet!H1367)</f>
        <v>0</v>
      </c>
      <c r="I369">
        <f>IF(A369="","",[1]Sheet!I1367)</f>
        <v>-100.01</v>
      </c>
      <c r="J369" t="str">
        <f>IF(A369="","",[1]Sheet!J1367)</f>
        <v>否</v>
      </c>
      <c r="K369">
        <f t="shared" si="134"/>
        <v>0</v>
      </c>
      <c r="L369" s="4">
        <f t="shared" si="135"/>
        <v>0</v>
      </c>
      <c r="M369" s="4" cm="1">
        <f ca="1" t="array" ref="M369">IF(L368="",IF(G368=0,M368,""),IF(ROW()&lt;32,"",AVERAGE(IF(OFFSET(L$2,ROW()-31,0,30,1)&lt;&gt;"",OFFSET(L$2,ROW()-31,0,30,1)))))</f>
        <v>0.666666666666667</v>
      </c>
      <c r="N369" s="5">
        <f ca="1" t="shared" si="122"/>
        <v>0.719354838709677</v>
      </c>
      <c r="O369" s="4">
        <f ca="1" t="array" ref="O369">IF(L368="","",IF(ROW()&lt;32,"",AVERAGE(IF(OFFSET(L$2,ROW()-21,0,20,1)&lt;&gt;"",OFFSET(L$2,ROW()-21,0,20,1)))))</f>
        <v>0.65</v>
      </c>
      <c r="P369" s="5">
        <f ca="1" t="shared" si="123"/>
        <v>0.67258064516129</v>
      </c>
      <c r="Q369" s="4">
        <f t="shared" si="136"/>
        <v>-100.01</v>
      </c>
      <c r="R369" s="4">
        <f t="shared" si="127"/>
        <v>9499.43719999989</v>
      </c>
      <c r="S369" s="9">
        <f t="shared" si="128"/>
        <v>-0.0347647871891764</v>
      </c>
      <c r="T369" s="10">
        <f ca="1" t="shared" si="129"/>
        <v>0.719354838709677</v>
      </c>
      <c r="U369" s="9">
        <f t="shared" si="130"/>
        <v>0.0561747633834387</v>
      </c>
      <c r="V369" s="6">
        <f t="shared" si="131"/>
        <v>-0.808728410061773</v>
      </c>
      <c r="W369" s="11">
        <f t="shared" si="132"/>
        <v>0.673146004322977</v>
      </c>
      <c r="X369" s="11">
        <f ca="1" t="shared" si="133"/>
        <v>0.103030861996271</v>
      </c>
      <c r="Y369" s="6">
        <f ca="1" t="shared" si="124"/>
        <v>0.186072170028731</v>
      </c>
      <c r="Z369" s="1">
        <f ca="1" t="shared" si="125"/>
        <v>0.0532250393399368</v>
      </c>
      <c r="AA369">
        <f ca="1" t="shared" si="118"/>
        <v>0</v>
      </c>
      <c r="AB369">
        <f t="shared" si="126"/>
        <v>0</v>
      </c>
      <c r="AC369" s="1">
        <f ca="1" t="shared" si="113"/>
        <v>0</v>
      </c>
      <c r="AD369" t="e">
        <f ca="1" t="shared" si="114"/>
        <v>#VALUE!</v>
      </c>
    </row>
    <row r="370" spans="1:30">
      <c r="A370">
        <f>IF([1]Sheet!A1368="","",[1]Sheet!A1368)</f>
        <v>3280694</v>
      </c>
      <c r="B370" t="str">
        <f>IF(A370="","",[1]Sheet!B1368)</f>
        <v>2025-05-02 04:42:50</v>
      </c>
      <c r="C370" t="str">
        <f>IF(A370="","",[1]Sheet!C1368)</f>
        <v>小单31.45  小双34.28  大单34.28</v>
      </c>
      <c r="D370" t="str">
        <f>IF(A370="","",[1]Sheet!D1368)</f>
        <v>小单</v>
      </c>
      <c r="E370">
        <f>IF(A370="","",[1]Sheet!E1368)</f>
        <v>100.01</v>
      </c>
      <c r="F370">
        <f>IF(A370="","",[1]Sheet!F1368)</f>
        <v>15</v>
      </c>
      <c r="G370" t="str">
        <f>IF(A370="","",[1]Sheet!G1368)</f>
        <v>大单</v>
      </c>
      <c r="H370">
        <f>IF(A370="","",[1]Sheet!H1368)</f>
        <v>148.4324</v>
      </c>
      <c r="I370">
        <f>IF(A370="","",[1]Sheet!I1368)</f>
        <v>48.4224</v>
      </c>
      <c r="J370" t="str">
        <f>IF(A370="","",[1]Sheet!J1368)</f>
        <v>是</v>
      </c>
      <c r="K370">
        <f t="shared" si="134"/>
        <v>1</v>
      </c>
      <c r="L370" s="4">
        <f t="shared" si="135"/>
        <v>1</v>
      </c>
      <c r="M370" s="4" cm="1">
        <f ca="1" t="array" ref="M370">IF(L369="",IF(G369=0,M369,""),IF(ROW()&lt;32,"",AVERAGE(IF(OFFSET(L$2,ROW()-31,0,30,1)&lt;&gt;"",OFFSET(L$2,ROW()-31,0,30,1)))))</f>
        <v>0.666666666666667</v>
      </c>
      <c r="N370" s="5">
        <f ca="1" t="shared" si="122"/>
        <v>0.623655913978495</v>
      </c>
      <c r="O370" s="4">
        <f ca="1" t="array" ref="O370">IF(L369="","",IF(ROW()&lt;32,"",AVERAGE(IF(OFFSET(L$2,ROW()-21,0,20,1)&lt;&gt;"",OFFSET(L$2,ROW()-21,0,20,1)))))</f>
        <v>0.7</v>
      </c>
      <c r="P370" s="5">
        <f ca="1" t="shared" si="123"/>
        <v>0.654838709677419</v>
      </c>
      <c r="Q370" s="4">
        <f t="shared" si="136"/>
        <v>48.4224</v>
      </c>
      <c r="R370" s="4">
        <f t="shared" si="127"/>
        <v>9547.85959999989</v>
      </c>
      <c r="S370" s="9">
        <f t="shared" si="128"/>
        <v>-0.0498594868969273</v>
      </c>
      <c r="T370" s="10">
        <f ca="1" t="shared" si="129"/>
        <v>0.623655913978495</v>
      </c>
      <c r="U370" s="9">
        <f t="shared" si="130"/>
        <v>0.0561747633834387</v>
      </c>
      <c r="V370" s="6">
        <f t="shared" si="131"/>
        <v>-0.924955516689538</v>
      </c>
      <c r="W370" s="11">
        <f t="shared" si="132"/>
        <v>0.590474272163652</v>
      </c>
      <c r="X370" s="11">
        <f ca="1" t="shared" si="133"/>
        <v>0.0594727832590006</v>
      </c>
      <c r="Y370" s="6">
        <f ca="1" t="shared" si="124"/>
        <v>0.178338550166654</v>
      </c>
      <c r="Z370" s="1">
        <f ca="1" t="shared" si="125"/>
        <v>0.0541938438896124</v>
      </c>
      <c r="AA370">
        <f ca="1" t="shared" si="118"/>
        <v>0</v>
      </c>
      <c r="AB370">
        <f t="shared" si="126"/>
        <v>1</v>
      </c>
      <c r="AC370" s="1">
        <f ca="1" t="shared" si="113"/>
        <v>0</v>
      </c>
      <c r="AD370" t="e">
        <f ca="1" t="shared" si="114"/>
        <v>#VALUE!</v>
      </c>
    </row>
    <row r="371" spans="1:30">
      <c r="A371">
        <f>IF([1]Sheet!A1369="","",[1]Sheet!A1369)</f>
        <v>3280695</v>
      </c>
      <c r="B371" t="str">
        <f>IF(A371="","",[1]Sheet!B1369)</f>
        <v>2025-05-02 04:46:11</v>
      </c>
      <c r="C371" t="str">
        <f>IF(A371="","",[1]Sheet!C1369)</f>
        <v>小单31.45  小双34.28  大单34.28</v>
      </c>
      <c r="D371" t="str">
        <f>IF(A371="","",[1]Sheet!D1369)</f>
        <v>小单</v>
      </c>
      <c r="E371">
        <f>IF(A371="","",[1]Sheet!E1369)</f>
        <v>100.01</v>
      </c>
      <c r="F371">
        <f>IF(A371="","",[1]Sheet!F1369)</f>
        <v>13</v>
      </c>
      <c r="G371" t="str">
        <f>IF(A371="","",[1]Sheet!G1369)</f>
        <v>小单</v>
      </c>
      <c r="H371">
        <f>IF(A371="","",[1]Sheet!H1369)</f>
        <v>0</v>
      </c>
      <c r="I371">
        <f>IF(A371="","",[1]Sheet!I1369)</f>
        <v>-100.01</v>
      </c>
      <c r="J371" t="str">
        <f>IF(A371="","",[1]Sheet!J1369)</f>
        <v>否</v>
      </c>
      <c r="K371">
        <f t="shared" si="134"/>
        <v>0</v>
      </c>
      <c r="L371" s="4">
        <f t="shared" si="135"/>
        <v>1</v>
      </c>
      <c r="M371" s="4" cm="1">
        <f ca="1" t="array" ref="M371">IF(L370="",IF(G370=0,M370,""),IF(ROW()&lt;32,"",AVERAGE(IF(OFFSET(L$2,ROW()-31,0,30,1)&lt;&gt;"",OFFSET(L$2,ROW()-31,0,30,1)))))</f>
        <v>0.666666666666667</v>
      </c>
      <c r="N371" s="5">
        <f ca="1" t="shared" si="122"/>
        <v>0.688172043010753</v>
      </c>
      <c r="O371" s="4">
        <f ca="1" t="array" ref="O371">IF(L370="","",IF(ROW()&lt;32,"",AVERAGE(IF(OFFSET(L$2,ROW()-21,0,20,1)&lt;&gt;"",OFFSET(L$2,ROW()-21,0,20,1)))))</f>
        <v>0.7</v>
      </c>
      <c r="P371" s="5">
        <f ca="1" t="shared" si="123"/>
        <v>0.719354838709677</v>
      </c>
      <c r="Q371" s="4">
        <f t="shared" si="136"/>
        <v>-68.1</v>
      </c>
      <c r="R371" s="4">
        <f t="shared" si="127"/>
        <v>9479.75959999989</v>
      </c>
      <c r="S371" s="9">
        <f t="shared" si="128"/>
        <v>-0.0500295541862844</v>
      </c>
      <c r="T371" s="10">
        <f ca="1" t="shared" si="129"/>
        <v>0.688172043010753</v>
      </c>
      <c r="U371" s="9">
        <f t="shared" si="130"/>
        <v>0.0561747633834387</v>
      </c>
      <c r="V371" s="6">
        <f t="shared" si="131"/>
        <v>-1.05714558846283</v>
      </c>
      <c r="W371" s="11">
        <f t="shared" si="132"/>
        <v>0.587390931687666</v>
      </c>
      <c r="X371" s="11">
        <f ca="1" t="shared" si="133"/>
        <v>0.0587976476537173</v>
      </c>
      <c r="Y371" s="6">
        <f ca="1" t="shared" si="124"/>
        <v>0.170470624879583</v>
      </c>
      <c r="Z371" s="1">
        <f ca="1" t="shared" si="125"/>
        <v>0.0538425370591177</v>
      </c>
      <c r="AA371">
        <f ca="1" t="shared" si="118"/>
        <v>0</v>
      </c>
      <c r="AB371">
        <f t="shared" si="126"/>
        <v>0</v>
      </c>
      <c r="AC371" s="1">
        <f ca="1" t="shared" si="113"/>
        <v>0</v>
      </c>
      <c r="AD371" t="e">
        <f ca="1" t="shared" si="114"/>
        <v>#VALUE!</v>
      </c>
    </row>
    <row r="372" spans="1:30">
      <c r="A372">
        <f>IF([1]Sheet!A1370="","",[1]Sheet!A1370)</f>
        <v>3280696</v>
      </c>
      <c r="B372" t="str">
        <f>IF(A372="","",[1]Sheet!B1370)</f>
        <v>2025-05-02 04:49:43</v>
      </c>
      <c r="C372" t="str">
        <f>IF(A372="","",[1]Sheet!C1370)</f>
        <v>小单31.45  小双34.28  大单34.28</v>
      </c>
      <c r="D372" t="str">
        <f>IF(A372="","",[1]Sheet!D1370)</f>
        <v>小单</v>
      </c>
      <c r="E372">
        <f>IF(A372="","",[1]Sheet!E1370)</f>
        <v>100.01</v>
      </c>
      <c r="F372">
        <f>IF(A372="","",[1]Sheet!F1370)</f>
        <v>16</v>
      </c>
      <c r="G372" t="str">
        <f>IF(A372="","",[1]Sheet!G1370)</f>
        <v>大双</v>
      </c>
      <c r="H372">
        <f>IF(A372="","",[1]Sheet!H1370)</f>
        <v>0</v>
      </c>
      <c r="I372">
        <f>IF(A372="","",[1]Sheet!I1370)</f>
        <v>-100.01</v>
      </c>
      <c r="J372" t="str">
        <f>IF(A372="","",[1]Sheet!J1370)</f>
        <v>否</v>
      </c>
      <c r="K372">
        <f t="shared" si="134"/>
        <v>0</v>
      </c>
      <c r="L372" s="4">
        <f t="shared" si="135"/>
        <v>0</v>
      </c>
      <c r="M372" s="4" cm="1">
        <f ca="1" t="array" ref="M372">IF(L371="",IF(G371=0,M371,""),IF(ROW()&lt;32,"",AVERAGE(IF(OFFSET(L$2,ROW()-31,0,30,1)&lt;&gt;"",OFFSET(L$2,ROW()-31,0,30,1)))))</f>
        <v>0.666666666666667</v>
      </c>
      <c r="N372" s="5">
        <f ca="1" t="shared" si="122"/>
        <v>0.688172043010753</v>
      </c>
      <c r="O372" s="4">
        <f ca="1" t="array" ref="O372">IF(L371="","",IF(ROW()&lt;32,"",AVERAGE(IF(OFFSET(L$2,ROW()-21,0,20,1)&lt;&gt;"",OFFSET(L$2,ROW()-21,0,20,1)))))</f>
        <v>0.65</v>
      </c>
      <c r="P372" s="5">
        <f ca="1" t="shared" si="123"/>
        <v>0.67258064516129</v>
      </c>
      <c r="Q372" s="4">
        <f t="shared" si="136"/>
        <v>-100.01</v>
      </c>
      <c r="R372" s="4">
        <f t="shared" si="127"/>
        <v>9379.74959999989</v>
      </c>
      <c r="S372" s="9">
        <f t="shared" si="128"/>
        <v>-0.0473265213978313</v>
      </c>
      <c r="T372" s="10">
        <f ca="1" t="shared" si="129"/>
        <v>0.688172043010753</v>
      </c>
      <c r="U372" s="9">
        <f t="shared" si="130"/>
        <v>0.0473265213978313</v>
      </c>
      <c r="V372" s="6">
        <f t="shared" si="131"/>
        <v>-1.21765023903952</v>
      </c>
      <c r="W372" s="11">
        <f t="shared" si="132"/>
        <v>0.513055164827839</v>
      </c>
      <c r="X372" s="11">
        <f ca="1" t="shared" si="133"/>
        <v>0.0387789883422838</v>
      </c>
      <c r="Y372" s="6">
        <f ca="1" t="shared" si="124"/>
        <v>0.161943694165142</v>
      </c>
      <c r="Z372" s="1">
        <f ca="1" t="shared" si="125"/>
        <v>0.0537671344609063</v>
      </c>
      <c r="AA372">
        <f ca="1" t="shared" si="118"/>
        <v>0</v>
      </c>
      <c r="AB372">
        <f t="shared" si="126"/>
        <v>1</v>
      </c>
      <c r="AC372" s="1">
        <f ca="1" t="shared" si="113"/>
        <v>0</v>
      </c>
      <c r="AD372" t="e">
        <f ca="1" t="shared" si="114"/>
        <v>#VALUE!</v>
      </c>
    </row>
    <row r="373" spans="1:30">
      <c r="A373">
        <f>IF([1]Sheet!A1371="","",[1]Sheet!A1371)</f>
        <v>3280697</v>
      </c>
      <c r="B373" t="str">
        <f>IF(A373="","",[1]Sheet!B1371)</f>
        <v>2025-05-02 04:53:14</v>
      </c>
      <c r="C373" t="str">
        <f>IF(A373="","",[1]Sheet!C1371)</f>
        <v>小单31.45  小双34.28  大单34.28</v>
      </c>
      <c r="D373" t="str">
        <f>IF(A373="","",[1]Sheet!D1371)</f>
        <v>小单</v>
      </c>
      <c r="E373">
        <f>IF(A373="","",[1]Sheet!E1371)</f>
        <v>100.01</v>
      </c>
      <c r="F373">
        <f>IF(A373="","",[1]Sheet!F1371)</f>
        <v>12</v>
      </c>
      <c r="G373" t="str">
        <f>IF(A373="","",[1]Sheet!G1371)</f>
        <v>小双</v>
      </c>
      <c r="H373">
        <f>IF(A373="","",[1]Sheet!H1371)</f>
        <v>148.4324</v>
      </c>
      <c r="I373">
        <f>IF(A373="","",[1]Sheet!I1371)</f>
        <v>48.4224</v>
      </c>
      <c r="J373" t="str">
        <f>IF(A373="","",[1]Sheet!J1371)</f>
        <v>是</v>
      </c>
      <c r="K373">
        <f t="shared" si="134"/>
        <v>1</v>
      </c>
      <c r="L373" s="4">
        <f t="shared" si="135"/>
        <v>1</v>
      </c>
      <c r="M373" s="4" cm="1">
        <f ca="1" t="array" ref="M373">IF(L372="",IF(G372=0,M372,""),IF(ROW()&lt;32,"",AVERAGE(IF(OFFSET(L$2,ROW()-31,0,30,1)&lt;&gt;"",OFFSET(L$2,ROW()-31,0,30,1)))))</f>
        <v>0.7</v>
      </c>
      <c r="N373" s="5">
        <f ca="1" t="shared" si="122"/>
        <v>0.623655913978495</v>
      </c>
      <c r="O373" s="4">
        <f ca="1" t="array" ref="O373">IF(L372="","",IF(ROW()&lt;32,"",AVERAGE(IF(OFFSET(L$2,ROW()-21,0,20,1)&lt;&gt;"",OFFSET(L$2,ROW()-21,0,20,1)))))</f>
        <v>0.7</v>
      </c>
      <c r="P373" s="5">
        <f ca="1" t="shared" si="123"/>
        <v>0.654838709677419</v>
      </c>
      <c r="Q373" s="4">
        <f t="shared" si="136"/>
        <v>48.4224</v>
      </c>
      <c r="R373" s="4">
        <f t="shared" si="127"/>
        <v>9428.17199999989</v>
      </c>
      <c r="S373" s="9">
        <f t="shared" si="128"/>
        <v>-0.0478070085142957</v>
      </c>
      <c r="T373" s="10">
        <f ca="1" t="shared" si="129"/>
        <v>0.623655913978495</v>
      </c>
      <c r="U373" s="9">
        <f t="shared" si="130"/>
        <v>0.0524647504446779</v>
      </c>
      <c r="V373" s="6">
        <f t="shared" si="131"/>
        <v>-1.3098371285147</v>
      </c>
      <c r="W373" s="11">
        <f t="shared" si="132"/>
        <v>0.513051744596883</v>
      </c>
      <c r="X373" s="11">
        <f ca="1" t="shared" si="133"/>
        <v>0.0149711167162252</v>
      </c>
      <c r="Y373" s="6">
        <f ca="1" t="shared" si="124"/>
        <v>0.154062375427761</v>
      </c>
      <c r="Z373" s="1">
        <f ca="1" t="shared" si="125"/>
        <v>0.0572888249918769</v>
      </c>
      <c r="AA373">
        <f ca="1" t="shared" si="118"/>
        <v>0</v>
      </c>
      <c r="AB373">
        <f t="shared" si="126"/>
        <v>0</v>
      </c>
      <c r="AC373" s="1">
        <f ca="1" t="shared" si="113"/>
        <v>0</v>
      </c>
      <c r="AD373" t="e">
        <f ca="1" t="shared" si="114"/>
        <v>#VALUE!</v>
      </c>
    </row>
    <row r="374" spans="1:30">
      <c r="A374">
        <f>IF([1]Sheet!A1372="","",[1]Sheet!A1372)</f>
        <v>3280698</v>
      </c>
      <c r="B374" t="str">
        <f>IF(A374="","",[1]Sheet!B1372)</f>
        <v>2025-05-02 04:56:46</v>
      </c>
      <c r="C374" t="str">
        <f>IF(A374="","",[1]Sheet!C1372)</f>
        <v>小单32.36  小双35.28  大双32.36</v>
      </c>
      <c r="D374" t="str">
        <f>IF(A374="","",[1]Sheet!D1372)</f>
        <v>小双</v>
      </c>
      <c r="E374">
        <f>IF(A374="","",[1]Sheet!E1372)</f>
        <v>100</v>
      </c>
      <c r="F374">
        <f>IF(A374="","",[1]Sheet!F1372)</f>
        <v>9</v>
      </c>
      <c r="G374" t="str">
        <f>IF(A374="","",[1]Sheet!G1372)</f>
        <v>小单</v>
      </c>
      <c r="H374">
        <f>IF(A374="","",[1]Sheet!H1372)</f>
        <v>152.7392</v>
      </c>
      <c r="I374">
        <f>IF(A374="","",[1]Sheet!I1372)</f>
        <v>52.7392</v>
      </c>
      <c r="J374" t="str">
        <f>IF(A374="","",[1]Sheet!J1372)</f>
        <v>是</v>
      </c>
      <c r="K374">
        <f t="shared" si="134"/>
        <v>1</v>
      </c>
      <c r="L374" s="4">
        <f t="shared" si="135"/>
        <v>1</v>
      </c>
      <c r="M374" s="4" cm="1">
        <f ca="1" t="array" ref="M374">IF(L373="",IF(G373=0,M373,""),IF(ROW()&lt;32,"",AVERAGE(IF(OFFSET(L$2,ROW()-31,0,30,1)&lt;&gt;"",OFFSET(L$2,ROW()-31,0,30,1)))))</f>
        <v>0.7</v>
      </c>
      <c r="N374" s="5">
        <f ca="1" t="shared" si="122"/>
        <v>0.719354838709677</v>
      </c>
      <c r="O374" s="4">
        <f ca="1" t="array" ref="O374">IF(L373="","",IF(ROW()&lt;32,"",AVERAGE(IF(OFFSET(L$2,ROW()-21,0,20,1)&lt;&gt;"",OFFSET(L$2,ROW()-21,0,20,1)))))</f>
        <v>0.7</v>
      </c>
      <c r="P374" s="5">
        <f ca="1" t="shared" si="123"/>
        <v>0.719354838709677</v>
      </c>
      <c r="Q374" s="4">
        <f t="shared" si="136"/>
        <v>52.7392</v>
      </c>
      <c r="R374" s="4">
        <f t="shared" si="127"/>
        <v>9480.91119999989</v>
      </c>
      <c r="S374" s="9">
        <f t="shared" si="128"/>
        <v>-0.0475731560178855</v>
      </c>
      <c r="T374" s="10">
        <f ca="1" t="shared" si="129"/>
        <v>0.719354838709677</v>
      </c>
      <c r="U374" s="9">
        <f t="shared" si="130"/>
        <v>0.0524647504446779</v>
      </c>
      <c r="V374" s="6">
        <f t="shared" si="131"/>
        <v>-1.34532364797373</v>
      </c>
      <c r="W374" s="11">
        <f t="shared" si="132"/>
        <v>0.584286846898325</v>
      </c>
      <c r="X374" s="11">
        <f ca="1" t="shared" si="133"/>
        <v>0.0377559156956256</v>
      </c>
      <c r="Y374" s="6">
        <f ca="1" t="shared" si="124"/>
        <v>0.148051536742509</v>
      </c>
      <c r="Z374" s="1">
        <f ca="1" t="shared" si="125"/>
        <v>0.0596671816935513</v>
      </c>
      <c r="AA374">
        <f ca="1" t="shared" si="118"/>
        <v>0</v>
      </c>
      <c r="AB374">
        <f t="shared" si="126"/>
        <v>0</v>
      </c>
      <c r="AC374" s="1">
        <f ca="1" t="shared" si="113"/>
        <v>0</v>
      </c>
      <c r="AD374" t="e">
        <f ca="1" t="shared" si="114"/>
        <v>#VALUE!</v>
      </c>
    </row>
    <row r="375" spans="1:30">
      <c r="A375">
        <f>IF([1]Sheet!A1373="","",[1]Sheet!A1373)</f>
        <v>3280699</v>
      </c>
      <c r="B375" t="str">
        <f>IF(A375="","",[1]Sheet!B1373)</f>
        <v>2025-05-02 05:00:17</v>
      </c>
      <c r="C375" t="str">
        <f>IF(A375="","",[1]Sheet!C1373)</f>
        <v>小单32.36  小双35.28  大双32.36</v>
      </c>
      <c r="D375" t="str">
        <f>IF(A375="","",[1]Sheet!D1373)</f>
        <v>小双</v>
      </c>
      <c r="E375">
        <f>IF(A375="","",[1]Sheet!E1373)</f>
        <v>100</v>
      </c>
      <c r="F375">
        <f>IF(A375="","",[1]Sheet!F1373)</f>
        <v>18</v>
      </c>
      <c r="G375" t="str">
        <f>IF(A375="","",[1]Sheet!G1373)</f>
        <v>大双</v>
      </c>
      <c r="H375">
        <f>IF(A375="","",[1]Sheet!H1373)</f>
        <v>152.7392</v>
      </c>
      <c r="I375">
        <f>IF(A375="","",[1]Sheet!I1373)</f>
        <v>52.7392</v>
      </c>
      <c r="J375" t="str">
        <f>IF(A375="","",[1]Sheet!J1373)</f>
        <v>是</v>
      </c>
      <c r="K375">
        <f t="shared" si="134"/>
        <v>1</v>
      </c>
      <c r="L375" s="4">
        <f t="shared" si="135"/>
        <v>1</v>
      </c>
      <c r="M375" s="4" cm="1">
        <f ca="1" t="array" ref="M375">IF(L374="",IF(G374=0,M374,""),IF(ROW()&lt;32,"",AVERAGE(IF(OFFSET(L$2,ROW()-31,0,30,1)&lt;&gt;"",OFFSET(L$2,ROW()-31,0,30,1)))))</f>
        <v>0.733333333333333</v>
      </c>
      <c r="N375" s="5">
        <f ca="1" t="shared" si="122"/>
        <v>0.719354838709677</v>
      </c>
      <c r="O375" s="4">
        <f ca="1" t="array" ref="O375">IF(L374="","",IF(ROW()&lt;32,"",AVERAGE(IF(OFFSET(L$2,ROW()-21,0,20,1)&lt;&gt;"",OFFSET(L$2,ROW()-21,0,20,1)))))</f>
        <v>0.7</v>
      </c>
      <c r="P375" s="5">
        <f ca="1" t="shared" si="123"/>
        <v>0.719354838709677</v>
      </c>
      <c r="Q375" s="4">
        <f t="shared" si="136"/>
        <v>52.7392</v>
      </c>
      <c r="R375" s="4">
        <f t="shared" si="127"/>
        <v>9533.65039999989</v>
      </c>
      <c r="S375" s="9">
        <f t="shared" si="128"/>
        <v>-0.0324715824006607</v>
      </c>
      <c r="T375" s="10">
        <f ca="1" t="shared" si="129"/>
        <v>0.719354838709677</v>
      </c>
      <c r="U375" s="9">
        <f t="shared" si="130"/>
        <v>0.0460138322330071</v>
      </c>
      <c r="V375" s="6">
        <f t="shared" si="131"/>
        <v>-1.3883316713116</v>
      </c>
      <c r="W375" s="11">
        <f t="shared" si="132"/>
        <v>0.587370165351238</v>
      </c>
      <c r="X375" s="11">
        <f ca="1" t="shared" si="133"/>
        <v>0.0402291927557992</v>
      </c>
      <c r="Y375" s="6">
        <f ca="1" t="shared" si="124"/>
        <v>0.142022110957101</v>
      </c>
      <c r="Z375" s="1">
        <f ca="1" t="shared" si="125"/>
        <v>0.0611016610171159</v>
      </c>
      <c r="AA375">
        <f ca="1" t="shared" si="118"/>
        <v>0</v>
      </c>
      <c r="AB375">
        <f t="shared" si="126"/>
        <v>0</v>
      </c>
      <c r="AC375" s="1">
        <f ca="1" t="shared" si="113"/>
        <v>0</v>
      </c>
      <c r="AD375" t="e">
        <f ca="1" t="shared" si="114"/>
        <v>#VALUE!</v>
      </c>
    </row>
    <row r="376" spans="1:30">
      <c r="A376">
        <f>IF([1]Sheet!A1374="","",[1]Sheet!A1374)</f>
        <v>3280700</v>
      </c>
      <c r="B376" t="str">
        <f>IF(A376="","",[1]Sheet!B1374)</f>
        <v>2025-05-02 05:03:49</v>
      </c>
      <c r="C376" t="str">
        <f>IF(A376="","",[1]Sheet!C1374)</f>
        <v>小单32.36  小双35.28  大双32.36</v>
      </c>
      <c r="D376" t="str">
        <f>IF(A376="","",[1]Sheet!D1374)</f>
        <v>小双</v>
      </c>
      <c r="E376">
        <f>IF(A376="","",[1]Sheet!E1374)</f>
        <v>100</v>
      </c>
      <c r="F376">
        <f>IF(A376="","",[1]Sheet!F1374)</f>
        <v>18</v>
      </c>
      <c r="G376" t="str">
        <f>IF(A376="","",[1]Sheet!G1374)</f>
        <v>大双</v>
      </c>
      <c r="H376">
        <f>IF(A376="","",[1]Sheet!H1374)</f>
        <v>152.7392</v>
      </c>
      <c r="I376">
        <f>IF(A376="","",[1]Sheet!I1374)</f>
        <v>52.7392</v>
      </c>
      <c r="J376" t="str">
        <f>IF(A376="","",[1]Sheet!J1374)</f>
        <v>是</v>
      </c>
      <c r="K376">
        <f t="shared" si="134"/>
        <v>1</v>
      </c>
      <c r="L376" s="4">
        <f t="shared" si="135"/>
        <v>1</v>
      </c>
      <c r="M376" s="4" cm="1">
        <f ca="1" t="array" ref="M376">IF(L375="",IF(G375=0,M375,""),IF(ROW()&lt;32,"",AVERAGE(IF(OFFSET(L$2,ROW()-31,0,30,1)&lt;&gt;"",OFFSET(L$2,ROW()-31,0,30,1)))))</f>
        <v>0.733333333333333</v>
      </c>
      <c r="N376" s="5">
        <f ca="1" t="shared" si="122"/>
        <v>0.750537634408602</v>
      </c>
      <c r="O376" s="4">
        <f ca="1" t="array" ref="O376">IF(L375="","",IF(ROW()&lt;32,"",AVERAGE(IF(OFFSET(L$2,ROW()-21,0,20,1)&lt;&gt;"",OFFSET(L$2,ROW()-21,0,20,1)))))</f>
        <v>0.7</v>
      </c>
      <c r="P376" s="5">
        <f ca="1" t="shared" si="123"/>
        <v>0.719354838709677</v>
      </c>
      <c r="Q376" s="4">
        <f t="shared" si="136"/>
        <v>52.7392</v>
      </c>
      <c r="R376" s="4">
        <f t="shared" si="127"/>
        <v>9586.38959999989</v>
      </c>
      <c r="S376" s="9">
        <f t="shared" si="128"/>
        <v>-0.0202808680494177</v>
      </c>
      <c r="T376" s="10">
        <f ca="1" t="shared" si="129"/>
        <v>0.750537634408602</v>
      </c>
      <c r="U376" s="9">
        <f t="shared" si="130"/>
        <v>0.0460138322330071</v>
      </c>
      <c r="V376" s="6">
        <f t="shared" si="131"/>
        <v>-1.41198835075899</v>
      </c>
      <c r="W376" s="11">
        <f t="shared" si="132"/>
        <v>0.673117803161417</v>
      </c>
      <c r="X376" s="11">
        <f ca="1" t="shared" si="133"/>
        <v>0.0563320620372355</v>
      </c>
      <c r="Y376" s="6">
        <f ca="1" t="shared" si="124"/>
        <v>0.137925679402832</v>
      </c>
      <c r="Z376" s="1">
        <f ca="1" t="shared" si="125"/>
        <v>0.0625720107058397</v>
      </c>
      <c r="AA376">
        <f ca="1" t="shared" si="118"/>
        <v>0</v>
      </c>
      <c r="AB376">
        <f t="shared" si="126"/>
        <v>0</v>
      </c>
      <c r="AC376" s="1">
        <f ca="1" t="shared" si="113"/>
        <v>0</v>
      </c>
      <c r="AD376" t="e">
        <f ca="1" t="shared" si="114"/>
        <v>#VALUE!</v>
      </c>
    </row>
    <row r="377" spans="1:30">
      <c r="A377">
        <f>IF([1]Sheet!A1375="","",[1]Sheet!A1375)</f>
        <v>3280701</v>
      </c>
      <c r="B377" t="str">
        <f>IF(A377="","",[1]Sheet!B1375)</f>
        <v>2025-05-02 05:07:10</v>
      </c>
      <c r="C377" t="str">
        <f>IF(A377="","",[1]Sheet!C1375)</f>
        <v>小单32.36  小双35.28  大双32.36</v>
      </c>
      <c r="D377" t="str">
        <f>IF(A377="","",[1]Sheet!D1375)</f>
        <v>小双</v>
      </c>
      <c r="E377">
        <f>IF(A377="","",[1]Sheet!E1375)</f>
        <v>100</v>
      </c>
      <c r="F377">
        <f>IF(A377="","",[1]Sheet!F1375)</f>
        <v>11</v>
      </c>
      <c r="G377" t="str">
        <f>IF(A377="","",[1]Sheet!G1375)</f>
        <v>小单</v>
      </c>
      <c r="H377">
        <f>IF(A377="","",[1]Sheet!H1375)</f>
        <v>152.7392</v>
      </c>
      <c r="I377">
        <f>IF(A377="","",[1]Sheet!I1375)</f>
        <v>52.7392</v>
      </c>
      <c r="J377" t="str">
        <f>IF(A377="","",[1]Sheet!J1375)</f>
        <v>是</v>
      </c>
      <c r="K377">
        <f t="shared" si="134"/>
        <v>1</v>
      </c>
      <c r="L377" s="4">
        <f t="shared" si="135"/>
        <v>1</v>
      </c>
      <c r="M377" s="4" cm="1">
        <f ca="1" t="array" ref="M377">IF(L376="",IF(G376=0,M376,""),IF(ROW()&lt;32,"",AVERAGE(IF(OFFSET(L$2,ROW()-31,0,30,1)&lt;&gt;"",OFFSET(L$2,ROW()-31,0,30,1)))))</f>
        <v>0.733333333333333</v>
      </c>
      <c r="N377" s="5">
        <f ca="1" t="shared" si="122"/>
        <v>0.750537634408602</v>
      </c>
      <c r="O377" s="4">
        <f ca="1" t="array" ref="O377">IF(L376="","",IF(ROW()&lt;32,"",AVERAGE(IF(OFFSET(L$2,ROW()-21,0,20,1)&lt;&gt;"",OFFSET(L$2,ROW()-21,0,20,1)))))</f>
        <v>0.75</v>
      </c>
      <c r="P377" s="5">
        <f ca="1" t="shared" si="123"/>
        <v>0.766129032258065</v>
      </c>
      <c r="Q377" s="4">
        <f t="shared" si="136"/>
        <v>52.7392</v>
      </c>
      <c r="R377" s="4">
        <f t="shared" si="127"/>
        <v>9639.12879999989</v>
      </c>
      <c r="S377" s="9">
        <f t="shared" si="128"/>
        <v>-0.0197390317182224</v>
      </c>
      <c r="T377" s="10">
        <f ca="1" t="shared" si="129"/>
        <v>0.750537634408602</v>
      </c>
      <c r="U377" s="9">
        <f t="shared" si="130"/>
        <v>0.0460138322330071</v>
      </c>
      <c r="V377" s="6">
        <f t="shared" si="131"/>
        <v>-1.44755636737094</v>
      </c>
      <c r="W377" s="11">
        <f t="shared" si="132"/>
        <v>0.773156118495063</v>
      </c>
      <c r="X377" s="11">
        <f ca="1" t="shared" si="133"/>
        <v>0.0629416428087637</v>
      </c>
      <c r="Y377" s="6">
        <f ca="1" t="shared" si="124"/>
        <v>0.133629776335506</v>
      </c>
      <c r="Z377" s="1">
        <f ca="1" t="shared" si="125"/>
        <v>0.0631459147633639</v>
      </c>
      <c r="AA377">
        <f ca="1" t="shared" si="118"/>
        <v>0</v>
      </c>
      <c r="AB377">
        <f t="shared" si="126"/>
        <v>0</v>
      </c>
      <c r="AC377" s="1">
        <f ca="1" t="shared" si="113"/>
        <v>0</v>
      </c>
      <c r="AD377" t="e">
        <f ca="1" t="shared" si="114"/>
        <v>#VALUE!</v>
      </c>
    </row>
    <row r="378" spans="1:30">
      <c r="A378">
        <f>IF([1]Sheet!A1376="","",[1]Sheet!A1376)</f>
        <v>3280702</v>
      </c>
      <c r="B378" t="str">
        <f>IF(A378="","",[1]Sheet!B1376)</f>
        <v>2025-05-02 05:10:42</v>
      </c>
      <c r="C378" t="str">
        <f>IF(A378="","",[1]Sheet!C1376)</f>
        <v>小单32.36  小双35.28  大双32.36</v>
      </c>
      <c r="D378" t="str">
        <f>IF(A378="","",[1]Sheet!D1376)</f>
        <v>小双</v>
      </c>
      <c r="E378">
        <f>IF(A378="","",[1]Sheet!E1376)</f>
        <v>100</v>
      </c>
      <c r="F378">
        <f>IF(A378="","",[1]Sheet!F1376)</f>
        <v>12</v>
      </c>
      <c r="G378" t="str">
        <f>IF(A378="","",[1]Sheet!G1376)</f>
        <v>小双</v>
      </c>
      <c r="H378">
        <f>IF(A378="","",[1]Sheet!H1376)</f>
        <v>152.7624</v>
      </c>
      <c r="I378">
        <f>IF(A378="","",[1]Sheet!I1376)</f>
        <v>52.7624</v>
      </c>
      <c r="J378" t="str">
        <f>IF(A378="","",[1]Sheet!J1376)</f>
        <v>是</v>
      </c>
      <c r="K378">
        <f t="shared" si="134"/>
        <v>1</v>
      </c>
      <c r="L378" s="4">
        <f t="shared" si="135"/>
        <v>1</v>
      </c>
      <c r="M378" s="4" cm="1">
        <f ca="1" t="array" ref="M378">IF(L377="",IF(G377=0,M377,""),IF(ROW()&lt;32,"",AVERAGE(IF(OFFSET(L$2,ROW()-31,0,30,1)&lt;&gt;"",OFFSET(L$2,ROW()-31,0,30,1)))))</f>
        <v>0.733333333333333</v>
      </c>
      <c r="N378" s="5">
        <f ca="1" t="shared" si="122"/>
        <v>0.750537634408602</v>
      </c>
      <c r="O378" s="4">
        <f ca="1" t="array" ref="O378">IF(L377="","",IF(ROW()&lt;32,"",AVERAGE(IF(OFFSET(L$2,ROW()-21,0,20,1)&lt;&gt;"",OFFSET(L$2,ROW()-21,0,20,1)))))</f>
        <v>0.75</v>
      </c>
      <c r="P378" s="5">
        <f ca="1" t="shared" si="123"/>
        <v>0.766129032258065</v>
      </c>
      <c r="Q378" s="4">
        <f t="shared" si="136"/>
        <v>52.7624</v>
      </c>
      <c r="R378" s="4">
        <f t="shared" si="127"/>
        <v>9691.89119999989</v>
      </c>
      <c r="S378" s="9">
        <f t="shared" si="128"/>
        <v>-0.0196331526244096</v>
      </c>
      <c r="T378" s="10">
        <f ca="1" t="shared" si="129"/>
        <v>0.750537634408602</v>
      </c>
      <c r="U378" s="9">
        <f t="shared" si="130"/>
        <v>0.0460138322330071</v>
      </c>
      <c r="V378" s="6">
        <f t="shared" si="131"/>
        <v>-1.48267699402394</v>
      </c>
      <c r="W378" s="11">
        <f t="shared" si="132"/>
        <v>0.776753301945752</v>
      </c>
      <c r="X378" s="11">
        <f ca="1" t="shared" si="133"/>
        <v>0.0598210622166765</v>
      </c>
      <c r="Y378" s="6">
        <f ca="1" t="shared" si="124"/>
        <v>0.128924815038715</v>
      </c>
      <c r="Z378" s="1">
        <f ca="1" t="shared" si="125"/>
        <v>0.0632115840092515</v>
      </c>
      <c r="AA378">
        <f ca="1" t="shared" si="118"/>
        <v>0</v>
      </c>
      <c r="AB378">
        <f t="shared" si="126"/>
        <v>0</v>
      </c>
      <c r="AC378" s="1">
        <f ca="1" t="shared" si="113"/>
        <v>0</v>
      </c>
      <c r="AD378" t="e">
        <f ca="1" t="shared" si="114"/>
        <v>#VALUE!</v>
      </c>
    </row>
    <row r="379" spans="1:30">
      <c r="A379">
        <f>IF([1]Sheet!A1377="","",[1]Sheet!A1377)</f>
        <v>3280703</v>
      </c>
      <c r="B379" t="str">
        <f>IF(A379="","",[1]Sheet!B1377)</f>
        <v>2025-05-02 05:14:13</v>
      </c>
      <c r="C379" t="str">
        <f>IF(A379="","",[1]Sheet!C1377)</f>
        <v>小单32.36  小双35.28  大双32.36</v>
      </c>
      <c r="D379" t="str">
        <f>IF(A379="","",[1]Sheet!D1377)</f>
        <v>小双</v>
      </c>
      <c r="E379">
        <f>IF(A379="","",[1]Sheet!E1377)</f>
        <v>100</v>
      </c>
      <c r="F379">
        <f>IF(A379="","",[1]Sheet!F1377)</f>
        <v>13</v>
      </c>
      <c r="G379" t="str">
        <f>IF(A379="","",[1]Sheet!G1377)</f>
        <v>小单</v>
      </c>
      <c r="H379">
        <f>IF(A379="","",[1]Sheet!H1377)</f>
        <v>0</v>
      </c>
      <c r="I379">
        <f>IF(A379="","",[1]Sheet!I1377)</f>
        <v>-100</v>
      </c>
      <c r="J379" t="str">
        <f>IF(A379="","",[1]Sheet!J1377)</f>
        <v>否</v>
      </c>
      <c r="K379">
        <f t="shared" si="134"/>
        <v>0</v>
      </c>
      <c r="L379" s="4">
        <f t="shared" si="135"/>
        <v>1</v>
      </c>
      <c r="M379" s="4" cm="1">
        <f ca="1" t="array" ref="M379">IF(L378="",IF(G378=0,M378,""),IF(ROW()&lt;32,"",AVERAGE(IF(OFFSET(L$2,ROW()-31,0,30,1)&lt;&gt;"",OFFSET(L$2,ROW()-31,0,30,1)))))</f>
        <v>0.733333333333333</v>
      </c>
      <c r="N379" s="5">
        <f ca="1" t="shared" si="122"/>
        <v>0.750537634408602</v>
      </c>
      <c r="O379" s="4">
        <f ca="1" t="array" ref="O379">IF(L378="","",IF(ROW()&lt;32,"",AVERAGE(IF(OFFSET(L$2,ROW()-21,0,20,1)&lt;&gt;"",OFFSET(L$2,ROW()-21,0,20,1)))))</f>
        <v>0.75</v>
      </c>
      <c r="P379" s="5">
        <f ca="1" t="shared" si="123"/>
        <v>0.766129032258065</v>
      </c>
      <c r="Q379" s="4">
        <f t="shared" si="136"/>
        <v>-68.1</v>
      </c>
      <c r="R379" s="4">
        <f t="shared" si="127"/>
        <v>9623.79119999989</v>
      </c>
      <c r="S379" s="9">
        <f t="shared" si="128"/>
        <v>-0.0073917982440354</v>
      </c>
      <c r="T379" s="10">
        <f ca="1" t="shared" si="129"/>
        <v>0.750537634408602</v>
      </c>
      <c r="U379" s="9">
        <f t="shared" si="130"/>
        <v>0.039900192811204</v>
      </c>
      <c r="V379" s="6">
        <f t="shared" si="131"/>
        <v>-1.56370239819618</v>
      </c>
      <c r="W379" s="11">
        <f t="shared" si="132"/>
        <v>0.776772634473564</v>
      </c>
      <c r="X379" s="11">
        <f ca="1" t="shared" si="133"/>
        <v>0.0572269531928869</v>
      </c>
      <c r="Y379" s="6">
        <f ca="1" t="shared" si="124"/>
        <v>0.124135132485518</v>
      </c>
      <c r="Z379" s="1">
        <f ca="1" t="shared" si="125"/>
        <v>0.0630186601028236</v>
      </c>
      <c r="AA379">
        <f ca="1" t="shared" si="118"/>
        <v>0</v>
      </c>
      <c r="AB379">
        <f t="shared" si="126"/>
        <v>0</v>
      </c>
      <c r="AC379" s="1">
        <f ca="1" t="shared" si="113"/>
        <v>0</v>
      </c>
      <c r="AD379" t="e">
        <f ca="1" t="shared" si="114"/>
        <v>#VALUE!</v>
      </c>
    </row>
    <row r="380" spans="1:30">
      <c r="A380">
        <f>IF([1]Sheet!A1378="","",[1]Sheet!A1378)</f>
        <v>3280704</v>
      </c>
      <c r="B380" t="str">
        <f>IF(A380="","",[1]Sheet!B1378)</f>
        <v>2025-05-02 05:17:45</v>
      </c>
      <c r="C380" t="str">
        <f>IF(A380="","",[1]Sheet!C1378)</f>
        <v>小单32.36  小双35.28  大双32.36</v>
      </c>
      <c r="D380" t="str">
        <f>IF(A380="","",[1]Sheet!D1378)</f>
        <v>小双</v>
      </c>
      <c r="E380">
        <f>IF(A380="","",[1]Sheet!E1378)</f>
        <v>100</v>
      </c>
      <c r="F380">
        <f>IF(A380="","",[1]Sheet!F1378)</f>
        <v>16</v>
      </c>
      <c r="G380" t="str">
        <f>IF(A380="","",[1]Sheet!G1378)</f>
        <v>大双</v>
      </c>
      <c r="H380">
        <f>IF(A380="","",[1]Sheet!H1378)</f>
        <v>152.7392</v>
      </c>
      <c r="I380">
        <f>IF(A380="","",[1]Sheet!I1378)</f>
        <v>52.7392</v>
      </c>
      <c r="J380" t="str">
        <f>IF(A380="","",[1]Sheet!J1378)</f>
        <v>是</v>
      </c>
      <c r="K380">
        <f t="shared" si="134"/>
        <v>1</v>
      </c>
      <c r="L380" s="4">
        <f t="shared" si="135"/>
        <v>1</v>
      </c>
      <c r="M380" s="4" cm="1">
        <f ca="1" t="array" ref="M380">IF(L379="",IF(G379=0,M379,""),IF(ROW()&lt;32,"",AVERAGE(IF(OFFSET(L$2,ROW()-31,0,30,1)&lt;&gt;"",OFFSET(L$2,ROW()-31,0,30,1)))))</f>
        <v>0.766666666666667</v>
      </c>
      <c r="N380" s="5">
        <f ca="1" t="shared" si="122"/>
        <v>0.750537634408602</v>
      </c>
      <c r="O380" s="4">
        <f ca="1" t="array" ref="O380">IF(L379="","",IF(ROW()&lt;32,"",AVERAGE(IF(OFFSET(L$2,ROW()-21,0,20,1)&lt;&gt;"",OFFSET(L$2,ROW()-21,0,20,1)))))</f>
        <v>0.75</v>
      </c>
      <c r="P380" s="5">
        <f ca="1" t="shared" si="123"/>
        <v>0.766129032258065</v>
      </c>
      <c r="Q380" s="4">
        <f t="shared" si="136"/>
        <v>52.7392</v>
      </c>
      <c r="R380" s="4">
        <f t="shared" si="127"/>
        <v>9676.53039999989</v>
      </c>
      <c r="S380" s="9">
        <f t="shared" si="128"/>
        <v>-0.00416636693052073</v>
      </c>
      <c r="T380" s="10">
        <f ca="1" t="shared" si="129"/>
        <v>0.750537634408602</v>
      </c>
      <c r="U380" s="9">
        <f t="shared" si="130"/>
        <v>0.039900192811204</v>
      </c>
      <c r="V380" s="6">
        <f t="shared" si="131"/>
        <v>-1.66469272006164</v>
      </c>
      <c r="W380" s="11">
        <f t="shared" si="132"/>
        <v>0.776772634473564</v>
      </c>
      <c r="X380" s="11">
        <f ca="1" t="shared" si="133"/>
        <v>0.0480955504003953</v>
      </c>
      <c r="Y380" s="6">
        <f ca="1" t="shared" si="124"/>
        <v>0.118730348209249</v>
      </c>
      <c r="Z380" s="1">
        <f ca="1" t="shared" si="125"/>
        <v>0.062351777129024</v>
      </c>
      <c r="AA380">
        <f ca="1" t="shared" si="118"/>
        <v>0</v>
      </c>
      <c r="AB380">
        <f t="shared" si="126"/>
        <v>1</v>
      </c>
      <c r="AC380" s="1">
        <f ca="1" t="shared" si="113"/>
        <v>0</v>
      </c>
      <c r="AD380" t="e">
        <f ca="1" t="shared" si="114"/>
        <v>#VALUE!</v>
      </c>
    </row>
    <row r="381" spans="1:30">
      <c r="A381">
        <f>IF([1]Sheet!A1379="","",[1]Sheet!A1379)</f>
        <v>3280705</v>
      </c>
      <c r="B381" t="str">
        <f>IF(A381="","",[1]Sheet!B1379)</f>
        <v>2025-05-02 05:21:17</v>
      </c>
      <c r="C381" t="str">
        <f>IF(A381="","",[1]Sheet!C1379)</f>
        <v>小单32.36  小双35.28  大双32.36</v>
      </c>
      <c r="D381" t="str">
        <f>IF(A381="","",[1]Sheet!D1379)</f>
        <v>小双</v>
      </c>
      <c r="E381">
        <f>IF(A381="","",[1]Sheet!E1379)</f>
        <v>100</v>
      </c>
      <c r="F381">
        <f>IF(A381="","",[1]Sheet!F1379)</f>
        <v>19</v>
      </c>
      <c r="G381" t="str">
        <f>IF(A381="","",[1]Sheet!G1379)</f>
        <v>大单</v>
      </c>
      <c r="H381">
        <f>IF(A381="","",[1]Sheet!H1379)</f>
        <v>0</v>
      </c>
      <c r="I381">
        <f>IF(A381="","",[1]Sheet!I1379)</f>
        <v>-100</v>
      </c>
      <c r="J381" t="str">
        <f>IF(A381="","",[1]Sheet!J1379)</f>
        <v>否</v>
      </c>
      <c r="K381">
        <f t="shared" si="134"/>
        <v>0</v>
      </c>
      <c r="L381" s="4">
        <f t="shared" si="135"/>
        <v>0</v>
      </c>
      <c r="M381" s="4" cm="1">
        <f ca="1" t="array" ref="M381">IF(L380="",IF(G380=0,M380,""),IF(ROW()&lt;32,"",AVERAGE(IF(OFFSET(L$2,ROW()-31,0,30,1)&lt;&gt;"",OFFSET(L$2,ROW()-31,0,30,1)))))</f>
        <v>0.733333333333333</v>
      </c>
      <c r="N381" s="5">
        <f ca="1" t="shared" si="122"/>
        <v>0.781720430107527</v>
      </c>
      <c r="O381" s="4">
        <f ca="1" t="array" ref="O381">IF(L380="","",IF(ROW()&lt;32,"",AVERAGE(IF(OFFSET(L$2,ROW()-21,0,20,1)&lt;&gt;"",OFFSET(L$2,ROW()-21,0,20,1)))))</f>
        <v>0.7</v>
      </c>
      <c r="P381" s="5">
        <f ca="1" t="shared" si="123"/>
        <v>0.719354838709677</v>
      </c>
      <c r="Q381" s="4">
        <f t="shared" si="136"/>
        <v>-100</v>
      </c>
      <c r="R381" s="4">
        <f t="shared" si="127"/>
        <v>9576.53039999989</v>
      </c>
      <c r="S381" s="9">
        <f t="shared" si="128"/>
        <v>-0.00414613113659832</v>
      </c>
      <c r="T381" s="10">
        <f ca="1" t="shared" si="129"/>
        <v>0.781720430107527</v>
      </c>
      <c r="U381" s="9">
        <f t="shared" si="130"/>
        <v>0.039900192811204</v>
      </c>
      <c r="V381" s="6">
        <f t="shared" si="131"/>
        <v>-1.65010478681845</v>
      </c>
      <c r="W381" s="11">
        <f t="shared" si="132"/>
        <v>0.895335805970692</v>
      </c>
      <c r="X381" s="11">
        <f ca="1" t="shared" si="133"/>
        <v>0.0676532907523884</v>
      </c>
      <c r="Y381" s="6">
        <f ca="1" t="shared" si="124"/>
        <v>0.114525419920739</v>
      </c>
      <c r="Z381" s="1">
        <f ca="1" t="shared" si="125"/>
        <v>0.0613935726235169</v>
      </c>
      <c r="AA381">
        <f ca="1" t="shared" si="118"/>
        <v>0</v>
      </c>
      <c r="AB381">
        <f t="shared" si="126"/>
        <v>0</v>
      </c>
      <c r="AC381" s="1">
        <f ca="1" t="shared" si="113"/>
        <v>0</v>
      </c>
      <c r="AD381" t="e">
        <f ca="1" t="shared" si="114"/>
        <v>#VALUE!</v>
      </c>
    </row>
    <row r="382" spans="1:30">
      <c r="A382">
        <f>IF([1]Sheet!A1380="","",[1]Sheet!A1380)</f>
        <v>3280706</v>
      </c>
      <c r="B382" t="str">
        <f>IF(A382="","",[1]Sheet!B1380)</f>
        <v>2025-05-02 05:24:48</v>
      </c>
      <c r="C382" t="str">
        <f>IF(A382="","",[1]Sheet!C1380)</f>
        <v>小单32.36  小双35.28  大双32.36</v>
      </c>
      <c r="D382" t="str">
        <f>IF(A382="","",[1]Sheet!D1380)</f>
        <v>小双</v>
      </c>
      <c r="E382">
        <f>IF(A382="","",[1]Sheet!E1380)</f>
        <v>100</v>
      </c>
      <c r="F382">
        <f>IF(A382="","",[1]Sheet!F1380)</f>
        <v>17</v>
      </c>
      <c r="G382" t="str">
        <f>IF(A382="","",[1]Sheet!G1380)</f>
        <v>大单</v>
      </c>
      <c r="H382">
        <f>IF(A382="","",[1]Sheet!H1380)</f>
        <v>0</v>
      </c>
      <c r="I382">
        <f>IF(A382="","",[1]Sheet!I1380)</f>
        <v>-100</v>
      </c>
      <c r="J382" t="str">
        <f>IF(A382="","",[1]Sheet!J1380)</f>
        <v>否</v>
      </c>
      <c r="K382">
        <f t="shared" si="134"/>
        <v>0</v>
      </c>
      <c r="L382" s="4">
        <f t="shared" si="135"/>
        <v>0</v>
      </c>
      <c r="M382" s="4" cm="1">
        <f ca="1" t="array" ref="M382">IF(L381="",IF(G381=0,M381,""),IF(ROW()&lt;32,"",AVERAGE(IF(OFFSET(L$2,ROW()-31,0,30,1)&lt;&gt;"",OFFSET(L$2,ROW()-31,0,30,1)))))</f>
        <v>0.7</v>
      </c>
      <c r="N382" s="5">
        <f ca="1" t="shared" si="122"/>
        <v>0.686021505376344</v>
      </c>
      <c r="O382" s="4">
        <f ca="1" t="array" ref="O382">IF(L381="","",IF(ROW()&lt;32,"",AVERAGE(IF(OFFSET(L$2,ROW()-21,0,20,1)&lt;&gt;"",OFFSET(L$2,ROW()-21,0,20,1)))))</f>
        <v>0.7</v>
      </c>
      <c r="P382" s="5">
        <f ca="1" t="shared" si="123"/>
        <v>0.654838709677419</v>
      </c>
      <c r="Q382" s="4">
        <f t="shared" si="136"/>
        <v>-100</v>
      </c>
      <c r="R382" s="4">
        <f t="shared" si="127"/>
        <v>9476.53039999989</v>
      </c>
      <c r="S382" s="9">
        <f t="shared" si="128"/>
        <v>-0.0197579484874901</v>
      </c>
      <c r="T382" s="10">
        <f ca="1" t="shared" si="129"/>
        <v>0.686021505376344</v>
      </c>
      <c r="U382" s="9">
        <f t="shared" si="130"/>
        <v>0.039900192811204</v>
      </c>
      <c r="V382" s="6">
        <f t="shared" si="131"/>
        <v>-1.71882370330733</v>
      </c>
      <c r="W382" s="11">
        <f t="shared" si="132"/>
        <v>0.776759774674178</v>
      </c>
      <c r="X382" s="11">
        <f ca="1" t="shared" si="133"/>
        <v>0.025100465822345</v>
      </c>
      <c r="Y382" s="6">
        <f ca="1" t="shared" si="124"/>
        <v>0.108409275814622</v>
      </c>
      <c r="Z382" s="1">
        <f ca="1" t="shared" si="125"/>
        <v>0.0608557211020133</v>
      </c>
      <c r="AA382">
        <f ca="1" t="shared" si="118"/>
        <v>0</v>
      </c>
      <c r="AB382">
        <f t="shared" si="126"/>
        <v>0</v>
      </c>
      <c r="AC382" s="1">
        <f ca="1" t="shared" si="113"/>
        <v>0</v>
      </c>
      <c r="AD382" t="e">
        <f ca="1" t="shared" si="114"/>
        <v>#VALUE!</v>
      </c>
    </row>
    <row r="383" spans="1:30">
      <c r="A383">
        <f>IF([1]Sheet!A1381="","",[1]Sheet!A1381)</f>
        <v>3280707</v>
      </c>
      <c r="B383" t="str">
        <f>IF(A383="","",[1]Sheet!B1381)</f>
        <v>2025-05-02 05:28:20</v>
      </c>
      <c r="C383" t="str">
        <f>IF(A383="","",[1]Sheet!C1381)</f>
        <v>小单32.36  大双32.36  大单35.28</v>
      </c>
      <c r="D383" t="str">
        <f>IF(A383="","",[1]Sheet!D1381)</f>
        <v>大单</v>
      </c>
      <c r="E383">
        <f>IF(A383="","",[1]Sheet!E1381)</f>
        <v>100</v>
      </c>
      <c r="F383">
        <f>IF(A383="","",[1]Sheet!F1381)</f>
        <v>13</v>
      </c>
      <c r="G383" t="str">
        <f>IF(A383="","",[1]Sheet!G1381)</f>
        <v>小单</v>
      </c>
      <c r="H383">
        <f>IF(A383="","",[1]Sheet!H1381)</f>
        <v>0</v>
      </c>
      <c r="I383">
        <f>IF(A383="","",[1]Sheet!I1381)</f>
        <v>-100</v>
      </c>
      <c r="J383" t="str">
        <f>IF(A383="","",[1]Sheet!J1381)</f>
        <v>否</v>
      </c>
      <c r="K383">
        <f t="shared" si="134"/>
        <v>0</v>
      </c>
      <c r="L383" s="4">
        <f t="shared" si="135"/>
        <v>1</v>
      </c>
      <c r="M383" s="4" cm="1">
        <f ca="1" t="array" ref="M383">IF(L382="",IF(G382=0,M382,""),IF(ROW()&lt;32,"",AVERAGE(IF(OFFSET(L$2,ROW()-31,0,30,1)&lt;&gt;"",OFFSET(L$2,ROW()-31,0,30,1)))))</f>
        <v>0.733333333333333</v>
      </c>
      <c r="N383" s="5">
        <f ca="1" t="shared" si="122"/>
        <v>0.654838709677419</v>
      </c>
      <c r="O383" s="4">
        <f ca="1" t="array" ref="O383">IF(L382="","",IF(ROW()&lt;32,"",AVERAGE(IF(OFFSET(L$2,ROW()-21,0,20,1)&lt;&gt;"",OFFSET(L$2,ROW()-21,0,20,1)))))</f>
        <v>0.75</v>
      </c>
      <c r="P383" s="5">
        <f ca="1" t="shared" si="123"/>
        <v>0.701612903225806</v>
      </c>
      <c r="Q383" s="4">
        <f t="shared" si="136"/>
        <v>-68.1</v>
      </c>
      <c r="R383" s="4">
        <f t="shared" si="127"/>
        <v>9408.43039999989</v>
      </c>
      <c r="S383" s="9">
        <f t="shared" si="128"/>
        <v>-0.0199622799671654</v>
      </c>
      <c r="T383" s="10">
        <f ca="1" t="shared" si="129"/>
        <v>0.654838709677419</v>
      </c>
      <c r="U383" s="9">
        <f t="shared" si="130"/>
        <v>0.0352330766312822</v>
      </c>
      <c r="V383" s="6">
        <f t="shared" si="131"/>
        <v>-1.79474194870893</v>
      </c>
      <c r="W383" s="11">
        <f t="shared" si="132"/>
        <v>0.676443494046337</v>
      </c>
      <c r="X383" s="11">
        <f ca="1" t="shared" si="133"/>
        <v>0.00257928948969031</v>
      </c>
      <c r="Y383" s="6">
        <f ca="1" t="shared" si="124"/>
        <v>0.101495929324169</v>
      </c>
      <c r="Z383" s="1">
        <f ca="1" t="shared" si="125"/>
        <v>0.0607047969218695</v>
      </c>
      <c r="AA383">
        <f ca="1" t="shared" si="118"/>
        <v>0</v>
      </c>
      <c r="AB383">
        <f t="shared" si="126"/>
        <v>0</v>
      </c>
      <c r="AC383" s="1">
        <f ca="1" t="shared" si="113"/>
        <v>0</v>
      </c>
      <c r="AD383" t="e">
        <f ca="1" t="shared" si="114"/>
        <v>#VALUE!</v>
      </c>
    </row>
    <row r="384" spans="1:30">
      <c r="A384">
        <f>IF([1]Sheet!A1382="","",[1]Sheet!A1382)</f>
        <v>3280708</v>
      </c>
      <c r="B384" t="str">
        <f>IF(A384="","",[1]Sheet!B1382)</f>
        <v>2025-05-02 05:31:41</v>
      </c>
      <c r="C384" t="str">
        <f>IF(A384="","",[1]Sheet!C1382)</f>
        <v>小单31.45  小双34.28  大单34.28</v>
      </c>
      <c r="D384" t="str">
        <f>IF(A384="","",[1]Sheet!D1382)</f>
        <v>小单</v>
      </c>
      <c r="E384">
        <f>IF(A384="","",[1]Sheet!E1382)</f>
        <v>100.01</v>
      </c>
      <c r="F384">
        <f>IF(A384="","",[1]Sheet!F1382)</f>
        <v>23</v>
      </c>
      <c r="G384" t="str">
        <f>IF(A384="","",[1]Sheet!G1382)</f>
        <v>大单</v>
      </c>
      <c r="H384">
        <f>IF(A384="","",[1]Sheet!H1382)</f>
        <v>148.4324</v>
      </c>
      <c r="I384">
        <f>IF(A384="","",[1]Sheet!I1382)</f>
        <v>48.4224</v>
      </c>
      <c r="J384" t="str">
        <f>IF(A384="","",[1]Sheet!J1382)</f>
        <v>是</v>
      </c>
      <c r="K384">
        <f t="shared" si="134"/>
        <v>1</v>
      </c>
      <c r="L384" s="4">
        <f t="shared" si="135"/>
        <v>1</v>
      </c>
      <c r="M384" s="4" cm="1">
        <f ca="1" t="array" ref="M384">IF(L383="",IF(G383=0,M383,""),IF(ROW()&lt;32,"",AVERAGE(IF(OFFSET(L$2,ROW()-31,0,30,1)&lt;&gt;"",OFFSET(L$2,ROW()-31,0,30,1)))))</f>
        <v>0.733333333333333</v>
      </c>
      <c r="N384" s="5">
        <f ca="1" t="shared" si="122"/>
        <v>0.750537634408602</v>
      </c>
      <c r="O384" s="4">
        <f ca="1" t="array" ref="O384">IF(L383="","",IF(ROW()&lt;32,"",AVERAGE(IF(OFFSET(L$2,ROW()-21,0,20,1)&lt;&gt;"",OFFSET(L$2,ROW()-21,0,20,1)))))</f>
        <v>0.75</v>
      </c>
      <c r="P384" s="5">
        <f ca="1" t="shared" si="123"/>
        <v>0.766129032258065</v>
      </c>
      <c r="Q384" s="4">
        <f t="shared" si="136"/>
        <v>48.4224</v>
      </c>
      <c r="R384" s="4">
        <f t="shared" si="127"/>
        <v>9456.85279999989</v>
      </c>
      <c r="S384" s="9">
        <f t="shared" si="128"/>
        <v>-0.0322830738747318</v>
      </c>
      <c r="T384" s="10">
        <f ca="1" t="shared" si="129"/>
        <v>0.750537634408602</v>
      </c>
      <c r="U384" s="9">
        <f t="shared" si="130"/>
        <v>0.0352330766312822</v>
      </c>
      <c r="V384" s="6">
        <f t="shared" si="131"/>
        <v>-1.91298950214552</v>
      </c>
      <c r="W384" s="11">
        <f t="shared" si="132"/>
        <v>0.676443494046337</v>
      </c>
      <c r="X384" s="11">
        <f ca="1" t="shared" si="133"/>
        <v>0.00619808091999742</v>
      </c>
      <c r="Y384" s="6">
        <f ca="1" t="shared" si="124"/>
        <v>0.0956894597937347</v>
      </c>
      <c r="Z384" s="1">
        <f ca="1" t="shared" si="125"/>
        <v>0.0612094170437135</v>
      </c>
      <c r="AA384">
        <f ca="1" t="shared" si="118"/>
        <v>0</v>
      </c>
      <c r="AB384">
        <f t="shared" si="126"/>
        <v>1</v>
      </c>
      <c r="AC384" s="1">
        <f ca="1" t="shared" ref="AC384:AC431" si="137">IF(OR(SUM(AB365:AB384)&gt;3,SUM(AB375:AB384)&gt;2),0,AA384)</f>
        <v>0</v>
      </c>
      <c r="AD384" t="e">
        <f ca="1" t="shared" si="114"/>
        <v>#VALUE!</v>
      </c>
    </row>
    <row r="385" spans="1:30">
      <c r="A385">
        <f>IF([1]Sheet!A1383="","",[1]Sheet!A1383)</f>
        <v>3280709</v>
      </c>
      <c r="B385" t="str">
        <f>IF(A385="","",[1]Sheet!B1383)</f>
        <v>2025-05-02 05:35:13</v>
      </c>
      <c r="C385" t="str">
        <f>IF(A385="","",[1]Sheet!C1383)</f>
        <v>小单32.36  大双32.36  大单35.28</v>
      </c>
      <c r="D385" t="str">
        <f>IF(A385="","",[1]Sheet!D1383)</f>
        <v>大单</v>
      </c>
      <c r="E385">
        <f>IF(A385="","",[1]Sheet!E1383)</f>
        <v>100</v>
      </c>
      <c r="F385">
        <f>IF(A385="","",[1]Sheet!F1383)</f>
        <v>8</v>
      </c>
      <c r="G385" t="str">
        <f>IF(A385="","",[1]Sheet!G1383)</f>
        <v>小双</v>
      </c>
      <c r="H385">
        <f>IF(A385="","",[1]Sheet!H1383)</f>
        <v>0</v>
      </c>
      <c r="I385">
        <f>IF(A385="","",[1]Sheet!I1383)</f>
        <v>-100</v>
      </c>
      <c r="J385" t="str">
        <f>IF(A385="","",[1]Sheet!J1383)</f>
        <v>否</v>
      </c>
      <c r="K385">
        <f t="shared" si="134"/>
        <v>0</v>
      </c>
      <c r="L385" s="4">
        <f t="shared" si="135"/>
        <v>0</v>
      </c>
      <c r="M385" s="4" cm="1">
        <f ca="1" t="array" ref="M385">IF(L384="",IF(G384=0,M384,""),IF(ROW()&lt;32,"",AVERAGE(IF(OFFSET(L$2,ROW()-31,0,30,1)&lt;&gt;"",OFFSET(L$2,ROW()-31,0,30,1)))))</f>
        <v>0.7</v>
      </c>
      <c r="N385" s="5">
        <f ca="1" t="shared" si="122"/>
        <v>0.750537634408602</v>
      </c>
      <c r="O385" s="4">
        <f ca="1" t="array" ref="O385">IF(L384="","",IF(ROW()&lt;32,"",AVERAGE(IF(OFFSET(L$2,ROW()-21,0,20,1)&lt;&gt;"",OFFSET(L$2,ROW()-21,0,20,1)))))</f>
        <v>0.7</v>
      </c>
      <c r="P385" s="5">
        <f ca="1" t="shared" si="123"/>
        <v>0.719354838709677</v>
      </c>
      <c r="Q385" s="4">
        <f t="shared" si="136"/>
        <v>-100</v>
      </c>
      <c r="R385" s="4">
        <f t="shared" si="127"/>
        <v>9356.85279999989</v>
      </c>
      <c r="S385" s="9">
        <f t="shared" si="128"/>
        <v>-0.0204411843306277</v>
      </c>
      <c r="T385" s="10">
        <f ca="1" t="shared" si="129"/>
        <v>0.750537634408602</v>
      </c>
      <c r="U385" s="9">
        <f t="shared" si="130"/>
        <v>0.032728554607087</v>
      </c>
      <c r="V385" s="6">
        <f t="shared" si="131"/>
        <v>-2.01513032533914</v>
      </c>
      <c r="W385" s="11">
        <f t="shared" si="132"/>
        <v>0.673122980831359</v>
      </c>
      <c r="X385" s="11">
        <f ca="1" t="shared" si="133"/>
        <v>-4.41292503716995e-5</v>
      </c>
      <c r="Y385" s="6">
        <f ca="1" t="shared" si="124"/>
        <v>0.0885944025992029</v>
      </c>
      <c r="Z385" s="1">
        <f ca="1" t="shared" si="125"/>
        <v>0.0595359419161125</v>
      </c>
      <c r="AA385">
        <f ca="1" t="shared" si="118"/>
        <v>0</v>
      </c>
      <c r="AB385">
        <f t="shared" si="126"/>
        <v>0</v>
      </c>
      <c r="AC385" s="1">
        <f ca="1" t="shared" si="137"/>
        <v>0</v>
      </c>
      <c r="AD385" t="e">
        <f ca="1" t="shared" ref="AD385:AD448" si="138">IF(X385&gt;=$Y$1,I385,0)</f>
        <v>#VALUE!</v>
      </c>
    </row>
    <row r="386" spans="1:30">
      <c r="A386">
        <f>IF([1]Sheet!A1384="","",[1]Sheet!A1384)</f>
        <v>3280710</v>
      </c>
      <c r="B386" t="str">
        <f>IF(A386="","",[1]Sheet!B1384)</f>
        <v>2025-05-02 05:38:44</v>
      </c>
      <c r="C386" t="str">
        <f>IF(A386="","",[1]Sheet!C1384)</f>
        <v>小单32.36  小双35.28  大双32.36</v>
      </c>
      <c r="D386" t="str">
        <f>IF(A386="","",[1]Sheet!D1384)</f>
        <v>小双</v>
      </c>
      <c r="E386">
        <f>IF(A386="","",[1]Sheet!E1384)</f>
        <v>100</v>
      </c>
      <c r="F386">
        <f>IF(A386="","",[1]Sheet!F1384)</f>
        <v>5</v>
      </c>
      <c r="G386" t="str">
        <f>IF(A386="","",[1]Sheet!G1384)</f>
        <v>小单</v>
      </c>
      <c r="H386">
        <f>IF(A386="","",[1]Sheet!H1384)</f>
        <v>152.7392</v>
      </c>
      <c r="I386">
        <f>IF(A386="","",[1]Sheet!I1384)</f>
        <v>52.7392</v>
      </c>
      <c r="J386" t="str">
        <f>IF(A386="","",[1]Sheet!J1384)</f>
        <v>是</v>
      </c>
      <c r="K386">
        <f t="shared" si="134"/>
        <v>1</v>
      </c>
      <c r="L386" s="4">
        <f t="shared" si="135"/>
        <v>1</v>
      </c>
      <c r="M386" s="4" cm="1">
        <f ca="1" t="array" ref="M386">IF(L385="",IF(G385=0,M385,""),IF(ROW()&lt;32,"",AVERAGE(IF(OFFSET(L$2,ROW()-31,0,30,1)&lt;&gt;"",OFFSET(L$2,ROW()-31,0,30,1)))))</f>
        <v>0.7</v>
      </c>
      <c r="N386" s="5">
        <f ca="1" t="shared" si="122"/>
        <v>0.654838709677419</v>
      </c>
      <c r="O386" s="4">
        <f ca="1" t="array" ref="O386">IF(L385="","",IF(ROW()&lt;32,"",AVERAGE(IF(OFFSET(L$2,ROW()-21,0,20,1)&lt;&gt;"",OFFSET(L$2,ROW()-21,0,20,1)))))</f>
        <v>0.75</v>
      </c>
      <c r="P386" s="5">
        <f ca="1" t="shared" si="123"/>
        <v>0.701612903225806</v>
      </c>
      <c r="Q386" s="4">
        <f t="shared" si="136"/>
        <v>52.7392</v>
      </c>
      <c r="R386" s="4">
        <f t="shared" si="127"/>
        <v>9409.59199999989</v>
      </c>
      <c r="S386" s="9">
        <f t="shared" si="128"/>
        <v>-0.0239141356397859</v>
      </c>
      <c r="T386" s="10">
        <f ca="1" t="shared" si="129"/>
        <v>0.654838709677419</v>
      </c>
      <c r="U386" s="9">
        <f t="shared" si="130"/>
        <v>0.035089749924164</v>
      </c>
      <c r="V386" s="6">
        <f t="shared" si="131"/>
        <v>-2.14794941393716</v>
      </c>
      <c r="W386" s="11">
        <f t="shared" si="132"/>
        <v>0.673122980831359</v>
      </c>
      <c r="X386" s="11">
        <f ca="1" t="shared" si="133"/>
        <v>-0.0342160670442811</v>
      </c>
      <c r="Y386" s="6">
        <f ca="1" t="shared" si="124"/>
        <v>0.0806966304728054</v>
      </c>
      <c r="Z386" s="1">
        <f ca="1" t="shared" si="125"/>
        <v>0.0595883180365361</v>
      </c>
      <c r="AA386">
        <f ca="1" t="shared" si="118"/>
        <v>0</v>
      </c>
      <c r="AB386">
        <f t="shared" si="126"/>
        <v>0</v>
      </c>
      <c r="AC386" s="1">
        <f ca="1" t="shared" si="137"/>
        <v>0</v>
      </c>
      <c r="AD386" t="e">
        <f ca="1" t="shared" si="138"/>
        <v>#VALUE!</v>
      </c>
    </row>
    <row r="387" spans="1:30">
      <c r="A387">
        <f>IF([1]Sheet!A1385="","",[1]Sheet!A1385)</f>
        <v>3280711</v>
      </c>
      <c r="B387" t="str">
        <f>IF(A387="","",[1]Sheet!B1385)</f>
        <v>2025-05-02 05:42:16</v>
      </c>
      <c r="C387" t="str">
        <f>IF(A387="","",[1]Sheet!C1385)</f>
        <v>小单32.36  小双35.28  大双32.36</v>
      </c>
      <c r="D387" t="str">
        <f>IF(A387="","",[1]Sheet!D1385)</f>
        <v>小双</v>
      </c>
      <c r="E387">
        <f>IF(A387="","",[1]Sheet!E1385)</f>
        <v>100</v>
      </c>
      <c r="F387">
        <f>IF(A387="","",[1]Sheet!F1385)</f>
        <v>10</v>
      </c>
      <c r="G387" t="str">
        <f>IF(A387="","",[1]Sheet!G1385)</f>
        <v>小双</v>
      </c>
      <c r="H387">
        <f>IF(A387="","",[1]Sheet!H1385)</f>
        <v>152.7624</v>
      </c>
      <c r="I387">
        <f>IF(A387="","",[1]Sheet!I1385)</f>
        <v>52.7624</v>
      </c>
      <c r="J387" t="str">
        <f>IF(A387="","",[1]Sheet!J1385)</f>
        <v>是</v>
      </c>
      <c r="K387">
        <f t="shared" si="134"/>
        <v>1</v>
      </c>
      <c r="L387" s="4">
        <f t="shared" si="135"/>
        <v>1</v>
      </c>
      <c r="M387" s="4" cm="1">
        <f ca="1" t="array" ref="M387">IF(L386="",IF(G386=0,M386,""),IF(ROW()&lt;32,"",AVERAGE(IF(OFFSET(L$2,ROW()-31,0,30,1)&lt;&gt;"",OFFSET(L$2,ROW()-31,0,30,1)))))</f>
        <v>0.733333333333333</v>
      </c>
      <c r="N387" s="5">
        <f ca="1" t="shared" si="122"/>
        <v>0.719354838709677</v>
      </c>
      <c r="O387" s="4">
        <f ca="1" t="array" ref="O387">IF(L386="","",IF(ROW()&lt;32,"",AVERAGE(IF(OFFSET(L$2,ROW()-21,0,20,1)&lt;&gt;"",OFFSET(L$2,ROW()-21,0,20,1)))))</f>
        <v>0.75</v>
      </c>
      <c r="P387" s="5">
        <f ca="1" t="shared" si="123"/>
        <v>0.766129032258065</v>
      </c>
      <c r="Q387" s="4">
        <f t="shared" si="136"/>
        <v>52.7624</v>
      </c>
      <c r="R387" s="4">
        <f t="shared" si="127"/>
        <v>9462.35439999989</v>
      </c>
      <c r="S387" s="9">
        <f t="shared" si="128"/>
        <v>-0.00806485618530607</v>
      </c>
      <c r="T387" s="10">
        <f ca="1" t="shared" si="129"/>
        <v>0.719354838709677</v>
      </c>
      <c r="U387" s="9">
        <f t="shared" si="130"/>
        <v>0.035089749924164</v>
      </c>
      <c r="V387" s="6">
        <f t="shared" si="131"/>
        <v>-2.06688774384177</v>
      </c>
      <c r="W387" s="11">
        <f t="shared" si="132"/>
        <v>0.773162561247958</v>
      </c>
      <c r="X387" s="11">
        <f ca="1" t="shared" si="133"/>
        <v>0.00155206764971308</v>
      </c>
      <c r="Y387" s="6">
        <f ca="1" t="shared" si="124"/>
        <v>0.0741339040981471</v>
      </c>
      <c r="Z387" s="1">
        <f ca="1" t="shared" si="125"/>
        <v>0.0570475693136481</v>
      </c>
      <c r="AA387">
        <f ca="1" t="shared" si="118"/>
        <v>0</v>
      </c>
      <c r="AB387">
        <f t="shared" si="126"/>
        <v>0</v>
      </c>
      <c r="AC387" s="1">
        <f ca="1" t="shared" si="137"/>
        <v>0</v>
      </c>
      <c r="AD387" t="e">
        <f ca="1" t="shared" si="138"/>
        <v>#VALUE!</v>
      </c>
    </row>
    <row r="388" spans="1:30">
      <c r="A388">
        <f>IF([1]Sheet!A1386="","",[1]Sheet!A1386)</f>
        <v>3280712</v>
      </c>
      <c r="B388" t="str">
        <f>IF(A388="","",[1]Sheet!B1386)</f>
        <v>2025-05-02 05:45:47</v>
      </c>
      <c r="C388" t="str">
        <f>IF(A388="","",[1]Sheet!C1386)</f>
        <v>小单32.36  小双35.28  大双32.36</v>
      </c>
      <c r="D388" t="str">
        <f>IF(A388="","",[1]Sheet!D1386)</f>
        <v>小双</v>
      </c>
      <c r="E388">
        <f>IF(A388="","",[1]Sheet!E1386)</f>
        <v>100</v>
      </c>
      <c r="F388">
        <f>IF(A388="","",[1]Sheet!F1386)</f>
        <v>8</v>
      </c>
      <c r="G388" t="str">
        <f>IF(A388="","",[1]Sheet!G1386)</f>
        <v>小双</v>
      </c>
      <c r="H388">
        <f>IF(A388="","",[1]Sheet!H1386)</f>
        <v>152.7624</v>
      </c>
      <c r="I388">
        <f>IF(A388="","",[1]Sheet!I1386)</f>
        <v>52.7624</v>
      </c>
      <c r="J388" t="str">
        <f>IF(A388="","",[1]Sheet!J1386)</f>
        <v>是</v>
      </c>
      <c r="K388">
        <f t="shared" si="134"/>
        <v>1</v>
      </c>
      <c r="L388" s="4">
        <f t="shared" si="135"/>
        <v>1</v>
      </c>
      <c r="M388" s="4" cm="1">
        <f ca="1" t="array" ref="M388">IF(L387="",IF(G387=0,M387,""),IF(ROW()&lt;32,"",AVERAGE(IF(OFFSET(L$2,ROW()-31,0,30,1)&lt;&gt;"",OFFSET(L$2,ROW()-31,0,30,1)))))</f>
        <v>0.733333333333333</v>
      </c>
      <c r="N388" s="5">
        <f ca="1" t="shared" si="122"/>
        <v>0.750537634408602</v>
      </c>
      <c r="O388" s="4">
        <f ca="1" t="array" ref="O388">IF(L387="","",IF(ROW()&lt;32,"",AVERAGE(IF(OFFSET(L$2,ROW()-21,0,20,1)&lt;&gt;"",OFFSET(L$2,ROW()-21,0,20,1)))))</f>
        <v>0.75</v>
      </c>
      <c r="P388" s="5">
        <f ca="1" t="shared" si="123"/>
        <v>0.766129032258065</v>
      </c>
      <c r="Q388" s="4">
        <f t="shared" si="136"/>
        <v>52.7624</v>
      </c>
      <c r="R388" s="4">
        <f t="shared" si="127"/>
        <v>9515.11679999989</v>
      </c>
      <c r="S388" s="9">
        <f t="shared" si="128"/>
        <v>-0.00802024695114534</v>
      </c>
      <c r="T388" s="10">
        <f ca="1" t="shared" si="129"/>
        <v>0.750537634408602</v>
      </c>
      <c r="U388" s="9">
        <f t="shared" si="130"/>
        <v>0.035089749924164</v>
      </c>
      <c r="V388" s="6">
        <f t="shared" si="131"/>
        <v>-1.94183332192586</v>
      </c>
      <c r="W388" s="11">
        <f t="shared" si="132"/>
        <v>0.891411585033271</v>
      </c>
      <c r="X388" s="11">
        <f ca="1" t="shared" si="133"/>
        <v>0.0321323541298692</v>
      </c>
      <c r="Y388" s="6">
        <f ca="1" t="shared" si="124"/>
        <v>0.0699649235215168</v>
      </c>
      <c r="Z388" s="1">
        <f ca="1" t="shared" si="125"/>
        <v>0.0553700287710761</v>
      </c>
      <c r="AA388">
        <f ca="1" t="shared" si="118"/>
        <v>0</v>
      </c>
      <c r="AB388">
        <f t="shared" si="126"/>
        <v>0</v>
      </c>
      <c r="AC388" s="1">
        <f ca="1" t="shared" si="137"/>
        <v>0</v>
      </c>
      <c r="AD388" t="e">
        <f ca="1" t="shared" si="138"/>
        <v>#VALUE!</v>
      </c>
    </row>
    <row r="389" spans="1:30">
      <c r="A389">
        <f>IF([1]Sheet!A1387="","",[1]Sheet!A1387)</f>
        <v>3280713</v>
      </c>
      <c r="B389" t="str">
        <f>IF(A389="","",[1]Sheet!B1387)</f>
        <v>2025-05-02 05:49:19</v>
      </c>
      <c r="C389" t="str">
        <f>IF(A389="","",[1]Sheet!C1387)</f>
        <v>小单32.36  小双35.28  大双32.36</v>
      </c>
      <c r="D389" t="str">
        <f>IF(A389="","",[1]Sheet!D1387)</f>
        <v>小双</v>
      </c>
      <c r="E389">
        <f>IF(A389="","",[1]Sheet!E1387)</f>
        <v>100</v>
      </c>
      <c r="F389">
        <f>IF(A389="","",[1]Sheet!F1387)</f>
        <v>19</v>
      </c>
      <c r="G389" t="str">
        <f>IF(A389="","",[1]Sheet!G1387)</f>
        <v>大单</v>
      </c>
      <c r="H389">
        <f>IF(A389="","",[1]Sheet!H1387)</f>
        <v>0</v>
      </c>
      <c r="I389">
        <f>IF(A389="","",[1]Sheet!I1387)</f>
        <v>-100</v>
      </c>
      <c r="J389" t="str">
        <f>IF(A389="","",[1]Sheet!J1387)</f>
        <v>否</v>
      </c>
      <c r="K389">
        <f t="shared" ref="K389:K409" si="139">IF(J389="是",1,IF(J389="否",0,""))</f>
        <v>0</v>
      </c>
      <c r="L389" s="4">
        <f t="shared" ref="L389:L409" si="140">IF(G389="","",IF(F389="待开奖","",IF(MID(D389,1,1)=MID(G389,1,1),1,IF(MID(D389,2,1)=MID(G389,2,1),1,0))))</f>
        <v>0</v>
      </c>
      <c r="M389" s="4" cm="1">
        <f ca="1" t="array" ref="M389">IF(L388="",IF(G388=0,M388,""),IF(ROW()&lt;32,"",AVERAGE(IF(OFFSET(L$2,ROW()-31,0,30,1)&lt;&gt;"",OFFSET(L$2,ROW()-31,0,30,1)))))</f>
        <v>0.7</v>
      </c>
      <c r="N389" s="5">
        <f ca="1" t="shared" si="122"/>
        <v>0.750537634408602</v>
      </c>
      <c r="O389" s="4">
        <f ca="1" t="array" ref="O389">IF(L388="","",IF(ROW()&lt;32,"",AVERAGE(IF(OFFSET(L$2,ROW()-21,0,20,1)&lt;&gt;"",OFFSET(L$2,ROW()-21,0,20,1)))))</f>
        <v>0.75</v>
      </c>
      <c r="P389" s="5">
        <f ca="1" t="shared" si="123"/>
        <v>0.766129032258065</v>
      </c>
      <c r="Q389" s="4">
        <f t="shared" ref="Q389:Q409" si="141">IF(OR(F389=13,F389=14),IF(L389=1,-68.1,I389),I389)</f>
        <v>-100</v>
      </c>
      <c r="R389" s="4">
        <f t="shared" si="127"/>
        <v>9415.11679999989</v>
      </c>
      <c r="S389" s="9">
        <f t="shared" si="128"/>
        <v>-0.00797372900631356</v>
      </c>
      <c r="T389" s="10">
        <f ca="1" t="shared" si="129"/>
        <v>0.750537634408602</v>
      </c>
      <c r="U389" s="9">
        <f t="shared" si="130"/>
        <v>0.035089749924164</v>
      </c>
      <c r="V389" s="6">
        <f t="shared" si="131"/>
        <v>-1.83239457070795</v>
      </c>
      <c r="W389" s="11">
        <f t="shared" si="132"/>
        <v>0.891411585033271</v>
      </c>
      <c r="X389" s="11">
        <f ca="1" t="shared" si="133"/>
        <v>0.0430901846351091</v>
      </c>
      <c r="Y389" s="6">
        <f ca="1" t="shared" si="124"/>
        <v>0.0658564414302536</v>
      </c>
      <c r="Z389" s="1">
        <f ca="1" t="shared" si="125"/>
        <v>0.0525680556520117</v>
      </c>
      <c r="AA389">
        <f ca="1" t="shared" si="118"/>
        <v>0</v>
      </c>
      <c r="AB389">
        <f t="shared" si="126"/>
        <v>0</v>
      </c>
      <c r="AC389" s="1">
        <f ca="1" t="shared" si="137"/>
        <v>0</v>
      </c>
      <c r="AD389" t="e">
        <f ca="1" t="shared" si="138"/>
        <v>#VALUE!</v>
      </c>
    </row>
    <row r="390" spans="1:30">
      <c r="A390">
        <f>IF([1]Sheet!A1388="","",[1]Sheet!A1388)</f>
        <v>3280714</v>
      </c>
      <c r="B390" t="str">
        <f>IF(A390="","",[1]Sheet!B1388)</f>
        <v>2025-05-02 05:52:40</v>
      </c>
      <c r="C390" t="str">
        <f>IF(A390="","",[1]Sheet!C1388)</f>
        <v>小单31.45  小双34.28  大单34.28</v>
      </c>
      <c r="D390" t="str">
        <f>IF(A390="","",[1]Sheet!D1388)</f>
        <v>小单</v>
      </c>
      <c r="E390">
        <f>IF(A390="","",[1]Sheet!E1388)</f>
        <v>100.01</v>
      </c>
      <c r="F390">
        <f>IF(A390="","",[1]Sheet!F1388)</f>
        <v>19</v>
      </c>
      <c r="G390" t="str">
        <f>IF(A390="","",[1]Sheet!G1388)</f>
        <v>大单</v>
      </c>
      <c r="H390">
        <f>IF(A390="","",[1]Sheet!H1388)</f>
        <v>148.4324</v>
      </c>
      <c r="I390">
        <f>IF(A390="","",[1]Sheet!I1388)</f>
        <v>48.4224</v>
      </c>
      <c r="J390" t="str">
        <f>IF(A390="","",[1]Sheet!J1388)</f>
        <v>是</v>
      </c>
      <c r="K390">
        <f t="shared" si="139"/>
        <v>1</v>
      </c>
      <c r="L390" s="4">
        <f t="shared" si="140"/>
        <v>1</v>
      </c>
      <c r="M390" s="4" cm="1">
        <f ca="1" t="array" ref="M390">IF(L389="",IF(G389=0,M389,""),IF(ROW()&lt;32,"",AVERAGE(IF(OFFSET(L$2,ROW()-31,0,30,1)&lt;&gt;"",OFFSET(L$2,ROW()-31,0,30,1)))))</f>
        <v>0.7</v>
      </c>
      <c r="N390" s="5">
        <f ca="1" t="shared" si="122"/>
        <v>0.654838709677419</v>
      </c>
      <c r="O390" s="4">
        <f ca="1" t="array" ref="O390">IF(L389="","",IF(ROW()&lt;32,"",AVERAGE(IF(OFFSET(L$2,ROW()-21,0,20,1)&lt;&gt;"",OFFSET(L$2,ROW()-21,0,20,1)))))</f>
        <v>0.75</v>
      </c>
      <c r="P390" s="5">
        <f ca="1" t="shared" si="123"/>
        <v>0.701612903225806</v>
      </c>
      <c r="Q390" s="4">
        <f t="shared" si="141"/>
        <v>48.4224</v>
      </c>
      <c r="R390" s="4">
        <f t="shared" si="127"/>
        <v>9463.53919999988</v>
      </c>
      <c r="S390" s="9">
        <f t="shared" si="128"/>
        <v>-0.0237696643426841</v>
      </c>
      <c r="T390" s="10">
        <f ca="1" t="shared" si="129"/>
        <v>0.654838709677419</v>
      </c>
      <c r="U390" s="9">
        <f t="shared" si="130"/>
        <v>0.035089749924164</v>
      </c>
      <c r="V390" s="6">
        <f t="shared" si="131"/>
        <v>-1.81511570459669</v>
      </c>
      <c r="W390" s="11">
        <f t="shared" si="132"/>
        <v>0.773181893936869</v>
      </c>
      <c r="X390" s="11">
        <f ca="1" t="shared" si="133"/>
        <v>0.00911653658944749</v>
      </c>
      <c r="Y390" s="6">
        <f ca="1" t="shared" si="124"/>
        <v>0.0608210479539087</v>
      </c>
      <c r="Z390" s="1">
        <f ca="1" t="shared" si="125"/>
        <v>0.0504856925979088</v>
      </c>
      <c r="AA390">
        <f ca="1" t="shared" si="118"/>
        <v>0</v>
      </c>
      <c r="AB390">
        <f t="shared" si="126"/>
        <v>0</v>
      </c>
      <c r="AC390" s="1">
        <f ca="1" t="shared" si="137"/>
        <v>0</v>
      </c>
      <c r="AD390" t="e">
        <f ca="1" t="shared" si="138"/>
        <v>#VALUE!</v>
      </c>
    </row>
    <row r="391" spans="1:30">
      <c r="A391">
        <f>IF([1]Sheet!A1389="","",[1]Sheet!A1389)</f>
        <v>3280715</v>
      </c>
      <c r="B391" t="str">
        <f>IF(A391="","",[1]Sheet!B1389)</f>
        <v>2025-05-02 05:56:12</v>
      </c>
      <c r="C391" t="str">
        <f>IF(A391="","",[1]Sheet!C1389)</f>
        <v>小单31.45  小双34.28  大单34.28</v>
      </c>
      <c r="D391" t="str">
        <f>IF(A391="","",[1]Sheet!D1389)</f>
        <v>小单</v>
      </c>
      <c r="E391">
        <f>IF(A391="","",[1]Sheet!E1389)</f>
        <v>100.01</v>
      </c>
      <c r="F391">
        <f>IF(A391="","",[1]Sheet!F1389)</f>
        <v>22</v>
      </c>
      <c r="G391" t="str">
        <f>IF(A391="","",[1]Sheet!G1389)</f>
        <v>大双</v>
      </c>
      <c r="H391">
        <f>IF(A391="","",[1]Sheet!H1389)</f>
        <v>0</v>
      </c>
      <c r="I391">
        <f>IF(A391="","",[1]Sheet!I1389)</f>
        <v>-100.01</v>
      </c>
      <c r="J391" t="str">
        <f>IF(A391="","",[1]Sheet!J1389)</f>
        <v>否</v>
      </c>
      <c r="K391">
        <f t="shared" si="139"/>
        <v>0</v>
      </c>
      <c r="L391" s="4">
        <f t="shared" si="140"/>
        <v>0</v>
      </c>
      <c r="M391" s="4" cm="1">
        <f ca="1" t="array" ref="M391">IF(L390="",IF(G390=0,M390,""),IF(ROW()&lt;32,"",AVERAGE(IF(OFFSET(L$2,ROW()-31,0,30,1)&lt;&gt;"",OFFSET(L$2,ROW()-31,0,30,1)))))</f>
        <v>0.666666666666667</v>
      </c>
      <c r="N391" s="5">
        <f ca="1" t="shared" si="122"/>
        <v>0.719354838709677</v>
      </c>
      <c r="O391" s="4">
        <f ca="1" t="array" ref="O391">IF(L390="","",IF(ROW()&lt;32,"",AVERAGE(IF(OFFSET(L$2,ROW()-21,0,20,1)&lt;&gt;"",OFFSET(L$2,ROW()-21,0,20,1)))))</f>
        <v>0.7</v>
      </c>
      <c r="P391" s="5">
        <f ca="1" t="shared" si="123"/>
        <v>0.719354838709677</v>
      </c>
      <c r="Q391" s="4">
        <f t="shared" si="141"/>
        <v>-100.01</v>
      </c>
      <c r="R391" s="4">
        <f t="shared" si="127"/>
        <v>9363.52919999988</v>
      </c>
      <c r="S391" s="9">
        <f t="shared" si="128"/>
        <v>-0.0240878881759819</v>
      </c>
      <c r="T391" s="10">
        <f ca="1" t="shared" si="129"/>
        <v>0.719354838709677</v>
      </c>
      <c r="U391" s="9">
        <f t="shared" si="130"/>
        <v>0.035089749924164</v>
      </c>
      <c r="V391" s="6">
        <f t="shared" si="131"/>
        <v>-1.84719246745718</v>
      </c>
      <c r="W391" s="11">
        <f t="shared" si="132"/>
        <v>0.769565347821739</v>
      </c>
      <c r="X391" s="11">
        <f ca="1" t="shared" si="133"/>
        <v>0.0183549643483472</v>
      </c>
      <c r="Y391" s="6">
        <f ca="1" t="shared" si="124"/>
        <v>0.0560752988131155</v>
      </c>
      <c r="Z391" s="1">
        <f ca="1" t="shared" si="125"/>
        <v>0.0474730000582532</v>
      </c>
      <c r="AA391">
        <f ca="1" t="shared" si="118"/>
        <v>0</v>
      </c>
      <c r="AB391">
        <f t="shared" si="126"/>
        <v>0</v>
      </c>
      <c r="AC391" s="1">
        <f ca="1" t="shared" si="137"/>
        <v>0</v>
      </c>
      <c r="AD391" t="e">
        <f ca="1" t="shared" si="138"/>
        <v>#VALUE!</v>
      </c>
    </row>
    <row r="392" spans="1:30">
      <c r="A392">
        <f>IF([1]Sheet!A1390="","",[1]Sheet!A1390)</f>
        <v>3280716</v>
      </c>
      <c r="B392" t="str">
        <f>IF(A392="","",[1]Sheet!B1390)</f>
        <v>2025-05-02 05:59:43</v>
      </c>
      <c r="C392" t="str">
        <f>IF(A392="","",[1]Sheet!C1390)</f>
        <v>小单31.45  小双34.28  大单34.28</v>
      </c>
      <c r="D392" t="str">
        <f>IF(A392="","",[1]Sheet!D1390)</f>
        <v>小单</v>
      </c>
      <c r="E392">
        <f>IF(A392="","",[1]Sheet!E1390)</f>
        <v>100.01</v>
      </c>
      <c r="F392">
        <f>IF(A392="","",[1]Sheet!F1390)</f>
        <v>18</v>
      </c>
      <c r="G392" t="str">
        <f>IF(A392="","",[1]Sheet!G1390)</f>
        <v>大双</v>
      </c>
      <c r="H392">
        <f>IF(A392="","",[1]Sheet!H1390)</f>
        <v>0</v>
      </c>
      <c r="I392">
        <f>IF(A392="","",[1]Sheet!I1390)</f>
        <v>-100.01</v>
      </c>
      <c r="J392" t="str">
        <f>IF(A392="","",[1]Sheet!J1390)</f>
        <v>否</v>
      </c>
      <c r="K392">
        <f t="shared" si="139"/>
        <v>0</v>
      </c>
      <c r="L392" s="4">
        <f t="shared" si="140"/>
        <v>0</v>
      </c>
      <c r="M392" s="4" cm="1">
        <f ca="1" t="array" ref="M392">IF(L391="",IF(G391=0,M391,""),IF(ROW()&lt;32,"",AVERAGE(IF(OFFSET(L$2,ROW()-31,0,30,1)&lt;&gt;"",OFFSET(L$2,ROW()-31,0,30,1)))))</f>
        <v>0.666666666666667</v>
      </c>
      <c r="N392" s="5">
        <f ca="1" t="shared" si="122"/>
        <v>0.623655913978495</v>
      </c>
      <c r="O392" s="4">
        <f ca="1" t="array" ref="O392">IF(L391="","",IF(ROW()&lt;32,"",AVERAGE(IF(OFFSET(L$2,ROW()-21,0,20,1)&lt;&gt;"",OFFSET(L$2,ROW()-21,0,20,1)))))</f>
        <v>0.7</v>
      </c>
      <c r="P392" s="5">
        <f ca="1" t="shared" si="123"/>
        <v>0.654838709677419</v>
      </c>
      <c r="Q392" s="4">
        <f t="shared" si="141"/>
        <v>-100.01</v>
      </c>
      <c r="R392" s="4">
        <f t="shared" si="127"/>
        <v>9263.51919999988</v>
      </c>
      <c r="S392" s="9">
        <f t="shared" si="128"/>
        <v>-0.0243399208912881</v>
      </c>
      <c r="T392" s="10">
        <f ca="1" t="shared" si="129"/>
        <v>0.623655913978495</v>
      </c>
      <c r="U392" s="9">
        <f t="shared" si="130"/>
        <v>0.0345689394449667</v>
      </c>
      <c r="V392" s="6">
        <f t="shared" si="131"/>
        <v>-1.88181316992536</v>
      </c>
      <c r="W392" s="11">
        <f t="shared" si="132"/>
        <v>0.669779470020384</v>
      </c>
      <c r="X392" s="11">
        <f ca="1" t="shared" si="133"/>
        <v>-0.0141448452956755</v>
      </c>
      <c r="Y392" s="6">
        <f ca="1" t="shared" si="124"/>
        <v>0.0497288386751764</v>
      </c>
      <c r="Z392" s="1">
        <f ca="1" t="shared" si="125"/>
        <v>0.0435474474649033</v>
      </c>
      <c r="AA392">
        <f ca="1" t="shared" si="118"/>
        <v>0</v>
      </c>
      <c r="AB392">
        <f t="shared" si="126"/>
        <v>0</v>
      </c>
      <c r="AC392" s="1">
        <f ca="1" t="shared" si="137"/>
        <v>0</v>
      </c>
      <c r="AD392" t="e">
        <f ca="1" t="shared" si="138"/>
        <v>#VALUE!</v>
      </c>
    </row>
    <row r="393" spans="1:30">
      <c r="A393">
        <f>IF([1]Sheet!A1391="","",[1]Sheet!A1391)</f>
        <v>3280717</v>
      </c>
      <c r="B393" t="str">
        <f>IF(A393="","",[1]Sheet!B1391)</f>
        <v>2025-05-02 06:03:15</v>
      </c>
      <c r="C393" t="str">
        <f>IF(A393="","",[1]Sheet!C1391)</f>
        <v>大双31.45  小双34.28  大单34.28</v>
      </c>
      <c r="D393" t="str">
        <f>IF(A393="","",[1]Sheet!D1391)</f>
        <v>大双</v>
      </c>
      <c r="E393">
        <f>IF(A393="","",[1]Sheet!E1391)</f>
        <v>100.01</v>
      </c>
      <c r="F393">
        <f>IF(A393="","",[1]Sheet!F1391)</f>
        <v>11</v>
      </c>
      <c r="G393" t="str">
        <f>IF(A393="","",[1]Sheet!G1391)</f>
        <v>小单</v>
      </c>
      <c r="H393">
        <f>IF(A393="","",[1]Sheet!H1391)</f>
        <v>0</v>
      </c>
      <c r="I393">
        <f>IF(A393="","",[1]Sheet!I1391)</f>
        <v>-100.01</v>
      </c>
      <c r="J393" t="str">
        <f>IF(A393="","",[1]Sheet!J1391)</f>
        <v>否</v>
      </c>
      <c r="K393">
        <f t="shared" si="139"/>
        <v>0</v>
      </c>
      <c r="L393" s="4">
        <f t="shared" si="140"/>
        <v>0</v>
      </c>
      <c r="M393" s="4" cm="1">
        <f ca="1" t="array" ref="M393">IF(L392="",IF(G392=0,M392,""),IF(ROW()&lt;32,"",AVERAGE(IF(OFFSET(L$2,ROW()-31,0,30,1)&lt;&gt;"",OFFSET(L$2,ROW()-31,0,30,1)))))</f>
        <v>0.666666666666667</v>
      </c>
      <c r="N393" s="5">
        <f ca="1" t="shared" si="122"/>
        <v>0.623655913978495</v>
      </c>
      <c r="O393" s="4">
        <f ca="1" t="array" ref="O393">IF(L392="","",IF(ROW()&lt;32,"",AVERAGE(IF(OFFSET(L$2,ROW()-21,0,20,1)&lt;&gt;"",OFFSET(L$2,ROW()-21,0,20,1)))))</f>
        <v>0.65</v>
      </c>
      <c r="P393" s="5">
        <f ca="1" t="shared" si="123"/>
        <v>0.608064516129032</v>
      </c>
      <c r="Q393" s="4">
        <f t="shared" si="141"/>
        <v>-100.01</v>
      </c>
      <c r="R393" s="4">
        <f t="shared" si="127"/>
        <v>9163.50919999988</v>
      </c>
      <c r="S393" s="9">
        <f t="shared" si="128"/>
        <v>-0.0245972611661833</v>
      </c>
      <c r="T393" s="10">
        <f ca="1" t="shared" si="129"/>
        <v>0.623655913978495</v>
      </c>
      <c r="U393" s="9">
        <f t="shared" si="130"/>
        <v>0.0441990104057305</v>
      </c>
      <c r="V393" s="6">
        <f t="shared" si="131"/>
        <v>-1.86637603446622</v>
      </c>
      <c r="W393" s="11">
        <f t="shared" si="132"/>
        <v>0.669774318108395</v>
      </c>
      <c r="X393" s="11">
        <f ca="1" t="shared" si="133"/>
        <v>-0.0155678703116579</v>
      </c>
      <c r="Y393" s="6">
        <f ca="1" t="shared" si="124"/>
        <v>0.0445503624105078</v>
      </c>
      <c r="Z393" s="1">
        <f ca="1" t="shared" si="125"/>
        <v>0.0417293660013099</v>
      </c>
      <c r="AA393">
        <f ca="1" t="shared" si="118"/>
        <v>0</v>
      </c>
      <c r="AB393">
        <f t="shared" si="126"/>
        <v>0</v>
      </c>
      <c r="AC393" s="1">
        <f ca="1" t="shared" si="137"/>
        <v>0</v>
      </c>
      <c r="AD393" t="e">
        <f ca="1" t="shared" si="138"/>
        <v>#VALUE!</v>
      </c>
    </row>
    <row r="394" spans="1:30">
      <c r="A394">
        <f>IF([1]Sheet!A1392="","",[1]Sheet!A1392)</f>
        <v>3280718</v>
      </c>
      <c r="B394" t="str">
        <f>IF(A394="","",[1]Sheet!B1392)</f>
        <v>2025-05-02 06:06:47</v>
      </c>
      <c r="C394" t="str">
        <f>IF(A394="","",[1]Sheet!C1392)</f>
        <v>小单32.36  大双32.36  大单35.28</v>
      </c>
      <c r="D394" t="str">
        <f>IF(A394="","",[1]Sheet!D1392)</f>
        <v>大单</v>
      </c>
      <c r="E394">
        <f>IF(A394="","",[1]Sheet!E1392)</f>
        <v>100</v>
      </c>
      <c r="F394">
        <f>IF(A394="","",[1]Sheet!F1392)</f>
        <v>14</v>
      </c>
      <c r="G394" t="str">
        <f>IF(A394="","",[1]Sheet!G1392)</f>
        <v>大双</v>
      </c>
      <c r="H394">
        <f>IF(A394="","",[1]Sheet!H1392)</f>
        <v>0</v>
      </c>
      <c r="I394">
        <f>IF(A394="","",[1]Sheet!I1392)</f>
        <v>-100</v>
      </c>
      <c r="J394" t="str">
        <f>IF(A394="","",[1]Sheet!J1392)</f>
        <v>否</v>
      </c>
      <c r="K394">
        <f t="shared" si="139"/>
        <v>0</v>
      </c>
      <c r="L394" s="4">
        <f t="shared" si="140"/>
        <v>1</v>
      </c>
      <c r="M394" s="4" cm="1">
        <f ca="1" t="array" ref="M394">IF(L393="",IF(G393=0,M393,""),IF(ROW()&lt;32,"",AVERAGE(IF(OFFSET(L$2,ROW()-31,0,30,1)&lt;&gt;"",OFFSET(L$2,ROW()-31,0,30,1)))))</f>
        <v>0.666666666666667</v>
      </c>
      <c r="N394" s="5">
        <f ca="1" t="shared" si="122"/>
        <v>0.623655913978495</v>
      </c>
      <c r="O394" s="4">
        <f ca="1" t="array" ref="O394">IF(L393="","",IF(ROW()&lt;32,"",AVERAGE(IF(OFFSET(L$2,ROW()-21,0,20,1)&lt;&gt;"",OFFSET(L$2,ROW()-21,0,20,1)))))</f>
        <v>0.65</v>
      </c>
      <c r="P394" s="5">
        <f ca="1" t="shared" si="123"/>
        <v>0.608064516129032</v>
      </c>
      <c r="Q394" s="4">
        <f t="shared" si="141"/>
        <v>-68.1</v>
      </c>
      <c r="R394" s="4">
        <f t="shared" si="127"/>
        <v>9095.40919999988</v>
      </c>
      <c r="S394" s="9">
        <f t="shared" si="128"/>
        <v>-0.0404563349902381</v>
      </c>
      <c r="T394" s="10">
        <f ca="1" t="shared" si="129"/>
        <v>0.623655913978495</v>
      </c>
      <c r="U394" s="9">
        <f t="shared" si="130"/>
        <v>0.0545179458886218</v>
      </c>
      <c r="V394" s="6">
        <f t="shared" si="131"/>
        <v>-1.88095269230604</v>
      </c>
      <c r="W394" s="11">
        <f t="shared" si="132"/>
        <v>0.669769166275662</v>
      </c>
      <c r="X394" s="11">
        <f ca="1" t="shared" si="133"/>
        <v>-0.024879454070997</v>
      </c>
      <c r="Y394" s="6">
        <f ca="1" t="shared" si="124"/>
        <v>0.0398141654370184</v>
      </c>
      <c r="Z394" s="1">
        <f ca="1" t="shared" si="125"/>
        <v>0.0412750305309172</v>
      </c>
      <c r="AA394">
        <f ca="1" t="shared" si="118"/>
        <v>0</v>
      </c>
      <c r="AB394">
        <f t="shared" si="126"/>
        <v>0</v>
      </c>
      <c r="AC394" s="1">
        <f ca="1" t="shared" si="137"/>
        <v>0</v>
      </c>
      <c r="AD394" t="e">
        <f ca="1" t="shared" si="138"/>
        <v>#VALUE!</v>
      </c>
    </row>
    <row r="395" spans="1:30">
      <c r="A395">
        <f>IF([1]Sheet!A1393="","",[1]Sheet!A1393)</f>
        <v>3280719</v>
      </c>
      <c r="B395" t="str">
        <f>IF(A395="","",[1]Sheet!B1393)</f>
        <v>2025-05-02 06:10:18</v>
      </c>
      <c r="C395" t="str">
        <f>IF(A395="","",[1]Sheet!C1393)</f>
        <v>小单32.36  大双32.36  大单35.28</v>
      </c>
      <c r="D395" t="str">
        <f>IF(A395="","",[1]Sheet!D1393)</f>
        <v>大单</v>
      </c>
      <c r="E395">
        <f>IF(A395="","",[1]Sheet!E1393)</f>
        <v>100</v>
      </c>
      <c r="F395">
        <f>IF(A395="","",[1]Sheet!F1393)</f>
        <v>5</v>
      </c>
      <c r="G395" t="str">
        <f>IF(A395="","",[1]Sheet!G1393)</f>
        <v>小单</v>
      </c>
      <c r="H395">
        <f>IF(A395="","",[1]Sheet!H1393)</f>
        <v>152.7392</v>
      </c>
      <c r="I395">
        <f>IF(A395="","",[1]Sheet!I1393)</f>
        <v>52.7392</v>
      </c>
      <c r="J395" t="str">
        <f>IF(A395="","",[1]Sheet!J1393)</f>
        <v>是</v>
      </c>
      <c r="K395">
        <f t="shared" si="139"/>
        <v>1</v>
      </c>
      <c r="L395" s="4">
        <f t="shared" si="140"/>
        <v>1</v>
      </c>
      <c r="M395" s="4" cm="1">
        <f ca="1" t="array" ref="M395">IF(L394="",IF(G394=0,M394,""),IF(ROW()&lt;32,"",AVERAGE(IF(OFFSET(L$2,ROW()-31,0,30,1)&lt;&gt;"",OFFSET(L$2,ROW()-31,0,30,1)))))</f>
        <v>0.666666666666667</v>
      </c>
      <c r="N395" s="5">
        <f ca="1" t="shared" si="122"/>
        <v>0.688172043010753</v>
      </c>
      <c r="O395" s="4">
        <f ca="1" t="array" ref="O395">IF(L394="","",IF(ROW()&lt;32,"",AVERAGE(IF(OFFSET(L$2,ROW()-21,0,20,1)&lt;&gt;"",OFFSET(L$2,ROW()-21,0,20,1)))))</f>
        <v>0.65</v>
      </c>
      <c r="P395" s="5">
        <f ca="1" t="shared" si="123"/>
        <v>0.67258064516129</v>
      </c>
      <c r="Q395" s="4">
        <f t="shared" si="141"/>
        <v>52.7392</v>
      </c>
      <c r="R395" s="4">
        <f t="shared" si="127"/>
        <v>9148.14839999988</v>
      </c>
      <c r="S395" s="9">
        <f t="shared" si="128"/>
        <v>-0.0528181490164637</v>
      </c>
      <c r="T395" s="10">
        <f ca="1" t="shared" si="129"/>
        <v>0.688172043010753</v>
      </c>
      <c r="U395" s="9">
        <f t="shared" si="130"/>
        <v>0.0615444383032293</v>
      </c>
      <c r="V395" s="6">
        <f t="shared" si="131"/>
        <v>-1.85618243133269</v>
      </c>
      <c r="W395" s="11">
        <f t="shared" si="132"/>
        <v>0.584261929760655</v>
      </c>
      <c r="X395" s="11">
        <f ca="1" t="shared" si="133"/>
        <v>-0.0238664177509611</v>
      </c>
      <c r="Y395" s="6">
        <f ca="1" t="shared" si="124"/>
        <v>0.0348658457474952</v>
      </c>
      <c r="Z395" s="1">
        <f ca="1" t="shared" si="125"/>
        <v>0.0396836239820095</v>
      </c>
      <c r="AA395">
        <f ca="1" t="shared" si="118"/>
        <v>0</v>
      </c>
      <c r="AB395">
        <f t="shared" si="126"/>
        <v>1</v>
      </c>
      <c r="AC395" s="1">
        <f ca="1" t="shared" si="137"/>
        <v>0</v>
      </c>
      <c r="AD395" t="e">
        <f ca="1" t="shared" si="138"/>
        <v>#VALUE!</v>
      </c>
    </row>
    <row r="396" spans="1:30">
      <c r="A396">
        <f>IF([1]Sheet!A1394="","",[1]Sheet!A1394)</f>
        <v>3280720</v>
      </c>
      <c r="B396" t="str">
        <f>IF(A396="","",[1]Sheet!B1394)</f>
        <v>2025-05-02 06:13:40</v>
      </c>
      <c r="C396" t="str">
        <f>IF(A396="","",[1]Sheet!C1394)</f>
        <v>小单31.45  小双34.28  大单34.28</v>
      </c>
      <c r="D396" t="str">
        <f>IF(A396="","",[1]Sheet!D1394)</f>
        <v>小单</v>
      </c>
      <c r="E396">
        <f>IF(A396="","",[1]Sheet!E1394)</f>
        <v>100.01</v>
      </c>
      <c r="F396">
        <f>IF(A396="","",[1]Sheet!F1394)</f>
        <v>10</v>
      </c>
      <c r="G396" t="str">
        <f>IF(A396="","",[1]Sheet!G1394)</f>
        <v>小双</v>
      </c>
      <c r="H396">
        <f>IF(A396="","",[1]Sheet!H1394)</f>
        <v>148.4324</v>
      </c>
      <c r="I396">
        <f>IF(A396="","",[1]Sheet!I1394)</f>
        <v>48.4224</v>
      </c>
      <c r="J396" t="str">
        <f>IF(A396="","",[1]Sheet!J1394)</f>
        <v>是</v>
      </c>
      <c r="K396">
        <f t="shared" si="139"/>
        <v>1</v>
      </c>
      <c r="L396" s="4">
        <f t="shared" si="140"/>
        <v>1</v>
      </c>
      <c r="M396" s="4" cm="1">
        <f ca="1" t="array" ref="M396">IF(L395="",IF(G395=0,M395,""),IF(ROW()&lt;32,"",AVERAGE(IF(OFFSET(L$2,ROW()-31,0,30,1)&lt;&gt;"",OFFSET(L$2,ROW()-31,0,30,1)))))</f>
        <v>0.7</v>
      </c>
      <c r="N396" s="5">
        <f ca="1" t="shared" si="122"/>
        <v>0.688172043010753</v>
      </c>
      <c r="O396" s="4">
        <f ca="1" t="array" ref="O396">IF(L395="","",IF(ROW()&lt;32,"",AVERAGE(IF(OFFSET(L$2,ROW()-21,0,20,1)&lt;&gt;"",OFFSET(L$2,ROW()-21,0,20,1)))))</f>
        <v>0.65</v>
      </c>
      <c r="P396" s="5">
        <f ca="1" t="shared" si="123"/>
        <v>0.67258064516129</v>
      </c>
      <c r="Q396" s="4">
        <f t="shared" si="141"/>
        <v>48.4224</v>
      </c>
      <c r="R396" s="4">
        <f t="shared" si="127"/>
        <v>9196.57079999988</v>
      </c>
      <c r="S396" s="9">
        <f t="shared" si="128"/>
        <v>-0.0372995541384368</v>
      </c>
      <c r="T396" s="10">
        <f ca="1" t="shared" si="129"/>
        <v>0.688172043010753</v>
      </c>
      <c r="U396" s="9">
        <f t="shared" si="130"/>
        <v>0.0615444383032293</v>
      </c>
      <c r="V396" s="6">
        <f t="shared" si="131"/>
        <v>-1.8561340997227</v>
      </c>
      <c r="W396" s="11">
        <f t="shared" si="132"/>
        <v>0.584261929760655</v>
      </c>
      <c r="X396" s="11">
        <f ca="1" t="shared" si="133"/>
        <v>-0.0192060061265538</v>
      </c>
      <c r="Y396" s="6">
        <f ca="1" t="shared" si="124"/>
        <v>0.030129271365642</v>
      </c>
      <c r="Z396" s="1">
        <f ca="1" t="shared" si="125"/>
        <v>0.0373032366686569</v>
      </c>
      <c r="AA396">
        <f ca="1" t="shared" si="118"/>
        <v>0</v>
      </c>
      <c r="AB396">
        <f t="shared" si="126"/>
        <v>0</v>
      </c>
      <c r="AC396" s="1">
        <f ca="1" t="shared" si="137"/>
        <v>0</v>
      </c>
      <c r="AD396" t="e">
        <f ca="1" t="shared" si="138"/>
        <v>#VALUE!</v>
      </c>
    </row>
    <row r="397" spans="1:30">
      <c r="A397">
        <f>IF([1]Sheet!A1395="","",[1]Sheet!A1395)</f>
        <v>3280721</v>
      </c>
      <c r="B397" t="str">
        <f>IF(A397="","",[1]Sheet!B1395)</f>
        <v>2025-05-02 06:17:11</v>
      </c>
      <c r="C397" t="str">
        <f>IF(A397="","",[1]Sheet!C1395)</f>
        <v>小单32.36  小双35.28  大双32.36</v>
      </c>
      <c r="D397" t="str">
        <f>IF(A397="","",[1]Sheet!D1395)</f>
        <v>小双</v>
      </c>
      <c r="E397">
        <f>IF(A397="","",[1]Sheet!E1395)</f>
        <v>100</v>
      </c>
      <c r="F397">
        <f>IF(A397="","",[1]Sheet!F1395)</f>
        <v>9</v>
      </c>
      <c r="G397" t="str">
        <f>IF(A397="","",[1]Sheet!G1395)</f>
        <v>小单</v>
      </c>
      <c r="H397">
        <f>IF(A397="","",[1]Sheet!H1395)</f>
        <v>152.7392</v>
      </c>
      <c r="I397">
        <f>IF(A397="","",[1]Sheet!I1395)</f>
        <v>52.7392</v>
      </c>
      <c r="J397" t="str">
        <f>IF(A397="","",[1]Sheet!J1395)</f>
        <v>是</v>
      </c>
      <c r="K397">
        <f t="shared" si="139"/>
        <v>1</v>
      </c>
      <c r="L397" s="4">
        <f t="shared" si="140"/>
        <v>1</v>
      </c>
      <c r="M397" s="4" cm="1">
        <f ca="1" t="array" ref="M397">IF(L396="",IF(G396=0,M396,""),IF(ROW()&lt;32,"",AVERAGE(IF(OFFSET(L$2,ROW()-31,0,30,1)&lt;&gt;"",OFFSET(L$2,ROW()-31,0,30,1)))))</f>
        <v>0.7</v>
      </c>
      <c r="N397" s="5">
        <f ca="1" t="shared" si="122"/>
        <v>0.719354838709677</v>
      </c>
      <c r="O397" s="4">
        <f ca="1" t="array" ref="O397">IF(L396="","",IF(ROW()&lt;32,"",AVERAGE(IF(OFFSET(L$2,ROW()-21,0,20,1)&lt;&gt;"",OFFSET(L$2,ROW()-21,0,20,1)))))</f>
        <v>0.65</v>
      </c>
      <c r="P397" s="5">
        <f ca="1" t="shared" si="123"/>
        <v>0.67258064516129</v>
      </c>
      <c r="Q397" s="4">
        <f t="shared" si="141"/>
        <v>52.7392</v>
      </c>
      <c r="R397" s="4">
        <f t="shared" si="127"/>
        <v>9249.30999999988</v>
      </c>
      <c r="S397" s="9">
        <f t="shared" si="128"/>
        <v>-0.0371116196871367</v>
      </c>
      <c r="T397" s="10">
        <f ca="1" t="shared" si="129"/>
        <v>0.719354838709677</v>
      </c>
      <c r="U397" s="9">
        <f t="shared" si="130"/>
        <v>0.0615444383032293</v>
      </c>
      <c r="V397" s="6">
        <f t="shared" si="131"/>
        <v>-1.88283960745665</v>
      </c>
      <c r="W397" s="11">
        <f t="shared" si="132"/>
        <v>0.666453855975878</v>
      </c>
      <c r="X397" s="11">
        <f ca="1" t="shared" si="133"/>
        <v>-0.00736442480325139</v>
      </c>
      <c r="Y397" s="6">
        <f ca="1" t="shared" si="124"/>
        <v>0.0267790913736668</v>
      </c>
      <c r="Z397" s="1">
        <f ca="1" t="shared" si="125"/>
        <v>0.035983577394149</v>
      </c>
      <c r="AA397">
        <f ca="1" t="shared" si="118"/>
        <v>0</v>
      </c>
      <c r="AB397">
        <f t="shared" si="126"/>
        <v>0</v>
      </c>
      <c r="AC397" s="1">
        <f ca="1" t="shared" si="137"/>
        <v>0</v>
      </c>
      <c r="AD397" t="e">
        <f ca="1" t="shared" si="138"/>
        <v>#VALUE!</v>
      </c>
    </row>
    <row r="398" spans="1:30">
      <c r="A398">
        <f>IF([1]Sheet!A1396="","",[1]Sheet!A1396)</f>
        <v>3280722</v>
      </c>
      <c r="B398" t="str">
        <f>IF(A398="","",[1]Sheet!B1396)</f>
        <v>2025-05-02 06:20:43</v>
      </c>
      <c r="C398" t="str">
        <f>IF(A398="","",[1]Sheet!C1396)</f>
        <v>小单31.45  小双34.28  大单34.28</v>
      </c>
      <c r="D398" t="str">
        <f>IF(A398="","",[1]Sheet!D1396)</f>
        <v>小单</v>
      </c>
      <c r="E398">
        <f>IF(A398="","",[1]Sheet!E1396)</f>
        <v>100.01</v>
      </c>
      <c r="F398">
        <f>IF(A398="","",[1]Sheet!F1396)</f>
        <v>20</v>
      </c>
      <c r="G398" t="str">
        <f>IF(A398="","",[1]Sheet!G1396)</f>
        <v>大双</v>
      </c>
      <c r="H398">
        <f>IF(A398="","",[1]Sheet!H1396)</f>
        <v>0</v>
      </c>
      <c r="I398">
        <f>IF(A398="","",[1]Sheet!I1396)</f>
        <v>-100.01</v>
      </c>
      <c r="J398" t="str">
        <f>IF(A398="","",[1]Sheet!J1396)</f>
        <v>否</v>
      </c>
      <c r="K398">
        <f t="shared" si="139"/>
        <v>0</v>
      </c>
      <c r="L398" s="4">
        <f t="shared" si="140"/>
        <v>0</v>
      </c>
      <c r="M398" s="4" cm="1">
        <f ca="1" t="array" ref="M398">IF(L397="",IF(G397=0,M397,""),IF(ROW()&lt;32,"",AVERAGE(IF(OFFSET(L$2,ROW()-31,0,30,1)&lt;&gt;"",OFFSET(L$2,ROW()-31,0,30,1)))))</f>
        <v>0.666666666666667</v>
      </c>
      <c r="N398" s="5">
        <f ca="1" t="shared" si="122"/>
        <v>0.719354838709677</v>
      </c>
      <c r="O398" s="4">
        <f ca="1" t="array" ref="O398">IF(L397="","",IF(ROW()&lt;32,"",AVERAGE(IF(OFFSET(L$2,ROW()-21,0,20,1)&lt;&gt;"",OFFSET(L$2,ROW()-21,0,20,1)))))</f>
        <v>0.6</v>
      </c>
      <c r="P398" s="5">
        <f ca="1" t="shared" si="123"/>
        <v>0.625806451612903</v>
      </c>
      <c r="Q398" s="4">
        <f t="shared" si="141"/>
        <v>-100.01</v>
      </c>
      <c r="R398" s="4">
        <f t="shared" si="127"/>
        <v>9149.29999999988</v>
      </c>
      <c r="S398" s="9">
        <f t="shared" si="128"/>
        <v>-0.0364747253362684</v>
      </c>
      <c r="T398" s="10">
        <f ca="1" t="shared" si="129"/>
        <v>0.719354838709677</v>
      </c>
      <c r="U398" s="9">
        <f t="shared" si="130"/>
        <v>0.0615444383032293</v>
      </c>
      <c r="V398" s="6">
        <f t="shared" si="131"/>
        <v>-1.88265265543426</v>
      </c>
      <c r="W398" s="11">
        <f t="shared" si="132"/>
        <v>0.669765395443287</v>
      </c>
      <c r="X398" s="11">
        <f ca="1" t="shared" si="133"/>
        <v>-0.00682350734901159</v>
      </c>
      <c r="Y398" s="6">
        <f ca="1" t="shared" si="124"/>
        <v>0.0232372763136342</v>
      </c>
      <c r="Z398" s="1">
        <f ca="1" t="shared" si="125"/>
        <v>0.0338225982296077</v>
      </c>
      <c r="AA398">
        <f ca="1" t="shared" si="118"/>
        <v>0</v>
      </c>
      <c r="AB398">
        <f t="shared" si="126"/>
        <v>0</v>
      </c>
      <c r="AC398" s="1">
        <f ca="1" t="shared" si="137"/>
        <v>0</v>
      </c>
      <c r="AD398" t="e">
        <f ca="1" t="shared" si="138"/>
        <v>#VALUE!</v>
      </c>
    </row>
    <row r="399" spans="1:30">
      <c r="A399">
        <f>IF([1]Sheet!A1397="","",[1]Sheet!A1397)</f>
        <v>3280723</v>
      </c>
      <c r="B399" t="str">
        <f>IF(A399="","",[1]Sheet!B1397)</f>
        <v>2025-05-02 06:24:14</v>
      </c>
      <c r="C399" t="str">
        <f>IF(A399="","",[1]Sheet!C1397)</f>
        <v>小单31.45  小双34.28  大单34.28</v>
      </c>
      <c r="D399" t="str">
        <f>IF(A399="","",[1]Sheet!D1397)</f>
        <v>小单</v>
      </c>
      <c r="E399">
        <f>IF(A399="","",[1]Sheet!E1397)</f>
        <v>100.01</v>
      </c>
      <c r="F399">
        <f>IF(A399="","",[1]Sheet!F1397)</f>
        <v>18</v>
      </c>
      <c r="G399" t="str">
        <f>IF(A399="","",[1]Sheet!G1397)</f>
        <v>大双</v>
      </c>
      <c r="H399">
        <f>IF(A399="","",[1]Sheet!H1397)</f>
        <v>0</v>
      </c>
      <c r="I399">
        <f>IF(A399="","",[1]Sheet!I1397)</f>
        <v>-100.01</v>
      </c>
      <c r="J399" t="str">
        <f>IF(A399="","",[1]Sheet!J1397)</f>
        <v>否</v>
      </c>
      <c r="K399">
        <f t="shared" si="139"/>
        <v>0</v>
      </c>
      <c r="L399" s="4">
        <f t="shared" si="140"/>
        <v>0</v>
      </c>
      <c r="M399" s="4" cm="1">
        <f ca="1" t="array" ref="M399">IF(L398="",IF(G398=0,M398,""),IF(ROW()&lt;32,"",AVERAGE(IF(OFFSET(L$2,ROW()-31,0,30,1)&lt;&gt;"",OFFSET(L$2,ROW()-31,0,30,1)))))</f>
        <v>0.666666666666667</v>
      </c>
      <c r="N399" s="5">
        <f ca="1" t="shared" si="122"/>
        <v>0.623655913978495</v>
      </c>
      <c r="O399" s="4">
        <f ca="1" t="array" ref="O399">IF(L398="","",IF(ROW()&lt;32,"",AVERAGE(IF(OFFSET(L$2,ROW()-21,0,20,1)&lt;&gt;"",OFFSET(L$2,ROW()-21,0,20,1)))))</f>
        <v>0.55</v>
      </c>
      <c r="P399" s="5">
        <f ca="1" t="shared" si="123"/>
        <v>0.514516129032258</v>
      </c>
      <c r="Q399" s="4">
        <f t="shared" si="141"/>
        <v>-100.01</v>
      </c>
      <c r="R399" s="4">
        <f t="shared" si="127"/>
        <v>9049.28999999988</v>
      </c>
      <c r="S399" s="9">
        <f t="shared" si="128"/>
        <v>-0.0368587309572414</v>
      </c>
      <c r="T399" s="10">
        <f ca="1" t="shared" si="129"/>
        <v>0.623655913978495</v>
      </c>
      <c r="U399" s="9">
        <f t="shared" si="130"/>
        <v>0.0615444383032293</v>
      </c>
      <c r="V399" s="6">
        <f t="shared" si="131"/>
        <v>-1.88238286013087</v>
      </c>
      <c r="W399" s="11">
        <f t="shared" si="132"/>
        <v>0.587336918868342</v>
      </c>
      <c r="X399" s="11">
        <f ca="1" t="shared" si="133"/>
        <v>-0.0342943621086955</v>
      </c>
      <c r="Y399" s="6">
        <f ca="1" t="shared" si="124"/>
        <v>0.0186597688434687</v>
      </c>
      <c r="Z399" s="1">
        <f ca="1" t="shared" si="125"/>
        <v>0.0319548172655947</v>
      </c>
      <c r="AA399">
        <f ca="1" t="shared" si="118"/>
        <v>0</v>
      </c>
      <c r="AB399">
        <f t="shared" si="126"/>
        <v>0</v>
      </c>
      <c r="AC399" s="1">
        <f ca="1" t="shared" si="137"/>
        <v>0</v>
      </c>
      <c r="AD399" t="e">
        <f ca="1" t="shared" si="138"/>
        <v>#VALUE!</v>
      </c>
    </row>
    <row r="400" spans="1:30">
      <c r="A400">
        <f>IF([1]Sheet!A1398="","",[1]Sheet!A1398)</f>
        <v>3280724</v>
      </c>
      <c r="B400" t="str">
        <f>IF(A400="","",[1]Sheet!B1398)</f>
        <v>2025-05-02 06:27:46</v>
      </c>
      <c r="C400" t="str">
        <f>IF(A400="","",[1]Sheet!C1398)</f>
        <v>大双31.45  小双34.28  大单34.28</v>
      </c>
      <c r="D400" t="str">
        <f>IF(A400="","",[1]Sheet!D1398)</f>
        <v>大双</v>
      </c>
      <c r="E400">
        <f>IF(A400="","",[1]Sheet!E1398)</f>
        <v>100.01</v>
      </c>
      <c r="F400">
        <f>IF(A400="","",[1]Sheet!F1398)</f>
        <v>12</v>
      </c>
      <c r="G400" t="str">
        <f>IF(A400="","",[1]Sheet!G1398)</f>
        <v>小双</v>
      </c>
      <c r="H400">
        <f>IF(A400="","",[1]Sheet!H1398)</f>
        <v>148.4324</v>
      </c>
      <c r="I400">
        <f>IF(A400="","",[1]Sheet!I1398)</f>
        <v>48.4224</v>
      </c>
      <c r="J400" t="str">
        <f>IF(A400="","",[1]Sheet!J1398)</f>
        <v>是</v>
      </c>
      <c r="K400">
        <f t="shared" si="139"/>
        <v>1</v>
      </c>
      <c r="L400" s="4">
        <f t="shared" si="140"/>
        <v>1</v>
      </c>
      <c r="M400" s="4" cm="1">
        <f ca="1" t="array" ref="M400">IF(L399="",IF(G399=0,M399,""),IF(ROW()&lt;32,"",AVERAGE(IF(OFFSET(L$2,ROW()-31,0,30,1)&lt;&gt;"",OFFSET(L$2,ROW()-31,0,30,1)))))</f>
        <v>0.666666666666667</v>
      </c>
      <c r="N400" s="5">
        <f ca="1" t="shared" si="122"/>
        <v>0.623655913978495</v>
      </c>
      <c r="O400" s="4">
        <f ca="1" t="array" ref="O400">IF(L399="","",IF(ROW()&lt;32,"",AVERAGE(IF(OFFSET(L$2,ROW()-21,0,20,1)&lt;&gt;"",OFFSET(L$2,ROW()-21,0,20,1)))))</f>
        <v>0.55</v>
      </c>
      <c r="P400" s="5">
        <f ca="1" t="shared" si="123"/>
        <v>0.514516129032258</v>
      </c>
      <c r="Q400" s="4">
        <f t="shared" si="141"/>
        <v>48.4224</v>
      </c>
      <c r="R400" s="4">
        <f t="shared" si="127"/>
        <v>9097.71239999988</v>
      </c>
      <c r="S400" s="9">
        <f t="shared" si="128"/>
        <v>-0.0522179442186196</v>
      </c>
      <c r="T400" s="10">
        <f ca="1" t="shared" si="129"/>
        <v>0.623655913978495</v>
      </c>
      <c r="U400" s="9">
        <f t="shared" si="130"/>
        <v>0.066302972942991</v>
      </c>
      <c r="V400" s="6">
        <f t="shared" si="131"/>
        <v>-1.87183037125111</v>
      </c>
      <c r="W400" s="11">
        <f t="shared" si="132"/>
        <v>0.587336918868342</v>
      </c>
      <c r="X400" s="11">
        <f ca="1" t="shared" si="133"/>
        <v>-0.0392744375910608</v>
      </c>
      <c r="Y400" s="6">
        <f ca="1" t="shared" si="124"/>
        <v>0.0153681948151333</v>
      </c>
      <c r="Z400" s="1">
        <f ca="1" t="shared" si="125"/>
        <v>0.0326593257413164</v>
      </c>
      <c r="AA400">
        <f ca="1" t="shared" si="118"/>
        <v>0</v>
      </c>
      <c r="AB400">
        <f t="shared" si="126"/>
        <v>0</v>
      </c>
      <c r="AC400" s="1">
        <f ca="1" t="shared" si="137"/>
        <v>0</v>
      </c>
      <c r="AD400" t="e">
        <f ca="1" t="shared" si="138"/>
        <v>#VALUE!</v>
      </c>
    </row>
    <row r="401" spans="1:30">
      <c r="A401">
        <f>IF([1]Sheet!A1399="","",[1]Sheet!A1399)</f>
        <v>3280725</v>
      </c>
      <c r="B401" t="str">
        <f>IF(A401="","",[1]Sheet!B1399)</f>
        <v>2025-05-02 06:31:17</v>
      </c>
      <c r="C401" t="str">
        <f>IF(A401="","",[1]Sheet!C1399)</f>
        <v>小单32.36  小双35.28  大双32.36</v>
      </c>
      <c r="D401" t="str">
        <f>IF(A401="","",[1]Sheet!D1399)</f>
        <v>小双</v>
      </c>
      <c r="E401">
        <f>IF(A401="","",[1]Sheet!E1399)</f>
        <v>100</v>
      </c>
      <c r="F401">
        <f>IF(A401="","",[1]Sheet!F1399)</f>
        <v>22</v>
      </c>
      <c r="G401" t="str">
        <f>IF(A401="","",[1]Sheet!G1399)</f>
        <v>大双</v>
      </c>
      <c r="H401">
        <f>IF(A401="","",[1]Sheet!H1399)</f>
        <v>152.7392</v>
      </c>
      <c r="I401">
        <f>IF(A401="","",[1]Sheet!I1399)</f>
        <v>52.7392</v>
      </c>
      <c r="J401" t="str">
        <f>IF(A401="","",[1]Sheet!J1399)</f>
        <v>是</v>
      </c>
      <c r="K401">
        <f t="shared" si="139"/>
        <v>1</v>
      </c>
      <c r="L401" s="4">
        <f t="shared" si="140"/>
        <v>1</v>
      </c>
      <c r="M401" s="4" cm="1">
        <f ca="1" t="array" ref="M401">IF(L400="",IF(G400=0,M400,""),IF(ROW()&lt;32,"",AVERAGE(IF(OFFSET(L$2,ROW()-31,0,30,1)&lt;&gt;"",OFFSET(L$2,ROW()-31,0,30,1)))))</f>
        <v>0.666666666666667</v>
      </c>
      <c r="N401" s="5">
        <f ca="1" t="shared" si="122"/>
        <v>0.688172043010753</v>
      </c>
      <c r="O401" s="4">
        <f ca="1" t="array" ref="O401">IF(L400="","",IF(ROW()&lt;32,"",AVERAGE(IF(OFFSET(L$2,ROW()-21,0,20,1)&lt;&gt;"",OFFSET(L$2,ROW()-21,0,20,1)))))</f>
        <v>0.6</v>
      </c>
      <c r="P401" s="5">
        <f ca="1" t="shared" si="123"/>
        <v>0.625806451612903</v>
      </c>
      <c r="Q401" s="4">
        <f t="shared" si="141"/>
        <v>52.7392</v>
      </c>
      <c r="R401" s="4">
        <f t="shared" si="127"/>
        <v>9150.45159999988</v>
      </c>
      <c r="S401" s="9">
        <f t="shared" si="128"/>
        <v>-0.0403013595408064</v>
      </c>
      <c r="T401" s="10">
        <f ca="1" t="shared" si="129"/>
        <v>0.688172043010753</v>
      </c>
      <c r="U401" s="9">
        <f t="shared" si="130"/>
        <v>0.066302972942991</v>
      </c>
      <c r="V401" s="6">
        <f t="shared" si="131"/>
        <v>-1.90018205380444</v>
      </c>
      <c r="W401" s="11">
        <f t="shared" si="132"/>
        <v>0.587336918868342</v>
      </c>
      <c r="X401" s="11">
        <f ca="1" t="shared" si="133"/>
        <v>-0.0256314046365983</v>
      </c>
      <c r="Y401" s="6">
        <f ca="1" t="shared" si="124"/>
        <v>0.0125538930721228</v>
      </c>
      <c r="Z401" s="1">
        <f ca="1" t="shared" si="125"/>
        <v>0.0324325904447182</v>
      </c>
      <c r="AA401">
        <f ca="1" t="shared" si="118"/>
        <v>0</v>
      </c>
      <c r="AB401">
        <f t="shared" si="126"/>
        <v>0</v>
      </c>
      <c r="AC401" s="1">
        <f ca="1" t="shared" si="137"/>
        <v>0</v>
      </c>
      <c r="AD401" t="e">
        <f ca="1" t="shared" si="138"/>
        <v>#VALUE!</v>
      </c>
    </row>
    <row r="402" spans="1:30">
      <c r="A402">
        <f>IF([1]Sheet!A1400="","",[1]Sheet!A1400)</f>
        <v>3280726</v>
      </c>
      <c r="B402" t="str">
        <f>IF(A402="","",[1]Sheet!B1400)</f>
        <v>2025-05-02 06:34:39</v>
      </c>
      <c r="C402" t="str">
        <f>IF(A402="","",[1]Sheet!C1400)</f>
        <v>小单32.36  小双35.28  大双32.36</v>
      </c>
      <c r="D402" t="str">
        <f>IF(A402="","",[1]Sheet!D1400)</f>
        <v>小双</v>
      </c>
      <c r="E402">
        <f>IF(A402="","",[1]Sheet!E1400)</f>
        <v>100</v>
      </c>
      <c r="F402">
        <f>IF(A402="","",[1]Sheet!F1400)</f>
        <v>14</v>
      </c>
      <c r="G402" t="str">
        <f>IF(A402="","",[1]Sheet!G1400)</f>
        <v>大双</v>
      </c>
      <c r="H402">
        <f>IF(A402="","",[1]Sheet!H1400)</f>
        <v>0</v>
      </c>
      <c r="I402">
        <f>IF(A402="","",[1]Sheet!I1400)</f>
        <v>-100</v>
      </c>
      <c r="J402" t="str">
        <f>IF(A402="","",[1]Sheet!J1400)</f>
        <v>否</v>
      </c>
      <c r="K402">
        <f t="shared" si="139"/>
        <v>0</v>
      </c>
      <c r="L402" s="4">
        <f t="shared" si="140"/>
        <v>1</v>
      </c>
      <c r="M402" s="4" cm="1">
        <f ca="1" t="array" ref="M402">IF(L401="",IF(G401=0,M401,""),IF(ROW()&lt;32,"",AVERAGE(IF(OFFSET(L$2,ROW()-31,0,30,1)&lt;&gt;"",OFFSET(L$2,ROW()-31,0,30,1)))))</f>
        <v>0.7</v>
      </c>
      <c r="N402" s="5">
        <f ca="1" t="shared" si="122"/>
        <v>0.688172043010753</v>
      </c>
      <c r="O402" s="4">
        <f ca="1" t="array" ref="O402">IF(L401="","",IF(ROW()&lt;32,"",AVERAGE(IF(OFFSET(L$2,ROW()-21,0,20,1)&lt;&gt;"",OFFSET(L$2,ROW()-21,0,20,1)))))</f>
        <v>0.65</v>
      </c>
      <c r="P402" s="5">
        <f ca="1" t="shared" si="123"/>
        <v>0.67258064516129</v>
      </c>
      <c r="Q402" s="4">
        <f t="shared" si="141"/>
        <v>-68.1</v>
      </c>
      <c r="R402" s="4">
        <f t="shared" si="127"/>
        <v>9082.35159999988</v>
      </c>
      <c r="S402" s="9">
        <f t="shared" si="128"/>
        <v>-0.0244460683683932</v>
      </c>
      <c r="T402" s="10">
        <f ca="1" t="shared" si="129"/>
        <v>0.688172043010753</v>
      </c>
      <c r="U402" s="9">
        <f t="shared" si="130"/>
        <v>0.066302972942991</v>
      </c>
      <c r="V402" s="6">
        <f t="shared" si="131"/>
        <v>-1.91072823240426</v>
      </c>
      <c r="W402" s="11">
        <f t="shared" si="132"/>
        <v>0.673085857575804</v>
      </c>
      <c r="X402" s="11">
        <f ca="1" t="shared" si="133"/>
        <v>-0.0133545412741106</v>
      </c>
      <c r="Y402" s="6">
        <f ca="1" t="shared" si="124"/>
        <v>0.0108161087515763</v>
      </c>
      <c r="Z402" s="1">
        <f ca="1" t="shared" si="125"/>
        <v>0.0323775036131811</v>
      </c>
      <c r="AA402">
        <f ca="1" t="shared" si="118"/>
        <v>0</v>
      </c>
      <c r="AB402">
        <f t="shared" si="126"/>
        <v>0</v>
      </c>
      <c r="AC402" s="1">
        <f ca="1" t="shared" si="137"/>
        <v>0</v>
      </c>
      <c r="AD402" t="e">
        <f ca="1" t="shared" si="138"/>
        <v>#VALUE!</v>
      </c>
    </row>
    <row r="403" spans="1:30">
      <c r="A403">
        <f>IF([1]Sheet!A1401="","",[1]Sheet!A1401)</f>
        <v>3280727</v>
      </c>
      <c r="B403" t="str">
        <f>IF(A403="","",[1]Sheet!B1401)</f>
        <v>2025-05-02 06:38:20</v>
      </c>
      <c r="C403" t="str">
        <f>IF(A403="","",[1]Sheet!C1401)</f>
        <v>大双31.45  小双34.28  大单34.28</v>
      </c>
      <c r="D403" t="str">
        <f>IF(A403="","",[1]Sheet!D1401)</f>
        <v>大双</v>
      </c>
      <c r="E403">
        <f>IF(A403="","",[1]Sheet!E1401)</f>
        <v>100.01</v>
      </c>
      <c r="F403">
        <f>IF(A403="","",[1]Sheet!F1401)</f>
        <v>17</v>
      </c>
      <c r="G403" t="str">
        <f>IF(A403="","",[1]Sheet!G1401)</f>
        <v>大单</v>
      </c>
      <c r="H403">
        <f>IF(A403="","",[1]Sheet!H1401)</f>
        <v>148.4324</v>
      </c>
      <c r="I403">
        <f>IF(A403="","",[1]Sheet!I1401)</f>
        <v>48.4224</v>
      </c>
      <c r="J403" t="str">
        <f>IF(A403="","",[1]Sheet!J1401)</f>
        <v>是</v>
      </c>
      <c r="K403">
        <f t="shared" si="139"/>
        <v>1</v>
      </c>
      <c r="L403" s="4">
        <f t="shared" si="140"/>
        <v>1</v>
      </c>
      <c r="M403" s="4" cm="1">
        <f ca="1" t="array" ref="M403">IF(L402="",IF(G402=0,M402,""),IF(ROW()&lt;32,"",AVERAGE(IF(OFFSET(L$2,ROW()-31,0,30,1)&lt;&gt;"",OFFSET(L$2,ROW()-31,0,30,1)))))</f>
        <v>0.7</v>
      </c>
      <c r="N403" s="5">
        <f ca="1" t="shared" si="122"/>
        <v>0.719354838709677</v>
      </c>
      <c r="O403" s="4">
        <f ca="1" t="array" ref="O403">IF(L402="","",IF(ROW()&lt;32,"",AVERAGE(IF(OFFSET(L$2,ROW()-21,0,20,1)&lt;&gt;"",OFFSET(L$2,ROW()-21,0,20,1)))))</f>
        <v>0.65</v>
      </c>
      <c r="P403" s="5">
        <f ca="1" t="shared" si="123"/>
        <v>0.67258064516129</v>
      </c>
      <c r="Q403" s="4">
        <f t="shared" si="141"/>
        <v>48.4224</v>
      </c>
      <c r="R403" s="4">
        <f t="shared" si="127"/>
        <v>9130.77399999988</v>
      </c>
      <c r="S403" s="9">
        <f t="shared" si="128"/>
        <v>-0.0366794750880669</v>
      </c>
      <c r="T403" s="10">
        <f ca="1" t="shared" si="129"/>
        <v>0.719354838709677</v>
      </c>
      <c r="U403" s="9">
        <f t="shared" si="130"/>
        <v>0.066302972942991</v>
      </c>
      <c r="V403" s="6">
        <f t="shared" si="131"/>
        <v>-1.94379432414208</v>
      </c>
      <c r="W403" s="11">
        <f t="shared" si="132"/>
        <v>0.673091034960194</v>
      </c>
      <c r="X403" s="11">
        <f ca="1" t="shared" si="133"/>
        <v>-0.014094095585571</v>
      </c>
      <c r="Y403" s="6">
        <f ca="1" t="shared" si="124"/>
        <v>0.00984726834151643</v>
      </c>
      <c r="Z403" s="1">
        <f ca="1" t="shared" si="125"/>
        <v>0.032672198601346</v>
      </c>
      <c r="AA403">
        <f ca="1" t="shared" si="118"/>
        <v>0</v>
      </c>
      <c r="AB403">
        <f t="shared" si="126"/>
        <v>1</v>
      </c>
      <c r="AC403" s="1">
        <f ca="1" t="shared" si="137"/>
        <v>0</v>
      </c>
      <c r="AD403" t="e">
        <f ca="1" t="shared" si="138"/>
        <v>#VALUE!</v>
      </c>
    </row>
    <row r="404" spans="1:30">
      <c r="A404">
        <f>IF([1]Sheet!A1402="","",[1]Sheet!A1402)</f>
        <v>3280728</v>
      </c>
      <c r="B404" t="str">
        <f>IF(A404="","",[1]Sheet!B1402)</f>
        <v>2025-05-02 06:41:42</v>
      </c>
      <c r="C404" t="str">
        <f>IF(A404="","",[1]Sheet!C1402)</f>
        <v>大双31.45  小双34.28  大单34.28</v>
      </c>
      <c r="D404" t="str">
        <f>IF(A404="","",[1]Sheet!D1402)</f>
        <v>大双</v>
      </c>
      <c r="E404">
        <f>IF(A404="","",[1]Sheet!E1402)</f>
        <v>100.01</v>
      </c>
      <c r="F404">
        <f>IF(A404="","",[1]Sheet!F1402)</f>
        <v>9</v>
      </c>
      <c r="G404" t="str">
        <f>IF(A404="","",[1]Sheet!G1402)</f>
        <v>小单</v>
      </c>
      <c r="H404">
        <f>IF(A404="","",[1]Sheet!H1402)</f>
        <v>0</v>
      </c>
      <c r="I404">
        <f>IF(A404="","",[1]Sheet!I1402)</f>
        <v>-100.01</v>
      </c>
      <c r="J404" t="str">
        <f>IF(A404="","",[1]Sheet!J1402)</f>
        <v>否</v>
      </c>
      <c r="K404">
        <f t="shared" si="139"/>
        <v>0</v>
      </c>
      <c r="L404" s="4">
        <f t="shared" si="140"/>
        <v>0</v>
      </c>
      <c r="M404" s="4" cm="1">
        <f ca="1" t="array" ref="M404">IF(L403="",IF(G403=0,M403,""),IF(ROW()&lt;32,"",AVERAGE(IF(OFFSET(L$2,ROW()-31,0,30,1)&lt;&gt;"",OFFSET(L$2,ROW()-31,0,30,1)))))</f>
        <v>0.666666666666667</v>
      </c>
      <c r="N404" s="5">
        <f ca="1" t="shared" si="122"/>
        <v>0.719354838709677</v>
      </c>
      <c r="O404" s="4">
        <f ca="1" t="array" ref="O404">IF(L403="","",IF(ROW()&lt;32,"",AVERAGE(IF(OFFSET(L$2,ROW()-21,0,20,1)&lt;&gt;"",OFFSET(L$2,ROW()-21,0,20,1)))))</f>
        <v>0.6</v>
      </c>
      <c r="P404" s="5">
        <f ca="1" t="shared" si="123"/>
        <v>0.625806451612903</v>
      </c>
      <c r="Q404" s="4">
        <f t="shared" si="141"/>
        <v>-100.01</v>
      </c>
      <c r="R404" s="4">
        <f t="shared" si="127"/>
        <v>9030.76399999988</v>
      </c>
      <c r="S404" s="9">
        <f t="shared" si="128"/>
        <v>-0.0369307540819505</v>
      </c>
      <c r="T404" s="10">
        <f ca="1" t="shared" si="129"/>
        <v>0.719354838709677</v>
      </c>
      <c r="U404" s="9">
        <f t="shared" si="130"/>
        <v>0.066302972942991</v>
      </c>
      <c r="V404" s="6">
        <f t="shared" si="131"/>
        <v>-1.98094577001671</v>
      </c>
      <c r="W404" s="11">
        <f t="shared" si="132"/>
        <v>0.673091034960194</v>
      </c>
      <c r="X404" s="11">
        <f ca="1" t="shared" si="133"/>
        <v>-0.017884623871199</v>
      </c>
      <c r="Y404" s="6">
        <f ca="1" t="shared" si="124"/>
        <v>0.00799258368928894</v>
      </c>
      <c r="Z404" s="1">
        <f ca="1" t="shared" si="125"/>
        <v>0.0326144888238133</v>
      </c>
      <c r="AA404">
        <f ca="1" t="shared" si="118"/>
        <v>0</v>
      </c>
      <c r="AB404">
        <f t="shared" si="126"/>
        <v>0</v>
      </c>
      <c r="AC404" s="1">
        <f ca="1" t="shared" si="137"/>
        <v>0</v>
      </c>
      <c r="AD404" t="e">
        <f ca="1" t="shared" si="138"/>
        <v>#VALUE!</v>
      </c>
    </row>
    <row r="405" spans="1:30">
      <c r="A405">
        <f>IF([1]Sheet!A1403="","",[1]Sheet!A1403)</f>
        <v>3280729</v>
      </c>
      <c r="B405" t="str">
        <f>IF(A405="","",[1]Sheet!B1403)</f>
        <v>2025-05-02 06:45:13</v>
      </c>
      <c r="C405" t="str">
        <f>IF(A405="","",[1]Sheet!C1403)</f>
        <v>大双31.45  小双34.28  大单34.28</v>
      </c>
      <c r="D405" t="str">
        <f>IF(A405="","",[1]Sheet!D1403)</f>
        <v>大双</v>
      </c>
      <c r="E405">
        <f>IF(A405="","",[1]Sheet!E1403)</f>
        <v>100.01</v>
      </c>
      <c r="F405">
        <f>IF(A405="","",[1]Sheet!F1403)</f>
        <v>11</v>
      </c>
      <c r="G405" t="str">
        <f>IF(A405="","",[1]Sheet!G1403)</f>
        <v>小单</v>
      </c>
      <c r="H405">
        <f>IF(A405="","",[1]Sheet!H1403)</f>
        <v>0</v>
      </c>
      <c r="I405">
        <f>IF(A405="","",[1]Sheet!I1403)</f>
        <v>-100.01</v>
      </c>
      <c r="J405" t="str">
        <f>IF(A405="","",[1]Sheet!J1403)</f>
        <v>否</v>
      </c>
      <c r="K405">
        <f t="shared" si="139"/>
        <v>0</v>
      </c>
      <c r="L405" s="4">
        <f t="shared" si="140"/>
        <v>0</v>
      </c>
      <c r="M405" s="4" cm="1">
        <f ca="1" t="array" ref="M405">IF(L404="",IF(G404=0,M404,""),IF(ROW()&lt;32,"",AVERAGE(IF(OFFSET(L$2,ROW()-31,0,30,1)&lt;&gt;"",OFFSET(L$2,ROW()-31,0,30,1)))))</f>
        <v>0.633333333333333</v>
      </c>
      <c r="N405" s="5">
        <f ca="1" t="shared" si="122"/>
        <v>0.623655913978495</v>
      </c>
      <c r="O405" s="4">
        <f ca="1" t="array" ref="O405">IF(L404="","",IF(ROW()&lt;32,"",AVERAGE(IF(OFFSET(L$2,ROW()-21,0,20,1)&lt;&gt;"",OFFSET(L$2,ROW()-21,0,20,1)))))</f>
        <v>0.6</v>
      </c>
      <c r="P405" s="5">
        <f ca="1" t="shared" si="123"/>
        <v>0.561290322580645</v>
      </c>
      <c r="Q405" s="4">
        <f t="shared" si="141"/>
        <v>-100.01</v>
      </c>
      <c r="R405" s="4">
        <f t="shared" si="127"/>
        <v>8930.75399999988</v>
      </c>
      <c r="S405" s="9">
        <f t="shared" si="128"/>
        <v>-0.0527485673273705</v>
      </c>
      <c r="T405" s="10">
        <f ca="1" t="shared" si="129"/>
        <v>0.623655913978495</v>
      </c>
      <c r="U405" s="9">
        <f t="shared" si="130"/>
        <v>0.0682144677810677</v>
      </c>
      <c r="V405" s="6">
        <f t="shared" si="131"/>
        <v>-1.91242900105328</v>
      </c>
      <c r="W405" s="11">
        <f t="shared" si="132"/>
        <v>0.587341113952259</v>
      </c>
      <c r="X405" s="11">
        <f ca="1" t="shared" si="133"/>
        <v>-0.0440665164469346</v>
      </c>
      <c r="Y405" s="6">
        <f ca="1" t="shared" si="124"/>
        <v>0.00518272671586448</v>
      </c>
      <c r="Z405" s="1">
        <f ca="1" t="shared" si="125"/>
        <v>0.0333392853821197</v>
      </c>
      <c r="AA405">
        <f ca="1" t="shared" si="118"/>
        <v>0</v>
      </c>
      <c r="AB405">
        <f t="shared" si="126"/>
        <v>0</v>
      </c>
      <c r="AC405" s="1">
        <f ca="1" t="shared" si="137"/>
        <v>0</v>
      </c>
      <c r="AD405" t="e">
        <f ca="1" t="shared" si="138"/>
        <v>#VALUE!</v>
      </c>
    </row>
    <row r="406" spans="1:30">
      <c r="A406">
        <f>IF([1]Sheet!A1404="","",[1]Sheet!A1404)</f>
        <v>3280730</v>
      </c>
      <c r="B406" t="str">
        <f>IF(A406="","",[1]Sheet!B1404)</f>
        <v>2025-05-02 06:48:45</v>
      </c>
      <c r="C406" t="str">
        <f>IF(A406="","",[1]Sheet!C1404)</f>
        <v>小单32.36  大双32.36  大单35.28</v>
      </c>
      <c r="D406" t="str">
        <f>IF(A406="","",[1]Sheet!D1404)</f>
        <v>大单</v>
      </c>
      <c r="E406">
        <f>IF(A406="","",[1]Sheet!E1404)</f>
        <v>100</v>
      </c>
      <c r="F406">
        <f>IF(A406="","",[1]Sheet!F1404)</f>
        <v>8</v>
      </c>
      <c r="G406" t="str">
        <f>IF(A406="","",[1]Sheet!G1404)</f>
        <v>小双</v>
      </c>
      <c r="H406">
        <f>IF(A406="","",[1]Sheet!H1404)</f>
        <v>0</v>
      </c>
      <c r="I406">
        <f>IF(A406="","",[1]Sheet!I1404)</f>
        <v>-100</v>
      </c>
      <c r="J406" t="str">
        <f>IF(A406="","",[1]Sheet!J1404)</f>
        <v>否</v>
      </c>
      <c r="K406">
        <f t="shared" si="139"/>
        <v>0</v>
      </c>
      <c r="L406" s="4">
        <f t="shared" si="140"/>
        <v>0</v>
      </c>
      <c r="M406" s="4" cm="1">
        <f ca="1" t="array" ref="M406">IF(L405="",IF(G405=0,M405,""),IF(ROW()&lt;32,"",AVERAGE(IF(OFFSET(L$2,ROW()-31,0,30,1)&lt;&gt;"",OFFSET(L$2,ROW()-31,0,30,1)))))</f>
        <v>0.6</v>
      </c>
      <c r="N406" s="5">
        <f ca="1" t="shared" si="122"/>
        <v>0.59247311827957</v>
      </c>
      <c r="O406" s="4">
        <f ca="1" t="array" ref="O406">IF(L405="","",IF(ROW()&lt;32,"",AVERAGE(IF(OFFSET(L$2,ROW()-21,0,20,1)&lt;&gt;"",OFFSET(L$2,ROW()-21,0,20,1)))))</f>
        <v>0.55</v>
      </c>
      <c r="P406" s="5">
        <f ca="1" t="shared" si="123"/>
        <v>0.514516129032258</v>
      </c>
      <c r="Q406" s="4">
        <f t="shared" si="141"/>
        <v>-100</v>
      </c>
      <c r="R406" s="4">
        <f t="shared" si="127"/>
        <v>8830.75399999988</v>
      </c>
      <c r="S406" s="9">
        <f t="shared" si="128"/>
        <v>-0.0683923382375378</v>
      </c>
      <c r="T406" s="10">
        <f ca="1" t="shared" si="129"/>
        <v>0.59247311827957</v>
      </c>
      <c r="U406" s="9">
        <f t="shared" si="130"/>
        <v>0.078533403263959</v>
      </c>
      <c r="V406" s="6">
        <f t="shared" si="131"/>
        <v>-1.79090978477627</v>
      </c>
      <c r="W406" s="11">
        <f t="shared" si="132"/>
        <v>0.513025125494144</v>
      </c>
      <c r="X406" s="11">
        <f ca="1" t="shared" si="133"/>
        <v>-0.0533715647227474</v>
      </c>
      <c r="Y406" s="6">
        <f ca="1" t="shared" si="124"/>
        <v>0.00152593915719838</v>
      </c>
      <c r="Z406" s="1">
        <f ca="1" t="shared" si="125"/>
        <v>0.0335442127041789</v>
      </c>
      <c r="AA406">
        <f ca="1" t="shared" si="118"/>
        <v>0</v>
      </c>
      <c r="AB406">
        <f t="shared" si="126"/>
        <v>0</v>
      </c>
      <c r="AC406" s="1">
        <f ca="1" t="shared" si="137"/>
        <v>0</v>
      </c>
      <c r="AD406" t="e">
        <f ca="1" t="shared" si="138"/>
        <v>#VALUE!</v>
      </c>
    </row>
    <row r="407" spans="1:30">
      <c r="A407">
        <f>IF([1]Sheet!A1405="","",[1]Sheet!A1405)</f>
        <v>3280731</v>
      </c>
      <c r="B407" t="str">
        <f>IF(A407="","",[1]Sheet!B1405)</f>
        <v>2025-05-02 06:52:17</v>
      </c>
      <c r="C407" t="str">
        <f>IF(A407="","",[1]Sheet!C1405)</f>
        <v>小单32.36  小双35.28  大双32.36</v>
      </c>
      <c r="D407" t="str">
        <f>IF(A407="","",[1]Sheet!D1405)</f>
        <v>小双</v>
      </c>
      <c r="E407">
        <f>IF(A407="","",[1]Sheet!E1405)</f>
        <v>100</v>
      </c>
      <c r="F407">
        <f>IF(A407="","",[1]Sheet!F1405)</f>
        <v>16</v>
      </c>
      <c r="G407" t="str">
        <f>IF(A407="","",[1]Sheet!G1405)</f>
        <v>大双</v>
      </c>
      <c r="H407">
        <f>IF(A407="","",[1]Sheet!H1405)</f>
        <v>152.7392</v>
      </c>
      <c r="I407">
        <f>IF(A407="","",[1]Sheet!I1405)</f>
        <v>52.7392</v>
      </c>
      <c r="J407" t="str">
        <f>IF(A407="","",[1]Sheet!J1405)</f>
        <v>是</v>
      </c>
      <c r="K407">
        <f t="shared" si="139"/>
        <v>1</v>
      </c>
      <c r="L407" s="4">
        <f t="shared" si="140"/>
        <v>1</v>
      </c>
      <c r="M407" s="4" cm="1">
        <f ca="1" t="array" ref="M407">IF(L406="",IF(G406=0,M406,""),IF(ROW()&lt;32,"",AVERAGE(IF(OFFSET(L$2,ROW()-31,0,30,1)&lt;&gt;"",OFFSET(L$2,ROW()-31,0,30,1)))))</f>
        <v>0.6</v>
      </c>
      <c r="N407" s="5">
        <f ca="1" t="shared" si="122"/>
        <v>0.561290322580645</v>
      </c>
      <c r="O407" s="4">
        <f ca="1" t="array" ref="O407">IF(L406="","",IF(ROW()&lt;32,"",AVERAGE(IF(OFFSET(L$2,ROW()-21,0,20,1)&lt;&gt;"",OFFSET(L$2,ROW()-21,0,20,1)))))</f>
        <v>0.55</v>
      </c>
      <c r="P407" s="5">
        <f ca="1" t="shared" si="123"/>
        <v>0.514516129032258</v>
      </c>
      <c r="Q407" s="4">
        <f t="shared" si="141"/>
        <v>52.7392</v>
      </c>
      <c r="R407" s="4">
        <f t="shared" si="127"/>
        <v>8883.49319999988</v>
      </c>
      <c r="S407" s="9">
        <f t="shared" si="128"/>
        <v>-0.0838638861221583</v>
      </c>
      <c r="T407" s="10">
        <f ca="1" t="shared" si="129"/>
        <v>0.561290322580645</v>
      </c>
      <c r="U407" s="9">
        <f t="shared" si="130"/>
        <v>0.088851306956481</v>
      </c>
      <c r="V407" s="6">
        <f t="shared" si="131"/>
        <v>-1.63430848691459</v>
      </c>
      <c r="W407" s="11">
        <f t="shared" si="132"/>
        <v>0.448001899916879</v>
      </c>
      <c r="X407" s="11">
        <f ca="1" t="shared" si="133"/>
        <v>-0.0581871521072335</v>
      </c>
      <c r="Y407" s="6">
        <f ca="1" t="shared" si="124"/>
        <v>-0.00251168734000152</v>
      </c>
      <c r="Z407" s="1">
        <f ca="1" t="shared" si="125"/>
        <v>0.033196946626513</v>
      </c>
      <c r="AA407">
        <f ca="1" t="shared" si="118"/>
        <v>0</v>
      </c>
      <c r="AB407">
        <f t="shared" si="126"/>
        <v>0</v>
      </c>
      <c r="AC407" s="1">
        <f ca="1" t="shared" si="137"/>
        <v>0</v>
      </c>
      <c r="AD407" t="e">
        <f ca="1" t="shared" si="138"/>
        <v>#VALUE!</v>
      </c>
    </row>
    <row r="408" spans="1:30">
      <c r="A408">
        <f>IF([1]Sheet!A1406="","",[1]Sheet!A1406)</f>
        <v>3280732</v>
      </c>
      <c r="B408" t="str">
        <f>IF(A408="","",[1]Sheet!B1406)</f>
        <v>2025-05-02 06:55:38</v>
      </c>
      <c r="C408" t="str">
        <f>IF(A408="","",[1]Sheet!C1406)</f>
        <v>小单32.36  小双35.28  大双32.36</v>
      </c>
      <c r="D408" t="str">
        <f>IF(A408="","",[1]Sheet!D1406)</f>
        <v>小双</v>
      </c>
      <c r="E408">
        <f>IF(A408="","",[1]Sheet!E1406)</f>
        <v>100</v>
      </c>
      <c r="F408">
        <f>IF(A408="","",[1]Sheet!F1406)</f>
        <v>20</v>
      </c>
      <c r="G408" t="str">
        <f>IF(A408="","",[1]Sheet!G1406)</f>
        <v>大双</v>
      </c>
      <c r="H408">
        <f>IF(A408="","",[1]Sheet!H1406)</f>
        <v>152.7392</v>
      </c>
      <c r="I408">
        <f>IF(A408="","",[1]Sheet!I1406)</f>
        <v>52.7392</v>
      </c>
      <c r="J408" t="str">
        <f>IF(A408="","",[1]Sheet!J1406)</f>
        <v>是</v>
      </c>
      <c r="K408">
        <f t="shared" si="139"/>
        <v>1</v>
      </c>
      <c r="L408" s="4">
        <f t="shared" si="140"/>
        <v>1</v>
      </c>
      <c r="M408" s="4" cm="1">
        <f ca="1" t="array" ref="M408">IF(L407="",IF(G407=0,M407,""),IF(ROW()&lt;32,"",AVERAGE(IF(OFFSET(L$2,ROW()-31,0,30,1)&lt;&gt;"",OFFSET(L$2,ROW()-31,0,30,1)))))</f>
        <v>0.6</v>
      </c>
      <c r="N408" s="5">
        <f ca="1" t="shared" si="122"/>
        <v>0.625806451612903</v>
      </c>
      <c r="O408" s="4">
        <f ca="1" t="array" ref="O408">IF(L407="","",IF(ROW()&lt;32,"",AVERAGE(IF(OFFSET(L$2,ROW()-21,0,20,1)&lt;&gt;"",OFFSET(L$2,ROW()-21,0,20,1)))))</f>
        <v>0.55</v>
      </c>
      <c r="P408" s="5">
        <f ca="1" t="shared" si="123"/>
        <v>0.579032258064516</v>
      </c>
      <c r="Q408" s="4">
        <f t="shared" si="141"/>
        <v>52.7392</v>
      </c>
      <c r="R408" s="4">
        <f t="shared" si="127"/>
        <v>8936.23239999988</v>
      </c>
      <c r="S408" s="9">
        <f t="shared" si="128"/>
        <v>-0.0834097270922744</v>
      </c>
      <c r="T408" s="10">
        <f ca="1" t="shared" si="129"/>
        <v>0.625806451612903</v>
      </c>
      <c r="U408" s="9">
        <f t="shared" si="130"/>
        <v>0.088851306956481</v>
      </c>
      <c r="V408" s="6">
        <f t="shared" si="131"/>
        <v>-1.56480084335372</v>
      </c>
      <c r="W408" s="11">
        <f t="shared" si="132"/>
        <v>0.448001899916879</v>
      </c>
      <c r="X408" s="11">
        <f ca="1" t="shared" si="133"/>
        <v>-0.0381969142357296</v>
      </c>
      <c r="Y408" s="6">
        <f ca="1" t="shared" si="124"/>
        <v>-0.00577895322174839</v>
      </c>
      <c r="Z408" s="1">
        <f ca="1" t="shared" si="125"/>
        <v>0.0316906563099967</v>
      </c>
      <c r="AA408">
        <f ca="1" t="shared" si="118"/>
        <v>0</v>
      </c>
      <c r="AB408">
        <f t="shared" si="126"/>
        <v>0</v>
      </c>
      <c r="AC408" s="1">
        <f ca="1" t="shared" si="137"/>
        <v>0</v>
      </c>
      <c r="AD408" t="e">
        <f ca="1" t="shared" si="138"/>
        <v>#VALUE!</v>
      </c>
    </row>
    <row r="409" spans="1:30">
      <c r="A409">
        <f>IF([1]Sheet!A1407="","",[1]Sheet!A1407)</f>
        <v>3280733</v>
      </c>
      <c r="B409" t="str">
        <f>IF(A409="","",[1]Sheet!B1407)</f>
        <v>2025-05-02 06:59:10</v>
      </c>
      <c r="C409" t="str">
        <f>IF(A409="","",[1]Sheet!C1407)</f>
        <v>大双31.45  小双34.28  大单34.28</v>
      </c>
      <c r="D409" t="str">
        <f>IF(A409="","",[1]Sheet!D1407)</f>
        <v>大双</v>
      </c>
      <c r="E409">
        <f>IF(A409="","",[1]Sheet!E1407)</f>
        <v>100.01</v>
      </c>
      <c r="F409">
        <f>IF(A409="","",[1]Sheet!F1407)</f>
        <v>20</v>
      </c>
      <c r="G409" t="str">
        <f>IF(A409="","",[1]Sheet!G1407)</f>
        <v>大双</v>
      </c>
      <c r="H409">
        <f>IF(A409="","",[1]Sheet!H1407)</f>
        <v>148.444</v>
      </c>
      <c r="I409">
        <f>IF(A409="","",[1]Sheet!I1407)</f>
        <v>48.434</v>
      </c>
      <c r="J409" t="str">
        <f>IF(A409="","",[1]Sheet!J1407)</f>
        <v>是</v>
      </c>
      <c r="K409">
        <f t="shared" si="139"/>
        <v>1</v>
      </c>
      <c r="L409" s="4">
        <f t="shared" si="140"/>
        <v>1</v>
      </c>
      <c r="M409" s="4" cm="1">
        <f ca="1" t="array" ref="M409">IF(L408="",IF(G408=0,M408,""),IF(ROW()&lt;32,"",AVERAGE(IF(OFFSET(L$2,ROW()-31,0,30,1)&lt;&gt;"",OFFSET(L$2,ROW()-31,0,30,1)))))</f>
        <v>0.6</v>
      </c>
      <c r="N409" s="5">
        <f ca="1" t="shared" si="122"/>
        <v>0.625806451612903</v>
      </c>
      <c r="O409" s="4">
        <f ca="1" t="array" ref="O409">IF(L408="","",IF(ROW()&lt;32,"",AVERAGE(IF(OFFSET(L$2,ROW()-21,0,20,1)&lt;&gt;"",OFFSET(L$2,ROW()-21,0,20,1)))))</f>
        <v>0.6</v>
      </c>
      <c r="P409" s="5">
        <f ca="1" t="shared" si="123"/>
        <v>0.625806451612903</v>
      </c>
      <c r="Q409" s="4">
        <f t="shared" si="141"/>
        <v>48.434</v>
      </c>
      <c r="R409" s="4">
        <f t="shared" si="127"/>
        <v>8984.66639999988</v>
      </c>
      <c r="S409" s="9">
        <f t="shared" si="128"/>
        <v>-0.0714436531000396</v>
      </c>
      <c r="T409" s="10">
        <f ca="1" t="shared" si="129"/>
        <v>0.625806451612903</v>
      </c>
      <c r="U409" s="9">
        <f t="shared" si="130"/>
        <v>0.0874049235664072</v>
      </c>
      <c r="V409" s="6">
        <f t="shared" si="131"/>
        <v>-1.62080898789715</v>
      </c>
      <c r="W409" s="11">
        <f t="shared" si="132"/>
        <v>0.447987400551226</v>
      </c>
      <c r="X409" s="11">
        <f ca="1" t="shared" si="133"/>
        <v>-0.039775441411946</v>
      </c>
      <c r="Y409" s="6">
        <f ca="1" t="shared" si="124"/>
        <v>-0.00901236637524282</v>
      </c>
      <c r="Z409" s="1">
        <f ca="1" t="shared" si="125"/>
        <v>0.030000721695903</v>
      </c>
      <c r="AA409">
        <f ca="1" t="shared" si="118"/>
        <v>0</v>
      </c>
      <c r="AB409">
        <f t="shared" si="126"/>
        <v>0</v>
      </c>
      <c r="AC409" s="1">
        <f ca="1" t="shared" si="137"/>
        <v>0</v>
      </c>
      <c r="AD409" t="e">
        <f ca="1" t="shared" si="138"/>
        <v>#VALUE!</v>
      </c>
    </row>
    <row r="410" spans="1:30">
      <c r="A410">
        <f>IF([1]Sheet!A1408="","",[1]Sheet!A1408)</f>
        <v>3280734</v>
      </c>
      <c r="B410" t="str">
        <f>IF(A410="","",[1]Sheet!B1408)</f>
        <v>2025-05-02 07:02:41</v>
      </c>
      <c r="C410" t="str">
        <f>IF(A410="","",[1]Sheet!C1408)</f>
        <v>大双31.45  小双34.28  大单34.28</v>
      </c>
      <c r="D410" t="str">
        <f>IF(A410="","",[1]Sheet!D1408)</f>
        <v>大双</v>
      </c>
      <c r="E410">
        <f>IF(A410="","",[1]Sheet!E1408)</f>
        <v>100.01</v>
      </c>
      <c r="F410">
        <f>IF(A410="","",[1]Sheet!F1408)</f>
        <v>11</v>
      </c>
      <c r="G410" t="str">
        <f>IF(A410="","",[1]Sheet!G1408)</f>
        <v>小单</v>
      </c>
      <c r="H410">
        <f>IF(A410="","",[1]Sheet!H1408)</f>
        <v>0</v>
      </c>
      <c r="I410">
        <f>IF(A410="","",[1]Sheet!I1408)</f>
        <v>-100.01</v>
      </c>
      <c r="J410" t="str">
        <f>IF(A410="","",[1]Sheet!J1408)</f>
        <v>否</v>
      </c>
      <c r="K410">
        <f t="shared" ref="K410:K441" si="142">IF(J410="是",1,IF(J410="否",0,""))</f>
        <v>0</v>
      </c>
      <c r="L410" s="4">
        <f t="shared" ref="L410:L441" si="143">IF(G410="","",IF(F410="待开奖","",IF(MID(D410,1,1)=MID(G410,1,1),1,IF(MID(D410,2,1)=MID(G410,2,1),1,0))))</f>
        <v>0</v>
      </c>
      <c r="M410" s="4" cm="1">
        <f ca="1" t="array" ref="M410">IF(L409="",IF(G409=0,M409,""),IF(ROW()&lt;32,"",AVERAGE(IF(OFFSET(L$2,ROW()-31,0,30,1)&lt;&gt;"",OFFSET(L$2,ROW()-31,0,30,1)))))</f>
        <v>0.566666666666667</v>
      </c>
      <c r="N410" s="5">
        <f ca="1" t="shared" si="122"/>
        <v>0.625806451612903</v>
      </c>
      <c r="O410" s="4">
        <f ca="1" t="array" ref="O410">IF(L409="","",IF(ROW()&lt;32,"",AVERAGE(IF(OFFSET(L$2,ROW()-21,0,20,1)&lt;&gt;"",OFFSET(L$2,ROW()-21,0,20,1)))))</f>
        <v>0.55</v>
      </c>
      <c r="P410" s="5">
        <f ca="1" t="shared" si="123"/>
        <v>0.579032258064516</v>
      </c>
      <c r="Q410" s="4">
        <f t="shared" ref="Q410:Q441" si="144">IF(OR(F410=13,F410=14),IF(L410=1,-68.1,I410),I410)</f>
        <v>-100.01</v>
      </c>
      <c r="R410" s="4">
        <f t="shared" si="127"/>
        <v>8884.65639999988</v>
      </c>
      <c r="S410" s="9">
        <f t="shared" si="128"/>
        <v>-0.0714991811527833</v>
      </c>
      <c r="T410" s="10">
        <f ca="1" t="shared" si="129"/>
        <v>0.625806451612903</v>
      </c>
      <c r="U410" s="9">
        <f t="shared" si="130"/>
        <v>0.0874049235664072</v>
      </c>
      <c r="V410" s="6">
        <f t="shared" si="131"/>
        <v>-1.70806758608288</v>
      </c>
      <c r="W410" s="11">
        <f t="shared" si="132"/>
        <v>0.510139660149193</v>
      </c>
      <c r="X410" s="11">
        <f ca="1" t="shared" si="133"/>
        <v>-0.0423027336865451</v>
      </c>
      <c r="Y410" s="6">
        <f ca="1" t="shared" si="124"/>
        <v>-0.0120256425114742</v>
      </c>
      <c r="Z410" s="1">
        <f ca="1" t="shared" si="125"/>
        <v>0.0286215760533456</v>
      </c>
      <c r="AA410">
        <f ca="1" t="shared" si="118"/>
        <v>0</v>
      </c>
      <c r="AB410">
        <f t="shared" si="126"/>
        <v>0</v>
      </c>
      <c r="AC410" s="1">
        <f ca="1" t="shared" si="137"/>
        <v>0</v>
      </c>
      <c r="AD410" t="e">
        <f ca="1" t="shared" si="138"/>
        <v>#VALUE!</v>
      </c>
    </row>
    <row r="411" spans="1:30">
      <c r="A411">
        <f>IF([1]Sheet!A1409="","",[1]Sheet!A1409)</f>
        <v>3280735</v>
      </c>
      <c r="B411" t="str">
        <f>IF(A411="","",[1]Sheet!B1409)</f>
        <v>2025-05-02 07:06:13</v>
      </c>
      <c r="C411" t="str">
        <f>IF(A411="","",[1]Sheet!C1409)</f>
        <v>大双31.45  小双34.28  大单34.28</v>
      </c>
      <c r="D411" t="str">
        <f>IF(A411="","",[1]Sheet!D1409)</f>
        <v>大双</v>
      </c>
      <c r="E411">
        <f>IF(A411="","",[1]Sheet!E1409)</f>
        <v>100.01</v>
      </c>
      <c r="F411">
        <f>IF(A411="","",[1]Sheet!F1409)</f>
        <v>19</v>
      </c>
      <c r="G411" t="str">
        <f>IF(A411="","",[1]Sheet!G1409)</f>
        <v>大单</v>
      </c>
      <c r="H411">
        <f>IF(A411="","",[1]Sheet!H1409)</f>
        <v>148.4324</v>
      </c>
      <c r="I411">
        <f>IF(A411="","",[1]Sheet!I1409)</f>
        <v>48.4224</v>
      </c>
      <c r="J411" t="str">
        <f>IF(A411="","",[1]Sheet!J1409)</f>
        <v>是</v>
      </c>
      <c r="K411">
        <f t="shared" si="142"/>
        <v>1</v>
      </c>
      <c r="L411" s="4">
        <f t="shared" si="143"/>
        <v>1</v>
      </c>
      <c r="M411" s="4" cm="1">
        <f ca="1" t="array" ref="M411">IF(L410="",IF(G410=0,M410,""),IF(ROW()&lt;32,"",AVERAGE(IF(OFFSET(L$2,ROW()-31,0,30,1)&lt;&gt;"",OFFSET(L$2,ROW()-31,0,30,1)))))</f>
        <v>0.6</v>
      </c>
      <c r="N411" s="5">
        <f ca="1" t="shared" si="122"/>
        <v>0.53010752688172</v>
      </c>
      <c r="O411" s="4">
        <f ca="1" t="array" ref="O411">IF(L410="","",IF(ROW()&lt;32,"",AVERAGE(IF(OFFSET(L$2,ROW()-21,0,20,1)&lt;&gt;"",OFFSET(L$2,ROW()-21,0,20,1)))))</f>
        <v>0.6</v>
      </c>
      <c r="P411" s="5">
        <f ca="1" t="shared" si="123"/>
        <v>0.561290322580645</v>
      </c>
      <c r="Q411" s="4">
        <f t="shared" si="144"/>
        <v>48.4224</v>
      </c>
      <c r="R411" s="4">
        <f t="shared" si="127"/>
        <v>8933.07879999988</v>
      </c>
      <c r="S411" s="9">
        <f t="shared" si="128"/>
        <v>-0.0722468337802191</v>
      </c>
      <c r="T411" s="10">
        <f ca="1" t="shared" si="129"/>
        <v>0.53010752688172</v>
      </c>
      <c r="U411" s="9">
        <f t="shared" si="130"/>
        <v>0.0778754276183382</v>
      </c>
      <c r="V411" s="6">
        <f t="shared" si="131"/>
        <v>-1.81117903699549</v>
      </c>
      <c r="W411" s="11">
        <f t="shared" si="132"/>
        <v>0.445293985300735</v>
      </c>
      <c r="X411" s="11">
        <f ca="1" t="shared" si="133"/>
        <v>-0.0756036782126986</v>
      </c>
      <c r="Y411" s="6">
        <f ca="1" t="shared" si="124"/>
        <v>-0.0168008748103104</v>
      </c>
      <c r="Z411" s="1">
        <f ca="1" t="shared" si="125"/>
        <v>0.026823613593031</v>
      </c>
      <c r="AA411">
        <f ca="1" t="shared" si="118"/>
        <v>0</v>
      </c>
      <c r="AB411">
        <f t="shared" si="126"/>
        <v>0</v>
      </c>
      <c r="AC411" s="1">
        <f ca="1" t="shared" si="137"/>
        <v>0</v>
      </c>
      <c r="AD411" t="e">
        <f ca="1" t="shared" si="138"/>
        <v>#VALUE!</v>
      </c>
    </row>
    <row r="412" spans="1:30">
      <c r="A412">
        <f>IF([1]Sheet!A1410="","",[1]Sheet!A1410)</f>
        <v>3280736</v>
      </c>
      <c r="B412" t="str">
        <f>IF(A412="","",[1]Sheet!B1410)</f>
        <v>2025-05-02 07:09:44</v>
      </c>
      <c r="C412" t="str">
        <f>IF(A412="","",[1]Sheet!C1410)</f>
        <v>大双31.45  小双34.28  大单34.28</v>
      </c>
      <c r="D412" t="str">
        <f>IF(A412="","",[1]Sheet!D1410)</f>
        <v>大双</v>
      </c>
      <c r="E412">
        <f>IF(A412="","",[1]Sheet!E1410)</f>
        <v>100.01</v>
      </c>
      <c r="F412">
        <f>IF(A412="","",[1]Sheet!F1410)</f>
        <v>9</v>
      </c>
      <c r="G412" t="str">
        <f>IF(A412="","",[1]Sheet!G1410)</f>
        <v>小单</v>
      </c>
      <c r="H412">
        <f>IF(A412="","",[1]Sheet!H1410)</f>
        <v>0</v>
      </c>
      <c r="I412">
        <f>IF(A412="","",[1]Sheet!I1410)</f>
        <v>-100.01</v>
      </c>
      <c r="J412" t="str">
        <f>IF(A412="","",[1]Sheet!J1410)</f>
        <v>否</v>
      </c>
      <c r="K412">
        <f t="shared" si="142"/>
        <v>0</v>
      </c>
      <c r="L412" s="4">
        <f t="shared" si="143"/>
        <v>0</v>
      </c>
      <c r="M412" s="4" cm="1">
        <f ca="1" t="array" ref="M412">IF(L411="",IF(G411=0,M411,""),IF(ROW()&lt;32,"",AVERAGE(IF(OFFSET(L$2,ROW()-31,0,30,1)&lt;&gt;"",OFFSET(L$2,ROW()-31,0,30,1)))))</f>
        <v>0.6</v>
      </c>
      <c r="N412" s="5">
        <f ca="1" t="shared" si="122"/>
        <v>0.625806451612903</v>
      </c>
      <c r="O412" s="4">
        <f ca="1" t="array" ref="O412">IF(L411="","",IF(ROW()&lt;32,"",AVERAGE(IF(OFFSET(L$2,ROW()-21,0,20,1)&lt;&gt;"",OFFSET(L$2,ROW()-21,0,20,1)))))</f>
        <v>0.6</v>
      </c>
      <c r="P412" s="5">
        <f ca="1" t="shared" si="123"/>
        <v>0.625806451612903</v>
      </c>
      <c r="Q412" s="4">
        <f t="shared" si="144"/>
        <v>-100.01</v>
      </c>
      <c r="R412" s="4">
        <f t="shared" si="127"/>
        <v>8833.06879999988</v>
      </c>
      <c r="S412" s="9">
        <f t="shared" si="128"/>
        <v>-0.057347106700572</v>
      </c>
      <c r="T412" s="10">
        <f ca="1" t="shared" si="129"/>
        <v>0.625806451612903</v>
      </c>
      <c r="U412" s="9">
        <f t="shared" si="130"/>
        <v>0.0719237413880209</v>
      </c>
      <c r="V412" s="6">
        <f t="shared" si="131"/>
        <v>-1.87508235267462</v>
      </c>
      <c r="W412" s="11">
        <f t="shared" si="132"/>
        <v>0.507258546210869</v>
      </c>
      <c r="X412" s="11">
        <f ca="1" t="shared" si="133"/>
        <v>-0.0504023447503728</v>
      </c>
      <c r="Y412" s="6">
        <f ca="1" t="shared" si="124"/>
        <v>-0.0193176351627343</v>
      </c>
      <c r="Z412" s="1">
        <f ca="1" t="shared" si="125"/>
        <v>0.0263112785327384</v>
      </c>
      <c r="AA412">
        <f ca="1" t="shared" ref="AA412:AA475" si="145">IF(X412="","",IF(X412&gt;0,IF(X412&gt;Y412+Z412*$Z$1,I412,0),0))</f>
        <v>0</v>
      </c>
      <c r="AB412">
        <f t="shared" si="126"/>
        <v>0</v>
      </c>
      <c r="AC412" s="1">
        <f ca="1" t="shared" si="137"/>
        <v>0</v>
      </c>
      <c r="AD412" t="e">
        <f ca="1" t="shared" si="138"/>
        <v>#VALUE!</v>
      </c>
    </row>
    <row r="413" spans="1:30">
      <c r="A413">
        <f>IF([1]Sheet!A1411="","",[1]Sheet!A1411)</f>
        <v>3280737</v>
      </c>
      <c r="B413" t="str">
        <f>IF(A413="","",[1]Sheet!B1411)</f>
        <v>2025-05-02 07:13:16</v>
      </c>
      <c r="C413" t="str">
        <f>IF(A413="","",[1]Sheet!C1411)</f>
        <v>大双31.45  小双34.28  大单34.28</v>
      </c>
      <c r="D413" t="str">
        <f>IF(A413="","",[1]Sheet!D1411)</f>
        <v>大双</v>
      </c>
      <c r="E413">
        <f>IF(A413="","",[1]Sheet!E1411)</f>
        <v>100.01</v>
      </c>
      <c r="F413">
        <f>IF(A413="","",[1]Sheet!F1411)</f>
        <v>16</v>
      </c>
      <c r="G413" t="str">
        <f>IF(A413="","",[1]Sheet!G1411)</f>
        <v>大双</v>
      </c>
      <c r="H413">
        <f>IF(A413="","",[1]Sheet!H1411)</f>
        <v>148.444</v>
      </c>
      <c r="I413">
        <f>IF(A413="","",[1]Sheet!I1411)</f>
        <v>48.434</v>
      </c>
      <c r="J413" t="str">
        <f>IF(A413="","",[1]Sheet!J1411)</f>
        <v>是</v>
      </c>
      <c r="K413">
        <f t="shared" si="142"/>
        <v>1</v>
      </c>
      <c r="L413" s="4">
        <f t="shared" si="143"/>
        <v>1</v>
      </c>
      <c r="M413" s="4" cm="1">
        <f ca="1" t="array" ref="M413">IF(L412="",IF(G412=0,M412,""),IF(ROW()&lt;32,"",AVERAGE(IF(OFFSET(L$2,ROW()-31,0,30,1)&lt;&gt;"",OFFSET(L$2,ROW()-31,0,30,1)))))</f>
        <v>0.6</v>
      </c>
      <c r="N413" s="5">
        <f ca="1" t="shared" si="122"/>
        <v>0.561290322580645</v>
      </c>
      <c r="O413" s="4">
        <f ca="1" t="array" ref="O413">IF(L412="","",IF(ROW()&lt;32,"",AVERAGE(IF(OFFSET(L$2,ROW()-21,0,20,1)&lt;&gt;"",OFFSET(L$2,ROW()-21,0,20,1)))))</f>
        <v>0.65</v>
      </c>
      <c r="P413" s="5">
        <f ca="1" t="shared" si="123"/>
        <v>0.608064516129032</v>
      </c>
      <c r="Q413" s="4">
        <f t="shared" si="144"/>
        <v>48.434</v>
      </c>
      <c r="R413" s="4">
        <f t="shared" si="127"/>
        <v>8881.50279999988</v>
      </c>
      <c r="S413" s="9">
        <f t="shared" si="128"/>
        <v>-0.061153834969116</v>
      </c>
      <c r="T413" s="10">
        <f ca="1" t="shared" si="129"/>
        <v>0.561290322580645</v>
      </c>
      <c r="U413" s="9">
        <f t="shared" si="130"/>
        <v>0.0719237413880209</v>
      </c>
      <c r="V413" s="6">
        <f t="shared" si="131"/>
        <v>-1.94157781360476</v>
      </c>
      <c r="W413" s="11">
        <f t="shared" si="132"/>
        <v>0.507255164690119</v>
      </c>
      <c r="X413" s="11">
        <f ca="1" t="shared" si="133"/>
        <v>-0.0710974732824766</v>
      </c>
      <c r="Y413" s="6">
        <f ca="1" t="shared" si="124"/>
        <v>-0.0217735272551399</v>
      </c>
      <c r="Z413" s="1">
        <f ca="1" t="shared" si="125"/>
        <v>0.0275615889044921</v>
      </c>
      <c r="AA413">
        <f ca="1" t="shared" si="145"/>
        <v>0</v>
      </c>
      <c r="AB413">
        <f t="shared" si="126"/>
        <v>0</v>
      </c>
      <c r="AC413" s="1">
        <f ca="1" t="shared" si="137"/>
        <v>0</v>
      </c>
      <c r="AD413" t="e">
        <f ca="1" t="shared" si="138"/>
        <v>#VALUE!</v>
      </c>
    </row>
    <row r="414" spans="1:30">
      <c r="A414">
        <f>IF([1]Sheet!A1412="","",[1]Sheet!A1412)</f>
        <v>3280738</v>
      </c>
      <c r="B414" t="str">
        <f>IF(A414="","",[1]Sheet!B1412)</f>
        <v>2025-05-02 07:16:47</v>
      </c>
      <c r="C414" t="str">
        <f>IF(A414="","",[1]Sheet!C1412)</f>
        <v>大双31.45  小双34.28  大单34.28</v>
      </c>
      <c r="D414" t="str">
        <f>IF(A414="","",[1]Sheet!D1412)</f>
        <v>大双</v>
      </c>
      <c r="E414">
        <f>IF(A414="","",[1]Sheet!E1412)</f>
        <v>100.01</v>
      </c>
      <c r="F414">
        <f>IF(A414="","",[1]Sheet!F1412)</f>
        <v>5</v>
      </c>
      <c r="G414" t="str">
        <f>IF(A414="","",[1]Sheet!G1412)</f>
        <v>小单</v>
      </c>
      <c r="H414">
        <f>IF(A414="","",[1]Sheet!H1412)</f>
        <v>0</v>
      </c>
      <c r="I414">
        <f>IF(A414="","",[1]Sheet!I1412)</f>
        <v>-100.01</v>
      </c>
      <c r="J414" t="str">
        <f>IF(A414="","",[1]Sheet!J1412)</f>
        <v>否</v>
      </c>
      <c r="K414">
        <f t="shared" si="142"/>
        <v>0</v>
      </c>
      <c r="L414" s="4">
        <f t="shared" si="143"/>
        <v>0</v>
      </c>
      <c r="M414" s="4" cm="1">
        <f ca="1" t="array" ref="M414">IF(L413="",IF(G413=0,M413,""),IF(ROW()&lt;32,"",AVERAGE(IF(OFFSET(L$2,ROW()-31,0,30,1)&lt;&gt;"",OFFSET(L$2,ROW()-31,0,30,1)))))</f>
        <v>0.566666666666667</v>
      </c>
      <c r="N414" s="5">
        <f ca="1" t="shared" si="122"/>
        <v>0.625806451612903</v>
      </c>
      <c r="O414" s="4">
        <f ca="1" t="array" ref="O414">IF(L413="","",IF(ROW()&lt;32,"",AVERAGE(IF(OFFSET(L$2,ROW()-21,0,20,1)&lt;&gt;"",OFFSET(L$2,ROW()-21,0,20,1)))))</f>
        <v>0.6</v>
      </c>
      <c r="P414" s="5">
        <f ca="1" t="shared" si="123"/>
        <v>0.625806451612903</v>
      </c>
      <c r="Q414" s="4">
        <f t="shared" si="144"/>
        <v>-100.01</v>
      </c>
      <c r="R414" s="4">
        <f t="shared" si="127"/>
        <v>8781.49279999988</v>
      </c>
      <c r="S414" s="9">
        <f t="shared" si="128"/>
        <v>-0.0608394792821577</v>
      </c>
      <c r="T414" s="10">
        <f ca="1" t="shared" si="129"/>
        <v>0.625806451612903</v>
      </c>
      <c r="U414" s="9">
        <f t="shared" si="130"/>
        <v>0.0719237413880209</v>
      </c>
      <c r="V414" s="6">
        <f t="shared" si="131"/>
        <v>-1.9681902809613</v>
      </c>
      <c r="W414" s="11">
        <f t="shared" si="132"/>
        <v>0.578078837788999</v>
      </c>
      <c r="X414" s="11">
        <f ca="1" t="shared" si="133"/>
        <v>-0.0536788201957027</v>
      </c>
      <c r="Y414" s="6">
        <f ca="1" t="shared" si="124"/>
        <v>-0.0237694239589966</v>
      </c>
      <c r="Z414" s="1">
        <f ca="1" t="shared" si="125"/>
        <v>0.0276316631375146</v>
      </c>
      <c r="AA414">
        <f ca="1" t="shared" si="145"/>
        <v>0</v>
      </c>
      <c r="AB414">
        <f t="shared" si="126"/>
        <v>0</v>
      </c>
      <c r="AC414" s="1">
        <f ca="1" t="shared" si="137"/>
        <v>0</v>
      </c>
      <c r="AD414" t="e">
        <f ca="1" t="shared" si="138"/>
        <v>#VALUE!</v>
      </c>
    </row>
    <row r="415" spans="1:30">
      <c r="A415">
        <f>IF([1]Sheet!A1413="","",[1]Sheet!A1413)</f>
        <v>3280739</v>
      </c>
      <c r="B415" t="str">
        <f>IF(A415="","",[1]Sheet!B1413)</f>
        <v>2025-05-02 07:20:19</v>
      </c>
      <c r="C415" t="str">
        <f>IF(A415="","",[1]Sheet!C1413)</f>
        <v>大双31.45  小双34.28  大单34.28</v>
      </c>
      <c r="D415" t="str">
        <f>IF(A415="","",[1]Sheet!D1413)</f>
        <v>大双</v>
      </c>
      <c r="E415">
        <f>IF(A415="","",[1]Sheet!E1413)</f>
        <v>100.01</v>
      </c>
      <c r="F415">
        <f>IF(A415="","",[1]Sheet!F1413)</f>
        <v>0</v>
      </c>
      <c r="G415" t="str">
        <f>IF(A415="","",[1]Sheet!G1413)</f>
        <v>小双</v>
      </c>
      <c r="H415">
        <f>IF(A415="","",[1]Sheet!H1413)</f>
        <v>148.4324</v>
      </c>
      <c r="I415">
        <f>IF(A415="","",[1]Sheet!I1413)</f>
        <v>48.4224</v>
      </c>
      <c r="J415" t="str">
        <f>IF(A415="","",[1]Sheet!J1413)</f>
        <v>是</v>
      </c>
      <c r="K415">
        <f t="shared" si="142"/>
        <v>1</v>
      </c>
      <c r="L415" s="4">
        <f t="shared" si="143"/>
        <v>1</v>
      </c>
      <c r="M415" s="4" cm="1">
        <f ca="1" t="array" ref="M415">IF(L414="",IF(G414=0,M414,""),IF(ROW()&lt;32,"",AVERAGE(IF(OFFSET(L$2,ROW()-31,0,30,1)&lt;&gt;"",OFFSET(L$2,ROW()-31,0,30,1)))))</f>
        <v>0.6</v>
      </c>
      <c r="N415" s="5">
        <f ca="1" t="shared" si="122"/>
        <v>0.53010752688172</v>
      </c>
      <c r="O415" s="4">
        <f ca="1" t="array" ref="O415">IF(L414="","",IF(ROW()&lt;32,"",AVERAGE(IF(OFFSET(L$2,ROW()-21,0,20,1)&lt;&gt;"",OFFSET(L$2,ROW()-21,0,20,1)))))</f>
        <v>0.6</v>
      </c>
      <c r="P415" s="5">
        <f ca="1" t="shared" si="123"/>
        <v>0.561290322580645</v>
      </c>
      <c r="Q415" s="4">
        <f t="shared" si="144"/>
        <v>48.4224</v>
      </c>
      <c r="R415" s="4">
        <f t="shared" si="127"/>
        <v>8829.91519999988</v>
      </c>
      <c r="S415" s="9">
        <f t="shared" si="128"/>
        <v>-0.0614907610815482</v>
      </c>
      <c r="T415" s="10">
        <f ca="1" t="shared" si="129"/>
        <v>0.53010752688172</v>
      </c>
      <c r="U415" s="9">
        <f t="shared" si="130"/>
        <v>0.0771008927604563</v>
      </c>
      <c r="V415" s="6">
        <f t="shared" si="131"/>
        <v>-2.04553216890203</v>
      </c>
      <c r="W415" s="11">
        <f t="shared" si="132"/>
        <v>0.507259516032264</v>
      </c>
      <c r="X415" s="11">
        <f ca="1" t="shared" si="133"/>
        <v>-0.0893832560632339</v>
      </c>
      <c r="Y415" s="6">
        <f ca="1" t="shared" si="124"/>
        <v>-0.0267473948527586</v>
      </c>
      <c r="Z415" s="1">
        <f ca="1" t="shared" si="125"/>
        <v>0.0296543983625935</v>
      </c>
      <c r="AA415">
        <f ca="1" t="shared" si="145"/>
        <v>0</v>
      </c>
      <c r="AB415">
        <f t="shared" si="126"/>
        <v>0</v>
      </c>
      <c r="AC415" s="1">
        <f ca="1" t="shared" si="137"/>
        <v>0</v>
      </c>
      <c r="AD415" t="e">
        <f ca="1" t="shared" si="138"/>
        <v>#VALUE!</v>
      </c>
    </row>
    <row r="416" spans="1:30">
      <c r="A416">
        <f>IF([1]Sheet!A1414="","",[1]Sheet!A1414)</f>
        <v>3280740</v>
      </c>
      <c r="B416" t="str">
        <f>IF(A416="","",[1]Sheet!B1414)</f>
        <v>2025-05-02 07:23:41</v>
      </c>
      <c r="C416" t="str">
        <f>IF(A416="","",[1]Sheet!C1414)</f>
        <v>大双31.45  小双34.28  大单34.28</v>
      </c>
      <c r="D416" t="str">
        <f>IF(A416="","",[1]Sheet!D1414)</f>
        <v>大双</v>
      </c>
      <c r="E416">
        <f>IF(A416="","",[1]Sheet!E1414)</f>
        <v>100.01</v>
      </c>
      <c r="F416">
        <f>IF(A416="","",[1]Sheet!F1414)</f>
        <v>24</v>
      </c>
      <c r="G416" t="str">
        <f>IF(A416="","",[1]Sheet!G1414)</f>
        <v>大双</v>
      </c>
      <c r="H416">
        <f>IF(A416="","",[1]Sheet!H1414)</f>
        <v>148.444</v>
      </c>
      <c r="I416">
        <f>IF(A416="","",[1]Sheet!I1414)</f>
        <v>48.434</v>
      </c>
      <c r="J416" t="str">
        <f>IF(A416="","",[1]Sheet!J1414)</f>
        <v>是</v>
      </c>
      <c r="K416">
        <f t="shared" si="142"/>
        <v>1</v>
      </c>
      <c r="L416" s="4">
        <f t="shared" si="143"/>
        <v>1</v>
      </c>
      <c r="M416" s="4" cm="1">
        <f ca="1" t="array" ref="M416">IF(L415="",IF(G415=0,M415,""),IF(ROW()&lt;32,"",AVERAGE(IF(OFFSET(L$2,ROW()-31,0,30,1)&lt;&gt;"",OFFSET(L$2,ROW()-31,0,30,1)))))</f>
        <v>0.6</v>
      </c>
      <c r="N416" s="5">
        <f ca="1" t="shared" si="122"/>
        <v>0.625806451612903</v>
      </c>
      <c r="O416" s="4">
        <f ca="1" t="array" ref="O416">IF(L415="","",IF(ROW()&lt;32,"",AVERAGE(IF(OFFSET(L$2,ROW()-21,0,20,1)&lt;&gt;"",OFFSET(L$2,ROW()-21,0,20,1)))))</f>
        <v>0.6</v>
      </c>
      <c r="P416" s="5">
        <f ca="1" t="shared" si="123"/>
        <v>0.625806451612903</v>
      </c>
      <c r="Q416" s="4">
        <f t="shared" si="144"/>
        <v>48.434</v>
      </c>
      <c r="R416" s="4">
        <f t="shared" si="127"/>
        <v>8878.34919999988</v>
      </c>
      <c r="S416" s="9">
        <f t="shared" si="128"/>
        <v>-0.0616048814868929</v>
      </c>
      <c r="T416" s="10">
        <f ca="1" t="shared" si="129"/>
        <v>0.625806451612903</v>
      </c>
      <c r="U416" s="9">
        <f t="shared" si="130"/>
        <v>0.0771008927604563</v>
      </c>
      <c r="V416" s="6">
        <f t="shared" si="131"/>
        <v>-2.11480292492774</v>
      </c>
      <c r="W416" s="11">
        <f t="shared" si="132"/>
        <v>0.578074708949361</v>
      </c>
      <c r="X416" s="11">
        <f ca="1" t="shared" si="133"/>
        <v>-0.0701232635494622</v>
      </c>
      <c r="Y416" s="6">
        <f ca="1" t="shared" si="124"/>
        <v>-0.0279443014029313</v>
      </c>
      <c r="Z416" s="1">
        <f ca="1" t="shared" si="125"/>
        <v>0.0306399562823967</v>
      </c>
      <c r="AA416">
        <f ca="1" t="shared" si="145"/>
        <v>0</v>
      </c>
      <c r="AB416">
        <f t="shared" si="126"/>
        <v>0</v>
      </c>
      <c r="AC416" s="1">
        <f ca="1" t="shared" si="137"/>
        <v>0</v>
      </c>
      <c r="AD416" t="e">
        <f ca="1" t="shared" si="138"/>
        <v>#VALUE!</v>
      </c>
    </row>
    <row r="417" spans="1:30">
      <c r="A417">
        <f>IF([1]Sheet!A1415="","",[1]Sheet!A1415)</f>
        <v>3280741</v>
      </c>
      <c r="B417" t="str">
        <f>IF(A417="","",[1]Sheet!B1415)</f>
        <v>2025-05-02 07:27:12</v>
      </c>
      <c r="C417" t="str">
        <f>IF(A417="","",[1]Sheet!C1415)</f>
        <v>大双31.45  小双34.28  大单34.28</v>
      </c>
      <c r="D417" t="str">
        <f>IF(A417="","",[1]Sheet!D1415)</f>
        <v>大双</v>
      </c>
      <c r="E417">
        <f>IF(A417="","",[1]Sheet!E1415)</f>
        <v>100.01</v>
      </c>
      <c r="F417">
        <f>IF(A417="","",[1]Sheet!F1415)</f>
        <v>20</v>
      </c>
      <c r="G417" t="str">
        <f>IF(A417="","",[1]Sheet!G1415)</f>
        <v>大双</v>
      </c>
      <c r="H417">
        <f>IF(A417="","",[1]Sheet!H1415)</f>
        <v>148.444</v>
      </c>
      <c r="I417">
        <f>IF(A417="","",[1]Sheet!I1415)</f>
        <v>48.434</v>
      </c>
      <c r="J417" t="str">
        <f>IF(A417="","",[1]Sheet!J1415)</f>
        <v>是</v>
      </c>
      <c r="K417">
        <f t="shared" si="142"/>
        <v>1</v>
      </c>
      <c r="L417" s="4">
        <f t="shared" si="143"/>
        <v>1</v>
      </c>
      <c r="M417" s="4" cm="1">
        <f ca="1" t="array" ref="M417">IF(L416="",IF(G416=0,M416,""),IF(ROW()&lt;32,"",AVERAGE(IF(OFFSET(L$2,ROW()-31,0,30,1)&lt;&gt;"",OFFSET(L$2,ROW()-31,0,30,1)))))</f>
        <v>0.6</v>
      </c>
      <c r="N417" s="5">
        <f ca="1" t="shared" ref="N417:N480" si="146">IF(G416=0,N415,IF(L416="","",IF(ROW()&lt;32,"",IF(ROW()=32,AVERAGE(L386:L415),2/31*L416+(1-2/31)*M416))))</f>
        <v>0.625806451612903</v>
      </c>
      <c r="O417" s="4">
        <f ca="1" t="array" ref="O417">IF(L416="","",IF(ROW()&lt;32,"",AVERAGE(IF(OFFSET(L$2,ROW()-21,0,20,1)&lt;&gt;"",OFFSET(L$2,ROW()-21,0,20,1)))))</f>
        <v>0.6</v>
      </c>
      <c r="P417" s="5">
        <f ca="1" t="shared" ref="P417:P480" si="147">IF(G416=0,P415,IF(L416="","",IF(ROW()&lt;32,"",IF(ROW()=32,AVERAGE(L386:L415),2/31*L416+(1-2/31)*O417))))</f>
        <v>0.625806451612903</v>
      </c>
      <c r="Q417" s="4">
        <f t="shared" si="144"/>
        <v>48.434</v>
      </c>
      <c r="R417" s="4">
        <f t="shared" si="127"/>
        <v>8926.78319999988</v>
      </c>
      <c r="S417" s="9">
        <f t="shared" si="128"/>
        <v>-0.0617188043601512</v>
      </c>
      <c r="T417" s="10">
        <f ca="1" t="shared" si="129"/>
        <v>0.625806451612903</v>
      </c>
      <c r="U417" s="9">
        <f t="shared" si="130"/>
        <v>0.0771008927604563</v>
      </c>
      <c r="V417" s="6">
        <f t="shared" si="131"/>
        <v>-2.30200529542974</v>
      </c>
      <c r="W417" s="11">
        <f t="shared" si="132"/>
        <v>0.574999785729591</v>
      </c>
      <c r="X417" s="11">
        <f ca="1" t="shared" si="133"/>
        <v>-0.0891851697836164</v>
      </c>
      <c r="Y417" s="6">
        <f ca="1" t="shared" si="124"/>
        <v>-0.0309688759840423</v>
      </c>
      <c r="Z417" s="1">
        <f ca="1" t="shared" si="125"/>
        <v>0.0320261217656488</v>
      </c>
      <c r="AA417">
        <f ca="1" t="shared" si="145"/>
        <v>0</v>
      </c>
      <c r="AB417">
        <f t="shared" si="126"/>
        <v>0</v>
      </c>
      <c r="AC417" s="1">
        <f ca="1" t="shared" si="137"/>
        <v>0</v>
      </c>
      <c r="AD417" t="e">
        <f ca="1" t="shared" si="138"/>
        <v>#VALUE!</v>
      </c>
    </row>
    <row r="418" spans="1:30">
      <c r="A418">
        <f>IF([1]Sheet!A1416="","",[1]Sheet!A1416)</f>
        <v>3280742</v>
      </c>
      <c r="B418" t="str">
        <f>IF(A418="","",[1]Sheet!B1416)</f>
        <v>2025-05-02 07:30:44</v>
      </c>
      <c r="C418" t="str">
        <f>IF(A418="","",[1]Sheet!C1416)</f>
        <v>大双31.45  小双34.28  大单34.28</v>
      </c>
      <c r="D418" t="str">
        <f>IF(A418="","",[1]Sheet!D1416)</f>
        <v>大双</v>
      </c>
      <c r="E418">
        <f>IF(A418="","",[1]Sheet!E1416)</f>
        <v>100.01</v>
      </c>
      <c r="F418">
        <f>IF(A418="","",[1]Sheet!F1416)</f>
        <v>13</v>
      </c>
      <c r="G418" t="str">
        <f>IF(A418="","",[1]Sheet!G1416)</f>
        <v>小单</v>
      </c>
      <c r="H418">
        <f>IF(A418="","",[1]Sheet!H1416)</f>
        <v>0</v>
      </c>
      <c r="I418">
        <f>IF(A418="","",[1]Sheet!I1416)</f>
        <v>-100.01</v>
      </c>
      <c r="J418" t="str">
        <f>IF(A418="","",[1]Sheet!J1416)</f>
        <v>否</v>
      </c>
      <c r="K418">
        <f t="shared" si="142"/>
        <v>0</v>
      </c>
      <c r="L418" s="4">
        <f t="shared" si="143"/>
        <v>0</v>
      </c>
      <c r="M418" s="4" cm="1">
        <f ca="1" t="array" ref="M418">IF(L417="",IF(G417=0,M417,""),IF(ROW()&lt;32,"",AVERAGE(IF(OFFSET(L$2,ROW()-31,0,30,1)&lt;&gt;"",OFFSET(L$2,ROW()-31,0,30,1)))))</f>
        <v>0.566666666666667</v>
      </c>
      <c r="N418" s="5">
        <f ca="1" t="shared" si="146"/>
        <v>0.625806451612903</v>
      </c>
      <c r="O418" s="4">
        <f ca="1" t="array" ref="O418">IF(L417="","",IF(ROW()&lt;32,"",AVERAGE(IF(OFFSET(L$2,ROW()-21,0,20,1)&lt;&gt;"",OFFSET(L$2,ROW()-21,0,20,1)))))</f>
        <v>0.6</v>
      </c>
      <c r="P418" s="5">
        <f ca="1" t="shared" si="147"/>
        <v>0.625806451612903</v>
      </c>
      <c r="Q418" s="4">
        <f t="shared" si="144"/>
        <v>-100.01</v>
      </c>
      <c r="R418" s="4">
        <f t="shared" si="127"/>
        <v>8826.77319999988</v>
      </c>
      <c r="S418" s="9">
        <f t="shared" si="128"/>
        <v>-0.0618314638029473</v>
      </c>
      <c r="T418" s="10">
        <f ca="1" t="shared" si="129"/>
        <v>0.625806451612903</v>
      </c>
      <c r="U418" s="9">
        <f t="shared" si="130"/>
        <v>0.0771008927604563</v>
      </c>
      <c r="V418" s="6">
        <f t="shared" si="131"/>
        <v>-2.53582321439811</v>
      </c>
      <c r="W418" s="11">
        <f t="shared" si="132"/>
        <v>0.571908292264838</v>
      </c>
      <c r="X418" s="11">
        <f ca="1" t="shared" si="133"/>
        <v>-0.112909908859767</v>
      </c>
      <c r="Y418" s="6">
        <f ca="1" t="shared" ref="Y418:Y481" si="148">IF(X418="","",AVERAGE(X389:X418))</f>
        <v>-0.0358036180836969</v>
      </c>
      <c r="Z418" s="1">
        <f ca="1" t="shared" ref="Z418:Z481" si="149">IF(X418="","",(_xlfn.STDEV.P(X389:X418)))</f>
        <v>0.0330663474205985</v>
      </c>
      <c r="AA418">
        <f ca="1" t="shared" si="145"/>
        <v>0</v>
      </c>
      <c r="AB418">
        <f t="shared" ref="AB418:AB481" si="150">IF(S418="","",IF(OR(F417=13,F417=14),1,0))</f>
        <v>0</v>
      </c>
      <c r="AC418" s="1">
        <f ca="1" t="shared" si="137"/>
        <v>0</v>
      </c>
      <c r="AD418" t="e">
        <f ca="1" t="shared" si="138"/>
        <v>#VALUE!</v>
      </c>
    </row>
    <row r="419" spans="1:30">
      <c r="A419">
        <f>IF([1]Sheet!A1417="","",[1]Sheet!A1417)</f>
        <v>3280743</v>
      </c>
      <c r="B419" t="str">
        <f>IF(A419="","",[1]Sheet!B1417)</f>
        <v>2025-05-02 07:34:15</v>
      </c>
      <c r="C419" t="str">
        <f>IF(A419="","",[1]Sheet!C1417)</f>
        <v>大双31.45  小双34.28  大单34.28</v>
      </c>
      <c r="D419" t="str">
        <f>IF(A419="","",[1]Sheet!D1417)</f>
        <v>大双</v>
      </c>
      <c r="E419">
        <f>IF(A419="","",[1]Sheet!E1417)</f>
        <v>100.01</v>
      </c>
      <c r="F419">
        <f>IF(A419="","",[1]Sheet!F1417)</f>
        <v>13</v>
      </c>
      <c r="G419" t="str">
        <f>IF(A419="","",[1]Sheet!G1417)</f>
        <v>小单</v>
      </c>
      <c r="H419">
        <f>IF(A419="","",[1]Sheet!H1417)</f>
        <v>0</v>
      </c>
      <c r="I419">
        <f>IF(A419="","",[1]Sheet!I1417)</f>
        <v>-100.01</v>
      </c>
      <c r="J419" t="str">
        <f>IF(A419="","",[1]Sheet!J1417)</f>
        <v>否</v>
      </c>
      <c r="K419">
        <f t="shared" si="142"/>
        <v>0</v>
      </c>
      <c r="L419" s="4">
        <f t="shared" si="143"/>
        <v>0</v>
      </c>
      <c r="M419" s="4" cm="1">
        <f ca="1" t="array" ref="M419">IF(L418="",IF(G418=0,M418,""),IF(ROW()&lt;32,"",AVERAGE(IF(OFFSET(L$2,ROW()-31,0,30,1)&lt;&gt;"",OFFSET(L$2,ROW()-31,0,30,1)))))</f>
        <v>0.566666666666667</v>
      </c>
      <c r="N419" s="5">
        <f ca="1" t="shared" si="146"/>
        <v>0.53010752688172</v>
      </c>
      <c r="O419" s="4">
        <f ca="1" t="array" ref="O419">IF(L418="","",IF(ROW()&lt;32,"",AVERAGE(IF(OFFSET(L$2,ROW()-21,0,20,1)&lt;&gt;"",OFFSET(L$2,ROW()-21,0,20,1)))))</f>
        <v>0.6</v>
      </c>
      <c r="P419" s="5">
        <f ca="1" t="shared" si="147"/>
        <v>0.561290322580645</v>
      </c>
      <c r="Q419" s="4">
        <f t="shared" si="144"/>
        <v>-100.01</v>
      </c>
      <c r="R419" s="4">
        <f t="shared" ref="R419:R482" si="151">IF(G419=0,R418,IF(Q419="","",+R418+Q419))</f>
        <v>8726.76319999988</v>
      </c>
      <c r="S419" s="9">
        <f t="shared" si="128"/>
        <v>-0.0624892513282487</v>
      </c>
      <c r="T419" s="10">
        <f ca="1" t="shared" si="129"/>
        <v>0.53010752688172</v>
      </c>
      <c r="U419" s="9">
        <f t="shared" si="130"/>
        <v>0.0720709647401275</v>
      </c>
      <c r="V419" s="6">
        <f t="shared" si="131"/>
        <v>-2.8400007675147</v>
      </c>
      <c r="W419" s="11">
        <f t="shared" si="132"/>
        <v>0.498607702101846</v>
      </c>
      <c r="X419" s="11">
        <f ca="1" t="shared" si="133"/>
        <v>-0.168485865985454</v>
      </c>
      <c r="Y419" s="6">
        <f ca="1" t="shared" si="148"/>
        <v>-0.0428561531043823</v>
      </c>
      <c r="Z419" s="1">
        <f ca="1" t="shared" si="149"/>
        <v>0.0377225393482823</v>
      </c>
      <c r="AA419">
        <f ca="1" t="shared" si="145"/>
        <v>0</v>
      </c>
      <c r="AB419">
        <f t="shared" si="150"/>
        <v>1</v>
      </c>
      <c r="AC419" s="1">
        <f ca="1" t="shared" si="137"/>
        <v>0</v>
      </c>
      <c r="AD419" t="e">
        <f ca="1" t="shared" si="138"/>
        <v>#VALUE!</v>
      </c>
    </row>
    <row r="420" spans="1:30">
      <c r="A420">
        <f>IF([1]Sheet!A1418="","",[1]Sheet!A1418)</f>
        <v>3280744</v>
      </c>
      <c r="B420" t="str">
        <f>IF(A420="","",[1]Sheet!B1418)</f>
        <v>2025-05-02 07:37:47</v>
      </c>
      <c r="C420" t="str">
        <f>IF(A420="","",[1]Sheet!C1418)</f>
        <v>小单32.36  小双35.28  大双32.36</v>
      </c>
      <c r="D420" t="str">
        <f>IF(A420="","",[1]Sheet!D1418)</f>
        <v>小双</v>
      </c>
      <c r="E420">
        <f>IF(A420="","",[1]Sheet!E1418)</f>
        <v>100</v>
      </c>
      <c r="F420">
        <f>IF(A420="","",[1]Sheet!F1418)</f>
        <v>10</v>
      </c>
      <c r="G420" t="str">
        <f>IF(A420="","",[1]Sheet!G1418)</f>
        <v>小双</v>
      </c>
      <c r="H420">
        <f>IF(A420="","",[1]Sheet!H1418)</f>
        <v>152.7624</v>
      </c>
      <c r="I420">
        <f>IF(A420="","",[1]Sheet!I1418)</f>
        <v>52.7624</v>
      </c>
      <c r="J420" t="str">
        <f>IF(A420="","",[1]Sheet!J1418)</f>
        <v>是</v>
      </c>
      <c r="K420">
        <f t="shared" si="142"/>
        <v>1</v>
      </c>
      <c r="L420" s="4">
        <f t="shared" si="143"/>
        <v>1</v>
      </c>
      <c r="M420" s="4" cm="1">
        <f ca="1" t="array" ref="M420">IF(L419="",IF(G419=0,M419,""),IF(ROW()&lt;32,"",AVERAGE(IF(OFFSET(L$2,ROW()-31,0,30,1)&lt;&gt;"",OFFSET(L$2,ROW()-31,0,30,1)))))</f>
        <v>0.566666666666667</v>
      </c>
      <c r="N420" s="5">
        <f ca="1" t="shared" si="146"/>
        <v>0.53010752688172</v>
      </c>
      <c r="O420" s="4">
        <f ca="1" t="array" ref="O420">IF(L419="","",IF(ROW()&lt;32,"",AVERAGE(IF(OFFSET(L$2,ROW()-21,0,20,1)&lt;&gt;"",OFFSET(L$2,ROW()-21,0,20,1)))))</f>
        <v>0.6</v>
      </c>
      <c r="P420" s="5">
        <f ca="1" t="shared" si="147"/>
        <v>0.561290322580645</v>
      </c>
      <c r="Q420" s="4">
        <f t="shared" si="144"/>
        <v>52.7624</v>
      </c>
      <c r="R420" s="4">
        <f t="shared" si="151"/>
        <v>8779.52559999988</v>
      </c>
      <c r="S420" s="9">
        <f t="shared" si="128"/>
        <v>-0.0778541710906653</v>
      </c>
      <c r="T420" s="10">
        <f ca="1" t="shared" si="129"/>
        <v>0.53010752688172</v>
      </c>
      <c r="U420" s="9">
        <f t="shared" si="130"/>
        <v>0.0778541710906653</v>
      </c>
      <c r="V420" s="6">
        <f t="shared" si="131"/>
        <v>-2.95395704658019</v>
      </c>
      <c r="W420" s="11">
        <f t="shared" si="132"/>
        <v>0.498604378316401</v>
      </c>
      <c r="X420" s="11">
        <f ca="1" t="shared" si="133"/>
        <v>-0.186226264104434</v>
      </c>
      <c r="Y420" s="6">
        <f ca="1" t="shared" si="148"/>
        <v>-0.0493675797941784</v>
      </c>
      <c r="Z420" s="1">
        <f ca="1" t="shared" si="149"/>
        <v>0.0444490596730458</v>
      </c>
      <c r="AA420">
        <f ca="1" t="shared" si="145"/>
        <v>0</v>
      </c>
      <c r="AB420">
        <f t="shared" si="150"/>
        <v>1</v>
      </c>
      <c r="AC420" s="1">
        <f ca="1" t="shared" si="137"/>
        <v>0</v>
      </c>
      <c r="AD420" t="e">
        <f ca="1" t="shared" si="138"/>
        <v>#VALUE!</v>
      </c>
    </row>
    <row r="421" spans="1:30">
      <c r="A421">
        <f>IF([1]Sheet!A1419="","",[1]Sheet!A1419)</f>
        <v>3280745</v>
      </c>
      <c r="B421" t="str">
        <f>IF(A421="","",[1]Sheet!B1419)</f>
        <v>2025-05-02 07:41:08</v>
      </c>
      <c r="C421" t="str">
        <f>IF(A421="","",[1]Sheet!C1419)</f>
        <v>小单32.36  小双35.28  大双32.36</v>
      </c>
      <c r="D421" t="str">
        <f>IF(A421="","",[1]Sheet!D1419)</f>
        <v>小双</v>
      </c>
      <c r="E421">
        <f>IF(A421="","",[1]Sheet!E1419)</f>
        <v>100</v>
      </c>
      <c r="F421">
        <f>IF(A421="","",[1]Sheet!F1419)</f>
        <v>11</v>
      </c>
      <c r="G421" t="str">
        <f>IF(A421="","",[1]Sheet!G1419)</f>
        <v>小单</v>
      </c>
      <c r="H421">
        <f>IF(A421="","",[1]Sheet!H1419)</f>
        <v>152.7392</v>
      </c>
      <c r="I421">
        <f>IF(A421="","",[1]Sheet!I1419)</f>
        <v>52.7392</v>
      </c>
      <c r="J421" t="str">
        <f>IF(A421="","",[1]Sheet!J1419)</f>
        <v>是</v>
      </c>
      <c r="K421">
        <f t="shared" si="142"/>
        <v>1</v>
      </c>
      <c r="L421" s="4">
        <f t="shared" si="143"/>
        <v>1</v>
      </c>
      <c r="M421" s="4" cm="1">
        <f ca="1" t="array" ref="M421">IF(L420="",IF(G420=0,M420,""),IF(ROW()&lt;32,"",AVERAGE(IF(OFFSET(L$2,ROW()-31,0,30,1)&lt;&gt;"",OFFSET(L$2,ROW()-31,0,30,1)))))</f>
        <v>0.6</v>
      </c>
      <c r="N421" s="5">
        <f ca="1" t="shared" si="146"/>
        <v>0.594623655913979</v>
      </c>
      <c r="O421" s="4">
        <f ca="1" t="array" ref="O421">IF(L420="","",IF(ROW()&lt;32,"",AVERAGE(IF(OFFSET(L$2,ROW()-21,0,20,1)&lt;&gt;"",OFFSET(L$2,ROW()-21,0,20,1)))))</f>
        <v>0.6</v>
      </c>
      <c r="P421" s="5">
        <f ca="1" t="shared" si="147"/>
        <v>0.625806451612903</v>
      </c>
      <c r="Q421" s="4">
        <f t="shared" si="144"/>
        <v>52.7392</v>
      </c>
      <c r="R421" s="4">
        <f t="shared" si="151"/>
        <v>8832.26479999988</v>
      </c>
      <c r="S421" s="9">
        <f t="shared" si="128"/>
        <v>-0.0623700303086593</v>
      </c>
      <c r="T421" s="10">
        <f ca="1" t="shared" si="129"/>
        <v>0.594623655913979</v>
      </c>
      <c r="U421" s="9">
        <f t="shared" si="130"/>
        <v>0.0680049142154666</v>
      </c>
      <c r="V421" s="6">
        <f t="shared" si="131"/>
        <v>-3.15457648994919</v>
      </c>
      <c r="W421" s="11">
        <f t="shared" si="132"/>
        <v>0.501497480201584</v>
      </c>
      <c r="X421" s="11">
        <f ca="1" t="shared" si="133"/>
        <v>-0.185495653149202</v>
      </c>
      <c r="Y421" s="6">
        <f ca="1" t="shared" si="148"/>
        <v>-0.05616260037743</v>
      </c>
      <c r="Z421" s="1">
        <f ca="1" t="shared" si="149"/>
        <v>0.0489322345708667</v>
      </c>
      <c r="AA421">
        <f ca="1" t="shared" si="145"/>
        <v>0</v>
      </c>
      <c r="AB421">
        <f t="shared" si="150"/>
        <v>0</v>
      </c>
      <c r="AC421" s="1">
        <f ca="1" t="shared" si="137"/>
        <v>0</v>
      </c>
      <c r="AD421" t="e">
        <f ca="1" t="shared" si="138"/>
        <v>#VALUE!</v>
      </c>
    </row>
    <row r="422" spans="1:30">
      <c r="A422">
        <f>IF([1]Sheet!A1420="","",[1]Sheet!A1420)</f>
        <v>3280746</v>
      </c>
      <c r="B422" t="str">
        <f>IF(A422="","",[1]Sheet!B1420)</f>
        <v>2025-05-02 07:44:40</v>
      </c>
      <c r="C422" t="str">
        <f>IF(A422="","",[1]Sheet!C1420)</f>
        <v>小单32.36  小双35.28  大双32.36</v>
      </c>
      <c r="D422" t="str">
        <f>IF(A422="","",[1]Sheet!D1420)</f>
        <v>小双</v>
      </c>
      <c r="E422">
        <f>IF(A422="","",[1]Sheet!E1420)</f>
        <v>100</v>
      </c>
      <c r="F422">
        <f>IF(A422="","",[1]Sheet!F1420)</f>
        <v>11</v>
      </c>
      <c r="G422" t="str">
        <f>IF(A422="","",[1]Sheet!G1420)</f>
        <v>小单</v>
      </c>
      <c r="H422">
        <f>IF(A422="","",[1]Sheet!H1420)</f>
        <v>152.7392</v>
      </c>
      <c r="I422">
        <f>IF(A422="","",[1]Sheet!I1420)</f>
        <v>52.7392</v>
      </c>
      <c r="J422" t="str">
        <f>IF(A422="","",[1]Sheet!J1420)</f>
        <v>是</v>
      </c>
      <c r="K422">
        <f t="shared" si="142"/>
        <v>1</v>
      </c>
      <c r="L422" s="4">
        <f t="shared" si="143"/>
        <v>1</v>
      </c>
      <c r="M422" s="4" cm="1">
        <f ca="1" t="array" ref="M422">IF(L421="",IF(G421=0,M421,""),IF(ROW()&lt;32,"",AVERAGE(IF(OFFSET(L$2,ROW()-31,0,30,1)&lt;&gt;"",OFFSET(L$2,ROW()-31,0,30,1)))))</f>
        <v>0.633333333333333</v>
      </c>
      <c r="N422" s="5">
        <f ca="1" t="shared" si="146"/>
        <v>0.625806451612903</v>
      </c>
      <c r="O422" s="4">
        <f ca="1" t="array" ref="O422">IF(L421="","",IF(ROW()&lt;32,"",AVERAGE(IF(OFFSET(L$2,ROW()-21,0,20,1)&lt;&gt;"",OFFSET(L$2,ROW()-21,0,20,1)))))</f>
        <v>0.6</v>
      </c>
      <c r="P422" s="5">
        <f ca="1" t="shared" si="147"/>
        <v>0.625806451612903</v>
      </c>
      <c r="Q422" s="4">
        <f t="shared" si="144"/>
        <v>52.7392</v>
      </c>
      <c r="R422" s="4">
        <f t="shared" si="151"/>
        <v>8885.00399999988</v>
      </c>
      <c r="S422" s="9">
        <f t="shared" si="128"/>
        <v>-0.0465540569074455</v>
      </c>
      <c r="T422" s="10">
        <f ca="1" t="shared" si="129"/>
        <v>0.625806451612903</v>
      </c>
      <c r="U422" s="9">
        <f t="shared" si="130"/>
        <v>0.057942989960016</v>
      </c>
      <c r="V422" s="6">
        <f t="shared" si="131"/>
        <v>-3.36220466548096</v>
      </c>
      <c r="W422" s="11">
        <f t="shared" si="132"/>
        <v>0.574987393847626</v>
      </c>
      <c r="X422" s="11">
        <f ca="1" t="shared" si="133"/>
        <v>-0.184909550900992</v>
      </c>
      <c r="Y422" s="6">
        <f ca="1" t="shared" si="148"/>
        <v>-0.0618547572309405</v>
      </c>
      <c r="Z422" s="1">
        <f ca="1" t="shared" si="149"/>
        <v>0.0534381803085293</v>
      </c>
      <c r="AA422">
        <f ca="1" t="shared" si="145"/>
        <v>0</v>
      </c>
      <c r="AB422">
        <f t="shared" si="150"/>
        <v>0</v>
      </c>
      <c r="AC422" s="1">
        <f ca="1" t="shared" si="137"/>
        <v>0</v>
      </c>
      <c r="AD422" t="e">
        <f ca="1" t="shared" si="138"/>
        <v>#VALUE!</v>
      </c>
    </row>
    <row r="423" spans="1:30">
      <c r="A423">
        <f>IF([1]Sheet!A1421="","",[1]Sheet!A1421)</f>
        <v>3280747</v>
      </c>
      <c r="B423" t="str">
        <f>IF(A423="","",[1]Sheet!B1421)</f>
        <v>2025-05-02 07:48:11</v>
      </c>
      <c r="C423" t="str">
        <f>IF(A423="","",[1]Sheet!C1421)</f>
        <v>小单32.36  小双35.28  大双32.36</v>
      </c>
      <c r="D423" t="str">
        <f>IF(A423="","",[1]Sheet!D1421)</f>
        <v>小双</v>
      </c>
      <c r="E423">
        <f>IF(A423="","",[1]Sheet!E1421)</f>
        <v>100</v>
      </c>
      <c r="F423">
        <f>IF(A423="","",[1]Sheet!F1421)</f>
        <v>7</v>
      </c>
      <c r="G423" t="str">
        <f>IF(A423="","",[1]Sheet!G1421)</f>
        <v>小单</v>
      </c>
      <c r="H423">
        <f>IF(A423="","",[1]Sheet!H1421)</f>
        <v>152.7392</v>
      </c>
      <c r="I423">
        <f>IF(A423="","",[1]Sheet!I1421)</f>
        <v>52.7392</v>
      </c>
      <c r="J423" t="str">
        <f>IF(A423="","",[1]Sheet!J1421)</f>
        <v>是</v>
      </c>
      <c r="K423">
        <f t="shared" si="142"/>
        <v>1</v>
      </c>
      <c r="L423" s="4">
        <f t="shared" si="143"/>
        <v>1</v>
      </c>
      <c r="M423" s="4" cm="1">
        <f ca="1" t="array" ref="M423">IF(L422="",IF(G422=0,M422,""),IF(ROW()&lt;32,"",AVERAGE(IF(OFFSET(L$2,ROW()-31,0,30,1)&lt;&gt;"",OFFSET(L$2,ROW()-31,0,30,1)))))</f>
        <v>0.666666666666667</v>
      </c>
      <c r="N423" s="5">
        <f ca="1" t="shared" si="146"/>
        <v>0.656989247311828</v>
      </c>
      <c r="O423" s="4">
        <f ca="1" t="array" ref="O423">IF(L422="","",IF(ROW()&lt;32,"",AVERAGE(IF(OFFSET(L$2,ROW()-21,0,20,1)&lt;&gt;"",OFFSET(L$2,ROW()-21,0,20,1)))))</f>
        <v>0.6</v>
      </c>
      <c r="P423" s="5">
        <f ca="1" t="shared" si="147"/>
        <v>0.625806451612903</v>
      </c>
      <c r="Q423" s="4">
        <f t="shared" si="144"/>
        <v>52.7392</v>
      </c>
      <c r="R423" s="4">
        <f t="shared" si="151"/>
        <v>8937.74319999988</v>
      </c>
      <c r="S423" s="9">
        <f t="shared" ref="S423:S486" si="152">IF(R422="","",(R422-R393)/R393)</f>
        <v>-0.0303928543008406</v>
      </c>
      <c r="T423" s="10">
        <f ca="1" t="shared" ref="T423:T486" si="153">N423</f>
        <v>0.656989247311828</v>
      </c>
      <c r="U423" s="9">
        <f t="shared" ref="U423:U486" si="154">IF(R422="","",(MAX(R393:R422)-MIN(R393:R422))/MAX(R393:R422))</f>
        <v>0.0564957602242777</v>
      </c>
      <c r="V423" s="6">
        <f t="shared" ref="V423:V486" si="155">IF(ROW()&lt;=62,"",IF(S423="","",(AVERAGE(S394:S423)-0)/(_xlfn.STDEV.P(S394:S423)+1/1000000)))</f>
        <v>-3.44343917150746</v>
      </c>
      <c r="W423" s="11">
        <f t="shared" ref="W423:W486" si="156">IF(I422="","",IF(ABS(SUMIF(I393:I422,"&lt;0"))=0,10,IF(SUMIF(I393:I422,"&gt;0")/ABS(SUMIF(I393:I422,"&lt;0"))&gt;10,10,SUMIF(I393:I422,"&gt;0")/ABS(SUMIF(I393:I422,"&lt;0")))))</f>
        <v>0.659783708945466</v>
      </c>
      <c r="X423" s="11">
        <f ca="1" t="shared" ref="X423:X486" si="157">IF(V423="","",S423*0.3+T423*0.2-0.3*U423+0.1*V423+0.1*W423)</f>
        <v>-0.173034281151369</v>
      </c>
      <c r="Y423" s="6">
        <f ca="1" t="shared" si="148"/>
        <v>-0.0671036375922643</v>
      </c>
      <c r="Z423" s="1">
        <f ca="1" t="shared" si="149"/>
        <v>0.0562912254049352</v>
      </c>
      <c r="AA423">
        <f ca="1" t="shared" si="145"/>
        <v>0</v>
      </c>
      <c r="AB423">
        <f t="shared" si="150"/>
        <v>0</v>
      </c>
      <c r="AC423" s="1">
        <f ca="1" t="shared" si="137"/>
        <v>0</v>
      </c>
      <c r="AD423" t="e">
        <f ca="1" t="shared" si="138"/>
        <v>#VALUE!</v>
      </c>
    </row>
    <row r="424" spans="1:30">
      <c r="A424">
        <f>IF([1]Sheet!A1422="","",[1]Sheet!A1422)</f>
        <v>3280748</v>
      </c>
      <c r="B424" t="str">
        <f>IF(A424="","",[1]Sheet!B1422)</f>
        <v>2025-05-02 07:51:43</v>
      </c>
      <c r="C424" t="str">
        <f>IF(A424="","",[1]Sheet!C1422)</f>
        <v>小单32.36  小双35.28  大双32.36</v>
      </c>
      <c r="D424" t="str">
        <f>IF(A424="","",[1]Sheet!D1422)</f>
        <v>小双</v>
      </c>
      <c r="E424">
        <f>IF(A424="","",[1]Sheet!E1422)</f>
        <v>100</v>
      </c>
      <c r="F424">
        <f>IF(A424="","",[1]Sheet!F1422)</f>
        <v>18</v>
      </c>
      <c r="G424" t="str">
        <f>IF(A424="","",[1]Sheet!G1422)</f>
        <v>大双</v>
      </c>
      <c r="H424">
        <f>IF(A424="","",[1]Sheet!H1422)</f>
        <v>152.7392</v>
      </c>
      <c r="I424">
        <f>IF(A424="","",[1]Sheet!I1422)</f>
        <v>52.7392</v>
      </c>
      <c r="J424" t="str">
        <f>IF(A424="","",[1]Sheet!J1422)</f>
        <v>是</v>
      </c>
      <c r="K424">
        <f t="shared" si="142"/>
        <v>1</v>
      </c>
      <c r="L424" s="4">
        <f t="shared" si="143"/>
        <v>1</v>
      </c>
      <c r="M424" s="4" cm="1">
        <f ca="1" t="array" ref="M424">IF(L423="",IF(G423=0,M423,""),IF(ROW()&lt;32,"",AVERAGE(IF(OFFSET(L$2,ROW()-31,0,30,1)&lt;&gt;"",OFFSET(L$2,ROW()-31,0,30,1)))))</f>
        <v>0.666666666666667</v>
      </c>
      <c r="N424" s="5">
        <f ca="1" t="shared" si="146"/>
        <v>0.688172043010753</v>
      </c>
      <c r="O424" s="4">
        <f ca="1" t="array" ref="O424">IF(L423="","",IF(ROW()&lt;32,"",AVERAGE(IF(OFFSET(L$2,ROW()-21,0,20,1)&lt;&gt;"",OFFSET(L$2,ROW()-21,0,20,1)))))</f>
        <v>0.65</v>
      </c>
      <c r="P424" s="5">
        <f ca="1" t="shared" si="147"/>
        <v>0.67258064516129</v>
      </c>
      <c r="Q424" s="4">
        <f t="shared" si="144"/>
        <v>52.7392</v>
      </c>
      <c r="R424" s="4">
        <f t="shared" si="151"/>
        <v>8990.48239999988</v>
      </c>
      <c r="S424" s="9">
        <f t="shared" si="152"/>
        <v>-0.0173346791258177</v>
      </c>
      <c r="T424" s="10">
        <f ca="1" t="shared" si="153"/>
        <v>0.688172043010753</v>
      </c>
      <c r="U424" s="9">
        <f t="shared" si="154"/>
        <v>0.0564957602242777</v>
      </c>
      <c r="V424" s="6">
        <f t="shared" si="155"/>
        <v>-3.15853192169962</v>
      </c>
      <c r="W424" s="11">
        <f t="shared" si="156"/>
        <v>0.758713096517761</v>
      </c>
      <c r="X424" s="11">
        <f ca="1" t="shared" si="157"/>
        <v>-0.124496605721064</v>
      </c>
      <c r="Y424" s="6">
        <f ca="1" t="shared" si="148"/>
        <v>-0.0704242093139331</v>
      </c>
      <c r="Z424" s="1">
        <f ca="1" t="shared" si="149"/>
        <v>0.0566396053857222</v>
      </c>
      <c r="AA424">
        <f ca="1" t="shared" si="145"/>
        <v>0</v>
      </c>
      <c r="AB424">
        <f t="shared" si="150"/>
        <v>0</v>
      </c>
      <c r="AC424" s="1">
        <f ca="1" t="shared" si="137"/>
        <v>0</v>
      </c>
      <c r="AD424" t="e">
        <f ca="1" t="shared" si="138"/>
        <v>#VALUE!</v>
      </c>
    </row>
    <row r="425" spans="1:30">
      <c r="A425">
        <f>IF([1]Sheet!A1423="","",[1]Sheet!A1423)</f>
        <v>3280749</v>
      </c>
      <c r="B425" t="str">
        <f>IF(A425="","",[1]Sheet!B1423)</f>
        <v>2025-05-02 07:55:15</v>
      </c>
      <c r="C425" t="str">
        <f>IF(A425="","",[1]Sheet!C1423)</f>
        <v>小单32.36  小双35.28  大双32.36</v>
      </c>
      <c r="D425" t="str">
        <f>IF(A425="","",[1]Sheet!D1423)</f>
        <v>小双</v>
      </c>
      <c r="E425">
        <f>IF(A425="","",[1]Sheet!E1423)</f>
        <v>100</v>
      </c>
      <c r="F425">
        <f>IF(A425="","",[1]Sheet!F1423)</f>
        <v>16</v>
      </c>
      <c r="G425" t="str">
        <f>IF(A425="","",[1]Sheet!G1423)</f>
        <v>大双</v>
      </c>
      <c r="H425">
        <f>IF(A425="","",[1]Sheet!H1423)</f>
        <v>152.7392</v>
      </c>
      <c r="I425">
        <f>IF(A425="","",[1]Sheet!I1423)</f>
        <v>52.7392</v>
      </c>
      <c r="J425" t="str">
        <f>IF(A425="","",[1]Sheet!J1423)</f>
        <v>是</v>
      </c>
      <c r="K425">
        <f t="shared" si="142"/>
        <v>1</v>
      </c>
      <c r="L425" s="4">
        <f t="shared" si="143"/>
        <v>1</v>
      </c>
      <c r="M425" s="4" cm="1">
        <f ca="1" t="array" ref="M425">IF(L424="",IF(G424=0,M424,""),IF(ROW()&lt;32,"",AVERAGE(IF(OFFSET(L$2,ROW()-31,0,30,1)&lt;&gt;"",OFFSET(L$2,ROW()-31,0,30,1)))))</f>
        <v>0.666666666666667</v>
      </c>
      <c r="N425" s="5">
        <f ca="1" t="shared" si="146"/>
        <v>0.688172043010753</v>
      </c>
      <c r="O425" s="4">
        <f ca="1" t="array" ref="O425">IF(L424="","",IF(ROW()&lt;32,"",AVERAGE(IF(OFFSET(L$2,ROW()-21,0,20,1)&lt;&gt;"",OFFSET(L$2,ROW()-21,0,20,1)))))</f>
        <v>0.7</v>
      </c>
      <c r="P425" s="5">
        <f ca="1" t="shared" si="147"/>
        <v>0.719354838709677</v>
      </c>
      <c r="Q425" s="4">
        <f t="shared" si="144"/>
        <v>52.7392</v>
      </c>
      <c r="R425" s="4">
        <f t="shared" si="151"/>
        <v>9043.22159999988</v>
      </c>
      <c r="S425" s="9">
        <f t="shared" si="152"/>
        <v>-0.0172347444647936</v>
      </c>
      <c r="T425" s="10">
        <f ca="1" t="shared" si="153"/>
        <v>0.688172043010753</v>
      </c>
      <c r="U425" s="9">
        <f t="shared" si="154"/>
        <v>0.0564957602242777</v>
      </c>
      <c r="V425" s="6">
        <f t="shared" si="155"/>
        <v>-2.88183105428063</v>
      </c>
      <c r="W425" s="11">
        <f t="shared" si="156"/>
        <v>0.875622176367388</v>
      </c>
      <c r="X425" s="11">
        <f ca="1" t="shared" si="157"/>
        <v>-0.0851056305958947</v>
      </c>
      <c r="Y425" s="6">
        <f ca="1" t="shared" si="148"/>
        <v>-0.0724655164087643</v>
      </c>
      <c r="Z425" s="1">
        <f ca="1" t="shared" si="149"/>
        <v>0.056025070305916</v>
      </c>
      <c r="AA425">
        <f ca="1" t="shared" si="145"/>
        <v>0</v>
      </c>
      <c r="AB425">
        <f t="shared" si="150"/>
        <v>0</v>
      </c>
      <c r="AC425" s="1">
        <f ca="1" t="shared" si="137"/>
        <v>0</v>
      </c>
      <c r="AD425" t="e">
        <f ca="1" t="shared" si="138"/>
        <v>#VALUE!</v>
      </c>
    </row>
    <row r="426" spans="1:30">
      <c r="A426">
        <f>IF([1]Sheet!A1424="","",[1]Sheet!A1424)</f>
        <v>3280750</v>
      </c>
      <c r="B426" t="str">
        <f>IF(A426="","",[1]Sheet!B1424)</f>
        <v>2025-05-02 07:58:46</v>
      </c>
      <c r="C426" t="str">
        <f>IF(A426="","",[1]Sheet!C1424)</f>
        <v>小单32.36  小双35.28  大双32.36</v>
      </c>
      <c r="D426" t="str">
        <f>IF(A426="","",[1]Sheet!D1424)</f>
        <v>小双</v>
      </c>
      <c r="E426">
        <f>IF(A426="","",[1]Sheet!E1424)</f>
        <v>100</v>
      </c>
      <c r="F426">
        <f>IF(A426="","",[1]Sheet!F1424)</f>
        <v>17</v>
      </c>
      <c r="G426" t="str">
        <f>IF(A426="","",[1]Sheet!G1424)</f>
        <v>大单</v>
      </c>
      <c r="H426">
        <f>IF(A426="","",[1]Sheet!H1424)</f>
        <v>0</v>
      </c>
      <c r="I426">
        <f>IF(A426="","",[1]Sheet!I1424)</f>
        <v>-100</v>
      </c>
      <c r="J426" t="str">
        <f>IF(A426="","",[1]Sheet!J1424)</f>
        <v>否</v>
      </c>
      <c r="K426">
        <f t="shared" si="142"/>
        <v>0</v>
      </c>
      <c r="L426" s="4">
        <f t="shared" si="143"/>
        <v>0</v>
      </c>
      <c r="M426" s="4" cm="1">
        <f ca="1" t="array" ref="M426">IF(L425="",IF(G425=0,M425,""),IF(ROW()&lt;32,"",AVERAGE(IF(OFFSET(L$2,ROW()-31,0,30,1)&lt;&gt;"",OFFSET(L$2,ROW()-31,0,30,1)))))</f>
        <v>0.633333333333333</v>
      </c>
      <c r="N426" s="5">
        <f ca="1" t="shared" si="146"/>
        <v>0.688172043010753</v>
      </c>
      <c r="O426" s="4">
        <f ca="1" t="array" ref="O426">IF(L425="","",IF(ROW()&lt;32,"",AVERAGE(IF(OFFSET(L$2,ROW()-21,0,20,1)&lt;&gt;"",OFFSET(L$2,ROW()-21,0,20,1)))))</f>
        <v>0.7</v>
      </c>
      <c r="P426" s="5">
        <f ca="1" t="shared" si="147"/>
        <v>0.719354838709677</v>
      </c>
      <c r="Q426" s="4">
        <f t="shared" si="144"/>
        <v>-100</v>
      </c>
      <c r="R426" s="4">
        <f t="shared" si="151"/>
        <v>8943.22159999988</v>
      </c>
      <c r="S426" s="9">
        <f t="shared" si="152"/>
        <v>-0.0166746065827069</v>
      </c>
      <c r="T426" s="10">
        <f ca="1" t="shared" si="153"/>
        <v>0.688172043010753</v>
      </c>
      <c r="U426" s="9">
        <f t="shared" si="154"/>
        <v>0.0564957602242777</v>
      </c>
      <c r="V426" s="6">
        <f t="shared" si="155"/>
        <v>-2.70658807255791</v>
      </c>
      <c r="W426" s="11">
        <f t="shared" si="156"/>
        <v>0.875622176367388</v>
      </c>
      <c r="X426" s="11">
        <f ca="1" t="shared" si="157"/>
        <v>-0.0674132910589974</v>
      </c>
      <c r="Y426" s="6">
        <f ca="1" t="shared" si="148"/>
        <v>-0.0740724259065124</v>
      </c>
      <c r="Z426" s="1">
        <f ca="1" t="shared" si="149"/>
        <v>0.0551590850434603</v>
      </c>
      <c r="AA426">
        <f ca="1" t="shared" si="145"/>
        <v>0</v>
      </c>
      <c r="AB426">
        <f t="shared" si="150"/>
        <v>0</v>
      </c>
      <c r="AC426" s="1">
        <f ca="1" t="shared" si="137"/>
        <v>0</v>
      </c>
      <c r="AD426" t="e">
        <f ca="1" t="shared" si="138"/>
        <v>#VALUE!</v>
      </c>
    </row>
    <row r="427" spans="1:30">
      <c r="A427">
        <f>IF([1]Sheet!A1425="","",[1]Sheet!A1425)</f>
        <v>3280751</v>
      </c>
      <c r="B427" t="str">
        <f>IF(A427="","",[1]Sheet!B1425)</f>
        <v>2025-05-02 08:02:18</v>
      </c>
      <c r="C427" t="str">
        <f>IF(A427="","",[1]Sheet!C1425)</f>
        <v>小单31.45  小双34.28  大单34.28</v>
      </c>
      <c r="D427" t="str">
        <f>IF(A427="","",[1]Sheet!D1425)</f>
        <v>小单</v>
      </c>
      <c r="E427">
        <f>IF(A427="","",[1]Sheet!E1425)</f>
        <v>100.01</v>
      </c>
      <c r="F427">
        <f>IF(A427="","",[1]Sheet!F1425)</f>
        <v>10</v>
      </c>
      <c r="G427" t="str">
        <f>IF(A427="","",[1]Sheet!G1425)</f>
        <v>小双</v>
      </c>
      <c r="H427">
        <f>IF(A427="","",[1]Sheet!H1425)</f>
        <v>148.4324</v>
      </c>
      <c r="I427">
        <f>IF(A427="","",[1]Sheet!I1425)</f>
        <v>48.4224</v>
      </c>
      <c r="J427" t="str">
        <f>IF(A427="","",[1]Sheet!J1425)</f>
        <v>是</v>
      </c>
      <c r="K427">
        <f t="shared" si="142"/>
        <v>1</v>
      </c>
      <c r="L427" s="4">
        <f t="shared" si="143"/>
        <v>1</v>
      </c>
      <c r="M427" s="4" cm="1">
        <f ca="1" t="array" ref="M427">IF(L426="",IF(G426=0,M426,""),IF(ROW()&lt;32,"",AVERAGE(IF(OFFSET(L$2,ROW()-31,0,30,1)&lt;&gt;"",OFFSET(L$2,ROW()-31,0,30,1)))))</f>
        <v>0.633333333333333</v>
      </c>
      <c r="N427" s="5">
        <f ca="1" t="shared" si="146"/>
        <v>0.59247311827957</v>
      </c>
      <c r="O427" s="4">
        <f ca="1" t="array" ref="O427">IF(L426="","",IF(ROW()&lt;32,"",AVERAGE(IF(OFFSET(L$2,ROW()-21,0,20,1)&lt;&gt;"",OFFSET(L$2,ROW()-21,0,20,1)))))</f>
        <v>0.7</v>
      </c>
      <c r="P427" s="5">
        <f ca="1" t="shared" si="147"/>
        <v>0.654838709677419</v>
      </c>
      <c r="Q427" s="4">
        <f t="shared" si="144"/>
        <v>48.4224</v>
      </c>
      <c r="R427" s="4">
        <f t="shared" si="151"/>
        <v>8991.64399999987</v>
      </c>
      <c r="S427" s="9">
        <f t="shared" si="152"/>
        <v>-0.0330931064046952</v>
      </c>
      <c r="T427" s="10">
        <f ca="1" t="shared" si="153"/>
        <v>0.59247311827957</v>
      </c>
      <c r="U427" s="9">
        <f t="shared" si="154"/>
        <v>0.0564957602242777</v>
      </c>
      <c r="V427" s="6">
        <f t="shared" si="155"/>
        <v>-2.6832656741943</v>
      </c>
      <c r="W427" s="11">
        <f t="shared" si="156"/>
        <v>0.762310160071328</v>
      </c>
      <c r="X427" s="11">
        <f ca="1" t="shared" si="157"/>
        <v>-0.100477587745075</v>
      </c>
      <c r="Y427" s="6">
        <f ca="1" t="shared" si="148"/>
        <v>-0.0771761980045732</v>
      </c>
      <c r="Z427" s="1">
        <f ca="1" t="shared" si="149"/>
        <v>0.0539240246421999</v>
      </c>
      <c r="AA427">
        <f ca="1" t="shared" si="145"/>
        <v>0</v>
      </c>
      <c r="AB427">
        <f t="shared" si="150"/>
        <v>0</v>
      </c>
      <c r="AC427" s="1">
        <f ca="1" t="shared" si="137"/>
        <v>0</v>
      </c>
      <c r="AD427" t="e">
        <f ca="1" t="shared" si="138"/>
        <v>#VALUE!</v>
      </c>
    </row>
    <row r="428" spans="1:30">
      <c r="A428">
        <f>IF([1]Sheet!A1426="","",[1]Sheet!A1426)</f>
        <v>3280752</v>
      </c>
      <c r="B428" t="str">
        <f>IF(A428="","",[1]Sheet!B1426)</f>
        <v>2025-05-02 08:05:39</v>
      </c>
      <c r="C428" t="str">
        <f>IF(A428="","",[1]Sheet!C1426)</f>
        <v>小单31.45  小双34.28  大单34.28</v>
      </c>
      <c r="D428" t="str">
        <f>IF(A428="","",[1]Sheet!D1426)</f>
        <v>小单</v>
      </c>
      <c r="E428">
        <f>IF(A428="","",[1]Sheet!E1426)</f>
        <v>100.01</v>
      </c>
      <c r="F428">
        <f>IF(A428="","",[1]Sheet!F1426)</f>
        <v>9</v>
      </c>
      <c r="G428" t="str">
        <f>IF(A428="","",[1]Sheet!G1426)</f>
        <v>小单</v>
      </c>
      <c r="H428">
        <f>IF(A428="","",[1]Sheet!H1426)</f>
        <v>148.444</v>
      </c>
      <c r="I428">
        <f>IF(A428="","",[1]Sheet!I1426)</f>
        <v>48.434</v>
      </c>
      <c r="J428" t="str">
        <f>IF(A428="","",[1]Sheet!J1426)</f>
        <v>是</v>
      </c>
      <c r="K428">
        <f t="shared" si="142"/>
        <v>1</v>
      </c>
      <c r="L428" s="4">
        <f t="shared" si="143"/>
        <v>1</v>
      </c>
      <c r="M428" s="4" cm="1">
        <f ca="1" t="array" ref="M428">IF(L427="",IF(G427=0,M427,""),IF(ROW()&lt;32,"",AVERAGE(IF(OFFSET(L$2,ROW()-31,0,30,1)&lt;&gt;"",OFFSET(L$2,ROW()-31,0,30,1)))))</f>
        <v>0.666666666666667</v>
      </c>
      <c r="N428" s="5">
        <f ca="1" t="shared" si="146"/>
        <v>0.656989247311828</v>
      </c>
      <c r="O428" s="4">
        <f ca="1" t="array" ref="O428">IF(L427="","",IF(ROW()&lt;32,"",AVERAGE(IF(OFFSET(L$2,ROW()-21,0,20,1)&lt;&gt;"",OFFSET(L$2,ROW()-21,0,20,1)))))</f>
        <v>0.7</v>
      </c>
      <c r="P428" s="5">
        <f ca="1" t="shared" si="147"/>
        <v>0.719354838709677</v>
      </c>
      <c r="Q428" s="4">
        <f t="shared" si="144"/>
        <v>48.434</v>
      </c>
      <c r="R428" s="4">
        <f t="shared" si="151"/>
        <v>9040.07799999987</v>
      </c>
      <c r="S428" s="9">
        <f t="shared" si="152"/>
        <v>-0.0172314821898954</v>
      </c>
      <c r="T428" s="10">
        <f ca="1" t="shared" si="153"/>
        <v>0.656989247311828</v>
      </c>
      <c r="U428" s="9">
        <f t="shared" si="154"/>
        <v>0.0463024579027347</v>
      </c>
      <c r="V428" s="6">
        <f t="shared" si="155"/>
        <v>-2.54443010264893</v>
      </c>
      <c r="W428" s="11">
        <f t="shared" si="156"/>
        <v>0.758713096517761</v>
      </c>
      <c r="X428" s="11">
        <f ca="1" t="shared" si="157"/>
        <v>-0.0662340331785399</v>
      </c>
      <c r="Y428" s="6">
        <f ca="1" t="shared" si="148"/>
        <v>-0.0791565488655575</v>
      </c>
      <c r="Z428" s="1">
        <f ca="1" t="shared" si="149"/>
        <v>0.0523725720872425</v>
      </c>
      <c r="AA428">
        <f ca="1" t="shared" si="145"/>
        <v>0</v>
      </c>
      <c r="AB428">
        <f t="shared" si="150"/>
        <v>0</v>
      </c>
      <c r="AC428" s="1">
        <f ca="1" t="shared" si="137"/>
        <v>0</v>
      </c>
      <c r="AD428" t="e">
        <f ca="1" t="shared" si="138"/>
        <v>#VALUE!</v>
      </c>
    </row>
    <row r="429" spans="1:30">
      <c r="A429">
        <f>IF([1]Sheet!A1427="","",[1]Sheet!A1427)</f>
        <v>3280753</v>
      </c>
      <c r="B429" t="str">
        <f>IF(A429="","",[1]Sheet!B1427)</f>
        <v>2025-05-02 08:09:11</v>
      </c>
      <c r="C429" t="str">
        <f>IF(A429="","",[1]Sheet!C1427)</f>
        <v>小单31.45  小双34.28  大单34.28</v>
      </c>
      <c r="D429" t="str">
        <f>IF(A429="","",[1]Sheet!D1427)</f>
        <v>小单</v>
      </c>
      <c r="E429">
        <f>IF(A429="","",[1]Sheet!E1427)</f>
        <v>100.01</v>
      </c>
      <c r="F429">
        <f>IF(A429="","",[1]Sheet!F1427)</f>
        <v>17</v>
      </c>
      <c r="G429" t="str">
        <f>IF(A429="","",[1]Sheet!G1427)</f>
        <v>大单</v>
      </c>
      <c r="H429">
        <f>IF(A429="","",[1]Sheet!H1427)</f>
        <v>148.4324</v>
      </c>
      <c r="I429">
        <f>IF(A429="","",[1]Sheet!I1427)</f>
        <v>48.4224</v>
      </c>
      <c r="J429" t="str">
        <f>IF(A429="","",[1]Sheet!J1427)</f>
        <v>是</v>
      </c>
      <c r="K429">
        <f t="shared" si="142"/>
        <v>1</v>
      </c>
      <c r="L429" s="4">
        <f t="shared" si="143"/>
        <v>1</v>
      </c>
      <c r="M429" s="4" cm="1">
        <f ca="1" t="array" ref="M429">IF(L428="",IF(G428=0,M428,""),IF(ROW()&lt;32,"",AVERAGE(IF(OFFSET(L$2,ROW()-31,0,30,1)&lt;&gt;"",OFFSET(L$2,ROW()-31,0,30,1)))))</f>
        <v>0.7</v>
      </c>
      <c r="N429" s="5">
        <f ca="1" t="shared" si="146"/>
        <v>0.688172043010753</v>
      </c>
      <c r="O429" s="4">
        <f ca="1" t="array" ref="O429">IF(L428="","",IF(ROW()&lt;32,"",AVERAGE(IF(OFFSET(L$2,ROW()-21,0,20,1)&lt;&gt;"",OFFSET(L$2,ROW()-21,0,20,1)))))</f>
        <v>0.7</v>
      </c>
      <c r="P429" s="5">
        <f ca="1" t="shared" si="147"/>
        <v>0.719354838709677</v>
      </c>
      <c r="Q429" s="4">
        <f t="shared" si="144"/>
        <v>48.4224</v>
      </c>
      <c r="R429" s="4">
        <f t="shared" si="151"/>
        <v>9088.50039999987</v>
      </c>
      <c r="S429" s="9">
        <f t="shared" si="152"/>
        <v>-0.00101798041614411</v>
      </c>
      <c r="T429" s="10">
        <f ca="1" t="shared" si="153"/>
        <v>0.688172043010753</v>
      </c>
      <c r="U429" s="9">
        <f t="shared" si="154"/>
        <v>0.0463024579027347</v>
      </c>
      <c r="V429" s="6">
        <f t="shared" si="155"/>
        <v>-2.28124155425392</v>
      </c>
      <c r="W429" s="11">
        <f t="shared" si="156"/>
        <v>0.871716602428914</v>
      </c>
      <c r="X429" s="11">
        <f ca="1" t="shared" si="157"/>
        <v>-0.0175142180760141</v>
      </c>
      <c r="Y429" s="6">
        <f ca="1" t="shared" si="148"/>
        <v>-0.0785972107311348</v>
      </c>
      <c r="Z429" s="1">
        <f ca="1" t="shared" si="149"/>
        <v>0.0529352952767508</v>
      </c>
      <c r="AA429">
        <f ca="1" t="shared" si="145"/>
        <v>0</v>
      </c>
      <c r="AB429">
        <f t="shared" si="150"/>
        <v>0</v>
      </c>
      <c r="AC429" s="1">
        <f ca="1" t="shared" si="137"/>
        <v>0</v>
      </c>
      <c r="AD429" t="e">
        <f ca="1" t="shared" si="138"/>
        <v>#VALUE!</v>
      </c>
    </row>
    <row r="430" spans="1:30">
      <c r="A430">
        <f>IF([1]Sheet!A1428="","",[1]Sheet!A1428)</f>
        <v>3280754</v>
      </c>
      <c r="B430" t="str">
        <f>IF(A430="","",[1]Sheet!B1428)</f>
        <v>2025-05-02 08:12:43</v>
      </c>
      <c r="C430" t="str">
        <f>IF(A430="","",[1]Sheet!C1428)</f>
        <v>小单31.45  小双34.28  大单34.28</v>
      </c>
      <c r="D430" t="str">
        <f>IF(A430="","",[1]Sheet!D1428)</f>
        <v>小单</v>
      </c>
      <c r="E430">
        <f>IF(A430="","",[1]Sheet!E1428)</f>
        <v>100.01</v>
      </c>
      <c r="F430">
        <f>IF(A430="","",[1]Sheet!F1428)</f>
        <v>9</v>
      </c>
      <c r="G430" t="str">
        <f>IF(A430="","",[1]Sheet!G1428)</f>
        <v>小单</v>
      </c>
      <c r="H430">
        <f>IF(A430="","",[1]Sheet!H1428)</f>
        <v>148.444</v>
      </c>
      <c r="I430">
        <f>IF(A430="","",[1]Sheet!I1428)</f>
        <v>48.434</v>
      </c>
      <c r="J430" t="str">
        <f>IF(A430="","",[1]Sheet!J1428)</f>
        <v>是</v>
      </c>
      <c r="K430">
        <f t="shared" si="142"/>
        <v>1</v>
      </c>
      <c r="L430" s="4">
        <f t="shared" si="143"/>
        <v>1</v>
      </c>
      <c r="M430" s="4" cm="1">
        <f ca="1" t="array" ref="M430">IF(L429="",IF(G429=0,M429,""),IF(ROW()&lt;32,"",AVERAGE(IF(OFFSET(L$2,ROW()-31,0,30,1)&lt;&gt;"",OFFSET(L$2,ROW()-31,0,30,1)))))</f>
        <v>0.7</v>
      </c>
      <c r="N430" s="5">
        <f ca="1" t="shared" si="146"/>
        <v>0.719354838709677</v>
      </c>
      <c r="O430" s="4">
        <f ca="1" t="array" ref="O430">IF(L429="","",IF(ROW()&lt;32,"",AVERAGE(IF(OFFSET(L$2,ROW()-21,0,20,1)&lt;&gt;"",OFFSET(L$2,ROW()-21,0,20,1)))))</f>
        <v>0.75</v>
      </c>
      <c r="P430" s="5">
        <f ca="1" t="shared" si="147"/>
        <v>0.766129032258065</v>
      </c>
      <c r="Q430" s="4">
        <f t="shared" si="144"/>
        <v>48.434</v>
      </c>
      <c r="R430" s="4">
        <f t="shared" si="151"/>
        <v>9136.93439999987</v>
      </c>
      <c r="S430" s="9">
        <f t="shared" si="152"/>
        <v>-0.00101256223487662</v>
      </c>
      <c r="T430" s="10">
        <f ca="1" t="shared" si="153"/>
        <v>0.719354838709677</v>
      </c>
      <c r="U430" s="9">
        <f t="shared" si="154"/>
        <v>0.0463024579027347</v>
      </c>
      <c r="V430" s="6">
        <f t="shared" si="155"/>
        <v>-2.04574017235972</v>
      </c>
      <c r="W430" s="11">
        <f t="shared" si="156"/>
        <v>1.00730988830782</v>
      </c>
      <c r="X430" s="11">
        <f ca="1" t="shared" si="157"/>
        <v>0.0258334332954622</v>
      </c>
      <c r="Y430" s="6">
        <f ca="1" t="shared" si="148"/>
        <v>-0.0764269483682507</v>
      </c>
      <c r="Z430" s="1">
        <f ca="1" t="shared" si="149"/>
        <v>0.0557621563260052</v>
      </c>
      <c r="AA430">
        <f ca="1" t="shared" si="145"/>
        <v>48.434</v>
      </c>
      <c r="AB430">
        <f t="shared" si="150"/>
        <v>0</v>
      </c>
      <c r="AC430" s="1">
        <f ca="1" t="shared" si="137"/>
        <v>48.434</v>
      </c>
      <c r="AD430" t="e">
        <f ca="1" t="shared" si="138"/>
        <v>#VALUE!</v>
      </c>
    </row>
    <row r="431" s="1" customFormat="1" spans="1:30">
      <c r="A431">
        <f>IF([1]Sheet!A1429="","",[1]Sheet!A1429)</f>
        <v>3280755</v>
      </c>
      <c r="B431" t="str">
        <f>IF(A431="","",[1]Sheet!B1429)</f>
        <v>2025-05-02 08:16:14</v>
      </c>
      <c r="C431" t="str">
        <f>IF(A431="","",[1]Sheet!C1429)</f>
        <v>小单31.45  小双34.28  大单34.28</v>
      </c>
      <c r="D431" t="str">
        <f>IF(A431="","",[1]Sheet!D1429)</f>
        <v>小单</v>
      </c>
      <c r="E431">
        <f>IF(A431="","",[1]Sheet!E1429)</f>
        <v>100.01</v>
      </c>
      <c r="F431">
        <f>IF(A431="","",[1]Sheet!F1429)</f>
        <v>18</v>
      </c>
      <c r="G431" t="str">
        <f>IF(A431="","",[1]Sheet!G1429)</f>
        <v>大双</v>
      </c>
      <c r="H431">
        <f>IF(A431="","",[1]Sheet!H1429)</f>
        <v>0</v>
      </c>
      <c r="I431">
        <f>IF(A431="","",[1]Sheet!I1429)</f>
        <v>-100.01</v>
      </c>
      <c r="J431" t="str">
        <f>IF(A431="","",[1]Sheet!J1429)</f>
        <v>否</v>
      </c>
      <c r="K431" s="1">
        <f t="shared" si="142"/>
        <v>0</v>
      </c>
      <c r="L431" s="6">
        <f t="shared" si="143"/>
        <v>0</v>
      </c>
      <c r="M431" s="6" cm="1">
        <f ca="1" t="array" ref="M431">IF(L430="",IF(G430=0,M430,""),IF(ROW()&lt;32,"",AVERAGE(IF(OFFSET(L$2,ROW()-31,0,30,1)&lt;&gt;"",OFFSET(L$2,ROW()-31,0,30,1)))))</f>
        <v>0.666666666666667</v>
      </c>
      <c r="N431" s="16">
        <f ca="1" t="shared" si="146"/>
        <v>0.719354838709677</v>
      </c>
      <c r="O431" s="6">
        <f ca="1" t="array" ref="O431">IF(L430="","",IF(ROW()&lt;32,"",AVERAGE(IF(OFFSET(L$2,ROW()-21,0,20,1)&lt;&gt;"",OFFSET(L$2,ROW()-21,0,20,1)))))</f>
        <v>0.7</v>
      </c>
      <c r="P431" s="16">
        <f ca="1" t="shared" si="147"/>
        <v>0.719354838709677</v>
      </c>
      <c r="Q431" s="6">
        <f t="shared" si="144"/>
        <v>-100.01</v>
      </c>
      <c r="R431" s="6">
        <f t="shared" si="151"/>
        <v>9036.92439999987</v>
      </c>
      <c r="S431" s="9">
        <f t="shared" si="152"/>
        <v>-0.00147721670917417</v>
      </c>
      <c r="T431" s="10">
        <f ca="1" t="shared" si="153"/>
        <v>0.719354838709677</v>
      </c>
      <c r="U431" s="9">
        <f t="shared" si="154"/>
        <v>0.0463024579027347</v>
      </c>
      <c r="V431" s="6">
        <f t="shared" si="155"/>
        <v>-1.87777970550065</v>
      </c>
      <c r="W431" s="10">
        <f t="shared" si="156"/>
        <v>1.00732148749588</v>
      </c>
      <c r="X431" s="11">
        <f ca="1" t="shared" si="157"/>
        <v>0.0424912435578857</v>
      </c>
      <c r="Y431" s="6">
        <f ca="1" t="shared" si="148"/>
        <v>-0.0741561934284345</v>
      </c>
      <c r="Z431" s="1">
        <f ca="1" t="shared" si="149"/>
        <v>0.0590731754159933</v>
      </c>
      <c r="AA431" s="1">
        <f ca="1" t="shared" si="145"/>
        <v>-100.01</v>
      </c>
      <c r="AB431">
        <f t="shared" si="150"/>
        <v>0</v>
      </c>
      <c r="AC431" s="1">
        <f ca="1" t="shared" si="137"/>
        <v>-100.01</v>
      </c>
      <c r="AD431" t="e">
        <f ca="1" t="shared" si="138"/>
        <v>#VALUE!</v>
      </c>
    </row>
    <row r="432" spans="1:30">
      <c r="A432">
        <f>IF([1]Sheet!A1430="","",[1]Sheet!A1430)</f>
        <v>3280756</v>
      </c>
      <c r="B432" t="str">
        <f>IF(A432="","",[1]Sheet!B1430)</f>
        <v>2025-05-02 08:19:46</v>
      </c>
      <c r="C432" t="str">
        <f>IF(A432="","",[1]Sheet!C1430)</f>
        <v>小单31.45  小双34.28  大单34.28</v>
      </c>
      <c r="D432" t="str">
        <f>IF(A432="","",[1]Sheet!D1430)</f>
        <v>小单</v>
      </c>
      <c r="E432">
        <f>IF(A432="","",[1]Sheet!E1430)</f>
        <v>100.01</v>
      </c>
      <c r="F432">
        <f>IF(A432="","",[1]Sheet!F1430)</f>
        <v>18</v>
      </c>
      <c r="G432" t="str">
        <f>IF(A432="","",[1]Sheet!G1430)</f>
        <v>大双</v>
      </c>
      <c r="H432">
        <f>IF(A432="","",[1]Sheet!H1430)</f>
        <v>0</v>
      </c>
      <c r="I432">
        <f>IF(A432="","",[1]Sheet!I1430)</f>
        <v>-100.01</v>
      </c>
      <c r="J432" t="str">
        <f>IF(A432="","",[1]Sheet!J1430)</f>
        <v>否</v>
      </c>
      <c r="K432">
        <f t="shared" si="142"/>
        <v>0</v>
      </c>
      <c r="L432" s="4">
        <f t="shared" si="143"/>
        <v>0</v>
      </c>
      <c r="M432" s="4" cm="1">
        <f ca="1" t="array" ref="M432">IF(L431="",IF(G431=0,M431,""),IF(ROW()&lt;32,"",AVERAGE(IF(OFFSET(L$2,ROW()-31,0,30,1)&lt;&gt;"",OFFSET(L$2,ROW()-31,0,30,1)))))</f>
        <v>0.633333333333333</v>
      </c>
      <c r="N432" s="5">
        <f ca="1" t="shared" si="146"/>
        <v>0.623655913978495</v>
      </c>
      <c r="O432" s="4">
        <f ca="1" t="array" ref="O432">IF(L431="","",IF(ROW()&lt;32,"",AVERAGE(IF(OFFSET(L$2,ROW()-21,0,20,1)&lt;&gt;"",OFFSET(L$2,ROW()-21,0,20,1)))))</f>
        <v>0.7</v>
      </c>
      <c r="P432" s="5">
        <f ca="1" t="shared" si="147"/>
        <v>0.654838709677419</v>
      </c>
      <c r="Q432" s="4">
        <f t="shared" si="144"/>
        <v>-100.01</v>
      </c>
      <c r="R432" s="4">
        <f t="shared" si="151"/>
        <v>8936.91439999987</v>
      </c>
      <c r="S432" s="9">
        <f t="shared" si="152"/>
        <v>-0.0050017002204594</v>
      </c>
      <c r="T432" s="10">
        <f ca="1" t="shared" si="153"/>
        <v>0.623655913978495</v>
      </c>
      <c r="U432" s="9">
        <f t="shared" si="154"/>
        <v>0.044891555749815</v>
      </c>
      <c r="V432" s="6">
        <f t="shared" si="155"/>
        <v>-1.79363385899077</v>
      </c>
      <c r="W432" s="11">
        <f t="shared" si="156"/>
        <v>0.867803068867719</v>
      </c>
      <c r="X432" s="11">
        <f ca="1" t="shared" si="157"/>
        <v>0.0171801269923114</v>
      </c>
      <c r="Y432" s="6">
        <f ca="1" t="shared" si="148"/>
        <v>-0.0731383711528871</v>
      </c>
      <c r="Z432" s="1">
        <f ca="1" t="shared" si="149"/>
        <v>0.0603610264076717</v>
      </c>
      <c r="AA432">
        <f ca="1" t="shared" si="145"/>
        <v>-100.01</v>
      </c>
      <c r="AB432">
        <f t="shared" si="150"/>
        <v>0</v>
      </c>
      <c r="AC432" s="1">
        <f ca="1" t="shared" ref="AC432:AC463" si="158">IF(OR(SUM(AB413:AB432)&gt;3,SUM(AB423:AB432)&gt;2),0,AA432)</f>
        <v>-100.01</v>
      </c>
      <c r="AD432" t="e">
        <f ca="1" t="shared" si="138"/>
        <v>#VALUE!</v>
      </c>
    </row>
    <row r="433" spans="1:30">
      <c r="A433">
        <f>IF([1]Sheet!A1431="","",[1]Sheet!A1431)</f>
        <v>3280757</v>
      </c>
      <c r="B433" t="str">
        <f>IF(A433="","",[1]Sheet!B1431)</f>
        <v>2025-05-02 08:23:17</v>
      </c>
      <c r="C433" t="str">
        <f>IF(A433="","",[1]Sheet!C1431)</f>
        <v>小单31.45  小双34.28  大单34.28</v>
      </c>
      <c r="D433" t="str">
        <f>IF(A433="","",[1]Sheet!D1431)</f>
        <v>小单</v>
      </c>
      <c r="E433">
        <f>IF(A433="","",[1]Sheet!E1431)</f>
        <v>100.01</v>
      </c>
      <c r="F433">
        <f>IF(A433="","",[1]Sheet!F1431)</f>
        <v>8</v>
      </c>
      <c r="G433" t="str">
        <f>IF(A433="","",[1]Sheet!G1431)</f>
        <v>小双</v>
      </c>
      <c r="H433">
        <f>IF(A433="","",[1]Sheet!H1431)</f>
        <v>148.4324</v>
      </c>
      <c r="I433">
        <f>IF(A433="","",[1]Sheet!I1431)</f>
        <v>48.4224</v>
      </c>
      <c r="J433" t="str">
        <f>IF(A433="","",[1]Sheet!J1431)</f>
        <v>是</v>
      </c>
      <c r="K433">
        <f t="shared" si="142"/>
        <v>1</v>
      </c>
      <c r="L433" s="4">
        <f t="shared" si="143"/>
        <v>1</v>
      </c>
      <c r="M433" s="4" cm="1">
        <f ca="1" t="array" ref="M433">IF(L432="",IF(G432=0,M432,""),IF(ROW()&lt;32,"",AVERAGE(IF(OFFSET(L$2,ROW()-31,0,30,1)&lt;&gt;"",OFFSET(L$2,ROW()-31,0,30,1)))))</f>
        <v>0.633333333333333</v>
      </c>
      <c r="N433" s="5">
        <f ca="1" t="shared" si="146"/>
        <v>0.59247311827957</v>
      </c>
      <c r="O433" s="4">
        <f ca="1" t="array" ref="O433">IF(L432="","",IF(ROW()&lt;32,"",AVERAGE(IF(OFFSET(L$2,ROW()-21,0,20,1)&lt;&gt;"",OFFSET(L$2,ROW()-21,0,20,1)))))</f>
        <v>0.7</v>
      </c>
      <c r="P433" s="5">
        <f ca="1" t="shared" si="147"/>
        <v>0.654838709677419</v>
      </c>
      <c r="Q433" s="4">
        <f t="shared" si="144"/>
        <v>48.4224</v>
      </c>
      <c r="R433" s="4">
        <f t="shared" si="151"/>
        <v>8985.33679999987</v>
      </c>
      <c r="S433" s="9">
        <f t="shared" si="152"/>
        <v>-0.0212314531057292</v>
      </c>
      <c r="T433" s="10">
        <f ca="1" t="shared" si="153"/>
        <v>0.59247311827957</v>
      </c>
      <c r="U433" s="9">
        <f t="shared" si="154"/>
        <v>0.044891555749815</v>
      </c>
      <c r="V433" s="6">
        <f t="shared" si="155"/>
        <v>-1.75072867972653</v>
      </c>
      <c r="W433" s="11">
        <f t="shared" si="156"/>
        <v>0.867795180394331</v>
      </c>
      <c r="X433" s="11">
        <f ca="1" t="shared" si="157"/>
        <v>0.0103643710660307</v>
      </c>
      <c r="Y433" s="6">
        <f ca="1" t="shared" si="148"/>
        <v>-0.0723230889311671</v>
      </c>
      <c r="Z433" s="1">
        <f ca="1" t="shared" si="149"/>
        <v>0.0613107239660968</v>
      </c>
      <c r="AA433">
        <f ca="1" t="shared" si="145"/>
        <v>48.4224</v>
      </c>
      <c r="AB433">
        <f t="shared" si="150"/>
        <v>0</v>
      </c>
      <c r="AC433" s="1">
        <f ca="1" t="shared" si="158"/>
        <v>48.4224</v>
      </c>
      <c r="AD433" t="e">
        <f ca="1" t="shared" si="138"/>
        <v>#VALUE!</v>
      </c>
    </row>
    <row r="434" spans="1:30">
      <c r="A434">
        <f>IF([1]Sheet!A1432="","",[1]Sheet!A1432)</f>
        <v>3280758</v>
      </c>
      <c r="B434" t="str">
        <f>IF(A434="","",[1]Sheet!B1432)</f>
        <v>2025-05-02 08:26:39</v>
      </c>
      <c r="C434" t="str">
        <f>IF(A434="","",[1]Sheet!C1432)</f>
        <v>小单31.45  小双34.28  大单34.28</v>
      </c>
      <c r="D434" t="str">
        <f>IF(A434="","",[1]Sheet!D1432)</f>
        <v>小单</v>
      </c>
      <c r="E434">
        <f>IF(A434="","",[1]Sheet!E1432)</f>
        <v>100.01</v>
      </c>
      <c r="F434">
        <f>IF(A434="","",[1]Sheet!F1432)</f>
        <v>17</v>
      </c>
      <c r="G434" t="str">
        <f>IF(A434="","",[1]Sheet!G1432)</f>
        <v>大单</v>
      </c>
      <c r="H434">
        <f>IF(A434="","",[1]Sheet!H1432)</f>
        <v>148.4324</v>
      </c>
      <c r="I434">
        <f>IF(A434="","",[1]Sheet!I1432)</f>
        <v>48.4224</v>
      </c>
      <c r="J434" t="str">
        <f>IF(A434="","",[1]Sheet!J1432)</f>
        <v>是</v>
      </c>
      <c r="K434">
        <f t="shared" si="142"/>
        <v>1</v>
      </c>
      <c r="L434" s="4">
        <f t="shared" si="143"/>
        <v>1</v>
      </c>
      <c r="M434" s="4" cm="1">
        <f ca="1" t="array" ref="M434">IF(L433="",IF(G433=0,M433,""),IF(ROW()&lt;32,"",AVERAGE(IF(OFFSET(L$2,ROW()-31,0,30,1)&lt;&gt;"",OFFSET(L$2,ROW()-31,0,30,1)))))</f>
        <v>0.666666666666667</v>
      </c>
      <c r="N434" s="5">
        <f ca="1" t="shared" si="146"/>
        <v>0.656989247311828</v>
      </c>
      <c r="O434" s="4">
        <f ca="1" t="array" ref="O434">IF(L433="","",IF(ROW()&lt;32,"",AVERAGE(IF(OFFSET(L$2,ROW()-21,0,20,1)&lt;&gt;"",OFFSET(L$2,ROW()-21,0,20,1)))))</f>
        <v>0.75</v>
      </c>
      <c r="P434" s="5">
        <f ca="1" t="shared" si="147"/>
        <v>0.766129032258065</v>
      </c>
      <c r="Q434" s="4">
        <f t="shared" si="144"/>
        <v>48.4224</v>
      </c>
      <c r="R434" s="4">
        <f t="shared" si="151"/>
        <v>9033.75919999987</v>
      </c>
      <c r="S434" s="9">
        <f t="shared" si="152"/>
        <v>-0.00503027207886396</v>
      </c>
      <c r="T434" s="10">
        <f ca="1" t="shared" si="153"/>
        <v>0.656989247311828</v>
      </c>
      <c r="U434" s="9">
        <f t="shared" si="154"/>
        <v>0.044891555749815</v>
      </c>
      <c r="V434" s="6">
        <f t="shared" si="155"/>
        <v>-1.64909941004402</v>
      </c>
      <c r="W434" s="11">
        <f t="shared" si="156"/>
        <v>0.867795180394331</v>
      </c>
      <c r="X434" s="11">
        <f ca="1" t="shared" si="157"/>
        <v>0.0382908781487931</v>
      </c>
      <c r="Y434" s="6">
        <f ca="1" t="shared" si="148"/>
        <v>-0.0704505721971673</v>
      </c>
      <c r="Z434" s="1">
        <f ca="1" t="shared" si="149"/>
        <v>0.063753917491376</v>
      </c>
      <c r="AA434">
        <f ca="1" t="shared" si="145"/>
        <v>48.4224</v>
      </c>
      <c r="AB434">
        <f t="shared" si="150"/>
        <v>0</v>
      </c>
      <c r="AC434" s="1">
        <f ca="1" t="shared" si="158"/>
        <v>48.4224</v>
      </c>
      <c r="AD434" t="e">
        <f ca="1" t="shared" si="138"/>
        <v>#VALUE!</v>
      </c>
    </row>
    <row r="435" spans="1:30">
      <c r="A435">
        <f>IF([1]Sheet!A1433="","",[1]Sheet!A1433)</f>
        <v>3280759</v>
      </c>
      <c r="B435" t="str">
        <f>IF(A435="","",[1]Sheet!B1433)</f>
        <v>2025-05-02 08:30:10</v>
      </c>
      <c r="C435" t="str">
        <f>IF(A435="","",[1]Sheet!C1433)</f>
        <v>小单31.45  小双34.28  大单34.28</v>
      </c>
      <c r="D435" t="str">
        <f>IF(A435="","",[1]Sheet!D1433)</f>
        <v>小单</v>
      </c>
      <c r="E435">
        <f>IF(A435="","",[1]Sheet!E1433)</f>
        <v>100.01</v>
      </c>
      <c r="F435">
        <f>IF(A435="","",[1]Sheet!F1433)</f>
        <v>21</v>
      </c>
      <c r="G435" t="str">
        <f>IF(A435="","",[1]Sheet!G1433)</f>
        <v>大单</v>
      </c>
      <c r="H435">
        <f>IF(A435="","",[1]Sheet!H1433)</f>
        <v>148.4324</v>
      </c>
      <c r="I435">
        <f>IF(A435="","",[1]Sheet!I1433)</f>
        <v>48.4224</v>
      </c>
      <c r="J435" t="str">
        <f>IF(A435="","",[1]Sheet!J1433)</f>
        <v>是</v>
      </c>
      <c r="K435">
        <f t="shared" si="142"/>
        <v>1</v>
      </c>
      <c r="L435" s="4">
        <f t="shared" si="143"/>
        <v>1</v>
      </c>
      <c r="M435" s="4" cm="1">
        <f ca="1" t="array" ref="M435">IF(L434="",IF(G434=0,M434,""),IF(ROW()&lt;32,"",AVERAGE(IF(OFFSET(L$2,ROW()-31,0,30,1)&lt;&gt;"",OFFSET(L$2,ROW()-31,0,30,1)))))</f>
        <v>0.7</v>
      </c>
      <c r="N435" s="5">
        <f ca="1" t="shared" si="146"/>
        <v>0.688172043010753</v>
      </c>
      <c r="O435" s="4">
        <f ca="1" t="array" ref="O435">IF(L434="","",IF(ROW()&lt;32,"",AVERAGE(IF(OFFSET(L$2,ROW()-21,0,20,1)&lt;&gt;"",OFFSET(L$2,ROW()-21,0,20,1)))))</f>
        <v>0.75</v>
      </c>
      <c r="P435" s="5">
        <f ca="1" t="shared" si="147"/>
        <v>0.766129032258065</v>
      </c>
      <c r="Q435" s="4">
        <f t="shared" si="144"/>
        <v>48.4224</v>
      </c>
      <c r="R435" s="4">
        <f t="shared" si="151"/>
        <v>9082.18159999987</v>
      </c>
      <c r="S435" s="9">
        <f t="shared" si="152"/>
        <v>0.0115337629947026</v>
      </c>
      <c r="T435" s="10">
        <f ca="1" t="shared" si="153"/>
        <v>0.688172043010753</v>
      </c>
      <c r="U435" s="9">
        <f t="shared" si="154"/>
        <v>0.044891555749815</v>
      </c>
      <c r="V435" s="6">
        <f t="shared" si="155"/>
        <v>-1.47445695128763</v>
      </c>
      <c r="W435" s="11">
        <f t="shared" si="156"/>
        <v>1.00299496040317</v>
      </c>
      <c r="X435" s="11">
        <f ca="1" t="shared" si="157"/>
        <v>0.080480871687171</v>
      </c>
      <c r="Y435" s="6">
        <f ca="1" t="shared" si="148"/>
        <v>-0.0662989925926971</v>
      </c>
      <c r="Z435" s="1">
        <f ca="1" t="shared" si="149"/>
        <v>0.0691626040149173</v>
      </c>
      <c r="AA435">
        <f ca="1" t="shared" si="145"/>
        <v>48.4224</v>
      </c>
      <c r="AB435">
        <f t="shared" si="150"/>
        <v>0</v>
      </c>
      <c r="AC435" s="1">
        <f ca="1" t="shared" si="158"/>
        <v>48.4224</v>
      </c>
      <c r="AD435" t="e">
        <f ca="1" t="shared" si="138"/>
        <v>#VALUE!</v>
      </c>
    </row>
    <row r="436" spans="1:30">
      <c r="A436">
        <f>IF([1]Sheet!A1434="","",[1]Sheet!A1434)</f>
        <v>3280760</v>
      </c>
      <c r="B436" t="str">
        <f>IF(A436="","",[1]Sheet!B1434)</f>
        <v>2025-05-02 08:33:42</v>
      </c>
      <c r="C436" t="str">
        <f>IF(A436="","",[1]Sheet!C1434)</f>
        <v>小单31.45  小双34.28  大单34.28</v>
      </c>
      <c r="D436" t="str">
        <f>IF(A436="","",[1]Sheet!D1434)</f>
        <v>小单</v>
      </c>
      <c r="E436">
        <f>IF(A436="","",[1]Sheet!E1434)</f>
        <v>100.01</v>
      </c>
      <c r="F436">
        <f>IF(A436="","",[1]Sheet!F1434)</f>
        <v>17</v>
      </c>
      <c r="G436" t="str">
        <f>IF(A436="","",[1]Sheet!G1434)</f>
        <v>大单</v>
      </c>
      <c r="H436">
        <f>IF(A436="","",[1]Sheet!H1434)</f>
        <v>148.4324</v>
      </c>
      <c r="I436">
        <f>IF(A436="","",[1]Sheet!I1434)</f>
        <v>48.4224</v>
      </c>
      <c r="J436" t="str">
        <f>IF(A436="","",[1]Sheet!J1434)</f>
        <v>是</v>
      </c>
      <c r="K436">
        <f t="shared" si="142"/>
        <v>1</v>
      </c>
      <c r="L436" s="4">
        <f t="shared" si="143"/>
        <v>1</v>
      </c>
      <c r="M436" s="4" cm="1">
        <f ca="1" t="array" ref="M436">IF(L435="",IF(G435=0,M435,""),IF(ROW()&lt;32,"",AVERAGE(IF(OFFSET(L$2,ROW()-31,0,30,1)&lt;&gt;"",OFFSET(L$2,ROW()-31,0,30,1)))))</f>
        <v>0.733333333333333</v>
      </c>
      <c r="N436" s="5">
        <f ca="1" t="shared" si="146"/>
        <v>0.719354838709677</v>
      </c>
      <c r="O436" s="4">
        <f ca="1" t="array" ref="O436">IF(L435="","",IF(ROW()&lt;32,"",AVERAGE(IF(OFFSET(L$2,ROW()-21,0,20,1)&lt;&gt;"",OFFSET(L$2,ROW()-21,0,20,1)))))</f>
        <v>0.75</v>
      </c>
      <c r="P436" s="5">
        <f ca="1" t="shared" si="147"/>
        <v>0.766129032258065</v>
      </c>
      <c r="Q436" s="4">
        <f t="shared" si="144"/>
        <v>48.4224</v>
      </c>
      <c r="R436" s="4">
        <f t="shared" si="151"/>
        <v>9130.60399999987</v>
      </c>
      <c r="S436" s="9">
        <f t="shared" si="152"/>
        <v>0.0284718156569635</v>
      </c>
      <c r="T436" s="10">
        <f ca="1" t="shared" si="153"/>
        <v>0.719354838709677</v>
      </c>
      <c r="U436" s="9">
        <f t="shared" si="154"/>
        <v>0.044891555749815</v>
      </c>
      <c r="V436" s="6">
        <f t="shared" si="155"/>
        <v>-1.26405303957837</v>
      </c>
      <c r="W436" s="11">
        <f t="shared" si="156"/>
        <v>1.16823980357083</v>
      </c>
      <c r="X436" s="11">
        <f ca="1" t="shared" si="157"/>
        <v>0.129363722113327</v>
      </c>
      <c r="Y436" s="6">
        <f ca="1" t="shared" si="148"/>
        <v>-0.060207816364828</v>
      </c>
      <c r="Z436" s="1">
        <f ca="1" t="shared" si="149"/>
        <v>0.0775688254655947</v>
      </c>
      <c r="AA436">
        <f ca="1" t="shared" si="145"/>
        <v>48.4224</v>
      </c>
      <c r="AB436">
        <f t="shared" si="150"/>
        <v>0</v>
      </c>
      <c r="AC436" s="1">
        <f ca="1" t="shared" si="158"/>
        <v>48.4224</v>
      </c>
      <c r="AD436" t="e">
        <f ca="1" t="shared" si="138"/>
        <v>#VALUE!</v>
      </c>
    </row>
    <row r="437" spans="1:30">
      <c r="A437">
        <f>IF([1]Sheet!A1435="","",[1]Sheet!A1435)</f>
        <v>3280761</v>
      </c>
      <c r="B437" t="str">
        <f>IF(A437="","",[1]Sheet!B1435)</f>
        <v>2025-05-02 08:37:14</v>
      </c>
      <c r="C437" t="str">
        <f>IF(A437="","",[1]Sheet!C1435)</f>
        <v>小单31.45  小双34.28  大单34.28</v>
      </c>
      <c r="D437" t="str">
        <f>IF(A437="","",[1]Sheet!D1435)</f>
        <v>小单</v>
      </c>
      <c r="E437">
        <f>IF(A437="","",[1]Sheet!E1435)</f>
        <v>100.01</v>
      </c>
      <c r="F437">
        <f>IF(A437="","",[1]Sheet!F1435)</f>
        <v>18</v>
      </c>
      <c r="G437" t="str">
        <f>IF(A437="","",[1]Sheet!G1435)</f>
        <v>大双</v>
      </c>
      <c r="H437">
        <f>IF(A437="","",[1]Sheet!H1435)</f>
        <v>0</v>
      </c>
      <c r="I437">
        <f>IF(A437="","",[1]Sheet!I1435)</f>
        <v>-100.01</v>
      </c>
      <c r="J437" t="str">
        <f>IF(A437="","",[1]Sheet!J1435)</f>
        <v>否</v>
      </c>
      <c r="K437">
        <f t="shared" si="142"/>
        <v>0</v>
      </c>
      <c r="L437" s="4">
        <f t="shared" si="143"/>
        <v>0</v>
      </c>
      <c r="M437" s="4" cm="1">
        <f ca="1" t="array" ref="M437">IF(L436="",IF(G436=0,M436,""),IF(ROW()&lt;32,"",AVERAGE(IF(OFFSET(L$2,ROW()-31,0,30,1)&lt;&gt;"",OFFSET(L$2,ROW()-31,0,30,1)))))</f>
        <v>0.7</v>
      </c>
      <c r="N437" s="5">
        <f ca="1" t="shared" si="146"/>
        <v>0.750537634408602</v>
      </c>
      <c r="O437" s="4">
        <f ca="1" t="array" ref="O437">IF(L436="","",IF(ROW()&lt;32,"",AVERAGE(IF(OFFSET(L$2,ROW()-21,0,20,1)&lt;&gt;"",OFFSET(L$2,ROW()-21,0,20,1)))))</f>
        <v>0.7</v>
      </c>
      <c r="P437" s="5">
        <f ca="1" t="shared" si="147"/>
        <v>0.719354838709677</v>
      </c>
      <c r="Q437" s="4">
        <f t="shared" si="144"/>
        <v>-100.01</v>
      </c>
      <c r="R437" s="4">
        <f t="shared" si="151"/>
        <v>9030.59399999987</v>
      </c>
      <c r="S437" s="9">
        <f t="shared" si="152"/>
        <v>0.0278168502453509</v>
      </c>
      <c r="T437" s="10">
        <f ca="1" t="shared" si="153"/>
        <v>0.750537634408602</v>
      </c>
      <c r="U437" s="9">
        <f t="shared" si="154"/>
        <v>0.044891555749815</v>
      </c>
      <c r="V437" s="6">
        <f t="shared" si="155"/>
        <v>-1.10511064019223</v>
      </c>
      <c r="W437" s="11">
        <f t="shared" si="156"/>
        <v>1.37477970677566</v>
      </c>
      <c r="X437" s="11">
        <f ca="1" t="shared" si="157"/>
        <v>0.171952021888724</v>
      </c>
      <c r="Y437" s="6">
        <f ca="1" t="shared" si="148"/>
        <v>-0.0525365105649627</v>
      </c>
      <c r="Z437" s="1">
        <f ca="1" t="shared" si="149"/>
        <v>0.088059888704029</v>
      </c>
      <c r="AA437">
        <f ca="1" t="shared" si="145"/>
        <v>-100.01</v>
      </c>
      <c r="AB437">
        <f t="shared" si="150"/>
        <v>0</v>
      </c>
      <c r="AC437" s="1">
        <f ca="1" t="shared" si="158"/>
        <v>-100.01</v>
      </c>
      <c r="AD437" t="e">
        <f ca="1" t="shared" si="138"/>
        <v>#VALUE!</v>
      </c>
    </row>
    <row r="438" spans="1:30">
      <c r="A438">
        <f>IF([1]Sheet!A1436="","",[1]Sheet!A1436)</f>
        <v>3280762</v>
      </c>
      <c r="B438" t="str">
        <f>IF(A438="","",[1]Sheet!B1436)</f>
        <v>2025-05-02 08:40:45</v>
      </c>
      <c r="C438" t="str">
        <f>IF(A438="","",[1]Sheet!C1436)</f>
        <v>小单32.36  大双32.36  大单35.28</v>
      </c>
      <c r="D438" t="str">
        <f>IF(A438="","",[1]Sheet!D1436)</f>
        <v>大单</v>
      </c>
      <c r="E438">
        <f>IF(A438="","",[1]Sheet!E1436)</f>
        <v>100</v>
      </c>
      <c r="F438">
        <f>IF(A438="","",[1]Sheet!F1436)</f>
        <v>11</v>
      </c>
      <c r="G438" t="str">
        <f>IF(A438="","",[1]Sheet!G1436)</f>
        <v>小单</v>
      </c>
      <c r="H438">
        <f>IF(A438="","",[1]Sheet!H1436)</f>
        <v>152.7392</v>
      </c>
      <c r="I438">
        <f>IF(A438="","",[1]Sheet!I1436)</f>
        <v>52.7392</v>
      </c>
      <c r="J438" t="str">
        <f>IF(A438="","",[1]Sheet!J1436)</f>
        <v>是</v>
      </c>
      <c r="K438">
        <f t="shared" si="142"/>
        <v>1</v>
      </c>
      <c r="L438" s="4">
        <f t="shared" si="143"/>
        <v>1</v>
      </c>
      <c r="M438" s="4" cm="1">
        <f ca="1" t="array" ref="M438">IF(L437="",IF(G437=0,M437,""),IF(ROW()&lt;32,"",AVERAGE(IF(OFFSET(L$2,ROW()-31,0,30,1)&lt;&gt;"",OFFSET(L$2,ROW()-31,0,30,1)))))</f>
        <v>0.7</v>
      </c>
      <c r="N438" s="5">
        <f ca="1" t="shared" si="146"/>
        <v>0.654838709677419</v>
      </c>
      <c r="O438" s="4">
        <f ca="1" t="array" ref="O438">IF(L437="","",IF(ROW()&lt;32,"",AVERAGE(IF(OFFSET(L$2,ROW()-21,0,20,1)&lt;&gt;"",OFFSET(L$2,ROW()-21,0,20,1)))))</f>
        <v>0.75</v>
      </c>
      <c r="P438" s="5">
        <f ca="1" t="shared" si="147"/>
        <v>0.701612903225806</v>
      </c>
      <c r="Q438" s="4">
        <f t="shared" si="144"/>
        <v>52.7392</v>
      </c>
      <c r="R438" s="4">
        <f t="shared" si="151"/>
        <v>9083.33319999987</v>
      </c>
      <c r="S438" s="9">
        <f t="shared" si="152"/>
        <v>0.0105594388973132</v>
      </c>
      <c r="T438" s="10">
        <f ca="1" t="shared" si="153"/>
        <v>0.654838709677419</v>
      </c>
      <c r="U438" s="9">
        <f t="shared" si="154"/>
        <v>0.044891555749815</v>
      </c>
      <c r="V438" s="6">
        <f t="shared" si="155"/>
        <v>-1.01511083204485</v>
      </c>
      <c r="W438" s="11">
        <f t="shared" si="156"/>
        <v>1.16343080615056</v>
      </c>
      <c r="X438" s="11">
        <f ca="1" t="shared" si="157"/>
        <v>0.135500104290304</v>
      </c>
      <c r="Y438" s="6">
        <f ca="1" t="shared" si="148"/>
        <v>-0.0467466099474283</v>
      </c>
      <c r="Z438" s="1">
        <f ca="1" t="shared" si="149"/>
        <v>0.0943014273461249</v>
      </c>
      <c r="AA438">
        <f ca="1" t="shared" si="145"/>
        <v>52.7392</v>
      </c>
      <c r="AB438">
        <f t="shared" si="150"/>
        <v>0</v>
      </c>
      <c r="AC438" s="1">
        <f ca="1" t="shared" si="158"/>
        <v>52.7392</v>
      </c>
      <c r="AD438" t="e">
        <f ca="1" t="shared" si="138"/>
        <v>#VALUE!</v>
      </c>
    </row>
    <row r="439" spans="1:30">
      <c r="A439">
        <f>IF([1]Sheet!A1437="","",[1]Sheet!A1437)</f>
        <v>3280763</v>
      </c>
      <c r="B439" t="str">
        <f>IF(A439="","",[1]Sheet!B1437)</f>
        <v>2025-05-02 08:44:17</v>
      </c>
      <c r="C439" t="str">
        <f>IF(A439="","",[1]Sheet!C1437)</f>
        <v>小单31.45  小双34.28  大单34.28</v>
      </c>
      <c r="D439" t="str">
        <f>IF(A439="","",[1]Sheet!D1437)</f>
        <v>小单</v>
      </c>
      <c r="E439">
        <f>IF(A439="","",[1]Sheet!E1437)</f>
        <v>100.01</v>
      </c>
      <c r="F439">
        <f>IF(A439="","",[1]Sheet!F1437)</f>
        <v>6</v>
      </c>
      <c r="G439" t="str">
        <f>IF(A439="","",[1]Sheet!G1437)</f>
        <v>小双</v>
      </c>
      <c r="H439">
        <f>IF(A439="","",[1]Sheet!H1437)</f>
        <v>148.4324</v>
      </c>
      <c r="I439">
        <f>IF(A439="","",[1]Sheet!I1437)</f>
        <v>48.4224</v>
      </c>
      <c r="J439" t="str">
        <f>IF(A439="","",[1]Sheet!J1437)</f>
        <v>是</v>
      </c>
      <c r="K439">
        <f t="shared" si="142"/>
        <v>1</v>
      </c>
      <c r="L439" s="4">
        <f t="shared" si="143"/>
        <v>1</v>
      </c>
      <c r="M439" s="4" cm="1">
        <f ca="1" t="array" ref="M439">IF(L438="",IF(G438=0,M438,""),IF(ROW()&lt;32,"",AVERAGE(IF(OFFSET(L$2,ROW()-31,0,30,1)&lt;&gt;"",OFFSET(L$2,ROW()-31,0,30,1)))))</f>
        <v>0.7</v>
      </c>
      <c r="N439" s="5">
        <f ca="1" t="shared" si="146"/>
        <v>0.719354838709677</v>
      </c>
      <c r="O439" s="4">
        <f ca="1" t="array" ref="O439">IF(L438="","",IF(ROW()&lt;32,"",AVERAGE(IF(OFFSET(L$2,ROW()-21,0,20,1)&lt;&gt;"",OFFSET(L$2,ROW()-21,0,20,1)))))</f>
        <v>0.8</v>
      </c>
      <c r="P439" s="5">
        <f ca="1" t="shared" si="147"/>
        <v>0.812903225806452</v>
      </c>
      <c r="Q439" s="4">
        <f t="shared" si="144"/>
        <v>48.4224</v>
      </c>
      <c r="R439" s="4">
        <f t="shared" si="151"/>
        <v>9131.75559999987</v>
      </c>
      <c r="S439" s="9">
        <f t="shared" si="152"/>
        <v>0.010981687645074</v>
      </c>
      <c r="T439" s="10">
        <f ca="1" t="shared" si="153"/>
        <v>0.719354838709677</v>
      </c>
      <c r="U439" s="9">
        <f t="shared" si="154"/>
        <v>0.044891555749815</v>
      </c>
      <c r="V439" s="6">
        <f t="shared" si="155"/>
        <v>-0.927111169805511</v>
      </c>
      <c r="W439" s="11">
        <f t="shared" si="156"/>
        <v>1.16343080615056</v>
      </c>
      <c r="X439" s="11">
        <f ca="1" t="shared" si="157"/>
        <v>0.157329970945018</v>
      </c>
      <c r="Y439" s="6">
        <f ca="1" t="shared" si="148"/>
        <v>-0.0401764295355295</v>
      </c>
      <c r="Z439" s="1">
        <f ca="1" t="shared" si="149"/>
        <v>0.101174175154227</v>
      </c>
      <c r="AA439">
        <f ca="1" t="shared" si="145"/>
        <v>48.4224</v>
      </c>
      <c r="AB439">
        <f t="shared" si="150"/>
        <v>0</v>
      </c>
      <c r="AC439" s="1">
        <f ca="1" t="shared" si="158"/>
        <v>48.4224</v>
      </c>
      <c r="AD439" t="e">
        <f ca="1" t="shared" si="138"/>
        <v>#VALUE!</v>
      </c>
    </row>
    <row r="440" spans="1:30">
      <c r="A440">
        <f>IF([1]Sheet!A1438="","",[1]Sheet!A1438)</f>
        <v>3280764</v>
      </c>
      <c r="B440" t="str">
        <f>IF(A440="","",[1]Sheet!B1438)</f>
        <v>2025-05-02 08:47:49</v>
      </c>
      <c r="C440" t="str">
        <f>IF(A440="","",[1]Sheet!C1438)</f>
        <v>小单31.45  小双34.28  大单34.28</v>
      </c>
      <c r="D440" t="str">
        <f>IF(A440="","",[1]Sheet!D1438)</f>
        <v>小单</v>
      </c>
      <c r="E440">
        <f>IF(A440="","",[1]Sheet!E1438)</f>
        <v>100.01</v>
      </c>
      <c r="F440">
        <f>IF(A440="","",[1]Sheet!F1438)</f>
        <v>23</v>
      </c>
      <c r="G440" t="str">
        <f>IF(A440="","",[1]Sheet!G1438)</f>
        <v>大单</v>
      </c>
      <c r="H440">
        <f>IF(A440="","",[1]Sheet!H1438)</f>
        <v>148.4324</v>
      </c>
      <c r="I440">
        <f>IF(A440="","",[1]Sheet!I1438)</f>
        <v>48.4224</v>
      </c>
      <c r="J440" t="str">
        <f>IF(A440="","",[1]Sheet!J1438)</f>
        <v>是</v>
      </c>
      <c r="K440">
        <f t="shared" si="142"/>
        <v>1</v>
      </c>
      <c r="L440" s="4">
        <f t="shared" si="143"/>
        <v>1</v>
      </c>
      <c r="M440" s="4" cm="1">
        <f ca="1" t="array" ref="M440">IF(L439="",IF(G439=0,M439,""),IF(ROW()&lt;32,"",AVERAGE(IF(OFFSET(L$2,ROW()-31,0,30,1)&lt;&gt;"",OFFSET(L$2,ROW()-31,0,30,1)))))</f>
        <v>0.733333333333333</v>
      </c>
      <c r="N440" s="5">
        <f ca="1" t="shared" si="146"/>
        <v>0.719354838709677</v>
      </c>
      <c r="O440" s="4">
        <f ca="1" t="array" ref="O440">IF(L439="","",IF(ROW()&lt;32,"",AVERAGE(IF(OFFSET(L$2,ROW()-21,0,20,1)&lt;&gt;"",OFFSET(L$2,ROW()-21,0,20,1)))))</f>
        <v>0.8</v>
      </c>
      <c r="P440" s="5">
        <f ca="1" t="shared" si="147"/>
        <v>0.812903225806452</v>
      </c>
      <c r="Q440" s="4">
        <f t="shared" si="144"/>
        <v>48.4224</v>
      </c>
      <c r="R440" s="4">
        <f t="shared" si="151"/>
        <v>9180.17799999987</v>
      </c>
      <c r="S440" s="9">
        <f t="shared" si="152"/>
        <v>0.0278119027765658</v>
      </c>
      <c r="T440" s="10">
        <f ca="1" t="shared" si="153"/>
        <v>0.719354838709677</v>
      </c>
      <c r="U440" s="9">
        <f t="shared" si="154"/>
        <v>0.044891555749815</v>
      </c>
      <c r="V440" s="6">
        <f t="shared" si="155"/>
        <v>-0.808124324387488</v>
      </c>
      <c r="W440" s="11">
        <f t="shared" si="156"/>
        <v>1.16341791840725</v>
      </c>
      <c r="X440" s="11">
        <f ca="1" t="shared" si="157"/>
        <v>0.174276431251937</v>
      </c>
      <c r="Y440" s="6">
        <f ca="1" t="shared" si="148"/>
        <v>-0.0329571240375801</v>
      </c>
      <c r="Z440" s="1">
        <f ca="1" t="shared" si="149"/>
        <v>0.108244841096247</v>
      </c>
      <c r="AA440">
        <f ca="1" t="shared" si="145"/>
        <v>48.4224</v>
      </c>
      <c r="AB440">
        <f t="shared" si="150"/>
        <v>0</v>
      </c>
      <c r="AC440" s="1">
        <f ca="1" t="shared" si="158"/>
        <v>48.4224</v>
      </c>
      <c r="AD440" t="e">
        <f ca="1" t="shared" si="138"/>
        <v>#VALUE!</v>
      </c>
    </row>
    <row r="441" spans="1:30">
      <c r="A441">
        <f>IF([1]Sheet!A1439="","",[1]Sheet!A1439)</f>
        <v>3280765</v>
      </c>
      <c r="B441" t="str">
        <f>IF(A441="","",[1]Sheet!B1439)</f>
        <v>2025-05-02 08:51:20</v>
      </c>
      <c r="C441" t="str">
        <f>IF(A441="","",[1]Sheet!C1439)</f>
        <v>小单32.36  大双32.36  大单35.28</v>
      </c>
      <c r="D441" t="str">
        <f>IF(A441="","",[1]Sheet!D1439)</f>
        <v>大单</v>
      </c>
      <c r="E441">
        <f>IF(A441="","",[1]Sheet!E1439)</f>
        <v>100</v>
      </c>
      <c r="F441">
        <f>IF(A441="","",[1]Sheet!F1439)</f>
        <v>11</v>
      </c>
      <c r="G441" t="str">
        <f>IF(A441="","",[1]Sheet!G1439)</f>
        <v>小单</v>
      </c>
      <c r="H441">
        <f>IF(A441="","",[1]Sheet!H1439)</f>
        <v>152.7392</v>
      </c>
      <c r="I441">
        <f>IF(A441="","",[1]Sheet!I1439)</f>
        <v>52.7392</v>
      </c>
      <c r="J441" t="str">
        <f>IF(A441="","",[1]Sheet!J1439)</f>
        <v>是</v>
      </c>
      <c r="K441">
        <f t="shared" si="142"/>
        <v>1</v>
      </c>
      <c r="L441" s="4">
        <f t="shared" si="143"/>
        <v>1</v>
      </c>
      <c r="M441" s="4" cm="1">
        <f ca="1" t="array" ref="M441">IF(L440="",IF(G440=0,M440,""),IF(ROW()&lt;32,"",AVERAGE(IF(OFFSET(L$2,ROW()-31,0,30,1)&lt;&gt;"",OFFSET(L$2,ROW()-31,0,30,1)))))</f>
        <v>0.733333333333333</v>
      </c>
      <c r="N441" s="5">
        <f ca="1" t="shared" si="146"/>
        <v>0.750537634408602</v>
      </c>
      <c r="O441" s="4">
        <f ca="1" t="array" ref="O441">IF(L440="","",IF(ROW()&lt;32,"",AVERAGE(IF(OFFSET(L$2,ROW()-21,0,20,1)&lt;&gt;"",OFFSET(L$2,ROW()-21,0,20,1)))))</f>
        <v>0.8</v>
      </c>
      <c r="P441" s="5">
        <f ca="1" t="shared" si="147"/>
        <v>0.812903225806452</v>
      </c>
      <c r="Q441" s="4">
        <f t="shared" si="144"/>
        <v>52.7392</v>
      </c>
      <c r="R441" s="4">
        <f t="shared" si="151"/>
        <v>9232.91719999987</v>
      </c>
      <c r="S441" s="9">
        <f t="shared" si="152"/>
        <v>0.0276611463451988</v>
      </c>
      <c r="T441" s="10">
        <f ca="1" t="shared" si="153"/>
        <v>0.750537634408602</v>
      </c>
      <c r="U441" s="9">
        <f t="shared" si="154"/>
        <v>0.0493906327306507</v>
      </c>
      <c r="V441" s="6">
        <f t="shared" si="155"/>
        <v>-0.701211393798935</v>
      </c>
      <c r="W441" s="11">
        <f t="shared" si="156"/>
        <v>1.36936968015299</v>
      </c>
      <c r="X441" s="11">
        <f ca="1" t="shared" si="157"/>
        <v>0.21040450960149</v>
      </c>
      <c r="Y441" s="6">
        <f ca="1" t="shared" si="148"/>
        <v>-0.0234235177771071</v>
      </c>
      <c r="Z441" s="1">
        <f ca="1" t="shared" si="149"/>
        <v>0.116359763293721</v>
      </c>
      <c r="AA441">
        <f ca="1" t="shared" si="145"/>
        <v>52.7392</v>
      </c>
      <c r="AB441">
        <f t="shared" si="150"/>
        <v>0</v>
      </c>
      <c r="AC441" s="1">
        <f ca="1" t="shared" si="158"/>
        <v>52.7392</v>
      </c>
      <c r="AD441" t="e">
        <f ca="1" t="shared" si="138"/>
        <v>#VALUE!</v>
      </c>
    </row>
    <row r="442" spans="1:30">
      <c r="A442">
        <f>IF([1]Sheet!A1440="","",[1]Sheet!A1440)</f>
        <v>3280766</v>
      </c>
      <c r="B442" t="str">
        <f>IF(A442="","",[1]Sheet!B1440)</f>
        <v>2025-05-02 08:54:42</v>
      </c>
      <c r="C442" t="str">
        <f>IF(A442="","",[1]Sheet!C1440)</f>
        <v>小单31.45  小双34.28  大单34.28</v>
      </c>
      <c r="D442" t="str">
        <f>IF(A442="","",[1]Sheet!D1440)</f>
        <v>小单</v>
      </c>
      <c r="E442">
        <f>IF(A442="","",[1]Sheet!E1440)</f>
        <v>100.01</v>
      </c>
      <c r="F442">
        <f>IF(A442="","",[1]Sheet!F1440)</f>
        <v>8</v>
      </c>
      <c r="G442" t="str">
        <f>IF(A442="","",[1]Sheet!G1440)</f>
        <v>小双</v>
      </c>
      <c r="H442">
        <f>IF(A442="","",[1]Sheet!H1440)</f>
        <v>148.4324</v>
      </c>
      <c r="I442">
        <f>IF(A442="","",[1]Sheet!I1440)</f>
        <v>48.4224</v>
      </c>
      <c r="J442" t="str">
        <f>IF(A442="","",[1]Sheet!J1440)</f>
        <v>是</v>
      </c>
      <c r="K442">
        <f t="shared" ref="K442:K473" si="159">IF(J442="是",1,IF(J442="否",0,""))</f>
        <v>1</v>
      </c>
      <c r="L442" s="4">
        <f t="shared" ref="L442:L473" si="160">IF(G442="","",IF(F442="待开奖","",IF(MID(D442,1,1)=MID(G442,1,1),1,IF(MID(D442,2,1)=MID(G442,2,1),1,0))))</f>
        <v>1</v>
      </c>
      <c r="M442" s="4" cm="1">
        <f ca="1" t="array" ref="M442">IF(L441="",IF(G441=0,M441,""),IF(ROW()&lt;32,"",AVERAGE(IF(OFFSET(L$2,ROW()-31,0,30,1)&lt;&gt;"",OFFSET(L$2,ROW()-31,0,30,1)))))</f>
        <v>0.766666666666667</v>
      </c>
      <c r="N442" s="5">
        <f ca="1" t="shared" si="146"/>
        <v>0.750537634408602</v>
      </c>
      <c r="O442" s="4">
        <f ca="1" t="array" ref="O442">IF(L441="","",IF(ROW()&lt;32,"",AVERAGE(IF(OFFSET(L$2,ROW()-21,0,20,1)&lt;&gt;"",OFFSET(L$2,ROW()-21,0,20,1)))))</f>
        <v>0.8</v>
      </c>
      <c r="P442" s="5">
        <f ca="1" t="shared" si="147"/>
        <v>0.812903225806452</v>
      </c>
      <c r="Q442" s="4">
        <f t="shared" ref="Q442:Q473" si="161">IF(OR(F442=13,F442=14),IF(L442=1,-68.1,I442),I442)</f>
        <v>48.4224</v>
      </c>
      <c r="R442" s="4">
        <f t="shared" si="151"/>
        <v>9281.33959999987</v>
      </c>
      <c r="S442" s="9">
        <f t="shared" si="152"/>
        <v>0.0452672122286646</v>
      </c>
      <c r="T442" s="10">
        <f ca="1" t="shared" si="153"/>
        <v>0.750537634408602</v>
      </c>
      <c r="U442" s="9">
        <f t="shared" si="154"/>
        <v>0.054820593430644</v>
      </c>
      <c r="V442" s="6">
        <f t="shared" si="155"/>
        <v>-0.571085562560027</v>
      </c>
      <c r="W442" s="11">
        <f t="shared" si="156"/>
        <v>1.3747652080443</v>
      </c>
      <c r="X442" s="11">
        <f ca="1" t="shared" si="157"/>
        <v>0.227609477069554</v>
      </c>
      <c r="Y442" s="6">
        <f ca="1" t="shared" si="148"/>
        <v>-0.0141564570497762</v>
      </c>
      <c r="Z442" s="1">
        <f ca="1" t="shared" si="149"/>
        <v>0.124619579838568</v>
      </c>
      <c r="AA442">
        <f ca="1" t="shared" si="145"/>
        <v>48.4224</v>
      </c>
      <c r="AB442">
        <f t="shared" si="150"/>
        <v>0</v>
      </c>
      <c r="AC442" s="1">
        <f ca="1" t="shared" si="158"/>
        <v>48.4224</v>
      </c>
      <c r="AD442" t="e">
        <f ca="1" t="shared" si="138"/>
        <v>#VALUE!</v>
      </c>
    </row>
    <row r="443" spans="1:30">
      <c r="A443">
        <f>IF([1]Sheet!A1441="","",[1]Sheet!A1441)</f>
        <v>3280767</v>
      </c>
      <c r="B443" t="str">
        <f>IF(A443="","",[1]Sheet!B1441)</f>
        <v>2025-05-02 08:58:13</v>
      </c>
      <c r="C443" t="str">
        <f>IF(A443="","",[1]Sheet!C1441)</f>
        <v>小单31.45  小双34.28  大单34.28</v>
      </c>
      <c r="D443" t="str">
        <f>IF(A443="","",[1]Sheet!D1441)</f>
        <v>小单</v>
      </c>
      <c r="E443">
        <f>IF(A443="","",[1]Sheet!E1441)</f>
        <v>100.01</v>
      </c>
      <c r="F443">
        <f>IF(A443="","",[1]Sheet!F1441)</f>
        <v>11</v>
      </c>
      <c r="G443" t="str">
        <f>IF(A443="","",[1]Sheet!G1441)</f>
        <v>小单</v>
      </c>
      <c r="H443">
        <f>IF(A443="","",[1]Sheet!H1441)</f>
        <v>148.444</v>
      </c>
      <c r="I443">
        <f>IF(A443="","",[1]Sheet!I1441)</f>
        <v>48.434</v>
      </c>
      <c r="J443" t="str">
        <f>IF(A443="","",[1]Sheet!J1441)</f>
        <v>是</v>
      </c>
      <c r="K443">
        <f t="shared" si="159"/>
        <v>1</v>
      </c>
      <c r="L443" s="4">
        <f t="shared" si="160"/>
        <v>1</v>
      </c>
      <c r="M443" s="4" cm="1">
        <f ca="1" t="array" ref="M443">IF(L442="",IF(G442=0,M442,""),IF(ROW()&lt;32,"",AVERAGE(IF(OFFSET(L$2,ROW()-31,0,30,1)&lt;&gt;"",OFFSET(L$2,ROW()-31,0,30,1)))))</f>
        <v>0.766666666666667</v>
      </c>
      <c r="N443" s="5">
        <f ca="1" t="shared" si="146"/>
        <v>0.781720430107527</v>
      </c>
      <c r="O443" s="4">
        <f ca="1" t="array" ref="O443">IF(L442="","",IF(ROW()&lt;32,"",AVERAGE(IF(OFFSET(L$2,ROW()-21,0,20,1)&lt;&gt;"",OFFSET(L$2,ROW()-21,0,20,1)))))</f>
        <v>0.8</v>
      </c>
      <c r="P443" s="5">
        <f ca="1" t="shared" si="147"/>
        <v>0.812903225806452</v>
      </c>
      <c r="Q443" s="4">
        <f t="shared" si="161"/>
        <v>48.434</v>
      </c>
      <c r="R443" s="4">
        <f t="shared" si="151"/>
        <v>9329.77359999987</v>
      </c>
      <c r="S443" s="9">
        <f t="shared" si="152"/>
        <v>0.0450190479025684</v>
      </c>
      <c r="T443" s="10">
        <f ca="1" t="shared" si="153"/>
        <v>0.781720430107527</v>
      </c>
      <c r="U443" s="9">
        <f t="shared" si="154"/>
        <v>0.0597517625580687</v>
      </c>
      <c r="V443" s="6">
        <f t="shared" si="155"/>
        <v>-0.455917351812948</v>
      </c>
      <c r="W443" s="11">
        <f t="shared" si="156"/>
        <v>1.6403319715453</v>
      </c>
      <c r="X443" s="11">
        <f ca="1" t="shared" si="157"/>
        <v>0.27036573359809</v>
      </c>
      <c r="Y443" s="6">
        <f ca="1" t="shared" si="148"/>
        <v>-0.00277435015375733</v>
      </c>
      <c r="Z443" s="1">
        <f ca="1" t="shared" si="149"/>
        <v>0.134129939150302</v>
      </c>
      <c r="AA443">
        <f ca="1" t="shared" si="145"/>
        <v>48.434</v>
      </c>
      <c r="AB443">
        <f t="shared" si="150"/>
        <v>0</v>
      </c>
      <c r="AC443" s="1">
        <f ca="1" t="shared" si="158"/>
        <v>48.434</v>
      </c>
      <c r="AD443" t="e">
        <f ca="1" t="shared" si="138"/>
        <v>#VALUE!</v>
      </c>
    </row>
    <row r="444" spans="1:30">
      <c r="A444">
        <f>IF([1]Sheet!A1442="","",[1]Sheet!A1442)</f>
        <v>3280768</v>
      </c>
      <c r="B444" t="str">
        <f>IF(A444="","",[1]Sheet!B1442)</f>
        <v>2025-05-02 09:01:45</v>
      </c>
      <c r="C444" t="str">
        <f>IF(A444="","",[1]Sheet!C1442)</f>
        <v>小单31.45  小双34.28  大单34.28</v>
      </c>
      <c r="D444" t="str">
        <f>IF(A444="","",[1]Sheet!D1442)</f>
        <v>小单</v>
      </c>
      <c r="E444">
        <f>IF(A444="","",[1]Sheet!E1442)</f>
        <v>100.01</v>
      </c>
      <c r="F444">
        <f>IF(A444="","",[1]Sheet!F1442)</f>
        <v>18</v>
      </c>
      <c r="G444" t="str">
        <f>IF(A444="","",[1]Sheet!G1442)</f>
        <v>大双</v>
      </c>
      <c r="H444">
        <f>IF(A444="","",[1]Sheet!H1442)</f>
        <v>0</v>
      </c>
      <c r="I444">
        <f>IF(A444="","",[1]Sheet!I1442)</f>
        <v>-100.01</v>
      </c>
      <c r="J444" t="str">
        <f>IF(A444="","",[1]Sheet!J1442)</f>
        <v>否</v>
      </c>
      <c r="K444">
        <f t="shared" si="159"/>
        <v>0</v>
      </c>
      <c r="L444" s="4">
        <f t="shared" si="160"/>
        <v>0</v>
      </c>
      <c r="M444" s="4" cm="1">
        <f ca="1" t="array" ref="M444">IF(L443="",IF(G443=0,M443,""),IF(ROW()&lt;32,"",AVERAGE(IF(OFFSET(L$2,ROW()-31,0,30,1)&lt;&gt;"",OFFSET(L$2,ROW()-31,0,30,1)))))</f>
        <v>0.766666666666667</v>
      </c>
      <c r="N444" s="5">
        <f ca="1" t="shared" si="146"/>
        <v>0.781720430107527</v>
      </c>
      <c r="O444" s="4">
        <f ca="1" t="array" ref="O444">IF(L443="","",IF(ROW()&lt;32,"",AVERAGE(IF(OFFSET(L$2,ROW()-21,0,20,1)&lt;&gt;"",OFFSET(L$2,ROW()-21,0,20,1)))))</f>
        <v>0.75</v>
      </c>
      <c r="P444" s="5">
        <f ca="1" t="shared" si="147"/>
        <v>0.766129032258065</v>
      </c>
      <c r="Q444" s="4">
        <f t="shared" si="161"/>
        <v>-100.01</v>
      </c>
      <c r="R444" s="4">
        <f t="shared" si="151"/>
        <v>9229.76359999987</v>
      </c>
      <c r="S444" s="9">
        <f t="shared" si="152"/>
        <v>0.0624359448316119</v>
      </c>
      <c r="T444" s="10">
        <f ca="1" t="shared" si="153"/>
        <v>0.781720430107527</v>
      </c>
      <c r="U444" s="9">
        <f t="shared" si="154"/>
        <v>0.0646329081340195</v>
      </c>
      <c r="V444" s="6">
        <f t="shared" si="155"/>
        <v>-0.325437942565264</v>
      </c>
      <c r="W444" s="11">
        <f t="shared" si="156"/>
        <v>1.6403319715453</v>
      </c>
      <c r="X444" s="11">
        <f ca="1" t="shared" si="157"/>
        <v>0.287174399928786</v>
      </c>
      <c r="Y444" s="6">
        <f ca="1" t="shared" si="148"/>
        <v>0.0085874238503923</v>
      </c>
      <c r="Z444" s="1">
        <f ca="1" t="shared" si="149"/>
        <v>0.143449356062508</v>
      </c>
      <c r="AA444">
        <f ca="1" t="shared" si="145"/>
        <v>-100.01</v>
      </c>
      <c r="AB444">
        <f t="shared" si="150"/>
        <v>0</v>
      </c>
      <c r="AC444" s="1">
        <f ca="1" t="shared" si="158"/>
        <v>-100.01</v>
      </c>
      <c r="AD444" t="e">
        <f ca="1" t="shared" si="138"/>
        <v>#VALUE!</v>
      </c>
    </row>
    <row r="445" spans="1:30">
      <c r="A445">
        <f>IF([1]Sheet!A1443="","",[1]Sheet!A1443)</f>
        <v>3280769</v>
      </c>
      <c r="B445" t="str">
        <f>IF(A445="","",[1]Sheet!B1443)</f>
        <v>2025-05-02 09:05:17</v>
      </c>
      <c r="C445" t="str">
        <f>IF(A445="","",[1]Sheet!C1443)</f>
        <v>小单31.45  小双34.28  大单34.28</v>
      </c>
      <c r="D445" t="str">
        <f>IF(A445="","",[1]Sheet!D1443)</f>
        <v>小单</v>
      </c>
      <c r="E445">
        <f>IF(A445="","",[1]Sheet!E1443)</f>
        <v>100.01</v>
      </c>
      <c r="F445">
        <f>IF(A445="","",[1]Sheet!F1443)</f>
        <v>11</v>
      </c>
      <c r="G445" t="str">
        <f>IF(A445="","",[1]Sheet!G1443)</f>
        <v>小单</v>
      </c>
      <c r="H445">
        <f>IF(A445="","",[1]Sheet!H1443)</f>
        <v>148.444</v>
      </c>
      <c r="I445">
        <f>IF(A445="","",[1]Sheet!I1443)</f>
        <v>48.434</v>
      </c>
      <c r="J445" t="str">
        <f>IF(A445="","",[1]Sheet!J1443)</f>
        <v>是</v>
      </c>
      <c r="K445">
        <f t="shared" si="159"/>
        <v>1</v>
      </c>
      <c r="L445" s="4">
        <f t="shared" si="160"/>
        <v>1</v>
      </c>
      <c r="M445" s="4" cm="1">
        <f ca="1" t="array" ref="M445">IF(L444="",IF(G444=0,M444,""),IF(ROW()&lt;32,"",AVERAGE(IF(OFFSET(L$2,ROW()-31,0,30,1)&lt;&gt;"",OFFSET(L$2,ROW()-31,0,30,1)))))</f>
        <v>0.766666666666667</v>
      </c>
      <c r="N445" s="5">
        <f ca="1" t="shared" si="146"/>
        <v>0.717204301075269</v>
      </c>
      <c r="O445" s="4">
        <f ca="1" t="array" ref="O445">IF(L444="","",IF(ROW()&lt;32,"",AVERAGE(IF(OFFSET(L$2,ROW()-21,0,20,1)&lt;&gt;"",OFFSET(L$2,ROW()-21,0,20,1)))))</f>
        <v>0.75</v>
      </c>
      <c r="P445" s="5">
        <f ca="1" t="shared" si="147"/>
        <v>0.701612903225806</v>
      </c>
      <c r="Q445" s="4">
        <f t="shared" si="161"/>
        <v>48.434</v>
      </c>
      <c r="R445" s="4">
        <f t="shared" si="151"/>
        <v>9278.19759999987</v>
      </c>
      <c r="S445" s="9">
        <f t="shared" si="152"/>
        <v>0.0452833793919103</v>
      </c>
      <c r="T445" s="10">
        <f ca="1" t="shared" si="153"/>
        <v>0.717204301075269</v>
      </c>
      <c r="U445" s="9">
        <f t="shared" si="154"/>
        <v>0.0646329081340195</v>
      </c>
      <c r="V445" s="6">
        <f t="shared" si="155"/>
        <v>-0.228931333257611</v>
      </c>
      <c r="W445" s="11">
        <f t="shared" si="156"/>
        <v>1.6403319715453</v>
      </c>
      <c r="X445" s="11">
        <f ca="1" t="shared" si="157"/>
        <v>0.278776065421189</v>
      </c>
      <c r="Y445" s="6">
        <f ca="1" t="shared" si="148"/>
        <v>0.0208594012332064</v>
      </c>
      <c r="Z445" s="1">
        <f ca="1" t="shared" si="149"/>
        <v>0.150135176611729</v>
      </c>
      <c r="AA445">
        <f ca="1" t="shared" si="145"/>
        <v>48.434</v>
      </c>
      <c r="AB445">
        <f t="shared" si="150"/>
        <v>0</v>
      </c>
      <c r="AC445" s="1">
        <f ca="1" t="shared" si="158"/>
        <v>48.434</v>
      </c>
      <c r="AD445" t="e">
        <f ca="1" t="shared" si="138"/>
        <v>#VALUE!</v>
      </c>
    </row>
    <row r="446" spans="1:30">
      <c r="A446">
        <f>IF([1]Sheet!A1444="","",[1]Sheet!A1444)</f>
        <v>3280770</v>
      </c>
      <c r="B446" t="str">
        <f>IF(A446="","",[1]Sheet!B1444)</f>
        <v>2025-05-02 09:08:48</v>
      </c>
      <c r="C446" t="str">
        <f>IF(A446="","",[1]Sheet!C1444)</f>
        <v>小单31.45  小双34.28  大单34.28</v>
      </c>
      <c r="D446" t="str">
        <f>IF(A446="","",[1]Sheet!D1444)</f>
        <v>小单</v>
      </c>
      <c r="E446">
        <f>IF(A446="","",[1]Sheet!E1444)</f>
        <v>100.01</v>
      </c>
      <c r="F446">
        <f>IF(A446="","",[1]Sheet!F1444)</f>
        <v>15</v>
      </c>
      <c r="G446" t="str">
        <f>IF(A446="","",[1]Sheet!G1444)</f>
        <v>大单</v>
      </c>
      <c r="H446">
        <f>IF(A446="","",[1]Sheet!H1444)</f>
        <v>148.4324</v>
      </c>
      <c r="I446">
        <f>IF(A446="","",[1]Sheet!I1444)</f>
        <v>48.4224</v>
      </c>
      <c r="J446" t="str">
        <f>IF(A446="","",[1]Sheet!J1444)</f>
        <v>是</v>
      </c>
      <c r="K446">
        <f t="shared" si="159"/>
        <v>1</v>
      </c>
      <c r="L446" s="4">
        <f t="shared" si="160"/>
        <v>1</v>
      </c>
      <c r="M446" s="4" cm="1">
        <f ca="1" t="array" ref="M446">IF(L445="",IF(G445=0,M445,""),IF(ROW()&lt;32,"",AVERAGE(IF(OFFSET(L$2,ROW()-31,0,30,1)&lt;&gt;"",OFFSET(L$2,ROW()-31,0,30,1)))))</f>
        <v>0.766666666666667</v>
      </c>
      <c r="N446" s="5">
        <f ca="1" t="shared" si="146"/>
        <v>0.781720430107527</v>
      </c>
      <c r="O446" s="4">
        <f ca="1" t="array" ref="O446">IF(L445="","",IF(ROW()&lt;32,"",AVERAGE(IF(OFFSET(L$2,ROW()-21,0,20,1)&lt;&gt;"",OFFSET(L$2,ROW()-21,0,20,1)))))</f>
        <v>0.8</v>
      </c>
      <c r="P446" s="5">
        <f ca="1" t="shared" si="147"/>
        <v>0.812903225806452</v>
      </c>
      <c r="Q446" s="4">
        <f t="shared" si="161"/>
        <v>48.4224</v>
      </c>
      <c r="R446" s="4">
        <f t="shared" si="151"/>
        <v>9326.61999999987</v>
      </c>
      <c r="S446" s="9">
        <f t="shared" si="152"/>
        <v>0.0450363452701315</v>
      </c>
      <c r="T446" s="10">
        <f ca="1" t="shared" si="153"/>
        <v>0.781720430107527</v>
      </c>
      <c r="U446" s="9">
        <f t="shared" si="154"/>
        <v>0.0646329081340195</v>
      </c>
      <c r="V446" s="6">
        <f t="shared" si="155"/>
        <v>-0.134912884594849</v>
      </c>
      <c r="W446" s="11">
        <f t="shared" si="156"/>
        <v>1.64034854155358</v>
      </c>
      <c r="X446" s="11">
        <f ca="1" t="shared" si="157"/>
        <v>0.301008682858212</v>
      </c>
      <c r="Y446" s="6">
        <f ca="1" t="shared" si="148"/>
        <v>0.0332304661134622</v>
      </c>
      <c r="Z446" s="1">
        <f ca="1" t="shared" si="149"/>
        <v>0.157250502384249</v>
      </c>
      <c r="AA446">
        <f ca="1" t="shared" si="145"/>
        <v>48.4224</v>
      </c>
      <c r="AB446">
        <f t="shared" si="150"/>
        <v>0</v>
      </c>
      <c r="AC446" s="1">
        <f ca="1" t="shared" si="158"/>
        <v>48.4224</v>
      </c>
      <c r="AD446" t="e">
        <f ca="1" t="shared" si="138"/>
        <v>#VALUE!</v>
      </c>
    </row>
    <row r="447" spans="1:30">
      <c r="A447">
        <f>IF([1]Sheet!A1445="","",[1]Sheet!A1445)</f>
        <v>3280771</v>
      </c>
      <c r="B447" t="str">
        <f>IF(A447="","",[1]Sheet!B1445)</f>
        <v>2025-05-02 09:12:20</v>
      </c>
      <c r="C447" t="str">
        <f>IF(A447="","",[1]Sheet!C1445)</f>
        <v>小单32.36  大双32.36  大单35.28</v>
      </c>
      <c r="D447" t="str">
        <f>IF(A447="","",[1]Sheet!D1445)</f>
        <v>大单</v>
      </c>
      <c r="E447">
        <f>IF(A447="","",[1]Sheet!E1445)</f>
        <v>100</v>
      </c>
      <c r="F447">
        <f>IF(A447="","",[1]Sheet!F1445)</f>
        <v>19</v>
      </c>
      <c r="G447" t="str">
        <f>IF(A447="","",[1]Sheet!G1445)</f>
        <v>大单</v>
      </c>
      <c r="H447">
        <f>IF(A447="","",[1]Sheet!H1445)</f>
        <v>152.7624</v>
      </c>
      <c r="I447">
        <f>IF(A447="","",[1]Sheet!I1445)</f>
        <v>52.7624</v>
      </c>
      <c r="J447" t="str">
        <f>IF(A447="","",[1]Sheet!J1445)</f>
        <v>是</v>
      </c>
      <c r="K447">
        <f t="shared" si="159"/>
        <v>1</v>
      </c>
      <c r="L447" s="4">
        <f t="shared" si="160"/>
        <v>1</v>
      </c>
      <c r="M447" s="4" cm="1">
        <f ca="1" t="array" ref="M447">IF(L446="",IF(G446=0,M446,""),IF(ROW()&lt;32,"",AVERAGE(IF(OFFSET(L$2,ROW()-31,0,30,1)&lt;&gt;"",OFFSET(L$2,ROW()-31,0,30,1)))))</f>
        <v>0.766666666666667</v>
      </c>
      <c r="N447" s="5">
        <f ca="1" t="shared" si="146"/>
        <v>0.781720430107527</v>
      </c>
      <c r="O447" s="4">
        <f ca="1" t="array" ref="O447">IF(L446="","",IF(ROW()&lt;32,"",AVERAGE(IF(OFFSET(L$2,ROW()-21,0,20,1)&lt;&gt;"",OFFSET(L$2,ROW()-21,0,20,1)))))</f>
        <v>0.8</v>
      </c>
      <c r="P447" s="5">
        <f ca="1" t="shared" si="147"/>
        <v>0.812903225806452</v>
      </c>
      <c r="Q447" s="4">
        <f t="shared" si="161"/>
        <v>52.7624</v>
      </c>
      <c r="R447" s="4">
        <f t="shared" si="151"/>
        <v>9379.38239999987</v>
      </c>
      <c r="S447" s="9">
        <f t="shared" si="152"/>
        <v>0.0447906923515288</v>
      </c>
      <c r="T447" s="10">
        <f ca="1" t="shared" si="153"/>
        <v>0.781720430107527</v>
      </c>
      <c r="U447" s="9">
        <f t="shared" si="154"/>
        <v>0.0646329081340195</v>
      </c>
      <c r="V447" s="6">
        <f t="shared" si="155"/>
        <v>-0.0407092156700308</v>
      </c>
      <c r="W447" s="11">
        <f t="shared" si="156"/>
        <v>1.6403319715453</v>
      </c>
      <c r="X447" s="11">
        <f ca="1" t="shared" si="157"/>
        <v>0.310353696874285</v>
      </c>
      <c r="Y447" s="6">
        <f ca="1" t="shared" si="148"/>
        <v>0.0465484283353923</v>
      </c>
      <c r="Z447" s="1">
        <f ca="1" t="shared" si="149"/>
        <v>0.163127993570064</v>
      </c>
      <c r="AA447">
        <f ca="1" t="shared" si="145"/>
        <v>52.7624</v>
      </c>
      <c r="AB447">
        <f t="shared" si="150"/>
        <v>0</v>
      </c>
      <c r="AC447" s="1">
        <f ca="1" t="shared" si="158"/>
        <v>52.7624</v>
      </c>
      <c r="AD447" t="e">
        <f ca="1" t="shared" si="138"/>
        <v>#VALUE!</v>
      </c>
    </row>
    <row r="448" spans="1:30">
      <c r="A448">
        <f>IF([1]Sheet!A1446="","",[1]Sheet!A1446)</f>
        <v>3280772</v>
      </c>
      <c r="B448" t="str">
        <f>IF(A448="","",[1]Sheet!B1446)</f>
        <v>2025-05-02 09:15:41</v>
      </c>
      <c r="C448" t="str">
        <f>IF(A448="","",[1]Sheet!C1446)</f>
        <v>小单32.36  大双32.36  大单35.28</v>
      </c>
      <c r="D448" t="str">
        <f>IF(A448="","",[1]Sheet!D1446)</f>
        <v>大单</v>
      </c>
      <c r="E448">
        <f>IF(A448="","",[1]Sheet!E1446)</f>
        <v>100</v>
      </c>
      <c r="F448">
        <f>IF(A448="","",[1]Sheet!F1446)</f>
        <v>16</v>
      </c>
      <c r="G448" t="str">
        <f>IF(A448="","",[1]Sheet!G1446)</f>
        <v>大双</v>
      </c>
      <c r="H448">
        <f>IF(A448="","",[1]Sheet!H1446)</f>
        <v>152.7392</v>
      </c>
      <c r="I448">
        <f>IF(A448="","",[1]Sheet!I1446)</f>
        <v>52.7392</v>
      </c>
      <c r="J448" t="str">
        <f>IF(A448="","",[1]Sheet!J1446)</f>
        <v>是</v>
      </c>
      <c r="K448">
        <f t="shared" si="159"/>
        <v>1</v>
      </c>
      <c r="L448" s="4">
        <f t="shared" si="160"/>
        <v>1</v>
      </c>
      <c r="M448" s="4" cm="1">
        <f ca="1" t="array" ref="M448">IF(L447="",IF(G447=0,M447,""),IF(ROW()&lt;32,"",AVERAGE(IF(OFFSET(L$2,ROW()-31,0,30,1)&lt;&gt;"",OFFSET(L$2,ROW()-31,0,30,1)))))</f>
        <v>0.8</v>
      </c>
      <c r="N448" s="5">
        <f ca="1" t="shared" si="146"/>
        <v>0.781720430107527</v>
      </c>
      <c r="O448" s="4">
        <f ca="1" t="array" ref="O448">IF(L447="","",IF(ROW()&lt;32,"",AVERAGE(IF(OFFSET(L$2,ROW()-21,0,20,1)&lt;&gt;"",OFFSET(L$2,ROW()-21,0,20,1)))))</f>
        <v>0.8</v>
      </c>
      <c r="P448" s="5">
        <f ca="1" t="shared" si="147"/>
        <v>0.812903225806452</v>
      </c>
      <c r="Q448" s="4">
        <f t="shared" si="161"/>
        <v>52.7392</v>
      </c>
      <c r="R448" s="4">
        <f t="shared" si="151"/>
        <v>9432.12159999987</v>
      </c>
      <c r="S448" s="9">
        <f t="shared" si="152"/>
        <v>0.0626060268547511</v>
      </c>
      <c r="T448" s="10">
        <f ca="1" t="shared" si="153"/>
        <v>0.781720430107527</v>
      </c>
      <c r="U448" s="9">
        <f t="shared" si="154"/>
        <v>0.0695801889898422</v>
      </c>
      <c r="V448" s="6">
        <f t="shared" si="155"/>
        <v>0.0714975756149672</v>
      </c>
      <c r="W448" s="11">
        <f t="shared" si="156"/>
        <v>1.64651487015399</v>
      </c>
      <c r="X448" s="11">
        <f ca="1" t="shared" si="157"/>
        <v>0.326053081957874</v>
      </c>
      <c r="Y448" s="6">
        <f ca="1" t="shared" si="148"/>
        <v>0.0611805280293136</v>
      </c>
      <c r="Z448" s="1">
        <f ca="1" t="shared" si="149"/>
        <v>0.167789074777217</v>
      </c>
      <c r="AA448">
        <f ca="1" t="shared" si="145"/>
        <v>52.7392</v>
      </c>
      <c r="AB448">
        <f t="shared" si="150"/>
        <v>0</v>
      </c>
      <c r="AC448" s="1">
        <f ca="1" t="shared" si="158"/>
        <v>52.7392</v>
      </c>
      <c r="AD448" t="e">
        <f ca="1" t="shared" si="138"/>
        <v>#VALUE!</v>
      </c>
    </row>
    <row r="449" spans="1:30">
      <c r="A449">
        <f>IF([1]Sheet!A1447="","",[1]Sheet!A1447)</f>
        <v>3280773</v>
      </c>
      <c r="B449" t="str">
        <f>IF(A449="","",[1]Sheet!B1447)</f>
        <v>2025-05-02 09:19:23</v>
      </c>
      <c r="C449" t="str">
        <f>IF(A449="","",[1]Sheet!C1447)</f>
        <v>小单32.36  大双32.36  大单35.28</v>
      </c>
      <c r="D449" t="str">
        <f>IF(A449="","",[1]Sheet!D1447)</f>
        <v>大单</v>
      </c>
      <c r="E449">
        <f>IF(A449="","",[1]Sheet!E1447)</f>
        <v>100</v>
      </c>
      <c r="F449">
        <f>IF(A449="","",[1]Sheet!F1447)</f>
        <v>3</v>
      </c>
      <c r="G449" t="str">
        <f>IF(A449="","",[1]Sheet!G1447)</f>
        <v>小单</v>
      </c>
      <c r="H449">
        <f>IF(A449="","",[1]Sheet!H1447)</f>
        <v>152.7392</v>
      </c>
      <c r="I449">
        <f>IF(A449="","",[1]Sheet!I1447)</f>
        <v>52.7392</v>
      </c>
      <c r="J449" t="str">
        <f>IF(A449="","",[1]Sheet!J1447)</f>
        <v>是</v>
      </c>
      <c r="K449">
        <f t="shared" si="159"/>
        <v>1</v>
      </c>
      <c r="L449" s="4">
        <f t="shared" si="160"/>
        <v>1</v>
      </c>
      <c r="M449" s="4" cm="1">
        <f ca="1" t="array" ref="M449">IF(L448="",IF(G448=0,M448,""),IF(ROW()&lt;32,"",AVERAGE(IF(OFFSET(L$2,ROW()-31,0,30,1)&lt;&gt;"",OFFSET(L$2,ROW()-31,0,30,1)))))</f>
        <v>0.833333333333333</v>
      </c>
      <c r="N449" s="5">
        <f ca="1" t="shared" si="146"/>
        <v>0.812903225806452</v>
      </c>
      <c r="O449" s="4">
        <f ca="1" t="array" ref="O449">IF(L448="","",IF(ROW()&lt;32,"",AVERAGE(IF(OFFSET(L$2,ROW()-21,0,20,1)&lt;&gt;"",OFFSET(L$2,ROW()-21,0,20,1)))))</f>
        <v>0.8</v>
      </c>
      <c r="P449" s="5">
        <f ca="1" t="shared" si="147"/>
        <v>0.812903225806452</v>
      </c>
      <c r="Q449" s="4">
        <f t="shared" si="161"/>
        <v>52.7392</v>
      </c>
      <c r="R449" s="4">
        <f t="shared" si="151"/>
        <v>9484.86079999987</v>
      </c>
      <c r="S449" s="9">
        <f t="shared" si="152"/>
        <v>0.0808270356184295</v>
      </c>
      <c r="T449" s="10">
        <f ca="1" t="shared" si="153"/>
        <v>0.812903225806452</v>
      </c>
      <c r="U449" s="9">
        <f t="shared" si="154"/>
        <v>0.0747825812593425</v>
      </c>
      <c r="V449" s="6">
        <f t="shared" si="155"/>
        <v>0.19790983499847</v>
      </c>
      <c r="W449" s="11">
        <f t="shared" si="156"/>
        <v>2.0088299308391</v>
      </c>
      <c r="X449" s="11">
        <f ca="1" t="shared" si="157"/>
        <v>0.385067958052773</v>
      </c>
      <c r="Y449" s="6">
        <f ca="1" t="shared" si="148"/>
        <v>0.0796323221639212</v>
      </c>
      <c r="Z449" s="1">
        <f ca="1" t="shared" si="149"/>
        <v>0.171904776162242</v>
      </c>
      <c r="AA449">
        <f ca="1" t="shared" si="145"/>
        <v>52.7392</v>
      </c>
      <c r="AB449">
        <f t="shared" si="150"/>
        <v>0</v>
      </c>
      <c r="AC449" s="1">
        <f ca="1" t="shared" si="158"/>
        <v>52.7392</v>
      </c>
      <c r="AD449" t="e">
        <f ca="1" t="shared" ref="AD449:AD512" si="162">IF(X449&gt;=$Y$1,I449,0)</f>
        <v>#VALUE!</v>
      </c>
    </row>
    <row r="450" spans="1:30">
      <c r="A450">
        <f>IF([1]Sheet!A1448="","",[1]Sheet!A1448)</f>
        <v>3280774</v>
      </c>
      <c r="B450" t="str">
        <f>IF(A450="","",[1]Sheet!B1448)</f>
        <v>2025-05-02 09:22:44</v>
      </c>
      <c r="C450" t="str">
        <f>IF(A450="","",[1]Sheet!C1448)</f>
        <v>小单32.36  大双32.36  大单35.28</v>
      </c>
      <c r="D450" t="str">
        <f>IF(A450="","",[1]Sheet!D1448)</f>
        <v>大单</v>
      </c>
      <c r="E450">
        <f>IF(A450="","",[1]Sheet!E1448)</f>
        <v>100</v>
      </c>
      <c r="F450">
        <f>IF(A450="","",[1]Sheet!F1448)</f>
        <v>6</v>
      </c>
      <c r="G450" t="str">
        <f>IF(A450="","",[1]Sheet!G1448)</f>
        <v>小双</v>
      </c>
      <c r="H450">
        <f>IF(A450="","",[1]Sheet!H1448)</f>
        <v>0</v>
      </c>
      <c r="I450">
        <f>IF(A450="","",[1]Sheet!I1448)</f>
        <v>-100</v>
      </c>
      <c r="J450" t="str">
        <f>IF(A450="","",[1]Sheet!J1448)</f>
        <v>否</v>
      </c>
      <c r="K450">
        <f t="shared" si="159"/>
        <v>0</v>
      </c>
      <c r="L450" s="4">
        <f t="shared" si="160"/>
        <v>0</v>
      </c>
      <c r="M450" s="4" cm="1">
        <f ca="1" t="array" ref="M450">IF(L449="",IF(G449=0,M449,""),IF(ROW()&lt;32,"",AVERAGE(IF(OFFSET(L$2,ROW()-31,0,30,1)&lt;&gt;"",OFFSET(L$2,ROW()-31,0,30,1)))))</f>
        <v>0.8</v>
      </c>
      <c r="N450" s="5">
        <f ca="1" t="shared" si="146"/>
        <v>0.844086021505376</v>
      </c>
      <c r="O450" s="4">
        <f ca="1" t="array" ref="O450">IF(L449="","",IF(ROW()&lt;32,"",AVERAGE(IF(OFFSET(L$2,ROW()-21,0,20,1)&lt;&gt;"",OFFSET(L$2,ROW()-21,0,20,1)))))</f>
        <v>0.75</v>
      </c>
      <c r="P450" s="5">
        <f ca="1" t="shared" si="147"/>
        <v>0.766129032258065</v>
      </c>
      <c r="Q450" s="4">
        <f t="shared" si="161"/>
        <v>-100</v>
      </c>
      <c r="R450" s="4">
        <f t="shared" si="151"/>
        <v>9384.86079999987</v>
      </c>
      <c r="S450" s="9">
        <f t="shared" si="152"/>
        <v>0.0803386460881213</v>
      </c>
      <c r="T450" s="10">
        <f ca="1" t="shared" si="153"/>
        <v>0.844086021505376</v>
      </c>
      <c r="U450" s="9">
        <f t="shared" si="154"/>
        <v>0.0743643175026881</v>
      </c>
      <c r="V450" s="6">
        <f t="shared" si="155"/>
        <v>0.350345291367213</v>
      </c>
      <c r="W450" s="11">
        <f t="shared" si="156"/>
        <v>2.51607391408687</v>
      </c>
      <c r="X450" s="11">
        <f ca="1" t="shared" si="157"/>
        <v>0.457251423422114</v>
      </c>
      <c r="Y450" s="6">
        <f ca="1" t="shared" si="148"/>
        <v>0.101081578414806</v>
      </c>
      <c r="Z450" s="1">
        <f ca="1" t="shared" si="149"/>
        <v>0.177449602418327</v>
      </c>
      <c r="AA450">
        <f ca="1" t="shared" si="145"/>
        <v>-100</v>
      </c>
      <c r="AB450">
        <f t="shared" si="150"/>
        <v>0</v>
      </c>
      <c r="AC450" s="1">
        <f ca="1" t="shared" si="158"/>
        <v>-100</v>
      </c>
      <c r="AD450" t="e">
        <f ca="1" t="shared" si="162"/>
        <v>#VALUE!</v>
      </c>
    </row>
    <row r="451" spans="1:30">
      <c r="A451">
        <f>IF([1]Sheet!A1449="","",[1]Sheet!A1449)</f>
        <v>3280775</v>
      </c>
      <c r="B451" t="str">
        <f>IF(A451="","",[1]Sheet!B1449)</f>
        <v>2025-05-02 09:26:16</v>
      </c>
      <c r="C451" t="str">
        <f>IF(A451="","",[1]Sheet!C1449)</f>
        <v>小单32.36  大双32.36  大单35.28</v>
      </c>
      <c r="D451" t="str">
        <f>IF(A451="","",[1]Sheet!D1449)</f>
        <v>大单</v>
      </c>
      <c r="E451">
        <f>IF(A451="","",[1]Sheet!E1449)</f>
        <v>100</v>
      </c>
      <c r="F451">
        <f>IF(A451="","",[1]Sheet!F1449)</f>
        <v>24</v>
      </c>
      <c r="G451" t="str">
        <f>IF(A451="","",[1]Sheet!G1449)</f>
        <v>大双</v>
      </c>
      <c r="H451">
        <f>IF(A451="","",[1]Sheet!H1449)</f>
        <v>152.7392</v>
      </c>
      <c r="I451">
        <f>IF(A451="","",[1]Sheet!I1449)</f>
        <v>52.7392</v>
      </c>
      <c r="J451" t="str">
        <f>IF(A451="","",[1]Sheet!J1449)</f>
        <v>是</v>
      </c>
      <c r="K451">
        <f t="shared" si="159"/>
        <v>1</v>
      </c>
      <c r="L451" s="4">
        <f t="shared" si="160"/>
        <v>1</v>
      </c>
      <c r="M451" s="4" cm="1">
        <f ca="1" t="array" ref="M451">IF(L450="",IF(G450=0,M450,""),IF(ROW()&lt;32,"",AVERAGE(IF(OFFSET(L$2,ROW()-31,0,30,1)&lt;&gt;"",OFFSET(L$2,ROW()-31,0,30,1)))))</f>
        <v>0.8</v>
      </c>
      <c r="N451" s="5">
        <f ca="1" t="shared" si="146"/>
        <v>0.748387096774194</v>
      </c>
      <c r="O451" s="4">
        <f ca="1" t="array" ref="O451">IF(L450="","",IF(ROW()&lt;32,"",AVERAGE(IF(OFFSET(L$2,ROW()-21,0,20,1)&lt;&gt;"",OFFSET(L$2,ROW()-21,0,20,1)))))</f>
        <v>0.8</v>
      </c>
      <c r="P451" s="5">
        <f ca="1" t="shared" si="147"/>
        <v>0.748387096774194</v>
      </c>
      <c r="Q451" s="4">
        <f t="shared" si="161"/>
        <v>52.7392</v>
      </c>
      <c r="R451" s="4">
        <f t="shared" si="151"/>
        <v>9437.59999999987</v>
      </c>
      <c r="S451" s="9">
        <f t="shared" si="152"/>
        <v>0.0625656060493112</v>
      </c>
      <c r="T451" s="10">
        <f ca="1" t="shared" si="153"/>
        <v>0.748387096774194</v>
      </c>
      <c r="U451" s="9">
        <f t="shared" si="154"/>
        <v>0.068803961782971</v>
      </c>
      <c r="V451" s="6">
        <f t="shared" si="155"/>
        <v>0.488603892088126</v>
      </c>
      <c r="W451" s="11">
        <f t="shared" si="156"/>
        <v>2.008824745017</v>
      </c>
      <c r="X451" s="11">
        <f ca="1" t="shared" si="157"/>
        <v>0.397548776345253</v>
      </c>
      <c r="Y451" s="6">
        <f ca="1" t="shared" si="148"/>
        <v>0.120516392731288</v>
      </c>
      <c r="Z451" s="1">
        <f ca="1" t="shared" si="149"/>
        <v>0.176926140100422</v>
      </c>
      <c r="AA451">
        <f ca="1" t="shared" si="145"/>
        <v>52.7392</v>
      </c>
      <c r="AB451">
        <f t="shared" si="150"/>
        <v>0</v>
      </c>
      <c r="AC451" s="1">
        <f ca="1" t="shared" si="158"/>
        <v>52.7392</v>
      </c>
      <c r="AD451" t="e">
        <f ca="1" t="shared" si="162"/>
        <v>#VALUE!</v>
      </c>
    </row>
    <row r="452" spans="1:30">
      <c r="A452">
        <f>IF([1]Sheet!A1450="","",[1]Sheet!A1450)</f>
        <v>3280776</v>
      </c>
      <c r="B452" t="str">
        <f>IF(A452="","",[1]Sheet!B1450)</f>
        <v>2025-05-02 09:29:48</v>
      </c>
      <c r="C452" t="str">
        <f>IF(A452="","",[1]Sheet!C1450)</f>
        <v>小单32.36  大双32.36  大单35.28</v>
      </c>
      <c r="D452" t="str">
        <f>IF(A452="","",[1]Sheet!D1450)</f>
        <v>大单</v>
      </c>
      <c r="E452">
        <f>IF(A452="","",[1]Sheet!E1450)</f>
        <v>100</v>
      </c>
      <c r="F452">
        <f>IF(A452="","",[1]Sheet!F1450)</f>
        <v>16</v>
      </c>
      <c r="G452" t="str">
        <f>IF(A452="","",[1]Sheet!G1450)</f>
        <v>大双</v>
      </c>
      <c r="H452">
        <f>IF(A452="","",[1]Sheet!H1450)</f>
        <v>152.7392</v>
      </c>
      <c r="I452">
        <f>IF(A452="","",[1]Sheet!I1450)</f>
        <v>52.7392</v>
      </c>
      <c r="J452" t="str">
        <f>IF(A452="","",[1]Sheet!J1450)</f>
        <v>是</v>
      </c>
      <c r="K452">
        <f t="shared" si="159"/>
        <v>1</v>
      </c>
      <c r="L452" s="4">
        <f t="shared" si="160"/>
        <v>1</v>
      </c>
      <c r="M452" s="4" cm="1">
        <f ca="1" t="array" ref="M452">IF(L451="",IF(G451=0,M451,""),IF(ROW()&lt;32,"",AVERAGE(IF(OFFSET(L$2,ROW()-31,0,30,1)&lt;&gt;"",OFFSET(L$2,ROW()-31,0,30,1)))))</f>
        <v>0.8</v>
      </c>
      <c r="N452" s="5">
        <f ca="1" t="shared" si="146"/>
        <v>0.812903225806452</v>
      </c>
      <c r="O452" s="4">
        <f ca="1" t="array" ref="O452">IF(L451="","",IF(ROW()&lt;32,"",AVERAGE(IF(OFFSET(L$2,ROW()-21,0,20,1)&lt;&gt;"",OFFSET(L$2,ROW()-21,0,20,1)))))</f>
        <v>0.85</v>
      </c>
      <c r="P452" s="5">
        <f ca="1" t="shared" si="147"/>
        <v>0.859677419354839</v>
      </c>
      <c r="Q452" s="4">
        <f t="shared" si="161"/>
        <v>52.7392</v>
      </c>
      <c r="R452" s="4">
        <f t="shared" si="151"/>
        <v>9490.33919999987</v>
      </c>
      <c r="S452" s="9">
        <f t="shared" si="152"/>
        <v>0.0621942319890906</v>
      </c>
      <c r="T452" s="10">
        <f ca="1" t="shared" si="153"/>
        <v>0.812903225806452</v>
      </c>
      <c r="U452" s="9">
        <f t="shared" si="154"/>
        <v>0.0632436060632539</v>
      </c>
      <c r="V452" s="6">
        <f t="shared" si="155"/>
        <v>0.614316903424089</v>
      </c>
      <c r="W452" s="11">
        <f t="shared" si="156"/>
        <v>2.008824745017</v>
      </c>
      <c r="X452" s="11">
        <f ca="1" t="shared" si="157"/>
        <v>0.42457999778315</v>
      </c>
      <c r="Y452" s="6">
        <f ca="1" t="shared" si="148"/>
        <v>0.140832711020759</v>
      </c>
      <c r="Z452" s="1">
        <f ca="1" t="shared" si="149"/>
        <v>0.175677057573769</v>
      </c>
      <c r="AA452">
        <f ca="1" t="shared" si="145"/>
        <v>52.7392</v>
      </c>
      <c r="AB452">
        <f t="shared" si="150"/>
        <v>0</v>
      </c>
      <c r="AC452" s="1">
        <f ca="1" t="shared" si="158"/>
        <v>52.7392</v>
      </c>
      <c r="AD452" t="e">
        <f ca="1" t="shared" si="162"/>
        <v>#VALUE!</v>
      </c>
    </row>
    <row r="453" spans="1:30">
      <c r="A453">
        <f>IF([1]Sheet!A1451="","",[1]Sheet!A1451)</f>
        <v>3280777</v>
      </c>
      <c r="B453" t="str">
        <f>IF(A453="","",[1]Sheet!B1451)</f>
        <v>2025-05-02 09:33:09</v>
      </c>
      <c r="C453" t="str">
        <f>IF(A453="","",[1]Sheet!C1451)</f>
        <v>小单32.36  大双32.36  大单35.28</v>
      </c>
      <c r="D453" t="str">
        <f>IF(A453="","",[1]Sheet!D1451)</f>
        <v>大单</v>
      </c>
      <c r="E453">
        <f>IF(A453="","",[1]Sheet!E1451)</f>
        <v>100</v>
      </c>
      <c r="F453">
        <f>IF(A453="","",[1]Sheet!F1451)</f>
        <v>17</v>
      </c>
      <c r="G453" t="str">
        <f>IF(A453="","",[1]Sheet!G1451)</f>
        <v>大单</v>
      </c>
      <c r="H453">
        <f>IF(A453="","",[1]Sheet!H1451)</f>
        <v>152.7624</v>
      </c>
      <c r="I453">
        <f>IF(A453="","",[1]Sheet!I1451)</f>
        <v>52.7624</v>
      </c>
      <c r="J453" t="str">
        <f>IF(A453="","",[1]Sheet!J1451)</f>
        <v>是</v>
      </c>
      <c r="K453">
        <f t="shared" si="159"/>
        <v>1</v>
      </c>
      <c r="L453" s="4">
        <f t="shared" si="160"/>
        <v>1</v>
      </c>
      <c r="M453" s="4" cm="1">
        <f ca="1" t="array" ref="M453">IF(L452="",IF(G452=0,M452,""),IF(ROW()&lt;32,"",AVERAGE(IF(OFFSET(L$2,ROW()-31,0,30,1)&lt;&gt;"",OFFSET(L$2,ROW()-31,0,30,1)))))</f>
        <v>0.8</v>
      </c>
      <c r="N453" s="5">
        <f ca="1" t="shared" si="146"/>
        <v>0.812903225806452</v>
      </c>
      <c r="O453" s="4">
        <f ca="1" t="array" ref="O453">IF(L452="","",IF(ROW()&lt;32,"",AVERAGE(IF(OFFSET(L$2,ROW()-21,0,20,1)&lt;&gt;"",OFFSET(L$2,ROW()-21,0,20,1)))))</f>
        <v>0.85</v>
      </c>
      <c r="P453" s="5">
        <f ca="1" t="shared" si="147"/>
        <v>0.859677419354839</v>
      </c>
      <c r="Q453" s="4">
        <f t="shared" si="161"/>
        <v>52.7624</v>
      </c>
      <c r="R453" s="4">
        <f t="shared" si="151"/>
        <v>9543.10159999987</v>
      </c>
      <c r="S453" s="9">
        <f t="shared" si="152"/>
        <v>0.0618272406842029</v>
      </c>
      <c r="T453" s="10">
        <f ca="1" t="shared" si="153"/>
        <v>0.812903225806452</v>
      </c>
      <c r="U453" s="9">
        <f t="shared" si="154"/>
        <v>0.0583145436993444</v>
      </c>
      <c r="V453" s="6">
        <f t="shared" si="155"/>
        <v>0.719158445665745</v>
      </c>
      <c r="W453" s="11">
        <f t="shared" si="156"/>
        <v>2.008824745017</v>
      </c>
      <c r="X453" s="11">
        <f ca="1" t="shared" si="157"/>
        <v>0.436432773325022</v>
      </c>
      <c r="Y453" s="6">
        <f ca="1" t="shared" si="148"/>
        <v>0.161148279503306</v>
      </c>
      <c r="Z453" s="1">
        <f ca="1" t="shared" si="149"/>
        <v>0.173431840128368</v>
      </c>
      <c r="AA453">
        <f ca="1" t="shared" si="145"/>
        <v>52.7624</v>
      </c>
      <c r="AB453">
        <f t="shared" si="150"/>
        <v>0</v>
      </c>
      <c r="AC453" s="1">
        <f ca="1" t="shared" si="158"/>
        <v>52.7624</v>
      </c>
      <c r="AD453" t="e">
        <f ca="1" t="shared" si="162"/>
        <v>#VALUE!</v>
      </c>
    </row>
    <row r="454" spans="1:30">
      <c r="A454">
        <f>IF([1]Sheet!A1452="","",[1]Sheet!A1452)</f>
        <v>3280778</v>
      </c>
      <c r="B454" t="str">
        <f>IF(A454="","",[1]Sheet!B1452)</f>
        <v>2025-05-02 09:36:41</v>
      </c>
      <c r="C454" t="str">
        <f>IF(A454="","",[1]Sheet!C1452)</f>
        <v>小单32.36  大双32.36  大单35.28</v>
      </c>
      <c r="D454" t="str">
        <f>IF(A454="","",[1]Sheet!D1452)</f>
        <v>大单</v>
      </c>
      <c r="E454">
        <f>IF(A454="","",[1]Sheet!E1452)</f>
        <v>100</v>
      </c>
      <c r="F454">
        <f>IF(A454="","",[1]Sheet!F1452)</f>
        <v>14</v>
      </c>
      <c r="G454" t="str">
        <f>IF(A454="","",[1]Sheet!G1452)</f>
        <v>大双</v>
      </c>
      <c r="H454">
        <f>IF(A454="","",[1]Sheet!H1452)</f>
        <v>0</v>
      </c>
      <c r="I454">
        <f>IF(A454="","",[1]Sheet!I1452)</f>
        <v>-100</v>
      </c>
      <c r="J454" t="str">
        <f>IF(A454="","",[1]Sheet!J1452)</f>
        <v>否</v>
      </c>
      <c r="K454">
        <f t="shared" si="159"/>
        <v>0</v>
      </c>
      <c r="L454" s="4">
        <f t="shared" si="160"/>
        <v>1</v>
      </c>
      <c r="M454" s="4" cm="1">
        <f ca="1" t="array" ref="M454">IF(L453="",IF(G453=0,M453,""),IF(ROW()&lt;32,"",AVERAGE(IF(OFFSET(L$2,ROW()-31,0,30,1)&lt;&gt;"",OFFSET(L$2,ROW()-31,0,30,1)))))</f>
        <v>0.8</v>
      </c>
      <c r="N454" s="5">
        <f ca="1" t="shared" si="146"/>
        <v>0.812903225806452</v>
      </c>
      <c r="O454" s="4">
        <f ca="1" t="array" ref="O454">IF(L453="","",IF(ROW()&lt;32,"",AVERAGE(IF(OFFSET(L$2,ROW()-21,0,20,1)&lt;&gt;"",OFFSET(L$2,ROW()-21,0,20,1)))))</f>
        <v>0.85</v>
      </c>
      <c r="P454" s="5">
        <f ca="1" t="shared" si="147"/>
        <v>0.859677419354839</v>
      </c>
      <c r="Q454" s="4">
        <f t="shared" si="161"/>
        <v>-68.1</v>
      </c>
      <c r="R454" s="4">
        <f t="shared" si="151"/>
        <v>9475.00159999986</v>
      </c>
      <c r="S454" s="9">
        <f t="shared" si="152"/>
        <v>0.0614671355121053</v>
      </c>
      <c r="T454" s="10">
        <f ca="1" t="shared" si="153"/>
        <v>0.812903225806452</v>
      </c>
      <c r="U454" s="9">
        <f t="shared" si="154"/>
        <v>0.0635209835762413</v>
      </c>
      <c r="V454" s="6">
        <f t="shared" si="155"/>
        <v>0.804894345951608</v>
      </c>
      <c r="W454" s="11">
        <f t="shared" si="156"/>
        <v>2.00886340910606</v>
      </c>
      <c r="X454" s="11">
        <f ca="1" t="shared" si="157"/>
        <v>0.443340266247816</v>
      </c>
      <c r="Y454" s="6">
        <f ca="1" t="shared" si="148"/>
        <v>0.180076175235602</v>
      </c>
      <c r="Z454" s="1">
        <f ca="1" t="shared" si="149"/>
        <v>0.172206218909359</v>
      </c>
      <c r="AA454">
        <f ca="1" t="shared" si="145"/>
        <v>-100</v>
      </c>
      <c r="AB454">
        <f t="shared" si="150"/>
        <v>0</v>
      </c>
      <c r="AC454" s="1">
        <f ca="1" t="shared" si="158"/>
        <v>-100</v>
      </c>
      <c r="AD454" t="e">
        <f ca="1" t="shared" si="162"/>
        <v>#VALUE!</v>
      </c>
    </row>
    <row r="455" spans="1:30">
      <c r="A455">
        <f>IF([1]Sheet!A1453="","",[1]Sheet!A1453)</f>
        <v>3280779</v>
      </c>
      <c r="B455" t="str">
        <f>IF(A455="","",[1]Sheet!B1453)</f>
        <v>2025-05-02 09:40:12</v>
      </c>
      <c r="C455" t="str">
        <f>IF(A455="","",[1]Sheet!C1453)</f>
        <v>小单32.36  大双32.36  大单35.28</v>
      </c>
      <c r="D455" t="str">
        <f>IF(A455="","",[1]Sheet!D1453)</f>
        <v>大单</v>
      </c>
      <c r="E455">
        <f>IF(A455="","",[1]Sheet!E1453)</f>
        <v>100</v>
      </c>
      <c r="F455">
        <f>IF(A455="","",[1]Sheet!F1453)</f>
        <v>10</v>
      </c>
      <c r="G455" t="str">
        <f>IF(A455="","",[1]Sheet!G1453)</f>
        <v>小双</v>
      </c>
      <c r="H455">
        <f>IF(A455="","",[1]Sheet!H1453)</f>
        <v>0</v>
      </c>
      <c r="I455">
        <f>IF(A455="","",[1]Sheet!I1453)</f>
        <v>-100</v>
      </c>
      <c r="J455" t="str">
        <f>IF(A455="","",[1]Sheet!J1453)</f>
        <v>否</v>
      </c>
      <c r="K455">
        <f t="shared" si="159"/>
        <v>0</v>
      </c>
      <c r="L455" s="4">
        <f t="shared" si="160"/>
        <v>0</v>
      </c>
      <c r="M455" s="4" cm="1">
        <f ca="1" t="array" ref="M455">IF(L454="",IF(G454=0,M454,""),IF(ROW()&lt;32,"",AVERAGE(IF(OFFSET(L$2,ROW()-31,0,30,1)&lt;&gt;"",OFFSET(L$2,ROW()-31,0,30,1)))))</f>
        <v>0.766666666666667</v>
      </c>
      <c r="N455" s="5">
        <f ca="1" t="shared" si="146"/>
        <v>0.812903225806452</v>
      </c>
      <c r="O455" s="4">
        <f ca="1" t="array" ref="O455">IF(L454="","",IF(ROW()&lt;32,"",AVERAGE(IF(OFFSET(L$2,ROW()-21,0,20,1)&lt;&gt;"",OFFSET(L$2,ROW()-21,0,20,1)))))</f>
        <v>0.8</v>
      </c>
      <c r="P455" s="5">
        <f ca="1" t="shared" si="147"/>
        <v>0.812903225806452</v>
      </c>
      <c r="Q455" s="4">
        <f t="shared" si="161"/>
        <v>-100</v>
      </c>
      <c r="R455" s="4">
        <f t="shared" si="151"/>
        <v>9375.00159999986</v>
      </c>
      <c r="S455" s="9">
        <f t="shared" si="152"/>
        <v>0.0477462589217095</v>
      </c>
      <c r="T455" s="10">
        <f ca="1" t="shared" si="153"/>
        <v>0.812903225806452</v>
      </c>
      <c r="U455" s="9">
        <f t="shared" si="154"/>
        <v>0.0635209835762413</v>
      </c>
      <c r="V455" s="6">
        <f t="shared" si="155"/>
        <v>0.893729890669357</v>
      </c>
      <c r="W455" s="11">
        <f t="shared" si="156"/>
        <v>1.64656191074796</v>
      </c>
      <c r="X455" s="11">
        <f ca="1" t="shared" si="157"/>
        <v>0.411877407906662</v>
      </c>
      <c r="Y455" s="6">
        <f ca="1" t="shared" si="148"/>
        <v>0.19664227651902</v>
      </c>
      <c r="Z455" s="1">
        <f ca="1" t="shared" si="149"/>
        <v>0.169786807978274</v>
      </c>
      <c r="AA455">
        <f ca="1" t="shared" si="145"/>
        <v>-100</v>
      </c>
      <c r="AB455">
        <f t="shared" si="150"/>
        <v>1</v>
      </c>
      <c r="AC455" s="1">
        <f ca="1" t="shared" si="158"/>
        <v>-100</v>
      </c>
      <c r="AD455" t="e">
        <f ca="1" t="shared" si="162"/>
        <v>#VALUE!</v>
      </c>
    </row>
    <row r="456" spans="1:30">
      <c r="A456">
        <f>IF([1]Sheet!A1454="","",[1]Sheet!A1454)</f>
        <v>3280780</v>
      </c>
      <c r="B456" t="str">
        <f>IF(A456="","",[1]Sheet!B1454)</f>
        <v>2025-05-02 09:43:44</v>
      </c>
      <c r="C456" t="str">
        <f>IF(A456="","",[1]Sheet!C1454)</f>
        <v>大双31.45  小双34.28  大单34.28</v>
      </c>
      <c r="D456" t="str">
        <f>IF(A456="","",[1]Sheet!D1454)</f>
        <v>大双</v>
      </c>
      <c r="E456">
        <f>IF(A456="","",[1]Sheet!E1454)</f>
        <v>100.01</v>
      </c>
      <c r="F456">
        <f>IF(A456="","",[1]Sheet!F1454)</f>
        <v>16</v>
      </c>
      <c r="G456" t="str">
        <f>IF(A456="","",[1]Sheet!G1454)</f>
        <v>大双</v>
      </c>
      <c r="H456">
        <f>IF(A456="","",[1]Sheet!H1454)</f>
        <v>148.444</v>
      </c>
      <c r="I456">
        <f>IF(A456="","",[1]Sheet!I1454)</f>
        <v>48.434</v>
      </c>
      <c r="J456" t="str">
        <f>IF(A456="","",[1]Sheet!J1454)</f>
        <v>是</v>
      </c>
      <c r="K456">
        <f t="shared" si="159"/>
        <v>1</v>
      </c>
      <c r="L456" s="4">
        <f t="shared" si="160"/>
        <v>1</v>
      </c>
      <c r="M456" s="4" cm="1">
        <f ca="1" t="array" ref="M456">IF(L455="",IF(G455=0,M455,""),IF(ROW()&lt;32,"",AVERAGE(IF(OFFSET(L$2,ROW()-31,0,30,1)&lt;&gt;"",OFFSET(L$2,ROW()-31,0,30,1)))))</f>
        <v>0.8</v>
      </c>
      <c r="N456" s="5">
        <f ca="1" t="shared" si="146"/>
        <v>0.717204301075269</v>
      </c>
      <c r="O456" s="4">
        <f ca="1" t="array" ref="O456">IF(L455="","",IF(ROW()&lt;32,"",AVERAGE(IF(OFFSET(L$2,ROW()-21,0,20,1)&lt;&gt;"",OFFSET(L$2,ROW()-21,0,20,1)))))</f>
        <v>0.8</v>
      </c>
      <c r="P456" s="5">
        <f ca="1" t="shared" si="147"/>
        <v>0.748387096774194</v>
      </c>
      <c r="Q456" s="4">
        <f t="shared" si="161"/>
        <v>48.434</v>
      </c>
      <c r="R456" s="4">
        <f t="shared" si="151"/>
        <v>9423.43559999986</v>
      </c>
      <c r="S456" s="9">
        <f t="shared" si="152"/>
        <v>0.0482801410176391</v>
      </c>
      <c r="T456" s="10">
        <f ca="1" t="shared" si="153"/>
        <v>0.717204301075269</v>
      </c>
      <c r="U456" s="9">
        <f t="shared" si="154"/>
        <v>0.0635209835762413</v>
      </c>
      <c r="V456" s="6">
        <f t="shared" si="155"/>
        <v>0.991507998285985</v>
      </c>
      <c r="W456" s="11">
        <f t="shared" si="156"/>
        <v>1.37483125843708</v>
      </c>
      <c r="X456" s="11">
        <f ca="1" t="shared" si="157"/>
        <v>0.375502533119779</v>
      </c>
      <c r="Y456" s="6">
        <f ca="1" t="shared" si="148"/>
        <v>0.21140613732498</v>
      </c>
      <c r="Z456" s="1">
        <f ca="1" t="shared" si="149"/>
        <v>0.165383726118881</v>
      </c>
      <c r="AA456">
        <f ca="1" t="shared" si="145"/>
        <v>0</v>
      </c>
      <c r="AB456">
        <f t="shared" si="150"/>
        <v>0</v>
      </c>
      <c r="AC456" s="1">
        <f ca="1" t="shared" si="158"/>
        <v>0</v>
      </c>
      <c r="AD456" t="e">
        <f ca="1" t="shared" si="162"/>
        <v>#VALUE!</v>
      </c>
    </row>
    <row r="457" spans="1:30">
      <c r="A457">
        <f>IF([1]Sheet!A1455="","",[1]Sheet!A1455)</f>
        <v>3280781</v>
      </c>
      <c r="B457" t="str">
        <f>IF(A457="","",[1]Sheet!B1455)</f>
        <v>2025-05-02 09:47:16</v>
      </c>
      <c r="C457" t="str">
        <f>IF(A457="","",[1]Sheet!C1455)</f>
        <v>大双31.45  小双34.28  大单34.28</v>
      </c>
      <c r="D457" t="str">
        <f>IF(A457="","",[1]Sheet!D1455)</f>
        <v>大双</v>
      </c>
      <c r="E457">
        <f>IF(A457="","",[1]Sheet!E1455)</f>
        <v>100.01</v>
      </c>
      <c r="F457">
        <f>IF(A457="","",[1]Sheet!F1455)</f>
        <v>15</v>
      </c>
      <c r="G457" t="str">
        <f>IF(A457="","",[1]Sheet!G1455)</f>
        <v>大单</v>
      </c>
      <c r="H457">
        <f>IF(A457="","",[1]Sheet!H1455)</f>
        <v>148.4324</v>
      </c>
      <c r="I457">
        <f>IF(A457="","",[1]Sheet!I1455)</f>
        <v>48.4224</v>
      </c>
      <c r="J457" t="str">
        <f>IF(A457="","",[1]Sheet!J1455)</f>
        <v>是</v>
      </c>
      <c r="K457">
        <f t="shared" si="159"/>
        <v>1</v>
      </c>
      <c r="L457" s="4">
        <f t="shared" si="160"/>
        <v>1</v>
      </c>
      <c r="M457" s="4" cm="1">
        <f ca="1" t="array" ref="M457">IF(L456="",IF(G456=0,M456,""),IF(ROW()&lt;32,"",AVERAGE(IF(OFFSET(L$2,ROW()-31,0,30,1)&lt;&gt;"",OFFSET(L$2,ROW()-31,0,30,1)))))</f>
        <v>0.8</v>
      </c>
      <c r="N457" s="5">
        <f ca="1" t="shared" si="146"/>
        <v>0.812903225806452</v>
      </c>
      <c r="O457" s="4">
        <f ca="1" t="array" ref="O457">IF(L456="","",IF(ROW()&lt;32,"",AVERAGE(IF(OFFSET(L$2,ROW()-21,0,20,1)&lt;&gt;"",OFFSET(L$2,ROW()-21,0,20,1)))))</f>
        <v>0.85</v>
      </c>
      <c r="P457" s="5">
        <f ca="1" t="shared" si="147"/>
        <v>0.859677419354839</v>
      </c>
      <c r="Q457" s="4">
        <f t="shared" si="161"/>
        <v>48.4224</v>
      </c>
      <c r="R457" s="4">
        <f t="shared" si="151"/>
        <v>9471.85799999986</v>
      </c>
      <c r="S457" s="9">
        <f t="shared" si="152"/>
        <v>0.0480214296740391</v>
      </c>
      <c r="T457" s="10">
        <f ca="1" t="shared" si="153"/>
        <v>0.812903225806452</v>
      </c>
      <c r="U457" s="9">
        <f t="shared" si="154"/>
        <v>0.0635209835762413</v>
      </c>
      <c r="V457" s="6">
        <f t="shared" si="155"/>
        <v>1.16345302243173</v>
      </c>
      <c r="W457" s="11">
        <f t="shared" si="156"/>
        <v>1.64041197645849</v>
      </c>
      <c r="X457" s="11">
        <f ca="1" t="shared" si="157"/>
        <v>0.438317278879651</v>
      </c>
      <c r="Y457" s="6">
        <f ca="1" t="shared" si="148"/>
        <v>0.22936596621247</v>
      </c>
      <c r="Z457" s="1">
        <f ca="1" t="shared" si="149"/>
        <v>0.159696989173975</v>
      </c>
      <c r="AA457">
        <f ca="1" t="shared" si="145"/>
        <v>48.4224</v>
      </c>
      <c r="AB457">
        <f t="shared" si="150"/>
        <v>0</v>
      </c>
      <c r="AC457" s="1">
        <f ca="1" t="shared" si="158"/>
        <v>48.4224</v>
      </c>
      <c r="AD457" t="e">
        <f ca="1" t="shared" si="162"/>
        <v>#VALUE!</v>
      </c>
    </row>
    <row r="458" spans="1:30">
      <c r="A458">
        <f>IF([1]Sheet!A1456="","",[1]Sheet!A1456)</f>
        <v>3280782</v>
      </c>
      <c r="B458" t="str">
        <f>IF(A458="","",[1]Sheet!B1456)</f>
        <v>2025-05-02 09:50:37</v>
      </c>
      <c r="C458" t="str">
        <f>IF(A458="","",[1]Sheet!C1456)</f>
        <v>小单32.36  大双32.36  大单35.28</v>
      </c>
      <c r="D458" t="str">
        <f>IF(A458="","",[1]Sheet!D1456)</f>
        <v>大单</v>
      </c>
      <c r="E458">
        <f>IF(A458="","",[1]Sheet!E1456)</f>
        <v>100</v>
      </c>
      <c r="F458">
        <f>IF(A458="","",[1]Sheet!F1456)</f>
        <v>14</v>
      </c>
      <c r="G458" t="str">
        <f>IF(A458="","",[1]Sheet!G1456)</f>
        <v>大双</v>
      </c>
      <c r="H458">
        <f>IF(A458="","",[1]Sheet!H1456)</f>
        <v>0</v>
      </c>
      <c r="I458">
        <f>IF(A458="","",[1]Sheet!I1456)</f>
        <v>-100</v>
      </c>
      <c r="J458" t="str">
        <f>IF(A458="","",[1]Sheet!J1456)</f>
        <v>否</v>
      </c>
      <c r="K458">
        <f t="shared" si="159"/>
        <v>0</v>
      </c>
      <c r="L458" s="4">
        <f t="shared" si="160"/>
        <v>1</v>
      </c>
      <c r="M458" s="4" cm="1">
        <f ca="1" t="array" ref="M458">IF(L457="",IF(G457=0,M457,""),IF(ROW()&lt;32,"",AVERAGE(IF(OFFSET(L$2,ROW()-31,0,30,1)&lt;&gt;"",OFFSET(L$2,ROW()-31,0,30,1)))))</f>
        <v>0.8</v>
      </c>
      <c r="N458" s="5">
        <f ca="1" t="shared" si="146"/>
        <v>0.812903225806452</v>
      </c>
      <c r="O458" s="4">
        <f ca="1" t="array" ref="O458">IF(L457="","",IF(ROW()&lt;32,"",AVERAGE(IF(OFFSET(L$2,ROW()-21,0,20,1)&lt;&gt;"",OFFSET(L$2,ROW()-21,0,20,1)))))</f>
        <v>0.85</v>
      </c>
      <c r="P458" s="5">
        <f ca="1" t="shared" si="147"/>
        <v>0.859677419354839</v>
      </c>
      <c r="Q458" s="4">
        <f t="shared" si="161"/>
        <v>-68.1</v>
      </c>
      <c r="R458" s="4">
        <f t="shared" si="151"/>
        <v>9403.75799999986</v>
      </c>
      <c r="S458" s="9">
        <f t="shared" si="152"/>
        <v>0.047762862223091</v>
      </c>
      <c r="T458" s="10">
        <f ca="1" t="shared" si="153"/>
        <v>0.812903225806452</v>
      </c>
      <c r="U458" s="9">
        <f t="shared" si="154"/>
        <v>0.0635209835762413</v>
      </c>
      <c r="V458" s="6">
        <f t="shared" si="155"/>
        <v>1.30723298257679</v>
      </c>
      <c r="W458" s="11">
        <f t="shared" si="156"/>
        <v>1.64041197645849</v>
      </c>
      <c r="X458" s="11">
        <f ca="1" t="shared" si="157"/>
        <v>0.452617704658873</v>
      </c>
      <c r="Y458" s="6">
        <f ca="1" t="shared" si="148"/>
        <v>0.246661024140384</v>
      </c>
      <c r="Z458" s="1">
        <f ca="1" t="shared" si="149"/>
        <v>0.154766734017624</v>
      </c>
      <c r="AA458">
        <f ca="1" t="shared" si="145"/>
        <v>-100</v>
      </c>
      <c r="AB458">
        <f t="shared" si="150"/>
        <v>0</v>
      </c>
      <c r="AC458" s="1">
        <f ca="1" t="shared" si="158"/>
        <v>-100</v>
      </c>
      <c r="AD458" t="e">
        <f ca="1" t="shared" si="162"/>
        <v>#VALUE!</v>
      </c>
    </row>
    <row r="459" spans="1:30">
      <c r="A459">
        <f>IF([1]Sheet!A1457="","",[1]Sheet!A1457)</f>
        <v>3280783</v>
      </c>
      <c r="B459" t="str">
        <f>IF(A459="","",[1]Sheet!B1457)</f>
        <v>2025-05-02 09:54:19</v>
      </c>
      <c r="C459" t="str">
        <f>IF(A459="","",[1]Sheet!C1457)</f>
        <v>小单32.36  大双32.36  大单35.28</v>
      </c>
      <c r="D459" t="str">
        <f>IF(A459="","",[1]Sheet!D1457)</f>
        <v>大单</v>
      </c>
      <c r="E459">
        <f>IF(A459="","",[1]Sheet!E1457)</f>
        <v>100</v>
      </c>
      <c r="F459">
        <f>IF(A459="","",[1]Sheet!F1457)</f>
        <v>13</v>
      </c>
      <c r="G459" t="str">
        <f>IF(A459="","",[1]Sheet!G1457)</f>
        <v>小单</v>
      </c>
      <c r="H459">
        <f>IF(A459="","",[1]Sheet!H1457)</f>
        <v>0</v>
      </c>
      <c r="I459">
        <f>IF(A459="","",[1]Sheet!I1457)</f>
        <v>-100</v>
      </c>
      <c r="J459" t="str">
        <f>IF(A459="","",[1]Sheet!J1457)</f>
        <v>否</v>
      </c>
      <c r="K459">
        <f t="shared" si="159"/>
        <v>0</v>
      </c>
      <c r="L459" s="4">
        <f t="shared" si="160"/>
        <v>1</v>
      </c>
      <c r="M459" s="4" cm="1">
        <f ca="1" t="array" ref="M459">IF(L458="",IF(G458=0,M458,""),IF(ROW()&lt;32,"",AVERAGE(IF(OFFSET(L$2,ROW()-31,0,30,1)&lt;&gt;"",OFFSET(L$2,ROW()-31,0,30,1)))))</f>
        <v>0.8</v>
      </c>
      <c r="N459" s="5">
        <f ca="1" t="shared" si="146"/>
        <v>0.812903225806452</v>
      </c>
      <c r="O459" s="4">
        <f ca="1" t="array" ref="O459">IF(L458="","",IF(ROW()&lt;32,"",AVERAGE(IF(OFFSET(L$2,ROW()-21,0,20,1)&lt;&gt;"",OFFSET(L$2,ROW()-21,0,20,1)))))</f>
        <v>0.85</v>
      </c>
      <c r="P459" s="5">
        <f ca="1" t="shared" si="147"/>
        <v>0.859677419354839</v>
      </c>
      <c r="Q459" s="4">
        <f t="shared" si="161"/>
        <v>-68.1</v>
      </c>
      <c r="R459" s="4">
        <f t="shared" si="151"/>
        <v>9335.65799999986</v>
      </c>
      <c r="S459" s="9">
        <f t="shared" si="152"/>
        <v>0.0346875266683153</v>
      </c>
      <c r="T459" s="10">
        <f ca="1" t="shared" si="153"/>
        <v>0.812903225806452</v>
      </c>
      <c r="U459" s="9">
        <f t="shared" si="154"/>
        <v>0.0635209835762413</v>
      </c>
      <c r="V459" s="6">
        <f t="shared" si="155"/>
        <v>1.39529306303434</v>
      </c>
      <c r="W459" s="11">
        <f t="shared" si="156"/>
        <v>1.37483125843708</v>
      </c>
      <c r="X459" s="11">
        <f ca="1" t="shared" si="157"/>
        <v>0.430943040236055</v>
      </c>
      <c r="Y459" s="6">
        <f ca="1" t="shared" si="148"/>
        <v>0.261609599417453</v>
      </c>
      <c r="Z459" s="1">
        <f ca="1" t="shared" si="149"/>
        <v>0.150116595188121</v>
      </c>
      <c r="AA459">
        <f ca="1" t="shared" si="145"/>
        <v>-100</v>
      </c>
      <c r="AB459">
        <f t="shared" si="150"/>
        <v>1</v>
      </c>
      <c r="AC459" s="1">
        <f ca="1" t="shared" si="158"/>
        <v>-100</v>
      </c>
      <c r="AD459" t="e">
        <f ca="1" t="shared" si="162"/>
        <v>#VALUE!</v>
      </c>
    </row>
    <row r="460" spans="1:30">
      <c r="A460">
        <f>IF([1]Sheet!A1458="","",[1]Sheet!A1458)</f>
        <v>3280784</v>
      </c>
      <c r="B460" t="str">
        <f>IF(A460="","",[1]Sheet!B1458)</f>
        <v>2025-05-02 09:57:40</v>
      </c>
      <c r="C460" t="str">
        <f>IF(A460="","",[1]Sheet!C1458)</f>
        <v>小单32.36  大双32.36  大单35.28</v>
      </c>
      <c r="D460" t="str">
        <f>IF(A460="","",[1]Sheet!D1458)</f>
        <v>大单</v>
      </c>
      <c r="E460">
        <f>IF(A460="","",[1]Sheet!E1458)</f>
        <v>100</v>
      </c>
      <c r="F460">
        <f>IF(A460="","",[1]Sheet!F1458)</f>
        <v>11</v>
      </c>
      <c r="G460" t="str">
        <f>IF(A460="","",[1]Sheet!G1458)</f>
        <v>小单</v>
      </c>
      <c r="H460">
        <f>IF(A460="","",[1]Sheet!H1458)</f>
        <v>152.7392</v>
      </c>
      <c r="I460">
        <f>IF(A460="","",[1]Sheet!I1458)</f>
        <v>52.7392</v>
      </c>
      <c r="J460" t="str">
        <f>IF(A460="","",[1]Sheet!J1458)</f>
        <v>是</v>
      </c>
      <c r="K460">
        <f t="shared" si="159"/>
        <v>1</v>
      </c>
      <c r="L460" s="4">
        <f t="shared" si="160"/>
        <v>1</v>
      </c>
      <c r="M460" s="4" cm="1">
        <f ca="1" t="array" ref="M460">IF(L459="",IF(G459=0,M459,""),IF(ROW()&lt;32,"",AVERAGE(IF(OFFSET(L$2,ROW()-31,0,30,1)&lt;&gt;"",OFFSET(L$2,ROW()-31,0,30,1)))))</f>
        <v>0.8</v>
      </c>
      <c r="N460" s="5">
        <f ca="1" t="shared" si="146"/>
        <v>0.812903225806452</v>
      </c>
      <c r="O460" s="4">
        <f ca="1" t="array" ref="O460">IF(L459="","",IF(ROW()&lt;32,"",AVERAGE(IF(OFFSET(L$2,ROW()-21,0,20,1)&lt;&gt;"",OFFSET(L$2,ROW()-21,0,20,1)))))</f>
        <v>0.85</v>
      </c>
      <c r="P460" s="5">
        <f ca="1" t="shared" si="147"/>
        <v>0.859677419354839</v>
      </c>
      <c r="Q460" s="4">
        <f t="shared" si="161"/>
        <v>52.7392</v>
      </c>
      <c r="R460" s="4">
        <f t="shared" si="151"/>
        <v>9388.39719999986</v>
      </c>
      <c r="S460" s="9">
        <f t="shared" si="152"/>
        <v>0.0217494830651288</v>
      </c>
      <c r="T460" s="10">
        <f ca="1" t="shared" si="153"/>
        <v>0.812903225806452</v>
      </c>
      <c r="U460" s="9">
        <f t="shared" si="154"/>
        <v>0.0635209835762413</v>
      </c>
      <c r="V460" s="6">
        <f t="shared" si="155"/>
        <v>1.4679868673239</v>
      </c>
      <c r="W460" s="11">
        <f t="shared" si="156"/>
        <v>1.16827874316697</v>
      </c>
      <c r="X460" s="11">
        <f ca="1" t="shared" si="157"/>
        <v>0.413675756057044</v>
      </c>
      <c r="Y460" s="6">
        <f ca="1" t="shared" si="148"/>
        <v>0.274537676842839</v>
      </c>
      <c r="Z460" s="1">
        <f ca="1" t="shared" si="149"/>
        <v>0.14589601598772</v>
      </c>
      <c r="AA460">
        <f ca="1" t="shared" si="145"/>
        <v>0</v>
      </c>
      <c r="AB460">
        <f t="shared" si="150"/>
        <v>1</v>
      </c>
      <c r="AC460" s="1">
        <f ca="1" t="shared" si="158"/>
        <v>0</v>
      </c>
      <c r="AD460" t="e">
        <f ca="1" t="shared" si="162"/>
        <v>#VALUE!</v>
      </c>
    </row>
    <row r="461" spans="1:30">
      <c r="A461">
        <f>IF([1]Sheet!A1459="","",[1]Sheet!A1459)</f>
        <v>3280785</v>
      </c>
      <c r="B461" t="str">
        <f>IF(A461="","",[1]Sheet!B1459)</f>
        <v>2025-05-02 10:01:12</v>
      </c>
      <c r="C461" t="str">
        <f>IF(A461="","",[1]Sheet!C1459)</f>
        <v>小单32.36  大双32.36  大单35.28</v>
      </c>
      <c r="D461" t="str">
        <f>IF(A461="","",[1]Sheet!D1459)</f>
        <v>大单</v>
      </c>
      <c r="E461">
        <f>IF(A461="","",[1]Sheet!E1459)</f>
        <v>100</v>
      </c>
      <c r="F461">
        <f>IF(A461="","",[1]Sheet!F1459)</f>
        <v>11</v>
      </c>
      <c r="G461" t="str">
        <f>IF(A461="","",[1]Sheet!G1459)</f>
        <v>小单</v>
      </c>
      <c r="H461">
        <f>IF(A461="","",[1]Sheet!H1459)</f>
        <v>152.7392</v>
      </c>
      <c r="I461">
        <f>IF(A461="","",[1]Sheet!I1459)</f>
        <v>52.7392</v>
      </c>
      <c r="J461" t="str">
        <f>IF(A461="","",[1]Sheet!J1459)</f>
        <v>是</v>
      </c>
      <c r="K461">
        <f t="shared" si="159"/>
        <v>1</v>
      </c>
      <c r="L461" s="4">
        <f t="shared" si="160"/>
        <v>1</v>
      </c>
      <c r="M461" s="4" cm="1">
        <f ca="1" t="array" ref="M461">IF(L460="",IF(G460=0,M460,""),IF(ROW()&lt;32,"",AVERAGE(IF(OFFSET(L$2,ROW()-31,0,30,1)&lt;&gt;"",OFFSET(L$2,ROW()-31,0,30,1)))))</f>
        <v>0.833333333333333</v>
      </c>
      <c r="N461" s="5">
        <f ca="1" t="shared" si="146"/>
        <v>0.812903225806452</v>
      </c>
      <c r="O461" s="4">
        <f ca="1" t="array" ref="O461">IF(L460="","",IF(ROW()&lt;32,"",AVERAGE(IF(OFFSET(L$2,ROW()-21,0,20,1)&lt;&gt;"",OFFSET(L$2,ROW()-21,0,20,1)))))</f>
        <v>0.85</v>
      </c>
      <c r="P461" s="5">
        <f ca="1" t="shared" si="147"/>
        <v>0.859677419354839</v>
      </c>
      <c r="Q461" s="4">
        <f t="shared" si="161"/>
        <v>52.7392</v>
      </c>
      <c r="R461" s="4">
        <f t="shared" si="151"/>
        <v>9441.13639999986</v>
      </c>
      <c r="S461" s="9">
        <f t="shared" si="152"/>
        <v>0.0388929667265995</v>
      </c>
      <c r="T461" s="10">
        <f ca="1" t="shared" si="153"/>
        <v>0.812903225806452</v>
      </c>
      <c r="U461" s="9">
        <f t="shared" si="154"/>
        <v>0.0635209835762413</v>
      </c>
      <c r="V461" s="6">
        <f t="shared" si="155"/>
        <v>1.5859130652523</v>
      </c>
      <c r="W461" s="11">
        <f t="shared" si="156"/>
        <v>1.17306208612951</v>
      </c>
      <c r="X461" s="11">
        <f ca="1" t="shared" si="157"/>
        <v>0.431089755244578</v>
      </c>
      <c r="Y461" s="6">
        <f ca="1" t="shared" si="148"/>
        <v>0.287490960565729</v>
      </c>
      <c r="Z461" s="1">
        <f ca="1" t="shared" si="149"/>
        <v>0.141915327303306</v>
      </c>
      <c r="AA461">
        <f ca="1" t="shared" si="145"/>
        <v>52.7392</v>
      </c>
      <c r="AB461">
        <f t="shared" si="150"/>
        <v>0</v>
      </c>
      <c r="AC461" s="1">
        <f ca="1" t="shared" si="158"/>
        <v>0</v>
      </c>
      <c r="AD461" t="e">
        <f ca="1" t="shared" si="162"/>
        <v>#VALUE!</v>
      </c>
    </row>
    <row r="462" spans="1:30">
      <c r="A462">
        <f>IF([1]Sheet!A1460="","",[1]Sheet!A1460)</f>
        <v>3280786</v>
      </c>
      <c r="B462" t="str">
        <f>IF(A462="","",[1]Sheet!B1460)</f>
        <v>2025-05-02 10:04:44</v>
      </c>
      <c r="C462" t="str">
        <f>IF(A462="","",[1]Sheet!C1460)</f>
        <v>小单32.36  大双32.36  大单35.28</v>
      </c>
      <c r="D462" t="str">
        <f>IF(A462="","",[1]Sheet!D1460)</f>
        <v>大单</v>
      </c>
      <c r="E462">
        <f>IF(A462="","",[1]Sheet!E1460)</f>
        <v>100</v>
      </c>
      <c r="F462">
        <f>IF(A462="","",[1]Sheet!F1460)</f>
        <v>14</v>
      </c>
      <c r="G462" t="str">
        <f>IF(A462="","",[1]Sheet!G1460)</f>
        <v>大双</v>
      </c>
      <c r="H462">
        <f>IF(A462="","",[1]Sheet!H1460)</f>
        <v>0</v>
      </c>
      <c r="I462">
        <f>IF(A462="","",[1]Sheet!I1460)</f>
        <v>-100</v>
      </c>
      <c r="J462" t="str">
        <f>IF(A462="","",[1]Sheet!J1460)</f>
        <v>否</v>
      </c>
      <c r="K462">
        <f t="shared" si="159"/>
        <v>0</v>
      </c>
      <c r="L462" s="4">
        <f t="shared" si="160"/>
        <v>1</v>
      </c>
      <c r="M462" s="4" cm="1">
        <f ca="1" t="array" ref="M462">IF(L461="",IF(G461=0,M461,""),IF(ROW()&lt;32,"",AVERAGE(IF(OFFSET(L$2,ROW()-31,0,30,1)&lt;&gt;"",OFFSET(L$2,ROW()-31,0,30,1)))))</f>
        <v>0.866666666666667</v>
      </c>
      <c r="N462" s="5">
        <f ca="1" t="shared" si="146"/>
        <v>0.844086021505376</v>
      </c>
      <c r="O462" s="4">
        <f ca="1" t="array" ref="O462">IF(L461="","",IF(ROW()&lt;32,"",AVERAGE(IF(OFFSET(L$2,ROW()-21,0,20,1)&lt;&gt;"",OFFSET(L$2,ROW()-21,0,20,1)))))</f>
        <v>0.85</v>
      </c>
      <c r="P462" s="5">
        <f ca="1" t="shared" si="147"/>
        <v>0.859677419354839</v>
      </c>
      <c r="Q462" s="4">
        <f t="shared" si="161"/>
        <v>-68.1</v>
      </c>
      <c r="R462" s="4">
        <f t="shared" si="151"/>
        <v>9373.03639999986</v>
      </c>
      <c r="S462" s="9">
        <f t="shared" si="152"/>
        <v>0.0564201442949927</v>
      </c>
      <c r="T462" s="10">
        <f ca="1" t="shared" si="153"/>
        <v>0.844086021505376</v>
      </c>
      <c r="U462" s="9">
        <f t="shared" si="154"/>
        <v>0.0635209835762413</v>
      </c>
      <c r="V462" s="6">
        <f t="shared" si="155"/>
        <v>1.75661402929095</v>
      </c>
      <c r="W462" s="11">
        <f t="shared" si="156"/>
        <v>1.38562553904229</v>
      </c>
      <c r="X462" s="11">
        <f ca="1" t="shared" si="157"/>
        <v>0.480910909350024</v>
      </c>
      <c r="Y462" s="6">
        <f ca="1" t="shared" si="148"/>
        <v>0.302948653310986</v>
      </c>
      <c r="Z462" s="1">
        <f ca="1" t="shared" si="149"/>
        <v>0.136793509300027</v>
      </c>
      <c r="AA462">
        <f ca="1" t="shared" si="145"/>
        <v>-100</v>
      </c>
      <c r="AB462">
        <f t="shared" si="150"/>
        <v>0</v>
      </c>
      <c r="AC462" s="1">
        <f ca="1" t="shared" si="158"/>
        <v>0</v>
      </c>
      <c r="AD462" t="e">
        <f ca="1" t="shared" si="162"/>
        <v>#VALUE!</v>
      </c>
    </row>
    <row r="463" spans="1:30">
      <c r="A463">
        <f>IF([1]Sheet!A1461="","",[1]Sheet!A1461)</f>
        <v>3280787</v>
      </c>
      <c r="B463" t="str">
        <f>IF(A463="","",[1]Sheet!B1461)</f>
        <v>2025-05-02 10:08:15</v>
      </c>
      <c r="C463" t="str">
        <f>IF(A463="","",[1]Sheet!C1461)</f>
        <v>小单32.36  大双32.36  大单35.28</v>
      </c>
      <c r="D463" t="str">
        <f>IF(A463="","",[1]Sheet!D1461)</f>
        <v>大单</v>
      </c>
      <c r="E463">
        <f>IF(A463="","",[1]Sheet!E1461)</f>
        <v>100</v>
      </c>
      <c r="F463">
        <f>IF(A463="","",[1]Sheet!F1461)</f>
        <v>17</v>
      </c>
      <c r="G463" t="str">
        <f>IF(A463="","",[1]Sheet!G1461)</f>
        <v>大单</v>
      </c>
      <c r="H463">
        <f>IF(A463="","",[1]Sheet!H1461)</f>
        <v>152.7624</v>
      </c>
      <c r="I463">
        <f>IF(A463="","",[1]Sheet!I1461)</f>
        <v>52.7624</v>
      </c>
      <c r="J463" t="str">
        <f>IF(A463="","",[1]Sheet!J1461)</f>
        <v>是</v>
      </c>
      <c r="K463">
        <f t="shared" si="159"/>
        <v>1</v>
      </c>
      <c r="L463" s="4">
        <f t="shared" si="160"/>
        <v>1</v>
      </c>
      <c r="M463" s="4" cm="1">
        <f ca="1" t="array" ref="M463">IF(L462="",IF(G462=0,M462,""),IF(ROW()&lt;32,"",AVERAGE(IF(OFFSET(L$2,ROW()-31,0,30,1)&lt;&gt;"",OFFSET(L$2,ROW()-31,0,30,1)))))</f>
        <v>0.866666666666667</v>
      </c>
      <c r="N463" s="5">
        <f ca="1" t="shared" si="146"/>
        <v>0.875268817204301</v>
      </c>
      <c r="O463" s="4">
        <f ca="1" t="array" ref="O463">IF(L462="","",IF(ROW()&lt;32,"",AVERAGE(IF(OFFSET(L$2,ROW()-21,0,20,1)&lt;&gt;"",OFFSET(L$2,ROW()-21,0,20,1)))))</f>
        <v>0.85</v>
      </c>
      <c r="P463" s="5">
        <f ca="1" t="shared" si="147"/>
        <v>0.859677419354839</v>
      </c>
      <c r="Q463" s="4">
        <f t="shared" si="161"/>
        <v>52.7624</v>
      </c>
      <c r="R463" s="4">
        <f t="shared" si="151"/>
        <v>9425.79879999986</v>
      </c>
      <c r="S463" s="9">
        <f t="shared" si="152"/>
        <v>0.043148032024798</v>
      </c>
      <c r="T463" s="10">
        <f ca="1" t="shared" si="153"/>
        <v>0.875268817204301</v>
      </c>
      <c r="U463" s="9">
        <f t="shared" si="154"/>
        <v>0.0584469099647856</v>
      </c>
      <c r="V463" s="6">
        <f t="shared" si="155"/>
        <v>2.12994874821332</v>
      </c>
      <c r="W463" s="11">
        <f t="shared" si="156"/>
        <v>1.38564285892853</v>
      </c>
      <c r="X463" s="11">
        <f ca="1" t="shared" si="157"/>
        <v>0.522023260773048</v>
      </c>
      <c r="Y463" s="6">
        <f ca="1" t="shared" si="148"/>
        <v>0.320003949634553</v>
      </c>
      <c r="Z463" s="1">
        <f ca="1" t="shared" si="149"/>
        <v>0.131026149175883</v>
      </c>
      <c r="AA463">
        <f ca="1" t="shared" si="145"/>
        <v>52.7624</v>
      </c>
      <c r="AB463">
        <f t="shared" si="150"/>
        <v>1</v>
      </c>
      <c r="AC463" s="1">
        <f ca="1" t="shared" si="158"/>
        <v>0</v>
      </c>
      <c r="AD463" t="e">
        <f ca="1" t="shared" si="162"/>
        <v>#VALUE!</v>
      </c>
    </row>
    <row r="464" spans="1:30">
      <c r="A464">
        <f>IF([1]Sheet!A1462="","",[1]Sheet!A1462)</f>
        <v>3280788</v>
      </c>
      <c r="B464" t="str">
        <f>IF(A464="","",[1]Sheet!B1462)</f>
        <v>2025-05-02 10:11:47</v>
      </c>
      <c r="C464" t="str">
        <f>IF(A464="","",[1]Sheet!C1462)</f>
        <v>小单32.36  大双32.36  大单35.28</v>
      </c>
      <c r="D464" t="str">
        <f>IF(A464="","",[1]Sheet!D1462)</f>
        <v>大单</v>
      </c>
      <c r="E464">
        <f>IF(A464="","",[1]Sheet!E1462)</f>
        <v>100</v>
      </c>
      <c r="F464">
        <f>IF(A464="","",[1]Sheet!F1462)</f>
        <v>9</v>
      </c>
      <c r="G464" t="str">
        <f>IF(A464="","",[1]Sheet!G1462)</f>
        <v>小单</v>
      </c>
      <c r="H464">
        <f>IF(A464="","",[1]Sheet!H1462)</f>
        <v>152.7392</v>
      </c>
      <c r="I464">
        <f>IF(A464="","",[1]Sheet!I1462)</f>
        <v>52.7392</v>
      </c>
      <c r="J464" t="str">
        <f>IF(A464="","",[1]Sheet!J1462)</f>
        <v>是</v>
      </c>
      <c r="K464">
        <f t="shared" si="159"/>
        <v>1</v>
      </c>
      <c r="L464" s="4">
        <f t="shared" si="160"/>
        <v>1</v>
      </c>
      <c r="M464" s="4" cm="1">
        <f ca="1" t="array" ref="M464">IF(L463="",IF(G463=0,M463,""),IF(ROW()&lt;32,"",AVERAGE(IF(OFFSET(L$2,ROW()-31,0,30,1)&lt;&gt;"",OFFSET(L$2,ROW()-31,0,30,1)))))</f>
        <v>0.866666666666667</v>
      </c>
      <c r="N464" s="5">
        <f ca="1" t="shared" si="146"/>
        <v>0.875268817204301</v>
      </c>
      <c r="O464" s="4">
        <f ca="1" t="array" ref="O464">IF(L463="","",IF(ROW()&lt;32,"",AVERAGE(IF(OFFSET(L$2,ROW()-21,0,20,1)&lt;&gt;"",OFFSET(L$2,ROW()-21,0,20,1)))))</f>
        <v>0.9</v>
      </c>
      <c r="P464" s="5">
        <f ca="1" t="shared" si="147"/>
        <v>0.906451612903226</v>
      </c>
      <c r="Q464" s="4">
        <f t="shared" si="161"/>
        <v>52.7392</v>
      </c>
      <c r="R464" s="4">
        <f t="shared" si="151"/>
        <v>9478.53799999986</v>
      </c>
      <c r="S464" s="9">
        <f t="shared" si="152"/>
        <v>0.0433971717997527</v>
      </c>
      <c r="T464" s="10">
        <f ca="1" t="shared" si="153"/>
        <v>0.875268817204301</v>
      </c>
      <c r="U464" s="9">
        <f t="shared" si="154"/>
        <v>0.0537045104916417</v>
      </c>
      <c r="V464" s="6">
        <f t="shared" si="155"/>
        <v>2.46365413915218</v>
      </c>
      <c r="W464" s="11">
        <f t="shared" si="156"/>
        <v>1.39106772330692</v>
      </c>
      <c r="X464" s="11">
        <f ca="1" t="shared" si="157"/>
        <v>0.557433748079203</v>
      </c>
      <c r="Y464" s="6">
        <f ca="1" t="shared" si="148"/>
        <v>0.337308711965567</v>
      </c>
      <c r="Z464" s="1">
        <f ca="1" t="shared" si="149"/>
        <v>0.12689399297568</v>
      </c>
      <c r="AA464">
        <f ca="1" t="shared" si="145"/>
        <v>52.7392</v>
      </c>
      <c r="AB464">
        <f t="shared" si="150"/>
        <v>0</v>
      </c>
      <c r="AC464" s="1">
        <f ca="1" t="shared" ref="AC464:AC495" si="163">IF(OR(SUM(AB445:AB464)&gt;3,SUM(AB455:AB464)&gt;2),0,AA464)</f>
        <v>0</v>
      </c>
      <c r="AD464" t="e">
        <f ca="1" t="shared" si="162"/>
        <v>#VALUE!</v>
      </c>
    </row>
    <row r="465" spans="1:30">
      <c r="A465">
        <f>IF([1]Sheet!A1463="","",[1]Sheet!A1463)</f>
        <v>3280789</v>
      </c>
      <c r="B465" t="str">
        <f>IF(A465="","",[1]Sheet!B1463)</f>
        <v>2025-05-02 10:15:18</v>
      </c>
      <c r="C465" t="str">
        <f>IF(A465="","",[1]Sheet!C1463)</f>
        <v>小单32.36  大双32.36  大单35.28</v>
      </c>
      <c r="D465" t="str">
        <f>IF(A465="","",[1]Sheet!D1463)</f>
        <v>大单</v>
      </c>
      <c r="E465">
        <f>IF(A465="","",[1]Sheet!E1463)</f>
        <v>100</v>
      </c>
      <c r="F465">
        <f>IF(A465="","",[1]Sheet!F1463)</f>
        <v>19</v>
      </c>
      <c r="G465" t="str">
        <f>IF(A465="","",[1]Sheet!G1463)</f>
        <v>大单</v>
      </c>
      <c r="H465">
        <f>IF(A465="","",[1]Sheet!H1463)</f>
        <v>152.7624</v>
      </c>
      <c r="I465">
        <f>IF(A465="","",[1]Sheet!I1463)</f>
        <v>52.7624</v>
      </c>
      <c r="J465" t="str">
        <f>IF(A465="","",[1]Sheet!J1463)</f>
        <v>是</v>
      </c>
      <c r="K465">
        <f t="shared" si="159"/>
        <v>1</v>
      </c>
      <c r="L465" s="4">
        <f t="shared" si="160"/>
        <v>1</v>
      </c>
      <c r="M465" s="4" cm="1">
        <f ca="1" t="array" ref="M465">IF(L464="",IF(G464=0,M464,""),IF(ROW()&lt;32,"",AVERAGE(IF(OFFSET(L$2,ROW()-31,0,30,1)&lt;&gt;"",OFFSET(L$2,ROW()-31,0,30,1)))))</f>
        <v>0.866666666666667</v>
      </c>
      <c r="N465" s="5">
        <f ca="1" t="shared" si="146"/>
        <v>0.875268817204301</v>
      </c>
      <c r="O465" s="4">
        <f ca="1" t="array" ref="O465">IF(L464="","",IF(ROW()&lt;32,"",AVERAGE(IF(OFFSET(L$2,ROW()-21,0,20,1)&lt;&gt;"",OFFSET(L$2,ROW()-21,0,20,1)))))</f>
        <v>0.9</v>
      </c>
      <c r="P465" s="5">
        <f ca="1" t="shared" si="147"/>
        <v>0.906451612903226</v>
      </c>
      <c r="Q465" s="4">
        <f t="shared" si="161"/>
        <v>52.7624</v>
      </c>
      <c r="R465" s="4">
        <f t="shared" si="151"/>
        <v>9531.30039999986</v>
      </c>
      <c r="S465" s="9">
        <f t="shared" si="152"/>
        <v>0.0436411005038698</v>
      </c>
      <c r="T465" s="10">
        <f ca="1" t="shared" si="153"/>
        <v>0.875268817204301</v>
      </c>
      <c r="U465" s="9">
        <f t="shared" si="154"/>
        <v>0.0537045104916417</v>
      </c>
      <c r="V465" s="6">
        <f t="shared" si="155"/>
        <v>2.68101594022706</v>
      </c>
      <c r="W465" s="11">
        <f t="shared" si="156"/>
        <v>1.39646358841029</v>
      </c>
      <c r="X465" s="11">
        <f ca="1" t="shared" si="157"/>
        <v>0.579782693308263</v>
      </c>
      <c r="Y465" s="6">
        <f ca="1" t="shared" si="148"/>
        <v>0.353952106019603</v>
      </c>
      <c r="Z465" s="1">
        <f ca="1" t="shared" si="149"/>
        <v>0.124844647290988</v>
      </c>
      <c r="AA465">
        <f ca="1" t="shared" si="145"/>
        <v>52.7624</v>
      </c>
      <c r="AB465">
        <f t="shared" si="150"/>
        <v>0</v>
      </c>
      <c r="AC465" s="1">
        <f ca="1" t="shared" si="163"/>
        <v>0</v>
      </c>
      <c r="AD465" t="e">
        <f ca="1" t="shared" si="162"/>
        <v>#VALUE!</v>
      </c>
    </row>
    <row r="466" spans="1:30">
      <c r="A466">
        <f>IF([1]Sheet!A1464="","",[1]Sheet!A1464)</f>
        <v>3280790</v>
      </c>
      <c r="B466" t="str">
        <f>IF(A466="","",[1]Sheet!B1464)</f>
        <v>2025-05-02 10:18:40</v>
      </c>
      <c r="C466" t="str">
        <f>IF(A466="","",[1]Sheet!C1464)</f>
        <v>小单32.36  大双32.36  大单35.28</v>
      </c>
      <c r="D466" t="str">
        <f>IF(A466="","",[1]Sheet!D1464)</f>
        <v>大单</v>
      </c>
      <c r="E466">
        <f>IF(A466="","",[1]Sheet!E1464)</f>
        <v>100</v>
      </c>
      <c r="F466">
        <f>IF(A466="","",[1]Sheet!F1464)</f>
        <v>21</v>
      </c>
      <c r="G466" t="str">
        <f>IF(A466="","",[1]Sheet!G1464)</f>
        <v>大单</v>
      </c>
      <c r="H466">
        <f>IF(A466="","",[1]Sheet!H1464)</f>
        <v>152.7624</v>
      </c>
      <c r="I466">
        <f>IF(A466="","",[1]Sheet!I1464)</f>
        <v>52.7624</v>
      </c>
      <c r="J466" t="str">
        <f>IF(A466="","",[1]Sheet!J1464)</f>
        <v>是</v>
      </c>
      <c r="K466">
        <f t="shared" si="159"/>
        <v>1</v>
      </c>
      <c r="L466" s="4">
        <f t="shared" si="160"/>
        <v>1</v>
      </c>
      <c r="M466" s="4" cm="1">
        <f ca="1" t="array" ref="M466">IF(L465="",IF(G465=0,M465,""),IF(ROW()&lt;32,"",AVERAGE(IF(OFFSET(L$2,ROW()-31,0,30,1)&lt;&gt;"",OFFSET(L$2,ROW()-31,0,30,1)))))</f>
        <v>0.866666666666667</v>
      </c>
      <c r="N466" s="5">
        <f ca="1" t="shared" si="146"/>
        <v>0.875268817204301</v>
      </c>
      <c r="O466" s="4">
        <f ca="1" t="array" ref="O466">IF(L465="","",IF(ROW()&lt;32,"",AVERAGE(IF(OFFSET(L$2,ROW()-21,0,20,1)&lt;&gt;"",OFFSET(L$2,ROW()-21,0,20,1)))))</f>
        <v>0.9</v>
      </c>
      <c r="P466" s="5">
        <f ca="1" t="shared" si="147"/>
        <v>0.906451612903226</v>
      </c>
      <c r="Q466" s="4">
        <f t="shared" si="161"/>
        <v>52.7624</v>
      </c>
      <c r="R466" s="4">
        <f t="shared" si="151"/>
        <v>9584.06279999986</v>
      </c>
      <c r="S466" s="9">
        <f t="shared" si="152"/>
        <v>0.0438849828554603</v>
      </c>
      <c r="T466" s="10">
        <f ca="1" t="shared" si="153"/>
        <v>0.875268817204301</v>
      </c>
      <c r="U466" s="9">
        <f t="shared" si="154"/>
        <v>0.0537045104916417</v>
      </c>
      <c r="V466" s="6">
        <f t="shared" si="155"/>
        <v>2.75896864068046</v>
      </c>
      <c r="W466" s="11">
        <f t="shared" si="156"/>
        <v>1.40188845278868</v>
      </c>
      <c r="X466" s="11">
        <f ca="1" t="shared" si="157"/>
        <v>0.58819361449692</v>
      </c>
      <c r="Y466" s="6">
        <f ca="1" t="shared" si="148"/>
        <v>0.369246435765723</v>
      </c>
      <c r="Z466" s="1">
        <f ca="1" t="shared" si="149"/>
        <v>0.124498624510867</v>
      </c>
      <c r="AA466">
        <f ca="1" t="shared" si="145"/>
        <v>52.7624</v>
      </c>
      <c r="AB466">
        <f t="shared" si="150"/>
        <v>0</v>
      </c>
      <c r="AC466" s="1">
        <f ca="1" t="shared" si="163"/>
        <v>0</v>
      </c>
      <c r="AD466" t="e">
        <f ca="1" t="shared" si="162"/>
        <v>#VALUE!</v>
      </c>
    </row>
    <row r="467" spans="1:30">
      <c r="A467">
        <f>IF([1]Sheet!A1465="","",[1]Sheet!A1465)</f>
        <v>3280791</v>
      </c>
      <c r="B467" t="str">
        <f>IF(A467="","",[1]Sheet!B1465)</f>
        <v>2025-05-02 10:22:12</v>
      </c>
      <c r="C467" t="str">
        <f>IF(A467="","",[1]Sheet!C1465)</f>
        <v>小单32.36  大双32.36  大单35.28</v>
      </c>
      <c r="D467" t="str">
        <f>IF(A467="","",[1]Sheet!D1465)</f>
        <v>大单</v>
      </c>
      <c r="E467">
        <f>IF(A467="","",[1]Sheet!E1465)</f>
        <v>100</v>
      </c>
      <c r="F467">
        <f>IF(A467="","",[1]Sheet!F1465)</f>
        <v>7</v>
      </c>
      <c r="G467" t="str">
        <f>IF(A467="","",[1]Sheet!G1465)</f>
        <v>小单</v>
      </c>
      <c r="H467">
        <f>IF(A467="","",[1]Sheet!H1465)</f>
        <v>152.7392</v>
      </c>
      <c r="I467">
        <f>IF(A467="","",[1]Sheet!I1465)</f>
        <v>52.7392</v>
      </c>
      <c r="J467" t="str">
        <f>IF(A467="","",[1]Sheet!J1465)</f>
        <v>是</v>
      </c>
      <c r="K467">
        <f t="shared" si="159"/>
        <v>1</v>
      </c>
      <c r="L467" s="4">
        <f t="shared" si="160"/>
        <v>1</v>
      </c>
      <c r="M467" s="4" cm="1">
        <f ca="1" t="array" ref="M467">IF(L466="",IF(G466=0,M466,""),IF(ROW()&lt;32,"",AVERAGE(IF(OFFSET(L$2,ROW()-31,0,30,1)&lt;&gt;"",OFFSET(L$2,ROW()-31,0,30,1)))))</f>
        <v>0.9</v>
      </c>
      <c r="N467" s="5">
        <f ca="1" t="shared" si="146"/>
        <v>0.875268817204301</v>
      </c>
      <c r="O467" s="4">
        <f ca="1" t="array" ref="O467">IF(L466="","",IF(ROW()&lt;32,"",AVERAGE(IF(OFFSET(L$2,ROW()-21,0,20,1)&lt;&gt;"",OFFSET(L$2,ROW()-21,0,20,1)))))</f>
        <v>0.9</v>
      </c>
      <c r="P467" s="5">
        <f ca="1" t="shared" si="147"/>
        <v>0.906451612903226</v>
      </c>
      <c r="Q467" s="4">
        <f t="shared" si="161"/>
        <v>52.7392</v>
      </c>
      <c r="R467" s="4">
        <f t="shared" si="151"/>
        <v>9636.80199999986</v>
      </c>
      <c r="S467" s="9">
        <f t="shared" si="152"/>
        <v>0.0612881943314027</v>
      </c>
      <c r="T467" s="10">
        <f ca="1" t="shared" si="153"/>
        <v>0.875268817204301</v>
      </c>
      <c r="U467" s="9">
        <f t="shared" si="154"/>
        <v>0.0577488703433787</v>
      </c>
      <c r="V467" s="6">
        <f t="shared" si="155"/>
        <v>2.84955488231462</v>
      </c>
      <c r="W467" s="11">
        <f t="shared" si="156"/>
        <v>1.40731331716707</v>
      </c>
      <c r="X467" s="11">
        <f ca="1" t="shared" si="157"/>
        <v>0.601802380585436</v>
      </c>
      <c r="Y467" s="6">
        <f ca="1" t="shared" si="148"/>
        <v>0.383574781055614</v>
      </c>
      <c r="Z467" s="1">
        <f ca="1" t="shared" si="149"/>
        <v>0.125697436000696</v>
      </c>
      <c r="AA467">
        <f ca="1" t="shared" si="145"/>
        <v>52.7392</v>
      </c>
      <c r="AB467">
        <f t="shared" si="150"/>
        <v>0</v>
      </c>
      <c r="AC467" s="1">
        <f ca="1" t="shared" si="163"/>
        <v>0</v>
      </c>
      <c r="AD467" t="e">
        <f ca="1" t="shared" si="162"/>
        <v>#VALUE!</v>
      </c>
    </row>
    <row r="468" spans="1:30">
      <c r="A468">
        <f>IF([1]Sheet!A1466="","",[1]Sheet!A1466)</f>
        <v>3280792</v>
      </c>
      <c r="B468" t="str">
        <f>IF(A468="","",[1]Sheet!B1466)</f>
        <v>2025-05-02 10:25:43</v>
      </c>
      <c r="C468" t="str">
        <f>IF(A468="","",[1]Sheet!C1466)</f>
        <v>小单32.36  大双32.36  大单35.28</v>
      </c>
      <c r="D468" t="str">
        <f>IF(A468="","",[1]Sheet!D1466)</f>
        <v>大单</v>
      </c>
      <c r="E468">
        <f>IF(A468="","",[1]Sheet!E1466)</f>
        <v>100</v>
      </c>
      <c r="F468">
        <f>IF(A468="","",[1]Sheet!F1466)</f>
        <v>20</v>
      </c>
      <c r="G468" t="str">
        <f>IF(A468="","",[1]Sheet!G1466)</f>
        <v>大双</v>
      </c>
      <c r="H468">
        <f>IF(A468="","",[1]Sheet!H1466)</f>
        <v>152.7392</v>
      </c>
      <c r="I468">
        <f>IF(A468="","",[1]Sheet!I1466)</f>
        <v>52.7392</v>
      </c>
      <c r="J468" t="str">
        <f>IF(A468="","",[1]Sheet!J1466)</f>
        <v>是</v>
      </c>
      <c r="K468">
        <f t="shared" si="159"/>
        <v>1</v>
      </c>
      <c r="L468" s="4">
        <f t="shared" si="160"/>
        <v>1</v>
      </c>
      <c r="M468" s="4" cm="1">
        <f ca="1" t="array" ref="M468">IF(L467="",IF(G467=0,M467,""),IF(ROW()&lt;32,"",AVERAGE(IF(OFFSET(L$2,ROW()-31,0,30,1)&lt;&gt;"",OFFSET(L$2,ROW()-31,0,30,1)))))</f>
        <v>0.9</v>
      </c>
      <c r="N468" s="5">
        <f ca="1" t="shared" si="146"/>
        <v>0.906451612903226</v>
      </c>
      <c r="O468" s="4">
        <f ca="1" t="array" ref="O468">IF(L467="","",IF(ROW()&lt;32,"",AVERAGE(IF(OFFSET(L$2,ROW()-21,0,20,1)&lt;&gt;"",OFFSET(L$2,ROW()-21,0,20,1)))))</f>
        <v>0.9</v>
      </c>
      <c r="P468" s="5">
        <f ca="1" t="shared" si="147"/>
        <v>0.906451612903226</v>
      </c>
      <c r="Q468" s="4">
        <f t="shared" si="161"/>
        <v>52.7392</v>
      </c>
      <c r="R468" s="4">
        <f t="shared" si="151"/>
        <v>9689.54119999986</v>
      </c>
      <c r="S468" s="9">
        <f t="shared" si="152"/>
        <v>0.0609323458485481</v>
      </c>
      <c r="T468" s="10">
        <f ca="1" t="shared" si="153"/>
        <v>0.906451612903226</v>
      </c>
      <c r="U468" s="9">
        <f t="shared" si="154"/>
        <v>0.05743282885754</v>
      </c>
      <c r="V468" s="6">
        <f t="shared" si="155"/>
        <v>3.20151700605221</v>
      </c>
      <c r="W468" s="11">
        <f t="shared" si="156"/>
        <v>1.68371594691504</v>
      </c>
      <c r="X468" s="11">
        <f ca="1" t="shared" si="157"/>
        <v>0.670863472974673</v>
      </c>
      <c r="Y468" s="6">
        <f ca="1" t="shared" si="148"/>
        <v>0.401420226678426</v>
      </c>
      <c r="Z468" s="1">
        <f ca="1" t="shared" si="149"/>
        <v>0.12720525564123</v>
      </c>
      <c r="AA468">
        <f ca="1" t="shared" si="145"/>
        <v>52.7392</v>
      </c>
      <c r="AB468">
        <f t="shared" si="150"/>
        <v>0</v>
      </c>
      <c r="AC468" s="1">
        <f ca="1" t="shared" si="163"/>
        <v>0</v>
      </c>
      <c r="AD468" t="e">
        <f ca="1" t="shared" si="162"/>
        <v>#VALUE!</v>
      </c>
    </row>
    <row r="469" spans="1:30">
      <c r="A469">
        <f>IF([1]Sheet!A1467="","",[1]Sheet!A1467)</f>
        <v>3280793</v>
      </c>
      <c r="B469" t="str">
        <f>IF(A469="","",[1]Sheet!B1467)</f>
        <v>2025-05-02 10:29:15</v>
      </c>
      <c r="C469" t="str">
        <f>IF(A469="","",[1]Sheet!C1467)</f>
        <v>小单32.36  大双32.36  大单35.28</v>
      </c>
      <c r="D469" t="str">
        <f>IF(A469="","",[1]Sheet!D1467)</f>
        <v>大单</v>
      </c>
      <c r="E469">
        <f>IF(A469="","",[1]Sheet!E1467)</f>
        <v>100</v>
      </c>
      <c r="F469">
        <f>IF(A469="","",[1]Sheet!F1467)</f>
        <v>14</v>
      </c>
      <c r="G469" t="str">
        <f>IF(A469="","",[1]Sheet!G1467)</f>
        <v>大双</v>
      </c>
      <c r="H469">
        <f>IF(A469="","",[1]Sheet!H1467)</f>
        <v>0</v>
      </c>
      <c r="I469">
        <f>IF(A469="","",[1]Sheet!I1467)</f>
        <v>-100</v>
      </c>
      <c r="J469" t="str">
        <f>IF(A469="","",[1]Sheet!J1467)</f>
        <v>否</v>
      </c>
      <c r="K469">
        <f t="shared" si="159"/>
        <v>0</v>
      </c>
      <c r="L469" s="4">
        <f t="shared" si="160"/>
        <v>1</v>
      </c>
      <c r="M469" s="4" cm="1">
        <f ca="1" t="array" ref="M469">IF(L468="",IF(G468=0,M468,""),IF(ROW()&lt;32,"",AVERAGE(IF(OFFSET(L$2,ROW()-31,0,30,1)&lt;&gt;"",OFFSET(L$2,ROW()-31,0,30,1)))))</f>
        <v>0.9</v>
      </c>
      <c r="N469" s="5">
        <f ca="1" t="shared" si="146"/>
        <v>0.906451612903226</v>
      </c>
      <c r="O469" s="4">
        <f ca="1" t="array" ref="O469">IF(L468="","",IF(ROW()&lt;32,"",AVERAGE(IF(OFFSET(L$2,ROW()-21,0,20,1)&lt;&gt;"",OFFSET(L$2,ROW()-21,0,20,1)))))</f>
        <v>0.9</v>
      </c>
      <c r="P469" s="5">
        <f ca="1" t="shared" si="147"/>
        <v>0.906451612903226</v>
      </c>
      <c r="Q469" s="4">
        <f t="shared" si="161"/>
        <v>-68.1</v>
      </c>
      <c r="R469" s="4">
        <f t="shared" si="151"/>
        <v>9621.44119999986</v>
      </c>
      <c r="S469" s="9">
        <f t="shared" si="152"/>
        <v>0.0610819676339126</v>
      </c>
      <c r="T469" s="10">
        <f ca="1" t="shared" si="153"/>
        <v>0.906451612903226</v>
      </c>
      <c r="U469" s="9">
        <f t="shared" si="154"/>
        <v>0.0575657390259097</v>
      </c>
      <c r="V469" s="6">
        <f t="shared" si="155"/>
        <v>3.69246849894944</v>
      </c>
      <c r="W469" s="11">
        <f t="shared" si="156"/>
        <v>1.68371594691504</v>
      </c>
      <c r="X469" s="11">
        <f ca="1" t="shared" si="157"/>
        <v>0.719963635749494</v>
      </c>
      <c r="Y469" s="6">
        <f ca="1" t="shared" si="148"/>
        <v>0.420174682171908</v>
      </c>
      <c r="Z469" s="1">
        <f ca="1" t="shared" si="149"/>
        <v>0.131247003061076</v>
      </c>
      <c r="AA469">
        <f ca="1" t="shared" si="145"/>
        <v>-100</v>
      </c>
      <c r="AB469">
        <f t="shared" si="150"/>
        <v>0</v>
      </c>
      <c r="AC469" s="1">
        <f ca="1" t="shared" si="163"/>
        <v>0</v>
      </c>
      <c r="AD469" t="e">
        <f ca="1" t="shared" si="162"/>
        <v>#VALUE!</v>
      </c>
    </row>
    <row r="470" spans="1:30">
      <c r="A470">
        <f>IF([1]Sheet!A1468="","",[1]Sheet!A1468)</f>
        <v>3280794</v>
      </c>
      <c r="B470" t="str">
        <f>IF(A470="","",[1]Sheet!B1468)</f>
        <v>2025-05-02 10:32:46</v>
      </c>
      <c r="C470" t="str">
        <f>IF(A470="","",[1]Sheet!C1468)</f>
        <v>小单32.36  大双32.36  大单35.28</v>
      </c>
      <c r="D470" t="str">
        <f>IF(A470="","",[1]Sheet!D1468)</f>
        <v>大单</v>
      </c>
      <c r="E470">
        <f>IF(A470="","",[1]Sheet!E1468)</f>
        <v>100</v>
      </c>
      <c r="F470">
        <f>IF(A470="","",[1]Sheet!F1468)</f>
        <v>13</v>
      </c>
      <c r="G470" t="str">
        <f>IF(A470="","",[1]Sheet!G1468)</f>
        <v>小单</v>
      </c>
      <c r="H470">
        <f>IF(A470="","",[1]Sheet!H1468)</f>
        <v>0</v>
      </c>
      <c r="I470">
        <f>IF(A470="","",[1]Sheet!I1468)</f>
        <v>-100</v>
      </c>
      <c r="J470" t="str">
        <f>IF(A470="","",[1]Sheet!J1468)</f>
        <v>否</v>
      </c>
      <c r="K470">
        <f t="shared" si="159"/>
        <v>0</v>
      </c>
      <c r="L470" s="4">
        <f t="shared" si="160"/>
        <v>1</v>
      </c>
      <c r="M470" s="4" cm="1">
        <f ca="1" t="array" ref="M470">IF(L469="",IF(G469=0,M469,""),IF(ROW()&lt;32,"",AVERAGE(IF(OFFSET(L$2,ROW()-31,0,30,1)&lt;&gt;"",OFFSET(L$2,ROW()-31,0,30,1)))))</f>
        <v>0.9</v>
      </c>
      <c r="N470" s="5">
        <f ca="1" t="shared" si="146"/>
        <v>0.906451612903226</v>
      </c>
      <c r="O470" s="4">
        <f ca="1" t="array" ref="O470">IF(L469="","",IF(ROW()&lt;32,"",AVERAGE(IF(OFFSET(L$2,ROW()-21,0,20,1)&lt;&gt;"",OFFSET(L$2,ROW()-21,0,20,1)))))</f>
        <v>0.95</v>
      </c>
      <c r="P470" s="5">
        <f ca="1" t="shared" si="147"/>
        <v>0.953225806451613</v>
      </c>
      <c r="Q470" s="4">
        <f t="shared" si="161"/>
        <v>-68.1</v>
      </c>
      <c r="R470" s="4">
        <f t="shared" si="151"/>
        <v>9553.34119999986</v>
      </c>
      <c r="S470" s="9">
        <f t="shared" si="152"/>
        <v>0.0480669546930352</v>
      </c>
      <c r="T470" s="10">
        <f ca="1" t="shared" si="153"/>
        <v>0.906451612903226</v>
      </c>
      <c r="U470" s="9">
        <f t="shared" si="154"/>
        <v>0.0525683507078746</v>
      </c>
      <c r="V470" s="6">
        <f t="shared" si="155"/>
        <v>3.92949084925856</v>
      </c>
      <c r="W470" s="11">
        <f t="shared" si="156"/>
        <v>1.41272684091449</v>
      </c>
      <c r="X470" s="11">
        <f ca="1" t="shared" si="157"/>
        <v>0.714161672793498</v>
      </c>
      <c r="Y470" s="6">
        <f ca="1" t="shared" si="148"/>
        <v>0.43817085688996</v>
      </c>
      <c r="Z470" s="1">
        <f ca="1" t="shared" si="149"/>
        <v>0.13329413666652</v>
      </c>
      <c r="AA470">
        <f ca="1" t="shared" si="145"/>
        <v>-100</v>
      </c>
      <c r="AB470">
        <f t="shared" si="150"/>
        <v>1</v>
      </c>
      <c r="AC470" s="1">
        <f ca="1" t="shared" si="163"/>
        <v>0</v>
      </c>
      <c r="AD470" t="e">
        <f ca="1" t="shared" si="162"/>
        <v>#VALUE!</v>
      </c>
    </row>
    <row r="471" spans="1:30">
      <c r="A471">
        <f>IF([1]Sheet!A1469="","",[1]Sheet!A1469)</f>
        <v>3280795</v>
      </c>
      <c r="B471" t="str">
        <f>IF(A471="","",[1]Sheet!B1469)</f>
        <v>2025-05-02 10:36:18</v>
      </c>
      <c r="C471" t="str">
        <f>IF(A471="","",[1]Sheet!C1469)</f>
        <v>小单32.36  大双32.36  大单35.28</v>
      </c>
      <c r="D471" t="str">
        <f>IF(A471="","",[1]Sheet!D1469)</f>
        <v>大单</v>
      </c>
      <c r="E471">
        <f>IF(A471="","",[1]Sheet!E1469)</f>
        <v>100</v>
      </c>
      <c r="F471">
        <f>IF(A471="","",[1]Sheet!F1469)</f>
        <v>11</v>
      </c>
      <c r="G471" t="str">
        <f>IF(A471="","",[1]Sheet!G1469)</f>
        <v>小单</v>
      </c>
      <c r="H471">
        <f>IF(A471="","",[1]Sheet!H1469)</f>
        <v>152.7392</v>
      </c>
      <c r="I471">
        <f>IF(A471="","",[1]Sheet!I1469)</f>
        <v>52.7392</v>
      </c>
      <c r="J471" t="str">
        <f>IF(A471="","",[1]Sheet!J1469)</f>
        <v>是</v>
      </c>
      <c r="K471">
        <f t="shared" si="159"/>
        <v>1</v>
      </c>
      <c r="L471" s="4">
        <f t="shared" si="160"/>
        <v>1</v>
      </c>
      <c r="M471" s="4" cm="1">
        <f ca="1" t="array" ref="M471">IF(L470="",IF(G470=0,M470,""),IF(ROW()&lt;32,"",AVERAGE(IF(OFFSET(L$2,ROW()-31,0,30,1)&lt;&gt;"",OFFSET(L$2,ROW()-31,0,30,1)))))</f>
        <v>0.9</v>
      </c>
      <c r="N471" s="5">
        <f ca="1" t="shared" si="146"/>
        <v>0.906451612903226</v>
      </c>
      <c r="O471" s="4">
        <f ca="1" t="array" ref="O471">IF(L470="","",IF(ROW()&lt;32,"",AVERAGE(IF(OFFSET(L$2,ROW()-21,0,20,1)&lt;&gt;"",OFFSET(L$2,ROW()-21,0,20,1)))))</f>
        <v>0.95</v>
      </c>
      <c r="P471" s="5">
        <f ca="1" t="shared" si="147"/>
        <v>0.953225806451613</v>
      </c>
      <c r="Q471" s="4">
        <f t="shared" si="161"/>
        <v>52.7392</v>
      </c>
      <c r="R471" s="4">
        <f t="shared" si="151"/>
        <v>9606.08039999986</v>
      </c>
      <c r="S471" s="9">
        <f t="shared" si="152"/>
        <v>0.0347045243728598</v>
      </c>
      <c r="T471" s="10">
        <f ca="1" t="shared" si="153"/>
        <v>0.906451612903226</v>
      </c>
      <c r="U471" s="9">
        <f t="shared" si="154"/>
        <v>0.0474509154262124</v>
      </c>
      <c r="V471" s="6">
        <f t="shared" si="155"/>
        <v>4.06225857472655</v>
      </c>
      <c r="W471" s="11">
        <f t="shared" si="156"/>
        <v>1.20195686714592</v>
      </c>
      <c r="X471" s="11">
        <f ca="1" t="shared" si="157"/>
        <v>0.703887949451886</v>
      </c>
      <c r="Y471" s="6">
        <f ca="1" t="shared" si="148"/>
        <v>0.454620304884974</v>
      </c>
      <c r="Z471" s="1">
        <f ca="1" t="shared" si="149"/>
        <v>0.134614305855952</v>
      </c>
      <c r="AA471">
        <f ca="1" t="shared" si="145"/>
        <v>52.7392</v>
      </c>
      <c r="AB471">
        <f t="shared" si="150"/>
        <v>1</v>
      </c>
      <c r="AC471" s="1">
        <f ca="1" t="shared" si="163"/>
        <v>0</v>
      </c>
      <c r="AD471" t="e">
        <f ca="1" t="shared" si="162"/>
        <v>#VALUE!</v>
      </c>
    </row>
    <row r="472" spans="1:30">
      <c r="A472">
        <f>IF([1]Sheet!A1470="","",[1]Sheet!A1470)</f>
        <v>3280796</v>
      </c>
      <c r="B472" t="str">
        <f>IF(A472="","",[1]Sheet!B1470)</f>
        <v>2025-05-02 10:39:39</v>
      </c>
      <c r="C472" t="str">
        <f>IF(A472="","",[1]Sheet!C1470)</f>
        <v>小单32.36  大双32.36  大单35.28</v>
      </c>
      <c r="D472" t="str">
        <f>IF(A472="","",[1]Sheet!D1470)</f>
        <v>大单</v>
      </c>
      <c r="E472">
        <f>IF(A472="","",[1]Sheet!E1470)</f>
        <v>100</v>
      </c>
      <c r="F472">
        <f>IF(A472="","",[1]Sheet!F1470)</f>
        <v>18</v>
      </c>
      <c r="G472" t="str">
        <f>IF(A472="","",[1]Sheet!G1470)</f>
        <v>大双</v>
      </c>
      <c r="H472">
        <f>IF(A472="","",[1]Sheet!H1470)</f>
        <v>152.7392</v>
      </c>
      <c r="I472">
        <f>IF(A472="","",[1]Sheet!I1470)</f>
        <v>52.7392</v>
      </c>
      <c r="J472" t="str">
        <f>IF(A472="","",[1]Sheet!J1470)</f>
        <v>是</v>
      </c>
      <c r="K472">
        <f t="shared" si="159"/>
        <v>1</v>
      </c>
      <c r="L472" s="4">
        <f t="shared" si="160"/>
        <v>1</v>
      </c>
      <c r="M472" s="4" cm="1">
        <f ca="1" t="array" ref="M472">IF(L471="",IF(G471=0,M471,""),IF(ROW()&lt;32,"",AVERAGE(IF(OFFSET(L$2,ROW()-31,0,30,1)&lt;&gt;"",OFFSET(L$2,ROW()-31,0,30,1)))))</f>
        <v>0.9</v>
      </c>
      <c r="N472" s="5">
        <f ca="1" t="shared" si="146"/>
        <v>0.906451612903226</v>
      </c>
      <c r="O472" s="4">
        <f ca="1" t="array" ref="O472">IF(L471="","",IF(ROW()&lt;32,"",AVERAGE(IF(OFFSET(L$2,ROW()-21,0,20,1)&lt;&gt;"",OFFSET(L$2,ROW()-21,0,20,1)))))</f>
        <v>0.95</v>
      </c>
      <c r="P472" s="5">
        <f ca="1" t="shared" si="147"/>
        <v>0.953225806451613</v>
      </c>
      <c r="Q472" s="4">
        <f t="shared" si="161"/>
        <v>52.7392</v>
      </c>
      <c r="R472" s="4">
        <f t="shared" si="151"/>
        <v>9658.81959999986</v>
      </c>
      <c r="S472" s="9">
        <f t="shared" si="152"/>
        <v>0.0349885699689296</v>
      </c>
      <c r="T472" s="10">
        <f ca="1" t="shared" si="153"/>
        <v>0.906451612903226</v>
      </c>
      <c r="U472" s="9">
        <f t="shared" si="154"/>
        <v>0.0474509154262124</v>
      </c>
      <c r="V472" s="6">
        <f t="shared" si="155"/>
        <v>3.94241453441463</v>
      </c>
      <c r="W472" s="11">
        <f t="shared" si="156"/>
        <v>1.20195686714592</v>
      </c>
      <c r="X472" s="11">
        <f ca="1" t="shared" si="157"/>
        <v>0.691988759099516</v>
      </c>
      <c r="Y472" s="6">
        <f ca="1" t="shared" si="148"/>
        <v>0.470099614285972</v>
      </c>
      <c r="Z472" s="1">
        <f ca="1" t="shared" si="149"/>
        <v>0.134319511707123</v>
      </c>
      <c r="AA472">
        <f ca="1" t="shared" si="145"/>
        <v>52.7392</v>
      </c>
      <c r="AB472">
        <f t="shared" si="150"/>
        <v>0</v>
      </c>
      <c r="AC472" s="1">
        <f ca="1" t="shared" si="163"/>
        <v>0</v>
      </c>
      <c r="AD472" t="e">
        <f ca="1" t="shared" si="162"/>
        <v>#VALUE!</v>
      </c>
    </row>
    <row r="473" spans="1:30">
      <c r="A473">
        <f>IF([1]Sheet!A1471="","",[1]Sheet!A1471)</f>
        <v>3280797</v>
      </c>
      <c r="B473" t="str">
        <f>IF(A473="","",[1]Sheet!B1471)</f>
        <v>2025-05-02 10:43:21</v>
      </c>
      <c r="C473" t="str">
        <f>IF(A473="","",[1]Sheet!C1471)</f>
        <v>小单32.36  大双32.36  大单35.28</v>
      </c>
      <c r="D473" t="str">
        <f>IF(A473="","",[1]Sheet!D1471)</f>
        <v>大单</v>
      </c>
      <c r="E473">
        <f>IF(A473="","",[1]Sheet!E1471)</f>
        <v>100</v>
      </c>
      <c r="F473">
        <f>IF(A473="","",[1]Sheet!F1471)</f>
        <v>18</v>
      </c>
      <c r="G473" t="str">
        <f>IF(A473="","",[1]Sheet!G1471)</f>
        <v>大双</v>
      </c>
      <c r="H473">
        <f>IF(A473="","",[1]Sheet!H1471)</f>
        <v>152.7392</v>
      </c>
      <c r="I473">
        <f>IF(A473="","",[1]Sheet!I1471)</f>
        <v>52.7392</v>
      </c>
      <c r="J473" t="str">
        <f>IF(A473="","",[1]Sheet!J1471)</f>
        <v>是</v>
      </c>
      <c r="K473">
        <f t="shared" si="159"/>
        <v>1</v>
      </c>
      <c r="L473" s="4">
        <f t="shared" si="160"/>
        <v>1</v>
      </c>
      <c r="M473" s="4" cm="1">
        <f ca="1" t="array" ref="M473">IF(L472="",IF(G472=0,M472,""),IF(ROW()&lt;32,"",AVERAGE(IF(OFFSET(L$2,ROW()-31,0,30,1)&lt;&gt;"",OFFSET(L$2,ROW()-31,0,30,1)))))</f>
        <v>0.9</v>
      </c>
      <c r="N473" s="5">
        <f ca="1" t="shared" si="146"/>
        <v>0.906451612903226</v>
      </c>
      <c r="O473" s="4">
        <f ca="1" t="array" ref="O473">IF(L472="","",IF(ROW()&lt;32,"",AVERAGE(IF(OFFSET(L$2,ROW()-21,0,20,1)&lt;&gt;"",OFFSET(L$2,ROW()-21,0,20,1)))))</f>
        <v>0.95</v>
      </c>
      <c r="P473" s="5">
        <f ca="1" t="shared" si="147"/>
        <v>0.953225806451613</v>
      </c>
      <c r="Q473" s="4">
        <f t="shared" si="161"/>
        <v>52.7392</v>
      </c>
      <c r="R473" s="4">
        <f t="shared" si="151"/>
        <v>9711.55879999986</v>
      </c>
      <c r="S473" s="9">
        <f t="shared" si="152"/>
        <v>0.0352683799315342</v>
      </c>
      <c r="T473" s="10">
        <f ca="1" t="shared" si="153"/>
        <v>0.906451612903226</v>
      </c>
      <c r="U473" s="9">
        <f t="shared" si="154"/>
        <v>0.0474509154262124</v>
      </c>
      <c r="V473" s="6">
        <f t="shared" si="155"/>
        <v>3.8379973377027</v>
      </c>
      <c r="W473" s="11">
        <f t="shared" si="156"/>
        <v>1.20675325829713</v>
      </c>
      <c r="X473" s="11">
        <f ca="1" t="shared" si="157"/>
        <v>0.682110621532224</v>
      </c>
      <c r="Y473" s="6">
        <f ca="1" t="shared" si="148"/>
        <v>0.483824443883777</v>
      </c>
      <c r="Z473" s="1">
        <f ca="1" t="shared" si="149"/>
        <v>0.134245527849964</v>
      </c>
      <c r="AA473">
        <f ca="1" t="shared" si="145"/>
        <v>52.7392</v>
      </c>
      <c r="AB473">
        <f t="shared" si="150"/>
        <v>0</v>
      </c>
      <c r="AC473" s="1">
        <f ca="1" t="shared" si="163"/>
        <v>0</v>
      </c>
      <c r="AD473" t="e">
        <f ca="1" t="shared" si="162"/>
        <v>#VALUE!</v>
      </c>
    </row>
    <row r="474" spans="1:30">
      <c r="A474">
        <f>IF([1]Sheet!A1472="","",[1]Sheet!A1472)</f>
        <v>3280798</v>
      </c>
      <c r="B474" t="str">
        <f>IF(A474="","",[1]Sheet!B1472)</f>
        <v>2025-05-02 10:46:43</v>
      </c>
      <c r="C474" t="str">
        <f>IF(A474="","",[1]Sheet!C1472)</f>
        <v>小单32.36  大双32.36  大单35.28</v>
      </c>
      <c r="D474" t="str">
        <f>IF(A474="","",[1]Sheet!D1472)</f>
        <v>大单</v>
      </c>
      <c r="E474">
        <f>IF(A474="","",[1]Sheet!E1472)</f>
        <v>100</v>
      </c>
      <c r="F474">
        <f>IF(A474="","",[1]Sheet!F1472)</f>
        <v>4</v>
      </c>
      <c r="G474" t="str">
        <f>IF(A474="","",[1]Sheet!G1472)</f>
        <v>小双</v>
      </c>
      <c r="H474">
        <f>IF(A474="","",[1]Sheet!H1472)</f>
        <v>0</v>
      </c>
      <c r="I474">
        <f>IF(A474="","",[1]Sheet!I1472)</f>
        <v>-100</v>
      </c>
      <c r="J474" t="str">
        <f>IF(A474="","",[1]Sheet!J1472)</f>
        <v>否</v>
      </c>
      <c r="K474">
        <f t="shared" ref="K474:K498" si="164">IF(J474="是",1,IF(J474="否",0,""))</f>
        <v>0</v>
      </c>
      <c r="L474" s="4">
        <f t="shared" ref="L474:L498" si="165">IF(G474="","",IF(F474="待开奖","",IF(MID(D474,1,1)=MID(G474,1,1),1,IF(MID(D474,2,1)=MID(G474,2,1),1,0))))</f>
        <v>0</v>
      </c>
      <c r="M474" s="4" cm="1">
        <f ca="1" t="array" ref="M474">IF(L473="",IF(G473=0,M473,""),IF(ROW()&lt;32,"",AVERAGE(IF(OFFSET(L$2,ROW()-31,0,30,1)&lt;&gt;"",OFFSET(L$2,ROW()-31,0,30,1)))))</f>
        <v>0.9</v>
      </c>
      <c r="N474" s="5">
        <f ca="1" t="shared" si="146"/>
        <v>0.906451612903226</v>
      </c>
      <c r="O474" s="4">
        <f ca="1" t="array" ref="O474">IF(L473="","",IF(ROW()&lt;32,"",AVERAGE(IF(OFFSET(L$2,ROW()-21,0,20,1)&lt;&gt;"",OFFSET(L$2,ROW()-21,0,20,1)))))</f>
        <v>0.9</v>
      </c>
      <c r="P474" s="5">
        <f ca="1" t="shared" si="147"/>
        <v>0.906451612903226</v>
      </c>
      <c r="Q474" s="4">
        <f t="shared" ref="Q474:Q498" si="166">IF(OR(F474=13,F474=14),IF(L474=1,-68.1,I474),I474)</f>
        <v>-100</v>
      </c>
      <c r="R474" s="4">
        <f t="shared" si="151"/>
        <v>9611.55879999986</v>
      </c>
      <c r="S474" s="9">
        <f t="shared" si="152"/>
        <v>0.0522001668601783</v>
      </c>
      <c r="T474" s="10">
        <f ca="1" t="shared" si="153"/>
        <v>0.906451612903226</v>
      </c>
      <c r="U474" s="9">
        <f t="shared" si="154"/>
        <v>0.0496104909543461</v>
      </c>
      <c r="V474" s="6">
        <f t="shared" si="155"/>
        <v>3.86307967999487</v>
      </c>
      <c r="W474" s="11">
        <f t="shared" si="156"/>
        <v>1.21153676070266</v>
      </c>
      <c r="X474" s="11">
        <f ca="1" t="shared" si="157"/>
        <v>0.689528869422148</v>
      </c>
      <c r="Y474" s="6">
        <f ca="1" t="shared" si="148"/>
        <v>0.497236259533556</v>
      </c>
      <c r="Z474" s="1">
        <f ca="1" t="shared" si="149"/>
        <v>0.134027686114888</v>
      </c>
      <c r="AA474">
        <f ca="1" t="shared" si="145"/>
        <v>-100</v>
      </c>
      <c r="AB474">
        <f t="shared" si="150"/>
        <v>0</v>
      </c>
      <c r="AC474" s="1">
        <f ca="1" t="shared" si="163"/>
        <v>0</v>
      </c>
      <c r="AD474" t="e">
        <f ca="1" t="shared" si="162"/>
        <v>#VALUE!</v>
      </c>
    </row>
    <row r="475" spans="1:30">
      <c r="A475">
        <f>IF([1]Sheet!A1473="","",[1]Sheet!A1473)</f>
        <v>3280799</v>
      </c>
      <c r="B475" t="str">
        <f>IF(A475="","",[1]Sheet!B1473)</f>
        <v>2025-05-02 10:50:14</v>
      </c>
      <c r="C475" t="str">
        <f>IF(A475="","",[1]Sheet!C1473)</f>
        <v>大双31.45  小双34.28  大单34.28</v>
      </c>
      <c r="D475" t="str">
        <f>IF(A475="","",[1]Sheet!D1473)</f>
        <v>大双</v>
      </c>
      <c r="E475">
        <f>IF(A475="","",[1]Sheet!E1473)</f>
        <v>100.01</v>
      </c>
      <c r="F475">
        <f>IF(A475="","",[1]Sheet!F1473)</f>
        <v>16</v>
      </c>
      <c r="G475" t="str">
        <f>IF(A475="","",[1]Sheet!G1473)</f>
        <v>大双</v>
      </c>
      <c r="H475">
        <f>IF(A475="","",[1]Sheet!H1473)</f>
        <v>148.444</v>
      </c>
      <c r="I475">
        <f>IF(A475="","",[1]Sheet!I1473)</f>
        <v>48.434</v>
      </c>
      <c r="J475" t="str">
        <f>IF(A475="","",[1]Sheet!J1473)</f>
        <v>是</v>
      </c>
      <c r="K475">
        <f t="shared" si="164"/>
        <v>1</v>
      </c>
      <c r="L475" s="4">
        <f t="shared" si="165"/>
        <v>1</v>
      </c>
      <c r="M475" s="4" cm="1">
        <f ca="1" t="array" ref="M475">IF(L474="",IF(G474=0,M474,""),IF(ROW()&lt;32,"",AVERAGE(IF(OFFSET(L$2,ROW()-31,0,30,1)&lt;&gt;"",OFFSET(L$2,ROW()-31,0,30,1)))))</f>
        <v>0.9</v>
      </c>
      <c r="N475" s="5">
        <f ca="1" t="shared" si="146"/>
        <v>0.841935483870968</v>
      </c>
      <c r="O475" s="4">
        <f ca="1" t="array" ref="O475">IF(L474="","",IF(ROW()&lt;32,"",AVERAGE(IF(OFFSET(L$2,ROW()-21,0,20,1)&lt;&gt;"",OFFSET(L$2,ROW()-21,0,20,1)))))</f>
        <v>0.95</v>
      </c>
      <c r="P475" s="5">
        <f ca="1" t="shared" si="147"/>
        <v>0.888709677419355</v>
      </c>
      <c r="Q475" s="4">
        <f t="shared" si="166"/>
        <v>48.434</v>
      </c>
      <c r="R475" s="4">
        <f t="shared" si="151"/>
        <v>9659.99279999986</v>
      </c>
      <c r="S475" s="9">
        <f t="shared" si="152"/>
        <v>0.0359295214837846</v>
      </c>
      <c r="T475" s="10">
        <f ca="1" t="shared" si="153"/>
        <v>0.841935483870968</v>
      </c>
      <c r="U475" s="9">
        <f t="shared" si="154"/>
        <v>0.0446232380326009</v>
      </c>
      <c r="V475" s="6">
        <f t="shared" si="155"/>
        <v>3.773008493442</v>
      </c>
      <c r="W475" s="11">
        <f t="shared" si="156"/>
        <v>1.21155022222222</v>
      </c>
      <c r="X475" s="11">
        <f ca="1" t="shared" si="157"/>
        <v>0.664234853375971</v>
      </c>
      <c r="Y475" s="6">
        <f ca="1" t="shared" si="148"/>
        <v>0.510084885798715</v>
      </c>
      <c r="Z475" s="1">
        <f ca="1" t="shared" si="149"/>
        <v>0.130908833084454</v>
      </c>
      <c r="AA475">
        <f ca="1" t="shared" si="145"/>
        <v>48.434</v>
      </c>
      <c r="AB475">
        <f t="shared" si="150"/>
        <v>0</v>
      </c>
      <c r="AC475" s="1">
        <f ca="1" t="shared" si="163"/>
        <v>0</v>
      </c>
      <c r="AD475" t="e">
        <f ca="1" t="shared" si="162"/>
        <v>#VALUE!</v>
      </c>
    </row>
    <row r="476" spans="1:30">
      <c r="A476">
        <f>IF([1]Sheet!A1474="","",[1]Sheet!A1474)</f>
        <v>3280800</v>
      </c>
      <c r="B476" t="str">
        <f>IF(A476="","",[1]Sheet!B1474)</f>
        <v>2025-05-02 10:53:46</v>
      </c>
      <c r="C476" t="str">
        <f>IF(A476="","",[1]Sheet!C1474)</f>
        <v>大双31.45  小双34.28  大单34.28</v>
      </c>
      <c r="D476" t="str">
        <f>IF(A476="","",[1]Sheet!D1474)</f>
        <v>大双</v>
      </c>
      <c r="E476">
        <f>IF(A476="","",[1]Sheet!E1474)</f>
        <v>100.01</v>
      </c>
      <c r="F476">
        <f>IF(A476="","",[1]Sheet!F1474)</f>
        <v>19</v>
      </c>
      <c r="G476" t="str">
        <f>IF(A476="","",[1]Sheet!G1474)</f>
        <v>大单</v>
      </c>
      <c r="H476">
        <f>IF(A476="","",[1]Sheet!H1474)</f>
        <v>148.4324</v>
      </c>
      <c r="I476">
        <f>IF(A476="","",[1]Sheet!I1474)</f>
        <v>48.4224</v>
      </c>
      <c r="J476" t="str">
        <f>IF(A476="","",[1]Sheet!J1474)</f>
        <v>是</v>
      </c>
      <c r="K476">
        <f t="shared" si="164"/>
        <v>1</v>
      </c>
      <c r="L476" s="4">
        <f t="shared" si="165"/>
        <v>1</v>
      </c>
      <c r="M476" s="4" cm="1">
        <f ca="1" t="array" ref="M476">IF(L475="",IF(G475=0,M475,""),IF(ROW()&lt;32,"",AVERAGE(IF(OFFSET(L$2,ROW()-31,0,30,1)&lt;&gt;"",OFFSET(L$2,ROW()-31,0,30,1)))))</f>
        <v>0.9</v>
      </c>
      <c r="N476" s="5">
        <f ca="1" t="shared" si="146"/>
        <v>0.906451612903226</v>
      </c>
      <c r="O476" s="4">
        <f ca="1" t="array" ref="O476">IF(L475="","",IF(ROW()&lt;32,"",AVERAGE(IF(OFFSET(L$2,ROW()-21,0,20,1)&lt;&gt;"",OFFSET(L$2,ROW()-21,0,20,1)))))</f>
        <v>0.95</v>
      </c>
      <c r="P476" s="5">
        <f ca="1" t="shared" si="147"/>
        <v>0.953225806451613</v>
      </c>
      <c r="Q476" s="4">
        <f t="shared" si="166"/>
        <v>48.4224</v>
      </c>
      <c r="R476" s="4">
        <f t="shared" si="151"/>
        <v>9708.41519999986</v>
      </c>
      <c r="S476" s="9">
        <f t="shared" si="152"/>
        <v>0.0357442245958341</v>
      </c>
      <c r="T476" s="10">
        <f ca="1" t="shared" si="153"/>
        <v>0.906451612903226</v>
      </c>
      <c r="U476" s="9">
        <f t="shared" si="154"/>
        <v>0.0396371795637998</v>
      </c>
      <c r="V476" s="6">
        <f t="shared" si="155"/>
        <v>3.68819663331735</v>
      </c>
      <c r="W476" s="11">
        <f t="shared" si="156"/>
        <v>1.21155022222222</v>
      </c>
      <c r="X476" s="11">
        <f ca="1" t="shared" si="157"/>
        <v>0.670097121644213</v>
      </c>
      <c r="Y476" s="6">
        <f ca="1" t="shared" si="148"/>
        <v>0.522387833758248</v>
      </c>
      <c r="Z476" s="1">
        <f ca="1" t="shared" si="149"/>
        <v>0.127992689702109</v>
      </c>
      <c r="AA476">
        <f ca="1" t="shared" ref="AA476:AA539" si="167">IF(X476="","",IF(X476&gt;0,IF(X476&gt;Y476+Z476*$Z$1,I476,0),0))</f>
        <v>48.4224</v>
      </c>
      <c r="AB476">
        <f t="shared" si="150"/>
        <v>0</v>
      </c>
      <c r="AC476" s="1">
        <f ca="1" t="shared" si="163"/>
        <v>0</v>
      </c>
      <c r="AD476" t="e">
        <f ca="1" t="shared" si="162"/>
        <v>#VALUE!</v>
      </c>
    </row>
    <row r="477" spans="1:30">
      <c r="A477">
        <f>IF([1]Sheet!A1475="","",[1]Sheet!A1475)</f>
        <v>3280801</v>
      </c>
      <c r="B477" t="str">
        <f>IF(A477="","",[1]Sheet!B1475)</f>
        <v>2025-05-02 10:57:17</v>
      </c>
      <c r="C477" t="str">
        <f>IF(A477="","",[1]Sheet!C1475)</f>
        <v>小单32.36  大双32.36  大单35.28</v>
      </c>
      <c r="D477" t="str">
        <f>IF(A477="","",[1]Sheet!D1475)</f>
        <v>大单</v>
      </c>
      <c r="E477">
        <f>IF(A477="","",[1]Sheet!E1475)</f>
        <v>100</v>
      </c>
      <c r="F477">
        <f>IF(A477="","",[1]Sheet!F1475)</f>
        <v>7</v>
      </c>
      <c r="G477" t="str">
        <f>IF(A477="","",[1]Sheet!G1475)</f>
        <v>小单</v>
      </c>
      <c r="H477">
        <f>IF(A477="","",[1]Sheet!H1475)</f>
        <v>152.7392</v>
      </c>
      <c r="I477">
        <f>IF(A477="","",[1]Sheet!I1475)</f>
        <v>52.7392</v>
      </c>
      <c r="J477" t="str">
        <f>IF(A477="","",[1]Sheet!J1475)</f>
        <v>是</v>
      </c>
      <c r="K477">
        <f t="shared" si="164"/>
        <v>1</v>
      </c>
      <c r="L477" s="4">
        <f t="shared" si="165"/>
        <v>1</v>
      </c>
      <c r="M477" s="4" cm="1">
        <f ca="1" t="array" ref="M477">IF(L476="",IF(G476=0,M476,""),IF(ROW()&lt;32,"",AVERAGE(IF(OFFSET(L$2,ROW()-31,0,30,1)&lt;&gt;"",OFFSET(L$2,ROW()-31,0,30,1)))))</f>
        <v>0.9</v>
      </c>
      <c r="N477" s="5">
        <f ca="1" t="shared" si="146"/>
        <v>0.906451612903226</v>
      </c>
      <c r="O477" s="4">
        <f ca="1" t="array" ref="O477">IF(L476="","",IF(ROW()&lt;32,"",AVERAGE(IF(OFFSET(L$2,ROW()-21,0,20,1)&lt;&gt;"",OFFSET(L$2,ROW()-21,0,20,1)))))</f>
        <v>0.95</v>
      </c>
      <c r="P477" s="5">
        <f ca="1" t="shared" si="147"/>
        <v>0.953225806451613</v>
      </c>
      <c r="Q477" s="4">
        <f t="shared" si="166"/>
        <v>52.7392</v>
      </c>
      <c r="R477" s="4">
        <f t="shared" si="151"/>
        <v>9761.15439999986</v>
      </c>
      <c r="S477" s="9">
        <f t="shared" si="152"/>
        <v>0.0350804334409053</v>
      </c>
      <c r="T477" s="10">
        <f ca="1" t="shared" si="153"/>
        <v>0.906451612903226</v>
      </c>
      <c r="U477" s="9">
        <f t="shared" si="154"/>
        <v>0.0387065359682529</v>
      </c>
      <c r="V477" s="6">
        <f t="shared" si="155"/>
        <v>3.60263886949571</v>
      </c>
      <c r="W477" s="11">
        <f t="shared" si="156"/>
        <v>1.21155022222222</v>
      </c>
      <c r="X477" s="11">
        <f ca="1" t="shared" si="157"/>
        <v>0.661621400994234</v>
      </c>
      <c r="Y477" s="6">
        <f ca="1" t="shared" si="148"/>
        <v>0.534096757228913</v>
      </c>
      <c r="Z477" s="1">
        <f ca="1" t="shared" si="149"/>
        <v>0.124066971550488</v>
      </c>
      <c r="AA477">
        <f ca="1" t="shared" si="167"/>
        <v>52.7392</v>
      </c>
      <c r="AB477">
        <f t="shared" si="150"/>
        <v>0</v>
      </c>
      <c r="AC477" s="1">
        <f ca="1" t="shared" si="163"/>
        <v>0</v>
      </c>
      <c r="AD477" t="e">
        <f ca="1" t="shared" si="162"/>
        <v>#VALUE!</v>
      </c>
    </row>
    <row r="478" spans="1:30">
      <c r="A478">
        <f>IF([1]Sheet!A1476="","",[1]Sheet!A1476)</f>
        <v>3280802</v>
      </c>
      <c r="B478" t="str">
        <f>IF(A478="","",[1]Sheet!B1476)</f>
        <v>2025-05-02 11:00:49</v>
      </c>
      <c r="C478" t="str">
        <f>IF(A478="","",[1]Sheet!C1476)</f>
        <v>小单32.36  大双32.36  大单35.28</v>
      </c>
      <c r="D478" t="str">
        <f>IF(A478="","",[1]Sheet!D1476)</f>
        <v>大单</v>
      </c>
      <c r="E478">
        <f>IF(A478="","",[1]Sheet!E1476)</f>
        <v>100</v>
      </c>
      <c r="F478">
        <f>IF(A478="","",[1]Sheet!F1476)</f>
        <v>17</v>
      </c>
      <c r="G478" t="str">
        <f>IF(A478="","",[1]Sheet!G1476)</f>
        <v>大单</v>
      </c>
      <c r="H478">
        <f>IF(A478="","",[1]Sheet!H1476)</f>
        <v>152.7624</v>
      </c>
      <c r="I478">
        <f>IF(A478="","",[1]Sheet!I1476)</f>
        <v>52.7624</v>
      </c>
      <c r="J478" t="str">
        <f>IF(A478="","",[1]Sheet!J1476)</f>
        <v>是</v>
      </c>
      <c r="K478">
        <f t="shared" si="164"/>
        <v>1</v>
      </c>
      <c r="L478" s="4">
        <f t="shared" si="165"/>
        <v>1</v>
      </c>
      <c r="M478" s="4" cm="1">
        <f ca="1" t="array" ref="M478">IF(L477="",IF(G477=0,M477,""),IF(ROW()&lt;32,"",AVERAGE(IF(OFFSET(L$2,ROW()-31,0,30,1)&lt;&gt;"",OFFSET(L$2,ROW()-31,0,30,1)))))</f>
        <v>0.9</v>
      </c>
      <c r="N478" s="5">
        <f ca="1" t="shared" si="146"/>
        <v>0.906451612903226</v>
      </c>
      <c r="O478" s="4">
        <f ca="1" t="array" ref="O478">IF(L477="","",IF(ROW()&lt;32,"",AVERAGE(IF(OFFSET(L$2,ROW()-21,0,20,1)&lt;&gt;"",OFFSET(L$2,ROW()-21,0,20,1)))))</f>
        <v>0.95</v>
      </c>
      <c r="P478" s="5">
        <f ca="1" t="shared" si="147"/>
        <v>0.953225806451613</v>
      </c>
      <c r="Q478" s="4">
        <f t="shared" si="166"/>
        <v>52.7624</v>
      </c>
      <c r="R478" s="4">
        <f t="shared" si="151"/>
        <v>9813.91679999986</v>
      </c>
      <c r="S478" s="9">
        <f t="shared" si="152"/>
        <v>0.0348842830864265</v>
      </c>
      <c r="T478" s="10">
        <f ca="1" t="shared" si="153"/>
        <v>0.906451612903226</v>
      </c>
      <c r="U478" s="9">
        <f t="shared" si="154"/>
        <v>0.0435907867618611</v>
      </c>
      <c r="V478" s="6">
        <f t="shared" si="155"/>
        <v>3.53046290157849</v>
      </c>
      <c r="W478" s="11">
        <f t="shared" si="156"/>
        <v>1.21152444444444</v>
      </c>
      <c r="X478" s="11">
        <f ca="1" t="shared" si="157"/>
        <v>0.652877106080308</v>
      </c>
      <c r="Y478" s="6">
        <f ca="1" t="shared" si="148"/>
        <v>0.544990891366328</v>
      </c>
      <c r="Z478" s="1">
        <f ca="1" t="shared" si="149"/>
        <v>0.119588814776041</v>
      </c>
      <c r="AA478">
        <f ca="1" t="shared" si="167"/>
        <v>0</v>
      </c>
      <c r="AB478">
        <f t="shared" si="150"/>
        <v>0</v>
      </c>
      <c r="AC478" s="1">
        <f ca="1" t="shared" si="163"/>
        <v>0</v>
      </c>
      <c r="AD478" t="e">
        <f ca="1" t="shared" si="162"/>
        <v>#VALUE!</v>
      </c>
    </row>
    <row r="479" spans="1:30">
      <c r="A479">
        <f>IF([1]Sheet!A1477="","",[1]Sheet!A1477)</f>
        <v>3280803</v>
      </c>
      <c r="B479" t="str">
        <f>IF(A479="","",[1]Sheet!B1477)</f>
        <v>2025-05-02 11:04:11</v>
      </c>
      <c r="C479" t="str">
        <f>IF(A479="","",[1]Sheet!C1477)</f>
        <v>小单32.36  大双32.36  大单35.28</v>
      </c>
      <c r="D479" t="str">
        <f>IF(A479="","",[1]Sheet!D1477)</f>
        <v>大单</v>
      </c>
      <c r="E479">
        <f>IF(A479="","",[1]Sheet!E1477)</f>
        <v>100</v>
      </c>
      <c r="F479">
        <f>IF(A479="","",[1]Sheet!F1477)</f>
        <v>14</v>
      </c>
      <c r="G479" t="str">
        <f>IF(A479="","",[1]Sheet!G1477)</f>
        <v>大双</v>
      </c>
      <c r="H479">
        <f>IF(A479="","",[1]Sheet!H1477)</f>
        <v>0</v>
      </c>
      <c r="I479">
        <f>IF(A479="","",[1]Sheet!I1477)</f>
        <v>-100</v>
      </c>
      <c r="J479" t="str">
        <f>IF(A479="","",[1]Sheet!J1477)</f>
        <v>否</v>
      </c>
      <c r="K479">
        <f t="shared" si="164"/>
        <v>0</v>
      </c>
      <c r="L479" s="4">
        <f t="shared" si="165"/>
        <v>1</v>
      </c>
      <c r="M479" s="4" cm="1">
        <f ca="1" t="array" ref="M479">IF(L478="",IF(G478=0,M478,""),IF(ROW()&lt;32,"",AVERAGE(IF(OFFSET(L$2,ROW()-31,0,30,1)&lt;&gt;"",OFFSET(L$2,ROW()-31,0,30,1)))))</f>
        <v>0.9</v>
      </c>
      <c r="N479" s="5">
        <f ca="1" t="shared" si="146"/>
        <v>0.906451612903226</v>
      </c>
      <c r="O479" s="4">
        <f ca="1" t="array" ref="O479">IF(L478="","",IF(ROW()&lt;32,"",AVERAGE(IF(OFFSET(L$2,ROW()-21,0,20,1)&lt;&gt;"",OFFSET(L$2,ROW()-21,0,20,1)))))</f>
        <v>0.95</v>
      </c>
      <c r="P479" s="5">
        <f ca="1" t="shared" si="147"/>
        <v>0.953225806451613</v>
      </c>
      <c r="Q479" s="4">
        <f t="shared" si="166"/>
        <v>-68.1</v>
      </c>
      <c r="R479" s="4">
        <f t="shared" si="151"/>
        <v>9745.81679999986</v>
      </c>
      <c r="S479" s="9">
        <f t="shared" si="152"/>
        <v>0.0346927600666525</v>
      </c>
      <c r="T479" s="10">
        <f ca="1" t="shared" si="153"/>
        <v>0.906451612903226</v>
      </c>
      <c r="U479" s="9">
        <f t="shared" si="154"/>
        <v>0.0487327139353783</v>
      </c>
      <c r="V479" s="6">
        <f t="shared" si="155"/>
        <v>3.73431871349934</v>
      </c>
      <c r="W479" s="11">
        <f t="shared" si="156"/>
        <v>1.21155022222222</v>
      </c>
      <c r="X479" s="11">
        <f ca="1" t="shared" si="157"/>
        <v>0.671665229992183</v>
      </c>
      <c r="Y479" s="6">
        <f ca="1" t="shared" si="148"/>
        <v>0.554544133764308</v>
      </c>
      <c r="Z479" s="1">
        <f ca="1" t="shared" si="149"/>
        <v>0.117866824402712</v>
      </c>
      <c r="AA479">
        <f ca="1" t="shared" si="167"/>
        <v>0</v>
      </c>
      <c r="AB479">
        <f t="shared" si="150"/>
        <v>0</v>
      </c>
      <c r="AC479" s="1">
        <f ca="1" t="shared" si="163"/>
        <v>0</v>
      </c>
      <c r="AD479" t="e">
        <f ca="1" t="shared" si="162"/>
        <v>#VALUE!</v>
      </c>
    </row>
    <row r="480" spans="1:30">
      <c r="A480">
        <f>IF([1]Sheet!A1478="","",[1]Sheet!A1478)</f>
        <v>3280804</v>
      </c>
      <c r="B480" t="str">
        <f>IF(A480="","",[1]Sheet!B1478)</f>
        <v>2025-05-02 11:07:42</v>
      </c>
      <c r="C480" t="str">
        <f>IF(A480="","",[1]Sheet!C1478)</f>
        <v>小单32.36  大双32.36  大单35.28</v>
      </c>
      <c r="D480" t="str">
        <f>IF(A480="","",[1]Sheet!D1478)</f>
        <v>大单</v>
      </c>
      <c r="E480">
        <f>IF(A480="","",[1]Sheet!E1478)</f>
        <v>100</v>
      </c>
      <c r="F480">
        <f>IF(A480="","",[1]Sheet!F1478)</f>
        <v>6</v>
      </c>
      <c r="G480" t="str">
        <f>IF(A480="","",[1]Sheet!G1478)</f>
        <v>小双</v>
      </c>
      <c r="H480">
        <f>IF(A480="","",[1]Sheet!H1478)</f>
        <v>0</v>
      </c>
      <c r="I480">
        <f>IF(A480="","",[1]Sheet!I1478)</f>
        <v>-100</v>
      </c>
      <c r="J480" t="str">
        <f>IF(A480="","",[1]Sheet!J1478)</f>
        <v>否</v>
      </c>
      <c r="K480">
        <f t="shared" si="164"/>
        <v>0</v>
      </c>
      <c r="L480" s="4">
        <f t="shared" si="165"/>
        <v>0</v>
      </c>
      <c r="M480" s="4" cm="1">
        <f ca="1" t="array" ref="M480">IF(L479="",IF(G479=0,M479,""),IF(ROW()&lt;32,"",AVERAGE(IF(OFFSET(L$2,ROW()-31,0,30,1)&lt;&gt;"",OFFSET(L$2,ROW()-31,0,30,1)))))</f>
        <v>0.9</v>
      </c>
      <c r="N480" s="5">
        <f ca="1" t="shared" si="146"/>
        <v>0.906451612903226</v>
      </c>
      <c r="O480" s="4">
        <f ca="1" t="array" ref="O480">IF(L479="","",IF(ROW()&lt;32,"",AVERAGE(IF(OFFSET(L$2,ROW()-21,0,20,1)&lt;&gt;"",OFFSET(L$2,ROW()-21,0,20,1)))))</f>
        <v>0.9</v>
      </c>
      <c r="P480" s="5">
        <f ca="1" t="shared" si="147"/>
        <v>0.906451612903226</v>
      </c>
      <c r="Q480" s="4">
        <f t="shared" si="166"/>
        <v>-100</v>
      </c>
      <c r="R480" s="4">
        <f t="shared" si="151"/>
        <v>9645.81679999986</v>
      </c>
      <c r="S480" s="9">
        <f t="shared" si="152"/>
        <v>0.0384615187899215</v>
      </c>
      <c r="T480" s="10">
        <f ca="1" t="shared" si="153"/>
        <v>0.906451612903226</v>
      </c>
      <c r="U480" s="9">
        <f t="shared" si="154"/>
        <v>0.0487327139353783</v>
      </c>
      <c r="V480" s="6">
        <f t="shared" si="155"/>
        <v>4.12947873372436</v>
      </c>
      <c r="W480" s="11">
        <f t="shared" si="156"/>
        <v>1.037656</v>
      </c>
      <c r="X480" s="11">
        <f ca="1" t="shared" si="157"/>
        <v>0.694922437409444</v>
      </c>
      <c r="Y480" s="6">
        <f ca="1" t="shared" si="148"/>
        <v>0.562466500897219</v>
      </c>
      <c r="Z480" s="1">
        <f ca="1" t="shared" si="149"/>
        <v>0.119042699406878</v>
      </c>
      <c r="AA480">
        <f ca="1" t="shared" si="167"/>
        <v>-100</v>
      </c>
      <c r="AB480">
        <f t="shared" si="150"/>
        <v>1</v>
      </c>
      <c r="AC480" s="1">
        <f ca="1" t="shared" si="163"/>
        <v>0</v>
      </c>
      <c r="AD480" t="e">
        <f ca="1" t="shared" si="162"/>
        <v>#VALUE!</v>
      </c>
    </row>
    <row r="481" spans="1:30">
      <c r="A481">
        <f>IF([1]Sheet!A1479="","",[1]Sheet!A1479)</f>
        <v>3280805</v>
      </c>
      <c r="B481" t="str">
        <f>IF(A481="","",[1]Sheet!B1479)</f>
        <v>2025-05-02 11:11:14</v>
      </c>
      <c r="C481" t="str">
        <f>IF(A481="","",[1]Sheet!C1479)</f>
        <v>小单32.36  大双32.36  大单35.28</v>
      </c>
      <c r="D481" t="str">
        <f>IF(A481="","",[1]Sheet!D1479)</f>
        <v>大单</v>
      </c>
      <c r="E481">
        <f>IF(A481="","",[1]Sheet!E1479)</f>
        <v>100</v>
      </c>
      <c r="F481">
        <f>IF(A481="","",[1]Sheet!F1479)</f>
        <v>15</v>
      </c>
      <c r="G481" t="str">
        <f>IF(A481="","",[1]Sheet!G1479)</f>
        <v>大单</v>
      </c>
      <c r="H481">
        <f>IF(A481="","",[1]Sheet!H1479)</f>
        <v>152.7624</v>
      </c>
      <c r="I481">
        <f>IF(A481="","",[1]Sheet!I1479)</f>
        <v>52.7624</v>
      </c>
      <c r="J481" t="str">
        <f>IF(A481="","",[1]Sheet!J1479)</f>
        <v>是</v>
      </c>
      <c r="K481">
        <f t="shared" si="164"/>
        <v>1</v>
      </c>
      <c r="L481" s="4">
        <f t="shared" si="165"/>
        <v>1</v>
      </c>
      <c r="M481" s="4" cm="1">
        <f ca="1" t="array" ref="M481">IF(L480="",IF(G480=0,M480,""),IF(ROW()&lt;32,"",AVERAGE(IF(OFFSET(L$2,ROW()-31,0,30,1)&lt;&gt;"",OFFSET(L$2,ROW()-31,0,30,1)))))</f>
        <v>0.9</v>
      </c>
      <c r="N481" s="5">
        <f ca="1" t="shared" ref="N481:N544" si="168">IF(G480=0,N479,IF(L480="","",IF(ROW()&lt;32,"",IF(ROW()=32,AVERAGE(L450:L479),2/31*L480+(1-2/31)*M480))))</f>
        <v>0.841935483870968</v>
      </c>
      <c r="O481" s="4">
        <f ca="1" t="array" ref="O481">IF(L480="","",IF(ROW()&lt;32,"",AVERAGE(IF(OFFSET(L$2,ROW()-21,0,20,1)&lt;&gt;"",OFFSET(L$2,ROW()-21,0,20,1)))))</f>
        <v>0.9</v>
      </c>
      <c r="P481" s="5">
        <f ca="1" t="shared" ref="P481:P544" si="169">IF(G480=0,P479,IF(L480="","",IF(ROW()&lt;32,"",IF(ROW()=32,AVERAGE(L450:L479),2/31*L480+(1-2/31)*O481))))</f>
        <v>0.841935483870968</v>
      </c>
      <c r="Q481" s="4">
        <f t="shared" si="166"/>
        <v>52.7624</v>
      </c>
      <c r="R481" s="4">
        <f t="shared" si="151"/>
        <v>9698.57919999986</v>
      </c>
      <c r="S481" s="9">
        <f t="shared" si="152"/>
        <v>0.022062473510214</v>
      </c>
      <c r="T481" s="10">
        <f ca="1" t="shared" si="153"/>
        <v>0.841935483870968</v>
      </c>
      <c r="U481" s="9">
        <f t="shared" si="154"/>
        <v>0.0487327139353783</v>
      </c>
      <c r="V481" s="6">
        <f t="shared" si="155"/>
        <v>3.89503128512538</v>
      </c>
      <c r="W481" s="11">
        <f t="shared" si="156"/>
        <v>1.037656</v>
      </c>
      <c r="X481" s="11">
        <f ca="1" t="shared" si="157"/>
        <v>0.653654753159183</v>
      </c>
      <c r="Y481" s="6">
        <f ca="1" t="shared" si="148"/>
        <v>0.571003366791017</v>
      </c>
      <c r="Z481" s="1">
        <f ca="1" t="shared" si="149"/>
        <v>0.116055450477035</v>
      </c>
      <c r="AA481">
        <f ca="1" t="shared" si="167"/>
        <v>0</v>
      </c>
      <c r="AB481">
        <f t="shared" si="150"/>
        <v>0</v>
      </c>
      <c r="AC481" s="1">
        <f ca="1" t="shared" si="163"/>
        <v>0</v>
      </c>
      <c r="AD481" t="e">
        <f ca="1" t="shared" si="162"/>
        <v>#VALUE!</v>
      </c>
    </row>
    <row r="482" spans="1:30">
      <c r="A482">
        <f>IF([1]Sheet!A1480="","",[1]Sheet!A1480)</f>
        <v>3280806</v>
      </c>
      <c r="B482" t="str">
        <f>IF(A482="","",[1]Sheet!B1480)</f>
        <v>2025-05-02 11:14:45</v>
      </c>
      <c r="C482" t="str">
        <f>IF(A482="","",[1]Sheet!C1480)</f>
        <v>小单32.36  大双32.36  大单35.28</v>
      </c>
      <c r="D482" t="str">
        <f>IF(A482="","",[1]Sheet!D1480)</f>
        <v>大单</v>
      </c>
      <c r="E482">
        <f>IF(A482="","",[1]Sheet!E1480)</f>
        <v>100</v>
      </c>
      <c r="F482">
        <f>IF(A482="","",[1]Sheet!F1480)</f>
        <v>19</v>
      </c>
      <c r="G482" t="str">
        <f>IF(A482="","",[1]Sheet!G1480)</f>
        <v>大单</v>
      </c>
      <c r="H482">
        <f>IF(A482="","",[1]Sheet!H1480)</f>
        <v>152.7624</v>
      </c>
      <c r="I482">
        <f>IF(A482="","",[1]Sheet!I1480)</f>
        <v>52.7624</v>
      </c>
      <c r="J482" t="str">
        <f>IF(A482="","",[1]Sheet!J1480)</f>
        <v>是</v>
      </c>
      <c r="K482">
        <f t="shared" si="164"/>
        <v>1</v>
      </c>
      <c r="L482" s="4">
        <f t="shared" si="165"/>
        <v>1</v>
      </c>
      <c r="M482" s="4" cm="1">
        <f ca="1" t="array" ref="M482">IF(L481="",IF(G481=0,M481,""),IF(ROW()&lt;32,"",AVERAGE(IF(OFFSET(L$2,ROW()-31,0,30,1)&lt;&gt;"",OFFSET(L$2,ROW()-31,0,30,1)))))</f>
        <v>0.9</v>
      </c>
      <c r="N482" s="5">
        <f ca="1" t="shared" si="168"/>
        <v>0.906451612903226</v>
      </c>
      <c r="O482" s="4">
        <f ca="1" t="array" ref="O482">IF(L481="","",IF(ROW()&lt;32,"",AVERAGE(IF(OFFSET(L$2,ROW()-21,0,20,1)&lt;&gt;"",OFFSET(L$2,ROW()-21,0,20,1)))))</f>
        <v>0.9</v>
      </c>
      <c r="P482" s="5">
        <f ca="1" t="shared" si="169"/>
        <v>0.906451612903226</v>
      </c>
      <c r="Q482" s="4">
        <f t="shared" si="166"/>
        <v>52.7624</v>
      </c>
      <c r="R482" s="4">
        <f t="shared" si="151"/>
        <v>9751.34159999986</v>
      </c>
      <c r="S482" s="9">
        <f t="shared" si="152"/>
        <v>0.0219423137162469</v>
      </c>
      <c r="T482" s="10">
        <f ca="1" t="shared" si="153"/>
        <v>0.906451612903226</v>
      </c>
      <c r="U482" s="9">
        <f t="shared" si="154"/>
        <v>0.0487327139353783</v>
      </c>
      <c r="V482" s="6">
        <f t="shared" si="155"/>
        <v>3.71787974178298</v>
      </c>
      <c r="W482" s="11">
        <f t="shared" si="156"/>
        <v>1.0376792</v>
      </c>
      <c r="X482" s="11">
        <f ca="1" t="shared" si="157"/>
        <v>0.648809096693204</v>
      </c>
      <c r="Y482" s="6">
        <f ca="1" t="shared" ref="Y482:Y545" si="170">IF(X482="","",AVERAGE(X453:X482))</f>
        <v>0.578477670088019</v>
      </c>
      <c r="Z482" s="1">
        <f ca="1" t="shared" ref="Z482:Z545" si="171">IF(X482="","",(_xlfn.STDEV.P(X453:X482)))</f>
        <v>0.113578753864672</v>
      </c>
      <c r="AA482">
        <f ca="1" t="shared" si="167"/>
        <v>0</v>
      </c>
      <c r="AB482">
        <f t="shared" ref="AB482:AB545" si="172">IF(S482="","",IF(OR(F481=13,F481=14),1,0))</f>
        <v>0</v>
      </c>
      <c r="AC482" s="1">
        <f ca="1" t="shared" si="163"/>
        <v>0</v>
      </c>
      <c r="AD482" t="e">
        <f ca="1" t="shared" si="162"/>
        <v>#VALUE!</v>
      </c>
    </row>
    <row r="483" spans="1:30">
      <c r="A483">
        <f>IF([1]Sheet!A1481="","",[1]Sheet!A1481)</f>
        <v>3280807</v>
      </c>
      <c r="B483" t="str">
        <f>IF(A483="","",[1]Sheet!B1481)</f>
        <v>2025-05-02 11:18:17</v>
      </c>
      <c r="C483" t="str">
        <f>IF(A483="","",[1]Sheet!C1481)</f>
        <v>小单32.36  大双32.36  大单35.28</v>
      </c>
      <c r="D483" t="str">
        <f>IF(A483="","",[1]Sheet!D1481)</f>
        <v>大单</v>
      </c>
      <c r="E483">
        <f>IF(A483="","",[1]Sheet!E1481)</f>
        <v>100</v>
      </c>
      <c r="F483">
        <f>IF(A483="","",[1]Sheet!F1481)</f>
        <v>10</v>
      </c>
      <c r="G483" t="str">
        <f>IF(A483="","",[1]Sheet!G1481)</f>
        <v>小双</v>
      </c>
      <c r="H483">
        <f>IF(A483="","",[1]Sheet!H1481)</f>
        <v>0</v>
      </c>
      <c r="I483">
        <f>IF(A483="","",[1]Sheet!I1481)</f>
        <v>-100</v>
      </c>
      <c r="J483" t="str">
        <f>IF(A483="","",[1]Sheet!J1481)</f>
        <v>否</v>
      </c>
      <c r="K483">
        <f t="shared" si="164"/>
        <v>0</v>
      </c>
      <c r="L483" s="4">
        <f t="shared" si="165"/>
        <v>0</v>
      </c>
      <c r="M483" s="4" cm="1">
        <f ca="1" t="array" ref="M483">IF(L482="",IF(G482=0,M482,""),IF(ROW()&lt;32,"",AVERAGE(IF(OFFSET(L$2,ROW()-31,0,30,1)&lt;&gt;"",OFFSET(L$2,ROW()-31,0,30,1)))))</f>
        <v>0.866666666666667</v>
      </c>
      <c r="N483" s="5">
        <f ca="1" t="shared" si="168"/>
        <v>0.906451612903226</v>
      </c>
      <c r="O483" s="4">
        <f ca="1" t="array" ref="O483">IF(L482="","",IF(ROW()&lt;32,"",AVERAGE(IF(OFFSET(L$2,ROW()-21,0,20,1)&lt;&gt;"",OFFSET(L$2,ROW()-21,0,20,1)))))</f>
        <v>0.85</v>
      </c>
      <c r="P483" s="5">
        <f ca="1" t="shared" si="169"/>
        <v>0.859677419354839</v>
      </c>
      <c r="Q483" s="4">
        <f t="shared" si="166"/>
        <v>-100</v>
      </c>
      <c r="R483" s="4">
        <f t="shared" ref="R483:R546" si="173">IF(G483=0,R482,IF(Q483="","",+R482+Q483))</f>
        <v>9651.34159999986</v>
      </c>
      <c r="S483" s="9">
        <f t="shared" si="152"/>
        <v>0.0218209979028197</v>
      </c>
      <c r="T483" s="10">
        <f ca="1" t="shared" si="153"/>
        <v>0.906451612903226</v>
      </c>
      <c r="U483" s="9">
        <f t="shared" si="154"/>
        <v>0.0487327139353783</v>
      </c>
      <c r="V483" s="6">
        <f t="shared" si="155"/>
        <v>3.58629120629423</v>
      </c>
      <c r="W483" s="11">
        <f t="shared" si="156"/>
        <v>1.0377024</v>
      </c>
      <c r="X483" s="11">
        <f ca="1" t="shared" si="157"/>
        <v>0.635616168400301</v>
      </c>
      <c r="Y483" s="6">
        <f ca="1" t="shared" si="170"/>
        <v>0.585117116590528</v>
      </c>
      <c r="Z483" s="1">
        <f ca="1" t="shared" si="171"/>
        <v>0.110870733691799</v>
      </c>
      <c r="AA483">
        <f ca="1" t="shared" si="167"/>
        <v>0</v>
      </c>
      <c r="AB483">
        <f t="shared" si="172"/>
        <v>0</v>
      </c>
      <c r="AC483" s="1">
        <f ca="1" t="shared" si="163"/>
        <v>0</v>
      </c>
      <c r="AD483" t="e">
        <f ca="1" t="shared" si="162"/>
        <v>#VALUE!</v>
      </c>
    </row>
    <row r="484" spans="1:30">
      <c r="A484">
        <f>IF([1]Sheet!A1482="","",[1]Sheet!A1482)</f>
        <v>3280808</v>
      </c>
      <c r="B484" t="str">
        <f>IF(A484="","",[1]Sheet!B1482)</f>
        <v>2025-05-02 11:21:49</v>
      </c>
      <c r="C484" t="str">
        <f>IF(A484="","",[1]Sheet!C1482)</f>
        <v>小单32.36  大双32.36  大单35.28</v>
      </c>
      <c r="D484" t="str">
        <f>IF(A484="","",[1]Sheet!D1482)</f>
        <v>大单</v>
      </c>
      <c r="E484">
        <f>IF(A484="","",[1]Sheet!E1482)</f>
        <v>100</v>
      </c>
      <c r="F484">
        <f>IF(A484="","",[1]Sheet!F1482)</f>
        <v>14</v>
      </c>
      <c r="G484" t="str">
        <f>IF(A484="","",[1]Sheet!G1482)</f>
        <v>大双</v>
      </c>
      <c r="H484">
        <f>IF(A484="","",[1]Sheet!H1482)</f>
        <v>0</v>
      </c>
      <c r="I484">
        <f>IF(A484="","",[1]Sheet!I1482)</f>
        <v>-100</v>
      </c>
      <c r="J484" t="str">
        <f>IF(A484="","",[1]Sheet!J1482)</f>
        <v>否</v>
      </c>
      <c r="K484">
        <f t="shared" si="164"/>
        <v>0</v>
      </c>
      <c r="L484" s="4">
        <f t="shared" si="165"/>
        <v>1</v>
      </c>
      <c r="M484" s="4" cm="1">
        <f ca="1" t="array" ref="M484">IF(L483="",IF(G483=0,M483,""),IF(ROW()&lt;32,"",AVERAGE(IF(OFFSET(L$2,ROW()-31,0,30,1)&lt;&gt;"",OFFSET(L$2,ROW()-31,0,30,1)))))</f>
        <v>0.866666666666667</v>
      </c>
      <c r="N484" s="5">
        <f ca="1" t="shared" si="168"/>
        <v>0.810752688172043</v>
      </c>
      <c r="O484" s="4">
        <f ca="1" t="array" ref="O484">IF(L483="","",IF(ROW()&lt;32,"",AVERAGE(IF(OFFSET(L$2,ROW()-21,0,20,1)&lt;&gt;"",OFFSET(L$2,ROW()-21,0,20,1)))))</f>
        <v>0.85</v>
      </c>
      <c r="P484" s="5">
        <f ca="1" t="shared" si="169"/>
        <v>0.795161290322581</v>
      </c>
      <c r="Q484" s="4">
        <f t="shared" si="166"/>
        <v>-68.1</v>
      </c>
      <c r="R484" s="4">
        <f t="shared" si="173"/>
        <v>9583.24159999986</v>
      </c>
      <c r="S484" s="9">
        <f t="shared" si="152"/>
        <v>0.0186110786514269</v>
      </c>
      <c r="T484" s="10">
        <f ca="1" t="shared" si="153"/>
        <v>0.810752688172043</v>
      </c>
      <c r="U484" s="9">
        <f t="shared" si="154"/>
        <v>0.0487327139353783</v>
      </c>
      <c r="V484" s="6">
        <f t="shared" si="155"/>
        <v>3.43216083099494</v>
      </c>
      <c r="W484" s="11">
        <f t="shared" si="156"/>
        <v>0.8954</v>
      </c>
      <c r="X484" s="11">
        <f ca="1" t="shared" si="157"/>
        <v>0.585870130148718</v>
      </c>
      <c r="Y484" s="6">
        <f ca="1" t="shared" si="170"/>
        <v>0.589868112053891</v>
      </c>
      <c r="Z484" s="1">
        <f ca="1" t="shared" si="171"/>
        <v>0.107702107791239</v>
      </c>
      <c r="AA484">
        <f ca="1" t="shared" si="167"/>
        <v>0</v>
      </c>
      <c r="AB484">
        <f t="shared" si="172"/>
        <v>0</v>
      </c>
      <c r="AC484" s="1">
        <f ca="1" t="shared" si="163"/>
        <v>0</v>
      </c>
      <c r="AD484" t="e">
        <f ca="1" t="shared" si="162"/>
        <v>#VALUE!</v>
      </c>
    </row>
    <row r="485" spans="1:30">
      <c r="A485">
        <f>IF([1]Sheet!A1483="","",[1]Sheet!A1483)</f>
        <v>3280809</v>
      </c>
      <c r="B485" t="str">
        <f>IF(A485="","",[1]Sheet!B1483)</f>
        <v>2025-05-02 11:25:20</v>
      </c>
      <c r="C485" t="str">
        <f>IF(A485="","",[1]Sheet!C1483)</f>
        <v>小单32.36  大双32.36  大单35.28</v>
      </c>
      <c r="D485" t="str">
        <f>IF(A485="","",[1]Sheet!D1483)</f>
        <v>大单</v>
      </c>
      <c r="E485">
        <f>IF(A485="","",[1]Sheet!E1483)</f>
        <v>100</v>
      </c>
      <c r="F485">
        <f>IF(A485="","",[1]Sheet!F1483)</f>
        <v>12</v>
      </c>
      <c r="G485" t="str">
        <f>IF(A485="","",[1]Sheet!G1483)</f>
        <v>小双</v>
      </c>
      <c r="H485">
        <f>IF(A485="","",[1]Sheet!H1483)</f>
        <v>0</v>
      </c>
      <c r="I485">
        <f>IF(A485="","",[1]Sheet!I1483)</f>
        <v>-100</v>
      </c>
      <c r="J485" t="str">
        <f>IF(A485="","",[1]Sheet!J1483)</f>
        <v>否</v>
      </c>
      <c r="K485">
        <f t="shared" si="164"/>
        <v>0</v>
      </c>
      <c r="L485" s="4">
        <f t="shared" si="165"/>
        <v>0</v>
      </c>
      <c r="M485" s="4" cm="1">
        <f ca="1" t="array" ref="M485">IF(L484="",IF(G484=0,M484,""),IF(ROW()&lt;32,"",AVERAGE(IF(OFFSET(L$2,ROW()-31,0,30,1)&lt;&gt;"",OFFSET(L$2,ROW()-31,0,30,1)))))</f>
        <v>0.866666666666667</v>
      </c>
      <c r="N485" s="5">
        <f ca="1" t="shared" si="168"/>
        <v>0.875268817204301</v>
      </c>
      <c r="O485" s="4">
        <f ca="1" t="array" ref="O485">IF(L484="","",IF(ROW()&lt;32,"",AVERAGE(IF(OFFSET(L$2,ROW()-21,0,20,1)&lt;&gt;"",OFFSET(L$2,ROW()-21,0,20,1)))))</f>
        <v>0.8</v>
      </c>
      <c r="P485" s="5">
        <f ca="1" t="shared" si="169"/>
        <v>0.812903225806452</v>
      </c>
      <c r="Q485" s="4">
        <f t="shared" si="166"/>
        <v>-100</v>
      </c>
      <c r="R485" s="4">
        <f t="shared" si="173"/>
        <v>9483.24159999986</v>
      </c>
      <c r="S485" s="9">
        <f t="shared" si="152"/>
        <v>0.0222122628757733</v>
      </c>
      <c r="T485" s="10">
        <f ca="1" t="shared" si="153"/>
        <v>0.875268817204301</v>
      </c>
      <c r="U485" s="9">
        <f t="shared" si="154"/>
        <v>0.0487327139353783</v>
      </c>
      <c r="V485" s="6">
        <f t="shared" si="155"/>
        <v>3.26405048266391</v>
      </c>
      <c r="W485" s="11">
        <f t="shared" si="156"/>
        <v>0.8954</v>
      </c>
      <c r="X485" s="11">
        <f ca="1" t="shared" si="157"/>
        <v>0.58304267638937</v>
      </c>
      <c r="Y485" s="6">
        <f ca="1" t="shared" si="170"/>
        <v>0.595573621003315</v>
      </c>
      <c r="Z485" s="1">
        <f ca="1" t="shared" si="171"/>
        <v>0.102531561241453</v>
      </c>
      <c r="AA485">
        <f ca="1" t="shared" si="167"/>
        <v>0</v>
      </c>
      <c r="AB485">
        <f t="shared" si="172"/>
        <v>1</v>
      </c>
      <c r="AC485" s="1">
        <f ca="1" t="shared" si="163"/>
        <v>0</v>
      </c>
      <c r="AD485" t="e">
        <f ca="1" t="shared" si="162"/>
        <v>#VALUE!</v>
      </c>
    </row>
    <row r="486" spans="1:30">
      <c r="A486">
        <f>IF([1]Sheet!A1484="","",[1]Sheet!A1484)</f>
        <v>3280810</v>
      </c>
      <c r="B486" t="str">
        <f>IF(A486="","",[1]Sheet!B1484)</f>
        <v>2025-05-02 11:28:42</v>
      </c>
      <c r="C486" t="str">
        <f>IF(A486="","",[1]Sheet!C1484)</f>
        <v>小单32.36  大双32.36  大单35.28</v>
      </c>
      <c r="D486" t="str">
        <f>IF(A486="","",[1]Sheet!D1484)</f>
        <v>大单</v>
      </c>
      <c r="E486">
        <f>IF(A486="","",[1]Sheet!E1484)</f>
        <v>100</v>
      </c>
      <c r="F486">
        <f>IF(A486="","",[1]Sheet!F1484)</f>
        <v>20</v>
      </c>
      <c r="G486" t="str">
        <f>IF(A486="","",[1]Sheet!G1484)</f>
        <v>大双</v>
      </c>
      <c r="H486">
        <f>IF(A486="","",[1]Sheet!H1484)</f>
        <v>152.7392</v>
      </c>
      <c r="I486">
        <f>IF(A486="","",[1]Sheet!I1484)</f>
        <v>52.7392</v>
      </c>
      <c r="J486" t="str">
        <f>IF(A486="","",[1]Sheet!J1484)</f>
        <v>是</v>
      </c>
      <c r="K486">
        <f t="shared" si="164"/>
        <v>1</v>
      </c>
      <c r="L486" s="4">
        <f t="shared" si="165"/>
        <v>1</v>
      </c>
      <c r="M486" s="4" cm="1">
        <f ca="1" t="array" ref="M486">IF(L485="",IF(G485=0,M485,""),IF(ROW()&lt;32,"",AVERAGE(IF(OFFSET(L$2,ROW()-31,0,30,1)&lt;&gt;"",OFFSET(L$2,ROW()-31,0,30,1)))))</f>
        <v>0.866666666666667</v>
      </c>
      <c r="N486" s="5">
        <f ca="1" t="shared" si="168"/>
        <v>0.810752688172043</v>
      </c>
      <c r="O486" s="4">
        <f ca="1" t="array" ref="O486">IF(L485="","",IF(ROW()&lt;32,"",AVERAGE(IF(OFFSET(L$2,ROW()-21,0,20,1)&lt;&gt;"",OFFSET(L$2,ROW()-21,0,20,1)))))</f>
        <v>0.8</v>
      </c>
      <c r="P486" s="5">
        <f ca="1" t="shared" si="169"/>
        <v>0.748387096774194</v>
      </c>
      <c r="Q486" s="4">
        <f t="shared" si="166"/>
        <v>52.7392</v>
      </c>
      <c r="R486" s="4">
        <f t="shared" si="173"/>
        <v>9535.98079999986</v>
      </c>
      <c r="S486" s="9">
        <f t="shared" si="152"/>
        <v>0.00634651761189879</v>
      </c>
      <c r="T486" s="10">
        <f ca="1" t="shared" si="153"/>
        <v>0.810752688172043</v>
      </c>
      <c r="U486" s="9">
        <f t="shared" si="154"/>
        <v>0.0487327139353783</v>
      </c>
      <c r="V486" s="6">
        <f t="shared" si="155"/>
        <v>2.852528554438</v>
      </c>
      <c r="W486" s="11">
        <f t="shared" si="156"/>
        <v>0.8954</v>
      </c>
      <c r="X486" s="11">
        <f ca="1" t="shared" si="157"/>
        <v>0.524227534181165</v>
      </c>
      <c r="Y486" s="6">
        <f ca="1" t="shared" si="170"/>
        <v>0.600531121038694</v>
      </c>
      <c r="Z486" s="1">
        <f ca="1" t="shared" si="171"/>
        <v>0.0950970219833166</v>
      </c>
      <c r="AA486">
        <f ca="1" t="shared" si="167"/>
        <v>0</v>
      </c>
      <c r="AB486">
        <f t="shared" si="172"/>
        <v>0</v>
      </c>
      <c r="AC486" s="1">
        <f ca="1" t="shared" si="163"/>
        <v>0</v>
      </c>
      <c r="AD486" t="e">
        <f ca="1" t="shared" si="162"/>
        <v>#VALUE!</v>
      </c>
    </row>
    <row r="487" spans="1:30">
      <c r="A487">
        <f>IF([1]Sheet!A1485="","",[1]Sheet!A1485)</f>
        <v>3280811</v>
      </c>
      <c r="B487" t="str">
        <f>IF(A487="","",[1]Sheet!B1485)</f>
        <v>2025-05-02 11:32:13</v>
      </c>
      <c r="C487" t="str">
        <f>IF(A487="","",[1]Sheet!C1485)</f>
        <v>大双31.45  小双34.28  大单34.28</v>
      </c>
      <c r="D487" t="str">
        <f>IF(A487="","",[1]Sheet!D1485)</f>
        <v>大双</v>
      </c>
      <c r="E487">
        <f>IF(A487="","",[1]Sheet!E1485)</f>
        <v>100.01</v>
      </c>
      <c r="F487">
        <f>IF(A487="","",[1]Sheet!F1485)</f>
        <v>14</v>
      </c>
      <c r="G487" t="str">
        <f>IF(A487="","",[1]Sheet!G1485)</f>
        <v>大双</v>
      </c>
      <c r="H487">
        <f>IF(A487="","",[1]Sheet!H1485)</f>
        <v>0</v>
      </c>
      <c r="I487">
        <f>IF(A487="","",[1]Sheet!I1485)</f>
        <v>-100.01</v>
      </c>
      <c r="J487" t="str">
        <f>IF(A487="","",[1]Sheet!J1485)</f>
        <v>否</v>
      </c>
      <c r="K487">
        <f t="shared" si="164"/>
        <v>0</v>
      </c>
      <c r="L487" s="4">
        <f t="shared" si="165"/>
        <v>1</v>
      </c>
      <c r="M487" s="4" cm="1">
        <f ca="1" t="array" ref="M487">IF(L486="",IF(G486=0,M486,""),IF(ROW()&lt;32,"",AVERAGE(IF(OFFSET(L$2,ROW()-31,0,30,1)&lt;&gt;"",OFFSET(L$2,ROW()-31,0,30,1)))))</f>
        <v>0.866666666666667</v>
      </c>
      <c r="N487" s="5">
        <f ca="1" t="shared" si="168"/>
        <v>0.875268817204301</v>
      </c>
      <c r="O487" s="4">
        <f ca="1" t="array" ref="O487">IF(L486="","",IF(ROW()&lt;32,"",AVERAGE(IF(OFFSET(L$2,ROW()-21,0,20,1)&lt;&gt;"",OFFSET(L$2,ROW()-21,0,20,1)))))</f>
        <v>0.8</v>
      </c>
      <c r="P487" s="5">
        <f ca="1" t="shared" si="169"/>
        <v>0.812903225806452</v>
      </c>
      <c r="Q487" s="4">
        <f t="shared" si="166"/>
        <v>-68.1</v>
      </c>
      <c r="R487" s="4">
        <f t="shared" si="173"/>
        <v>9467.88079999986</v>
      </c>
      <c r="S487" s="9">
        <f t="shared" ref="S487:S550" si="174">IF(R486="","",(R486-R457)/R457)</f>
        <v>0.00676982277394727</v>
      </c>
      <c r="T487" s="10">
        <f ca="1" t="shared" ref="T487:T550" si="175">N487</f>
        <v>0.875268817204301</v>
      </c>
      <c r="U487" s="9">
        <f t="shared" ref="U487:U550" si="176">IF(R486="","",(MAX(R457:R486)-MIN(R457:R486))/MAX(R457:R486))</f>
        <v>0.0487327139353783</v>
      </c>
      <c r="V487" s="6">
        <f t="shared" ref="V487:V550" si="177">IF(ROW()&lt;=62,"",IF(S487="","",(AVERAGE(S458:S487)-0)/(_xlfn.STDEV.P(S458:S487)+1/1000000)))</f>
        <v>2.56003494751466</v>
      </c>
      <c r="W487" s="11">
        <f t="shared" ref="W487:W550" si="178">IF(I486="","",IF(ABS(SUMIF(I457:I486,"&lt;0"))=0,10,IF(SUMIF(I457:I486,"&gt;0")/ABS(SUMIF(I457:I486,"&lt;0"))&gt;10,10,SUMIF(I457:I486,"&gt;0")/ABS(SUMIF(I457:I486,"&lt;0")))))</f>
        <v>0.899313818181818</v>
      </c>
      <c r="X487" s="11">
        <f ca="1" t="shared" ref="X487:X550" si="179">IF(V487="","",S487*0.3+T487*0.2-0.3*U487+0.1*V487+0.1*W487)</f>
        <v>0.508399772662079</v>
      </c>
      <c r="Y487" s="6">
        <f ca="1" t="shared" si="170"/>
        <v>0.602867204164775</v>
      </c>
      <c r="Z487" s="1">
        <f ca="1" t="shared" si="171"/>
        <v>0.0918902323313705</v>
      </c>
      <c r="AA487">
        <f ca="1" t="shared" si="167"/>
        <v>0</v>
      </c>
      <c r="AB487">
        <f t="shared" si="172"/>
        <v>0</v>
      </c>
      <c r="AC487" s="1">
        <f ca="1" t="shared" si="163"/>
        <v>0</v>
      </c>
      <c r="AD487" t="e">
        <f ca="1" t="shared" si="162"/>
        <v>#VALUE!</v>
      </c>
    </row>
    <row r="488" spans="1:30">
      <c r="A488">
        <f>IF([1]Sheet!A1486="","",[1]Sheet!A1486)</f>
        <v>3280812</v>
      </c>
      <c r="B488" t="str">
        <f>IF(A488="","",[1]Sheet!B1486)</f>
        <v>2025-05-02 11:35:45</v>
      </c>
      <c r="C488" t="str">
        <f>IF(A488="","",[1]Sheet!C1486)</f>
        <v>大双31.45  小双34.28  大单34.28</v>
      </c>
      <c r="D488" t="str">
        <f>IF(A488="","",[1]Sheet!D1486)</f>
        <v>大双</v>
      </c>
      <c r="E488">
        <f>IF(A488="","",[1]Sheet!E1486)</f>
        <v>100.01</v>
      </c>
      <c r="F488">
        <f>IF(A488="","",[1]Sheet!F1486)</f>
        <v>3</v>
      </c>
      <c r="G488" t="str">
        <f>IF(A488="","",[1]Sheet!G1486)</f>
        <v>小单</v>
      </c>
      <c r="H488">
        <f>IF(A488="","",[1]Sheet!H1486)</f>
        <v>0</v>
      </c>
      <c r="I488">
        <f>IF(A488="","",[1]Sheet!I1486)</f>
        <v>-100.01</v>
      </c>
      <c r="J488" t="str">
        <f>IF(A488="","",[1]Sheet!J1486)</f>
        <v>否</v>
      </c>
      <c r="K488">
        <f t="shared" si="164"/>
        <v>0</v>
      </c>
      <c r="L488" s="4">
        <f t="shared" si="165"/>
        <v>0</v>
      </c>
      <c r="M488" s="4" cm="1">
        <f ca="1" t="array" ref="M488">IF(L487="",IF(G487=0,M487,""),IF(ROW()&lt;32,"",AVERAGE(IF(OFFSET(L$2,ROW()-31,0,30,1)&lt;&gt;"",OFFSET(L$2,ROW()-31,0,30,1)))))</f>
        <v>0.833333333333333</v>
      </c>
      <c r="N488" s="5">
        <f ca="1" t="shared" si="168"/>
        <v>0.875268817204301</v>
      </c>
      <c r="O488" s="4">
        <f ca="1" t="array" ref="O488">IF(L487="","",IF(ROW()&lt;32,"",AVERAGE(IF(OFFSET(L$2,ROW()-21,0,20,1)&lt;&gt;"",OFFSET(L$2,ROW()-21,0,20,1)))))</f>
        <v>0.75</v>
      </c>
      <c r="P488" s="5">
        <f ca="1" t="shared" si="169"/>
        <v>0.766129032258065</v>
      </c>
      <c r="Q488" s="4">
        <f t="shared" si="166"/>
        <v>-100.01</v>
      </c>
      <c r="R488" s="4">
        <f t="shared" si="173"/>
        <v>9367.87079999986</v>
      </c>
      <c r="S488" s="9">
        <f t="shared" si="174"/>
        <v>0.00681884837955152</v>
      </c>
      <c r="T488" s="10">
        <f ca="1" t="shared" si="175"/>
        <v>0.875268817204301</v>
      </c>
      <c r="U488" s="9">
        <f t="shared" si="176"/>
        <v>0.0487327139353783</v>
      </c>
      <c r="V488" s="6">
        <f t="shared" si="177"/>
        <v>2.33401183430423</v>
      </c>
      <c r="W488" s="11">
        <f t="shared" si="178"/>
        <v>0.784012466562778</v>
      </c>
      <c r="X488" s="11">
        <f ca="1" t="shared" si="179"/>
        <v>0.474282033860813</v>
      </c>
      <c r="Y488" s="6">
        <f ca="1" t="shared" si="170"/>
        <v>0.603589348471507</v>
      </c>
      <c r="Z488" s="1">
        <f ca="1" t="shared" si="171"/>
        <v>0.0907851002984025</v>
      </c>
      <c r="AA488">
        <f ca="1" t="shared" si="167"/>
        <v>0</v>
      </c>
      <c r="AB488">
        <f t="shared" si="172"/>
        <v>1</v>
      </c>
      <c r="AC488" s="1">
        <f ca="1" t="shared" si="163"/>
        <v>0</v>
      </c>
      <c r="AD488" t="e">
        <f ca="1" t="shared" si="162"/>
        <v>#VALUE!</v>
      </c>
    </row>
    <row r="489" spans="1:30">
      <c r="A489">
        <f>IF([1]Sheet!A1487="","",[1]Sheet!A1487)</f>
        <v>3280813</v>
      </c>
      <c r="B489" t="str">
        <f>IF(A489="","",[1]Sheet!B1487)</f>
        <v>2025-05-02 11:39:17</v>
      </c>
      <c r="C489" t="str">
        <f>IF(A489="","",[1]Sheet!C1487)</f>
        <v>大双31.45  小双34.28  大单34.28</v>
      </c>
      <c r="D489" t="str">
        <f>IF(A489="","",[1]Sheet!D1487)</f>
        <v>大双</v>
      </c>
      <c r="E489">
        <f>IF(A489="","",[1]Sheet!E1487)</f>
        <v>100.01</v>
      </c>
      <c r="F489">
        <f>IF(A489="","",[1]Sheet!F1487)</f>
        <v>17</v>
      </c>
      <c r="G489" t="str">
        <f>IF(A489="","",[1]Sheet!G1487)</f>
        <v>大单</v>
      </c>
      <c r="H489">
        <f>IF(A489="","",[1]Sheet!H1487)</f>
        <v>148.4324</v>
      </c>
      <c r="I489">
        <f>IF(A489="","",[1]Sheet!I1487)</f>
        <v>48.4224</v>
      </c>
      <c r="J489" t="str">
        <f>IF(A489="","",[1]Sheet!J1487)</f>
        <v>是</v>
      </c>
      <c r="K489">
        <f t="shared" si="164"/>
        <v>1</v>
      </c>
      <c r="L489" s="4">
        <f t="shared" si="165"/>
        <v>1</v>
      </c>
      <c r="M489" s="4" cm="1">
        <f ca="1" t="array" ref="M489">IF(L488="",IF(G488=0,M488,""),IF(ROW()&lt;32,"",AVERAGE(IF(OFFSET(L$2,ROW()-31,0,30,1)&lt;&gt;"",OFFSET(L$2,ROW()-31,0,30,1)))))</f>
        <v>0.833333333333333</v>
      </c>
      <c r="N489" s="5">
        <f ca="1" t="shared" si="168"/>
        <v>0.779569892473118</v>
      </c>
      <c r="O489" s="4">
        <f ca="1" t="array" ref="O489">IF(L488="","",IF(ROW()&lt;32,"",AVERAGE(IF(OFFSET(L$2,ROW()-21,0,20,1)&lt;&gt;"",OFFSET(L$2,ROW()-21,0,20,1)))))</f>
        <v>0.75</v>
      </c>
      <c r="P489" s="5">
        <f ca="1" t="shared" si="169"/>
        <v>0.701612903225806</v>
      </c>
      <c r="Q489" s="4">
        <f t="shared" si="166"/>
        <v>48.4224</v>
      </c>
      <c r="R489" s="4">
        <f t="shared" si="173"/>
        <v>9416.29319999986</v>
      </c>
      <c r="S489" s="9">
        <f t="shared" si="174"/>
        <v>0.00345051200461653</v>
      </c>
      <c r="T489" s="10">
        <f ca="1" t="shared" si="175"/>
        <v>0.779569892473118</v>
      </c>
      <c r="U489" s="9">
        <f t="shared" si="176"/>
        <v>0.0487327139353783</v>
      </c>
      <c r="V489" s="6">
        <f t="shared" si="177"/>
        <v>2.11860552867121</v>
      </c>
      <c r="W489" s="11">
        <f t="shared" si="178"/>
        <v>0.784005933234446</v>
      </c>
      <c r="X489" s="11">
        <f ca="1" t="shared" si="179"/>
        <v>0.432590464105961</v>
      </c>
      <c r="Y489" s="6">
        <f ca="1" t="shared" si="170"/>
        <v>0.603644262600503</v>
      </c>
      <c r="Z489" s="1">
        <f ca="1" t="shared" si="171"/>
        <v>0.090681091988318</v>
      </c>
      <c r="AA489">
        <f ca="1" t="shared" si="167"/>
        <v>0</v>
      </c>
      <c r="AB489">
        <f t="shared" si="172"/>
        <v>0</v>
      </c>
      <c r="AC489" s="1">
        <f ca="1" t="shared" si="163"/>
        <v>0</v>
      </c>
      <c r="AD489" t="e">
        <f ca="1" t="shared" si="162"/>
        <v>#VALUE!</v>
      </c>
    </row>
    <row r="490" spans="1:30">
      <c r="A490">
        <f>IF([1]Sheet!A1488="","",[1]Sheet!A1488)</f>
        <v>3280814</v>
      </c>
      <c r="B490" t="str">
        <f>IF(A490="","",[1]Sheet!B1488)</f>
        <v>2025-05-02 11:42:48</v>
      </c>
      <c r="C490" t="str">
        <f>IF(A490="","",[1]Sheet!C1488)</f>
        <v>大双31.45  小双34.28  大单34.28</v>
      </c>
      <c r="D490" t="str">
        <f>IF(A490="","",[1]Sheet!D1488)</f>
        <v>大双</v>
      </c>
      <c r="E490">
        <f>IF(A490="","",[1]Sheet!E1488)</f>
        <v>100.01</v>
      </c>
      <c r="F490">
        <f>IF(A490="","",[1]Sheet!F1488)</f>
        <v>14</v>
      </c>
      <c r="G490" t="str">
        <f>IF(A490="","",[1]Sheet!G1488)</f>
        <v>大双</v>
      </c>
      <c r="H490">
        <f>IF(A490="","",[1]Sheet!H1488)</f>
        <v>0</v>
      </c>
      <c r="I490">
        <f>IF(A490="","",[1]Sheet!I1488)</f>
        <v>-100.01</v>
      </c>
      <c r="J490" t="str">
        <f>IF(A490="","",[1]Sheet!J1488)</f>
        <v>否</v>
      </c>
      <c r="K490">
        <f t="shared" si="164"/>
        <v>0</v>
      </c>
      <c r="L490" s="4">
        <f t="shared" si="165"/>
        <v>1</v>
      </c>
      <c r="M490" s="4" cm="1">
        <f ca="1" t="array" ref="M490">IF(L489="",IF(G489=0,M489,""),IF(ROW()&lt;32,"",AVERAGE(IF(OFFSET(L$2,ROW()-31,0,30,1)&lt;&gt;"",OFFSET(L$2,ROW()-31,0,30,1)))))</f>
        <v>0.833333333333333</v>
      </c>
      <c r="N490" s="5">
        <f ca="1" t="shared" si="168"/>
        <v>0.844086021505376</v>
      </c>
      <c r="O490" s="4">
        <f ca="1" t="array" ref="O490">IF(L489="","",IF(ROW()&lt;32,"",AVERAGE(IF(OFFSET(L$2,ROW()-21,0,20,1)&lt;&gt;"",OFFSET(L$2,ROW()-21,0,20,1)))))</f>
        <v>0.75</v>
      </c>
      <c r="P490" s="5">
        <f ca="1" t="shared" si="169"/>
        <v>0.766129032258065</v>
      </c>
      <c r="Q490" s="4">
        <f t="shared" si="166"/>
        <v>-68.1</v>
      </c>
      <c r="R490" s="4">
        <f t="shared" si="173"/>
        <v>9348.19319999986</v>
      </c>
      <c r="S490" s="9">
        <f t="shared" si="174"/>
        <v>0.0029713272037525</v>
      </c>
      <c r="T490" s="10">
        <f ca="1" t="shared" si="175"/>
        <v>0.844086021505376</v>
      </c>
      <c r="U490" s="9">
        <f t="shared" si="176"/>
        <v>0.0454503547452133</v>
      </c>
      <c r="V490" s="6">
        <f t="shared" si="177"/>
        <v>1.97985279548929</v>
      </c>
      <c r="W490" s="11">
        <f t="shared" si="178"/>
        <v>0.899297467318776</v>
      </c>
      <c r="X490" s="11">
        <f ca="1" t="shared" si="179"/>
        <v>0.443988522319443</v>
      </c>
      <c r="Y490" s="6">
        <f ca="1" t="shared" si="170"/>
        <v>0.604654688142583</v>
      </c>
      <c r="Z490" s="1">
        <f ca="1" t="shared" si="171"/>
        <v>0.0887060889414911</v>
      </c>
      <c r="AA490">
        <f ca="1" t="shared" si="167"/>
        <v>0</v>
      </c>
      <c r="AB490">
        <f t="shared" si="172"/>
        <v>0</v>
      </c>
      <c r="AC490" s="1">
        <f ca="1" t="shared" si="163"/>
        <v>0</v>
      </c>
      <c r="AD490" t="e">
        <f ca="1" t="shared" si="162"/>
        <v>#VALUE!</v>
      </c>
    </row>
    <row r="491" spans="1:30">
      <c r="A491">
        <f>IF([1]Sheet!A1489="","",[1]Sheet!A1489)</f>
        <v>3280815</v>
      </c>
      <c r="B491" t="str">
        <f>IF(A491="","",[1]Sheet!B1489)</f>
        <v>2025-05-02 11:46:20</v>
      </c>
      <c r="C491" t="str">
        <f>IF(A491="","",[1]Sheet!C1489)</f>
        <v>大双31.45  小双34.28  大单34.28</v>
      </c>
      <c r="D491" t="str">
        <f>IF(A491="","",[1]Sheet!D1489)</f>
        <v>大双</v>
      </c>
      <c r="E491">
        <f>IF(A491="","",[1]Sheet!E1489)</f>
        <v>100.01</v>
      </c>
      <c r="F491">
        <f>IF(A491="","",[1]Sheet!F1489)</f>
        <v>9</v>
      </c>
      <c r="G491" t="str">
        <f>IF(A491="","",[1]Sheet!G1489)</f>
        <v>小单</v>
      </c>
      <c r="H491">
        <f>IF(A491="","",[1]Sheet!H1489)</f>
        <v>0</v>
      </c>
      <c r="I491">
        <f>IF(A491="","",[1]Sheet!I1489)</f>
        <v>-100.01</v>
      </c>
      <c r="J491" t="str">
        <f>IF(A491="","",[1]Sheet!J1489)</f>
        <v>否</v>
      </c>
      <c r="K491">
        <f t="shared" si="164"/>
        <v>0</v>
      </c>
      <c r="L491" s="4">
        <f t="shared" si="165"/>
        <v>0</v>
      </c>
      <c r="M491" s="4" cm="1">
        <f ca="1" t="array" ref="M491">IF(L490="",IF(G490=0,M490,""),IF(ROW()&lt;32,"",AVERAGE(IF(OFFSET(L$2,ROW()-31,0,30,1)&lt;&gt;"",OFFSET(L$2,ROW()-31,0,30,1)))))</f>
        <v>0.8</v>
      </c>
      <c r="N491" s="5">
        <f ca="1" t="shared" si="168"/>
        <v>0.844086021505376</v>
      </c>
      <c r="O491" s="4">
        <f ca="1" t="array" ref="O491">IF(L490="","",IF(ROW()&lt;32,"",AVERAGE(IF(OFFSET(L$2,ROW()-21,0,20,1)&lt;&gt;"",OFFSET(L$2,ROW()-21,0,20,1)))))</f>
        <v>0.7</v>
      </c>
      <c r="P491" s="5">
        <f ca="1" t="shared" si="169"/>
        <v>0.719354838709677</v>
      </c>
      <c r="Q491" s="4">
        <f t="shared" si="166"/>
        <v>-100.01</v>
      </c>
      <c r="R491" s="4">
        <f t="shared" si="173"/>
        <v>9248.18319999986</v>
      </c>
      <c r="S491" s="9">
        <f t="shared" si="174"/>
        <v>-0.0098444928727021</v>
      </c>
      <c r="T491" s="10">
        <f ca="1" t="shared" si="175"/>
        <v>0.844086021505376</v>
      </c>
      <c r="U491" s="9">
        <f t="shared" si="176"/>
        <v>0.0474554257480571</v>
      </c>
      <c r="V491" s="6">
        <f t="shared" si="177"/>
        <v>1.71539526423184</v>
      </c>
      <c r="W491" s="11">
        <f t="shared" si="178"/>
        <v>0.780402156612751</v>
      </c>
      <c r="X491" s="11">
        <f ca="1" t="shared" si="179"/>
        <v>0.401206970799307</v>
      </c>
      <c r="Y491" s="6">
        <f ca="1" t="shared" si="170"/>
        <v>0.603658595327741</v>
      </c>
      <c r="Z491" s="1">
        <f ca="1" t="shared" si="171"/>
        <v>0.0907927178049538</v>
      </c>
      <c r="AA491">
        <f ca="1" t="shared" si="167"/>
        <v>0</v>
      </c>
      <c r="AB491">
        <f t="shared" si="172"/>
        <v>1</v>
      </c>
      <c r="AC491" s="1">
        <f ca="1" t="shared" si="163"/>
        <v>0</v>
      </c>
      <c r="AD491" t="e">
        <f ca="1" t="shared" si="162"/>
        <v>#VALUE!</v>
      </c>
    </row>
    <row r="492" spans="1:30">
      <c r="A492">
        <f>IF([1]Sheet!A1490="","",[1]Sheet!A1490)</f>
        <v>3280816</v>
      </c>
      <c r="B492" t="str">
        <f>IF(A492="","",[1]Sheet!B1490)</f>
        <v>2025-05-02 11:49:41</v>
      </c>
      <c r="C492" t="str">
        <f>IF(A492="","",[1]Sheet!C1490)</f>
        <v>大双31.45  小双34.28  大单34.28</v>
      </c>
      <c r="D492" t="str">
        <f>IF(A492="","",[1]Sheet!D1490)</f>
        <v>大双</v>
      </c>
      <c r="E492">
        <f>IF(A492="","",[1]Sheet!E1490)</f>
        <v>100.01</v>
      </c>
      <c r="F492">
        <f>IF(A492="","",[1]Sheet!F1490)</f>
        <v>27</v>
      </c>
      <c r="G492" t="str">
        <f>IF(A492="","",[1]Sheet!G1490)</f>
        <v>大单</v>
      </c>
      <c r="H492">
        <f>IF(A492="","",[1]Sheet!H1490)</f>
        <v>148.4324</v>
      </c>
      <c r="I492">
        <f>IF(A492="","",[1]Sheet!I1490)</f>
        <v>48.4224</v>
      </c>
      <c r="J492" t="str">
        <f>IF(A492="","",[1]Sheet!J1490)</f>
        <v>是</v>
      </c>
      <c r="K492">
        <f t="shared" si="164"/>
        <v>1</v>
      </c>
      <c r="L492" s="4">
        <f t="shared" si="165"/>
        <v>1</v>
      </c>
      <c r="M492" s="4" cm="1">
        <f ca="1" t="array" ref="M492">IF(L491="",IF(G491=0,M491,""),IF(ROW()&lt;32,"",AVERAGE(IF(OFFSET(L$2,ROW()-31,0,30,1)&lt;&gt;"",OFFSET(L$2,ROW()-31,0,30,1)))))</f>
        <v>0.8</v>
      </c>
      <c r="N492" s="5">
        <f ca="1" t="shared" si="168"/>
        <v>0.748387096774194</v>
      </c>
      <c r="O492" s="4">
        <f ca="1" t="array" ref="O492">IF(L491="","",IF(ROW()&lt;32,"",AVERAGE(IF(OFFSET(L$2,ROW()-21,0,20,1)&lt;&gt;"",OFFSET(L$2,ROW()-21,0,20,1)))))</f>
        <v>0.7</v>
      </c>
      <c r="P492" s="5">
        <f ca="1" t="shared" si="169"/>
        <v>0.654838709677419</v>
      </c>
      <c r="Q492" s="4">
        <f t="shared" si="166"/>
        <v>48.4224</v>
      </c>
      <c r="R492" s="4">
        <f t="shared" si="173"/>
        <v>9296.60559999986</v>
      </c>
      <c r="S492" s="9">
        <f t="shared" si="174"/>
        <v>-0.0133204646468682</v>
      </c>
      <c r="T492" s="10">
        <f ca="1" t="shared" si="175"/>
        <v>0.748387096774194</v>
      </c>
      <c r="U492" s="9">
        <f t="shared" si="176"/>
        <v>0.057646056261656</v>
      </c>
      <c r="V492" s="6">
        <f t="shared" si="177"/>
        <v>1.50041133771015</v>
      </c>
      <c r="W492" s="11">
        <f t="shared" si="178"/>
        <v>0.679799698470816</v>
      </c>
      <c r="X492" s="11">
        <f ca="1" t="shared" si="179"/>
        <v>0.346408566700378</v>
      </c>
      <c r="Y492" s="6">
        <f ca="1" t="shared" si="170"/>
        <v>0.599175183906086</v>
      </c>
      <c r="Z492" s="1">
        <f ca="1" t="shared" si="171"/>
        <v>0.0996338432576869</v>
      </c>
      <c r="AA492">
        <f ca="1" t="shared" si="167"/>
        <v>0</v>
      </c>
      <c r="AB492">
        <f t="shared" si="172"/>
        <v>0</v>
      </c>
      <c r="AC492" s="1">
        <f ca="1" t="shared" si="163"/>
        <v>0</v>
      </c>
      <c r="AD492" t="e">
        <f ca="1" t="shared" si="162"/>
        <v>#VALUE!</v>
      </c>
    </row>
    <row r="493" spans="1:30">
      <c r="A493">
        <f>IF([1]Sheet!A1491="","",[1]Sheet!A1491)</f>
        <v>3280817</v>
      </c>
      <c r="B493" t="str">
        <f>IF(A493="","",[1]Sheet!B1491)</f>
        <v>2025-05-02 11:53:13</v>
      </c>
      <c r="C493" t="str">
        <f>IF(A493="","",[1]Sheet!C1491)</f>
        <v>大双31.45  小双34.28  大单34.28</v>
      </c>
      <c r="D493" t="str">
        <f>IF(A493="","",[1]Sheet!D1491)</f>
        <v>大双</v>
      </c>
      <c r="E493">
        <f>IF(A493="","",[1]Sheet!E1491)</f>
        <v>100.01</v>
      </c>
      <c r="F493">
        <f>IF(A493="","",[1]Sheet!F1491)</f>
        <v>21</v>
      </c>
      <c r="G493" t="str">
        <f>IF(A493="","",[1]Sheet!G1491)</f>
        <v>大单</v>
      </c>
      <c r="H493">
        <f>IF(A493="","",[1]Sheet!H1491)</f>
        <v>148.4324</v>
      </c>
      <c r="I493">
        <f>IF(A493="","",[1]Sheet!I1491)</f>
        <v>48.4224</v>
      </c>
      <c r="J493" t="str">
        <f>IF(A493="","",[1]Sheet!J1491)</f>
        <v>是</v>
      </c>
      <c r="K493">
        <f t="shared" si="164"/>
        <v>1</v>
      </c>
      <c r="L493" s="4">
        <f t="shared" si="165"/>
        <v>1</v>
      </c>
      <c r="M493" s="4" cm="1">
        <f ca="1" t="array" ref="M493">IF(L492="",IF(G492=0,M492,""),IF(ROW()&lt;32,"",AVERAGE(IF(OFFSET(L$2,ROW()-31,0,30,1)&lt;&gt;"",OFFSET(L$2,ROW()-31,0,30,1)))))</f>
        <v>0.8</v>
      </c>
      <c r="N493" s="5">
        <f ca="1" t="shared" si="168"/>
        <v>0.812903225806452</v>
      </c>
      <c r="O493" s="4">
        <f ca="1" t="array" ref="O493">IF(L492="","",IF(ROW()&lt;32,"",AVERAGE(IF(OFFSET(L$2,ROW()-21,0,20,1)&lt;&gt;"",OFFSET(L$2,ROW()-21,0,20,1)))))</f>
        <v>0.7</v>
      </c>
      <c r="P493" s="5">
        <f ca="1" t="shared" si="169"/>
        <v>0.719354838709677</v>
      </c>
      <c r="Q493" s="4">
        <f t="shared" si="166"/>
        <v>48.4224</v>
      </c>
      <c r="R493" s="4">
        <f t="shared" si="173"/>
        <v>9345.02799999985</v>
      </c>
      <c r="S493" s="9">
        <f t="shared" si="174"/>
        <v>-0.0137063396685286</v>
      </c>
      <c r="T493" s="10">
        <f ca="1" t="shared" si="175"/>
        <v>0.812903225806452</v>
      </c>
      <c r="U493" s="9">
        <f t="shared" si="176"/>
        <v>0.057646056261656</v>
      </c>
      <c r="V493" s="6">
        <f t="shared" si="177"/>
        <v>1.31771897711898</v>
      </c>
      <c r="W493" s="11">
        <f t="shared" si="178"/>
        <v>0.776798440051998</v>
      </c>
      <c r="X493" s="11">
        <f ca="1" t="shared" si="179"/>
        <v>0.350626668099333</v>
      </c>
      <c r="Y493" s="6">
        <f ca="1" t="shared" si="170"/>
        <v>0.593461964150296</v>
      </c>
      <c r="Z493" s="1">
        <f ca="1" t="shared" si="171"/>
        <v>0.108420754583889</v>
      </c>
      <c r="AA493">
        <f ca="1" t="shared" si="167"/>
        <v>0</v>
      </c>
      <c r="AB493">
        <f t="shared" si="172"/>
        <v>0</v>
      </c>
      <c r="AC493" s="1">
        <f ca="1" t="shared" si="163"/>
        <v>0</v>
      </c>
      <c r="AD493" t="e">
        <f ca="1" t="shared" si="162"/>
        <v>#VALUE!</v>
      </c>
    </row>
    <row r="494" spans="1:30">
      <c r="A494">
        <f>IF([1]Sheet!A1492="","",[1]Sheet!A1492)</f>
        <v>3280818</v>
      </c>
      <c r="B494" t="str">
        <f>IF(A494="","",[1]Sheet!B1492)</f>
        <v>2025-05-02 11:56:45</v>
      </c>
      <c r="C494" t="str">
        <f>IF(A494="","",[1]Sheet!C1492)</f>
        <v>大双31.45  小双34.28  大单34.28</v>
      </c>
      <c r="D494" t="str">
        <f>IF(A494="","",[1]Sheet!D1492)</f>
        <v>大双</v>
      </c>
      <c r="E494">
        <f>IF(A494="","",[1]Sheet!E1492)</f>
        <v>100.01</v>
      </c>
      <c r="F494">
        <f>IF(A494="","",[1]Sheet!F1492)</f>
        <v>14</v>
      </c>
      <c r="G494" t="str">
        <f>IF(A494="","",[1]Sheet!G1492)</f>
        <v>大双</v>
      </c>
      <c r="H494">
        <f>IF(A494="","",[1]Sheet!H1492)</f>
        <v>0</v>
      </c>
      <c r="I494">
        <f>IF(A494="","",[1]Sheet!I1492)</f>
        <v>-100.01</v>
      </c>
      <c r="J494" t="str">
        <f>IF(A494="","",[1]Sheet!J1492)</f>
        <v>否</v>
      </c>
      <c r="K494">
        <f t="shared" si="164"/>
        <v>0</v>
      </c>
      <c r="L494" s="4">
        <f t="shared" si="165"/>
        <v>1</v>
      </c>
      <c r="M494" s="4" cm="1">
        <f ca="1" t="array" ref="M494">IF(L493="",IF(G493=0,M493,""),IF(ROW()&lt;32,"",AVERAGE(IF(OFFSET(L$2,ROW()-31,0,30,1)&lt;&gt;"",OFFSET(L$2,ROW()-31,0,30,1)))))</f>
        <v>0.8</v>
      </c>
      <c r="N494" s="5">
        <f ca="1" t="shared" si="168"/>
        <v>0.812903225806452</v>
      </c>
      <c r="O494" s="4">
        <f ca="1" t="array" ref="O494">IF(L493="","",IF(ROW()&lt;32,"",AVERAGE(IF(OFFSET(L$2,ROW()-21,0,20,1)&lt;&gt;"",OFFSET(L$2,ROW()-21,0,20,1)))))</f>
        <v>0.75</v>
      </c>
      <c r="P494" s="5">
        <f ca="1" t="shared" si="169"/>
        <v>0.766129032258065</v>
      </c>
      <c r="Q494" s="4">
        <f t="shared" si="166"/>
        <v>-68.1</v>
      </c>
      <c r="R494" s="4">
        <f t="shared" si="173"/>
        <v>9276.92799999985</v>
      </c>
      <c r="S494" s="9">
        <f t="shared" si="174"/>
        <v>-0.0140855055916861</v>
      </c>
      <c r="T494" s="10">
        <f ca="1" t="shared" si="175"/>
        <v>0.812903225806452</v>
      </c>
      <c r="U494" s="9">
        <f t="shared" si="176"/>
        <v>0.057646056261656</v>
      </c>
      <c r="V494" s="6">
        <f t="shared" si="177"/>
        <v>1.16688155042155</v>
      </c>
      <c r="W494" s="11">
        <f t="shared" si="178"/>
        <v>0.773181893936869</v>
      </c>
      <c r="X494" s="11">
        <f ca="1" t="shared" si="179"/>
        <v>0.33506752104113</v>
      </c>
      <c r="Y494" s="6">
        <f ca="1" t="shared" si="170"/>
        <v>0.58604975658236</v>
      </c>
      <c r="Z494" s="1">
        <f ca="1" t="shared" si="171"/>
        <v>0.117823771226596</v>
      </c>
      <c r="AA494">
        <f ca="1" t="shared" si="167"/>
        <v>0</v>
      </c>
      <c r="AB494">
        <f t="shared" si="172"/>
        <v>0</v>
      </c>
      <c r="AC494" s="1">
        <f ca="1" t="shared" si="163"/>
        <v>0</v>
      </c>
      <c r="AD494" t="e">
        <f ca="1" t="shared" si="162"/>
        <v>#VALUE!</v>
      </c>
    </row>
    <row r="495" spans="1:30">
      <c r="A495">
        <f>IF([1]Sheet!A1493="","",[1]Sheet!A1493)</f>
        <v>3280819</v>
      </c>
      <c r="B495" t="str">
        <f>IF(A495="","",[1]Sheet!B1493)</f>
        <v>2025-05-02 12:00:16</v>
      </c>
      <c r="C495" t="str">
        <f>IF(A495="","",[1]Sheet!C1493)</f>
        <v>大双31.45  小双34.28  大单34.28</v>
      </c>
      <c r="D495" t="str">
        <f>IF(A495="","",[1]Sheet!D1493)</f>
        <v>大双</v>
      </c>
      <c r="E495">
        <f>IF(A495="","",[1]Sheet!E1493)</f>
        <v>100.01</v>
      </c>
      <c r="F495">
        <f>IF(A495="","",[1]Sheet!F1493)</f>
        <v>11</v>
      </c>
      <c r="G495" t="str">
        <f>IF(A495="","",[1]Sheet!G1493)</f>
        <v>小单</v>
      </c>
      <c r="H495">
        <f>IF(A495="","",[1]Sheet!H1493)</f>
        <v>0</v>
      </c>
      <c r="I495">
        <f>IF(A495="","",[1]Sheet!I1493)</f>
        <v>-100.01</v>
      </c>
      <c r="J495" t="str">
        <f>IF(A495="","",[1]Sheet!J1493)</f>
        <v>否</v>
      </c>
      <c r="K495">
        <f t="shared" si="164"/>
        <v>0</v>
      </c>
      <c r="L495" s="4">
        <f t="shared" si="165"/>
        <v>0</v>
      </c>
      <c r="M495" s="4" cm="1">
        <f ca="1" t="array" ref="M495">IF(L494="",IF(G494=0,M494,""),IF(ROW()&lt;32,"",AVERAGE(IF(OFFSET(L$2,ROW()-31,0,30,1)&lt;&gt;"",OFFSET(L$2,ROW()-31,0,30,1)))))</f>
        <v>0.766666666666667</v>
      </c>
      <c r="N495" s="5">
        <f ca="1" t="shared" si="168"/>
        <v>0.812903225806452</v>
      </c>
      <c r="O495" s="4">
        <f ca="1" t="array" ref="O495">IF(L494="","",IF(ROW()&lt;32,"",AVERAGE(IF(OFFSET(L$2,ROW()-21,0,20,1)&lt;&gt;"",OFFSET(L$2,ROW()-21,0,20,1)))))</f>
        <v>0.7</v>
      </c>
      <c r="P495" s="5">
        <f ca="1" t="shared" si="169"/>
        <v>0.719354838709677</v>
      </c>
      <c r="Q495" s="4">
        <f t="shared" si="166"/>
        <v>-100.01</v>
      </c>
      <c r="R495" s="4">
        <f t="shared" si="173"/>
        <v>9176.91799999985</v>
      </c>
      <c r="S495" s="9">
        <f t="shared" si="174"/>
        <v>-0.0266881106800507</v>
      </c>
      <c r="T495" s="10">
        <f ca="1" t="shared" si="175"/>
        <v>0.812903225806452</v>
      </c>
      <c r="U495" s="9">
        <f t="shared" si="176"/>
        <v>0.057646056261656</v>
      </c>
      <c r="V495" s="6">
        <f t="shared" si="177"/>
        <v>0.986966266953039</v>
      </c>
      <c r="W495" s="11">
        <f t="shared" si="178"/>
        <v>0.673135648628899</v>
      </c>
      <c r="X495" s="11">
        <f ca="1" t="shared" si="179"/>
        <v>0.303290586636972</v>
      </c>
      <c r="Y495" s="6">
        <f ca="1" t="shared" si="170"/>
        <v>0.57683335302665</v>
      </c>
      <c r="Z495" s="1">
        <f ca="1" t="shared" si="171"/>
        <v>0.128301525225124</v>
      </c>
      <c r="AA495">
        <f ca="1" t="shared" si="167"/>
        <v>0</v>
      </c>
      <c r="AB495">
        <f t="shared" si="172"/>
        <v>1</v>
      </c>
      <c r="AC495" s="1">
        <f ca="1" t="shared" si="163"/>
        <v>0</v>
      </c>
      <c r="AD495" t="e">
        <f ca="1" t="shared" si="162"/>
        <v>#VALUE!</v>
      </c>
    </row>
    <row r="496" spans="1:30">
      <c r="A496">
        <f>IF([1]Sheet!A1494="","",[1]Sheet!A1494)</f>
        <v>3280820</v>
      </c>
      <c r="B496" t="str">
        <f>IF(A496="","",[1]Sheet!B1494)</f>
        <v>2025-05-02 12:03:48</v>
      </c>
      <c r="C496" t="str">
        <f>IF(A496="","",[1]Sheet!C1494)</f>
        <v>大双31.45  小双34.28  大单34.28</v>
      </c>
      <c r="D496" t="str">
        <f>IF(A496="","",[1]Sheet!D1494)</f>
        <v>大双</v>
      </c>
      <c r="E496">
        <f>IF(A496="","",[1]Sheet!E1494)</f>
        <v>100.01</v>
      </c>
      <c r="F496">
        <f>IF(A496="","",[1]Sheet!F1494)</f>
        <v>17</v>
      </c>
      <c r="G496" t="str">
        <f>IF(A496="","",[1]Sheet!G1494)</f>
        <v>大单</v>
      </c>
      <c r="H496">
        <f>IF(A496="","",[1]Sheet!H1494)</f>
        <v>148.4324</v>
      </c>
      <c r="I496">
        <f>IF(A496="","",[1]Sheet!I1494)</f>
        <v>48.4224</v>
      </c>
      <c r="J496" t="str">
        <f>IF(A496="","",[1]Sheet!J1494)</f>
        <v>是</v>
      </c>
      <c r="K496">
        <f t="shared" si="164"/>
        <v>1</v>
      </c>
      <c r="L496" s="4">
        <f t="shared" si="165"/>
        <v>1</v>
      </c>
      <c r="M496" s="4" cm="1">
        <f ca="1" t="array" ref="M496">IF(L495="",IF(G495=0,M495,""),IF(ROW()&lt;32,"",AVERAGE(IF(OFFSET(L$2,ROW()-31,0,30,1)&lt;&gt;"",OFFSET(L$2,ROW()-31,0,30,1)))))</f>
        <v>0.766666666666667</v>
      </c>
      <c r="N496" s="5">
        <f ca="1" t="shared" si="168"/>
        <v>0.717204301075269</v>
      </c>
      <c r="O496" s="4">
        <f ca="1" t="array" ref="O496">IF(L495="","",IF(ROW()&lt;32,"",AVERAGE(IF(OFFSET(L$2,ROW()-21,0,20,1)&lt;&gt;"",OFFSET(L$2,ROW()-21,0,20,1)))))</f>
        <v>0.7</v>
      </c>
      <c r="P496" s="5">
        <f ca="1" t="shared" si="169"/>
        <v>0.654838709677419</v>
      </c>
      <c r="Q496" s="4">
        <f t="shared" si="166"/>
        <v>48.4224</v>
      </c>
      <c r="R496" s="4">
        <f t="shared" si="173"/>
        <v>9225.34039999985</v>
      </c>
      <c r="S496" s="9">
        <f t="shared" si="174"/>
        <v>-0.042481441169189</v>
      </c>
      <c r="T496" s="10">
        <f ca="1" t="shared" si="175"/>
        <v>0.717204301075269</v>
      </c>
      <c r="U496" s="9">
        <f t="shared" si="176"/>
        <v>0.0649077033137283</v>
      </c>
      <c r="V496" s="6">
        <f t="shared" si="177"/>
        <v>0.784483875608916</v>
      </c>
      <c r="W496" s="11">
        <f t="shared" si="178"/>
        <v>0.587365970029856</v>
      </c>
      <c r="X496" s="11">
        <f ca="1" t="shared" si="179"/>
        <v>0.248409101434056</v>
      </c>
      <c r="Y496" s="6">
        <f ca="1" t="shared" si="170"/>
        <v>0.565507202591221</v>
      </c>
      <c r="Z496" s="1">
        <f ca="1" t="shared" si="171"/>
        <v>0.141152804227156</v>
      </c>
      <c r="AA496">
        <f ca="1" t="shared" si="167"/>
        <v>0</v>
      </c>
      <c r="AB496">
        <f t="shared" si="172"/>
        <v>0</v>
      </c>
      <c r="AC496" s="1">
        <f ca="1" t="shared" ref="AC496:AC527" si="180">IF(OR(SUM(AB477:AB496)&gt;3,SUM(AB487:AB496)&gt;2),0,AA496)</f>
        <v>0</v>
      </c>
      <c r="AD496" t="e">
        <f ca="1" t="shared" si="162"/>
        <v>#VALUE!</v>
      </c>
    </row>
    <row r="497" spans="1:30">
      <c r="A497">
        <f>IF([1]Sheet!A1495="","",[1]Sheet!A1495)</f>
        <v>3280821</v>
      </c>
      <c r="B497" t="str">
        <f>IF(A497="","",[1]Sheet!B1495)</f>
        <v>2025-05-02 12:07:09</v>
      </c>
      <c r="C497" t="str">
        <f>IF(A497="","",[1]Sheet!C1495)</f>
        <v>大双31.45  小双34.28  大单34.28</v>
      </c>
      <c r="D497" t="str">
        <f>IF(A497="","",[1]Sheet!D1495)</f>
        <v>大双</v>
      </c>
      <c r="E497">
        <f>IF(A497="","",[1]Sheet!E1495)</f>
        <v>100.01</v>
      </c>
      <c r="F497">
        <f>IF(A497="","",[1]Sheet!F1495)</f>
        <v>20</v>
      </c>
      <c r="G497" t="str">
        <f>IF(A497="","",[1]Sheet!G1495)</f>
        <v>大双</v>
      </c>
      <c r="H497">
        <f>IF(A497="","",[1]Sheet!H1495)</f>
        <v>148.444</v>
      </c>
      <c r="I497">
        <f>IF(A497="","",[1]Sheet!I1495)</f>
        <v>48.434</v>
      </c>
      <c r="J497" t="str">
        <f>IF(A497="","",[1]Sheet!J1495)</f>
        <v>是</v>
      </c>
      <c r="K497">
        <f t="shared" si="164"/>
        <v>1</v>
      </c>
      <c r="L497" s="4">
        <f t="shared" si="165"/>
        <v>1</v>
      </c>
      <c r="M497" s="4" cm="1">
        <f ca="1" t="array" ref="M497">IF(L496="",IF(G496=0,M496,""),IF(ROW()&lt;32,"",AVERAGE(IF(OFFSET(L$2,ROW()-31,0,30,1)&lt;&gt;"",OFFSET(L$2,ROW()-31,0,30,1)))))</f>
        <v>0.766666666666667</v>
      </c>
      <c r="N497" s="5">
        <f ca="1" t="shared" si="168"/>
        <v>0.781720430107527</v>
      </c>
      <c r="O497" s="4">
        <f ca="1" t="array" ref="O497">IF(L496="","",IF(ROW()&lt;32,"",AVERAGE(IF(OFFSET(L$2,ROW()-21,0,20,1)&lt;&gt;"",OFFSET(L$2,ROW()-21,0,20,1)))))</f>
        <v>0.7</v>
      </c>
      <c r="P497" s="5">
        <f ca="1" t="shared" si="169"/>
        <v>0.719354838709677</v>
      </c>
      <c r="Q497" s="4">
        <f t="shared" si="166"/>
        <v>48.434</v>
      </c>
      <c r="R497" s="4">
        <f t="shared" si="173"/>
        <v>9273.77439999985</v>
      </c>
      <c r="S497" s="9">
        <f t="shared" si="174"/>
        <v>-0.0426969029767358</v>
      </c>
      <c r="T497" s="10">
        <f ca="1" t="shared" si="175"/>
        <v>0.781720430107527</v>
      </c>
      <c r="U497" s="9">
        <f t="shared" si="176"/>
        <v>0.0649077033137283</v>
      </c>
      <c r="V497" s="6">
        <f t="shared" si="177"/>
        <v>0.622835504706056</v>
      </c>
      <c r="W497" s="11">
        <f t="shared" si="178"/>
        <v>0.584266102881305</v>
      </c>
      <c r="X497" s="11">
        <f ca="1" t="shared" si="179"/>
        <v>0.244772864893102</v>
      </c>
      <c r="Y497" s="6">
        <f ca="1" t="shared" si="170"/>
        <v>0.55360621873481</v>
      </c>
      <c r="Z497" s="1">
        <f ca="1" t="shared" si="171"/>
        <v>0.152209022637315</v>
      </c>
      <c r="AA497">
        <f ca="1" t="shared" si="167"/>
        <v>0</v>
      </c>
      <c r="AB497">
        <f t="shared" si="172"/>
        <v>0</v>
      </c>
      <c r="AC497" s="1">
        <f ca="1" t="shared" si="180"/>
        <v>0</v>
      </c>
      <c r="AD497" t="e">
        <f ca="1" t="shared" si="162"/>
        <v>#VALUE!</v>
      </c>
    </row>
    <row r="498" spans="1:30">
      <c r="A498">
        <f>IF([1]Sheet!A1496="","",[1]Sheet!A1496)</f>
        <v>3280822</v>
      </c>
      <c r="B498" t="str">
        <f>IF(A498="","",[1]Sheet!B1496)</f>
        <v>2025-05-02 12:10:41</v>
      </c>
      <c r="C498" t="str">
        <f>IF(A498="","",[1]Sheet!C1496)</f>
        <v>大双31.45  小双34.28  大单34.28</v>
      </c>
      <c r="D498" t="str">
        <f>IF(A498="","",[1]Sheet!D1496)</f>
        <v>大双</v>
      </c>
      <c r="E498">
        <f>IF(A498="","",[1]Sheet!E1496)</f>
        <v>100.01</v>
      </c>
      <c r="F498">
        <f>IF(A498="","",[1]Sheet!F1496)</f>
        <v>18</v>
      </c>
      <c r="G498" t="str">
        <f>IF(A498="","",[1]Sheet!G1496)</f>
        <v>大双</v>
      </c>
      <c r="H498">
        <f>IF(A498="","",[1]Sheet!H1496)</f>
        <v>148.444</v>
      </c>
      <c r="I498">
        <f>IF(A498="","",[1]Sheet!I1496)</f>
        <v>48.434</v>
      </c>
      <c r="J498" t="str">
        <f>IF(A498="","",[1]Sheet!J1496)</f>
        <v>是</v>
      </c>
      <c r="K498">
        <f t="shared" si="164"/>
        <v>1</v>
      </c>
      <c r="L498" s="4">
        <f t="shared" si="165"/>
        <v>1</v>
      </c>
      <c r="M498" s="4" cm="1">
        <f ca="1" t="array" ref="M498">IF(L497="",IF(G497=0,M497,""),IF(ROW()&lt;32,"",AVERAGE(IF(OFFSET(L$2,ROW()-31,0,30,1)&lt;&gt;"",OFFSET(L$2,ROW()-31,0,30,1)))))</f>
        <v>0.766666666666667</v>
      </c>
      <c r="N498" s="5">
        <f ca="1" t="shared" si="168"/>
        <v>0.781720430107527</v>
      </c>
      <c r="O498" s="4">
        <f ca="1" t="array" ref="O498">IF(L497="","",IF(ROW()&lt;32,"",AVERAGE(IF(OFFSET(L$2,ROW()-21,0,20,1)&lt;&gt;"",OFFSET(L$2,ROW()-21,0,20,1)))))</f>
        <v>0.7</v>
      </c>
      <c r="P498" s="5">
        <f ca="1" t="shared" si="169"/>
        <v>0.719354838709677</v>
      </c>
      <c r="Q498" s="4">
        <f t="shared" si="166"/>
        <v>48.434</v>
      </c>
      <c r="R498" s="4">
        <f t="shared" si="173"/>
        <v>9322.20839999985</v>
      </c>
      <c r="S498" s="9">
        <f t="shared" si="174"/>
        <v>-0.0429088221432006</v>
      </c>
      <c r="T498" s="10">
        <f ca="1" t="shared" si="175"/>
        <v>0.781720430107527</v>
      </c>
      <c r="U498" s="9">
        <f t="shared" si="176"/>
        <v>0.0649077033137283</v>
      </c>
      <c r="V498" s="6">
        <f t="shared" si="177"/>
        <v>0.48269136759072</v>
      </c>
      <c r="W498" s="11">
        <f t="shared" si="178"/>
        <v>0.581191091810351</v>
      </c>
      <c r="X498" s="11">
        <f ca="1" t="shared" si="179"/>
        <v>0.230387374324534</v>
      </c>
      <c r="Y498" s="6">
        <f ca="1" t="shared" si="170"/>
        <v>0.538923682113139</v>
      </c>
      <c r="Z498" s="1">
        <f ca="1" t="shared" si="171"/>
        <v>0.161170866725022</v>
      </c>
      <c r="AA498">
        <f ca="1" t="shared" si="167"/>
        <v>0</v>
      </c>
      <c r="AB498">
        <f t="shared" si="172"/>
        <v>0</v>
      </c>
      <c r="AC498" s="1">
        <f ca="1" t="shared" si="180"/>
        <v>0</v>
      </c>
      <c r="AD498" t="e">
        <f ca="1" t="shared" si="162"/>
        <v>#VALUE!</v>
      </c>
    </row>
    <row r="499" spans="1:30">
      <c r="A499">
        <f>IF([1]Sheet!A1497="","",[1]Sheet!A1497)</f>
        <v>3280823</v>
      </c>
      <c r="B499" t="str">
        <f>IF(A499="","",[1]Sheet!B1497)</f>
        <v>2025-05-02 12:14:13</v>
      </c>
      <c r="C499" t="str">
        <f>IF(A499="","",[1]Sheet!C1497)</f>
        <v>大双31.45  小双34.28  大单34.28</v>
      </c>
      <c r="D499" t="str">
        <f>IF(A499="","",[1]Sheet!D1497)</f>
        <v>大双</v>
      </c>
      <c r="E499">
        <f>IF(A499="","",[1]Sheet!E1497)</f>
        <v>100.01</v>
      </c>
      <c r="F499">
        <f>IF(A499="","",[1]Sheet!F1497)</f>
        <v>5</v>
      </c>
      <c r="G499" t="str">
        <f>IF(A499="","",[1]Sheet!G1497)</f>
        <v>小单</v>
      </c>
      <c r="H499">
        <f>IF(A499="","",[1]Sheet!H1497)</f>
        <v>0</v>
      </c>
      <c r="I499">
        <f>IF(A499="","",[1]Sheet!I1497)</f>
        <v>-100.01</v>
      </c>
      <c r="J499" t="str">
        <f>IF(A499="","",[1]Sheet!J1497)</f>
        <v>否</v>
      </c>
      <c r="K499">
        <f t="shared" ref="K499:K536" si="181">IF(J499="是",1,IF(J499="否",0,""))</f>
        <v>0</v>
      </c>
      <c r="L499" s="4">
        <f t="shared" ref="L499:L536" si="182">IF(G499="","",IF(F499="待开奖","",IF(MID(D499,1,1)=MID(G499,1,1),1,IF(MID(D499,2,1)=MID(G499,2,1),1,0))))</f>
        <v>0</v>
      </c>
      <c r="M499" s="4" cm="1">
        <f ca="1" t="array" ref="M499">IF(L498="",IF(G498=0,M498,""),IF(ROW()&lt;32,"",AVERAGE(IF(OFFSET(L$2,ROW()-31,0,30,1)&lt;&gt;"",OFFSET(L$2,ROW()-31,0,30,1)))))</f>
        <v>0.733333333333333</v>
      </c>
      <c r="N499" s="5">
        <f ca="1" t="shared" si="168"/>
        <v>0.781720430107527</v>
      </c>
      <c r="O499" s="4">
        <f ca="1" t="array" ref="O499">IF(L498="","",IF(ROW()&lt;32,"",AVERAGE(IF(OFFSET(L$2,ROW()-21,0,20,1)&lt;&gt;"",OFFSET(L$2,ROW()-21,0,20,1)))))</f>
        <v>0.65</v>
      </c>
      <c r="P499" s="5">
        <f ca="1" t="shared" si="169"/>
        <v>0.67258064516129</v>
      </c>
      <c r="Q499" s="4">
        <f t="shared" ref="Q499:Q536" si="183">IF(OR(F499=13,F499=14),IF(L499=1,-68.1,I499),I499)</f>
        <v>-100.01</v>
      </c>
      <c r="R499" s="4">
        <f t="shared" si="173"/>
        <v>9222.19839999985</v>
      </c>
      <c r="S499" s="9">
        <f t="shared" si="174"/>
        <v>-0.0311006213913164</v>
      </c>
      <c r="T499" s="10">
        <f ca="1" t="shared" si="175"/>
        <v>0.781720430107527</v>
      </c>
      <c r="U499" s="9">
        <f t="shared" si="176"/>
        <v>0.0649077033137283</v>
      </c>
      <c r="V499" s="6">
        <f t="shared" si="177"/>
        <v>0.378014870499849</v>
      </c>
      <c r="W499" s="11">
        <f t="shared" si="178"/>
        <v>0.578116080739397</v>
      </c>
      <c r="X499" s="11">
        <f ca="1" t="shared" si="179"/>
        <v>0.223154683733917</v>
      </c>
      <c r="Y499" s="6">
        <f ca="1" t="shared" si="170"/>
        <v>0.52236338371262</v>
      </c>
      <c r="Z499" s="1">
        <f ca="1" t="shared" si="171"/>
        <v>0.167131558904772</v>
      </c>
      <c r="AA499">
        <f ca="1" t="shared" si="167"/>
        <v>0</v>
      </c>
      <c r="AB499">
        <f t="shared" si="172"/>
        <v>0</v>
      </c>
      <c r="AC499" s="1">
        <f ca="1" t="shared" si="180"/>
        <v>0</v>
      </c>
      <c r="AD499" t="e">
        <f ca="1" t="shared" si="162"/>
        <v>#VALUE!</v>
      </c>
    </row>
    <row r="500" spans="1:30">
      <c r="A500">
        <f>IF([1]Sheet!A1498="","",[1]Sheet!A1498)</f>
        <v>3280824</v>
      </c>
      <c r="B500" t="str">
        <f>IF(A500="","",[1]Sheet!B1498)</f>
        <v>2025-05-02 12:17:44</v>
      </c>
      <c r="C500" t="str">
        <f>IF(A500="","",[1]Sheet!C1498)</f>
        <v>小单32.36  大双32.36  大单35.28</v>
      </c>
      <c r="D500" t="str">
        <f>IF(A500="","",[1]Sheet!D1498)</f>
        <v>大单</v>
      </c>
      <c r="E500">
        <f>IF(A500="","",[1]Sheet!E1498)</f>
        <v>100</v>
      </c>
      <c r="F500">
        <f>IF(A500="","",[1]Sheet!F1498)</f>
        <v>15</v>
      </c>
      <c r="G500" t="str">
        <f>IF(A500="","",[1]Sheet!G1498)</f>
        <v>大单</v>
      </c>
      <c r="H500">
        <f>IF(A500="","",[1]Sheet!H1498)</f>
        <v>152.7624</v>
      </c>
      <c r="I500">
        <f>IF(A500="","",[1]Sheet!I1498)</f>
        <v>52.7624</v>
      </c>
      <c r="J500" t="str">
        <f>IF(A500="","",[1]Sheet!J1498)</f>
        <v>是</v>
      </c>
      <c r="K500">
        <f t="shared" si="181"/>
        <v>1</v>
      </c>
      <c r="L500" s="4">
        <f t="shared" si="182"/>
        <v>1</v>
      </c>
      <c r="M500" s="4" cm="1">
        <f ca="1" t="array" ref="M500">IF(L499="",IF(G499=0,M499,""),IF(ROW()&lt;32,"",AVERAGE(IF(OFFSET(L$2,ROW()-31,0,30,1)&lt;&gt;"",OFFSET(L$2,ROW()-31,0,30,1)))))</f>
        <v>0.733333333333333</v>
      </c>
      <c r="N500" s="5">
        <f ca="1" t="shared" si="168"/>
        <v>0.686021505376344</v>
      </c>
      <c r="O500" s="4">
        <f ca="1" t="array" ref="O500">IF(L499="","",IF(ROW()&lt;32,"",AVERAGE(IF(OFFSET(L$2,ROW()-21,0,20,1)&lt;&gt;"",OFFSET(L$2,ROW()-21,0,20,1)))))</f>
        <v>0.7</v>
      </c>
      <c r="P500" s="5">
        <f ca="1" t="shared" si="169"/>
        <v>0.654838709677419</v>
      </c>
      <c r="Q500" s="4">
        <f t="shared" si="183"/>
        <v>52.7624</v>
      </c>
      <c r="R500" s="4">
        <f t="shared" si="173"/>
        <v>9274.96079999985</v>
      </c>
      <c r="S500" s="9">
        <f t="shared" si="174"/>
        <v>-0.03466251158286</v>
      </c>
      <c r="T500" s="10">
        <f ca="1" t="shared" si="175"/>
        <v>0.686021505376344</v>
      </c>
      <c r="U500" s="9">
        <f t="shared" si="176"/>
        <v>0.0649077033137283</v>
      </c>
      <c r="V500" s="6">
        <f t="shared" si="177"/>
        <v>0.276707687743729</v>
      </c>
      <c r="W500" s="11">
        <f t="shared" si="178"/>
        <v>0.57811195154528</v>
      </c>
      <c r="X500" s="11">
        <f ca="1" t="shared" si="179"/>
        <v>0.192815200535193</v>
      </c>
      <c r="Y500" s="6">
        <f ca="1" t="shared" si="170"/>
        <v>0.504985167970676</v>
      </c>
      <c r="Z500" s="1">
        <f ca="1" t="shared" si="171"/>
        <v>0.173276665992872</v>
      </c>
      <c r="AA500">
        <f ca="1" t="shared" si="167"/>
        <v>0</v>
      </c>
      <c r="AB500">
        <f t="shared" si="172"/>
        <v>0</v>
      </c>
      <c r="AC500" s="1">
        <f ca="1" t="shared" si="180"/>
        <v>0</v>
      </c>
      <c r="AD500" t="e">
        <f ca="1" t="shared" si="162"/>
        <v>#VALUE!</v>
      </c>
    </row>
    <row r="501" spans="1:30">
      <c r="A501">
        <f>IF([1]Sheet!A1499="","",[1]Sheet!A1499)</f>
        <v>3280825</v>
      </c>
      <c r="B501" t="str">
        <f>IF(A501="","",[1]Sheet!B1499)</f>
        <v>2025-05-02 12:21:16</v>
      </c>
      <c r="C501" t="str">
        <f>IF(A501="","",[1]Sheet!C1499)</f>
        <v>小单32.36  大双32.36  大单35.28</v>
      </c>
      <c r="D501" t="str">
        <f>IF(A501="","",[1]Sheet!D1499)</f>
        <v>大单</v>
      </c>
      <c r="E501">
        <f>IF(A501="","",[1]Sheet!E1499)</f>
        <v>100</v>
      </c>
      <c r="F501">
        <f>IF(A501="","",[1]Sheet!F1499)</f>
        <v>13</v>
      </c>
      <c r="G501" t="str">
        <f>IF(A501="","",[1]Sheet!G1499)</f>
        <v>小单</v>
      </c>
      <c r="H501">
        <f>IF(A501="","",[1]Sheet!H1499)</f>
        <v>0</v>
      </c>
      <c r="I501">
        <f>IF(A501="","",[1]Sheet!I1499)</f>
        <v>-100</v>
      </c>
      <c r="J501" t="str">
        <f>IF(A501="","",[1]Sheet!J1499)</f>
        <v>否</v>
      </c>
      <c r="K501">
        <f t="shared" si="181"/>
        <v>0</v>
      </c>
      <c r="L501" s="4">
        <f t="shared" si="182"/>
        <v>1</v>
      </c>
      <c r="M501" s="4" cm="1">
        <f ca="1" t="array" ref="M501">IF(L500="",IF(G500=0,M500,""),IF(ROW()&lt;32,"",AVERAGE(IF(OFFSET(L$2,ROW()-31,0,30,1)&lt;&gt;"",OFFSET(L$2,ROW()-31,0,30,1)))))</f>
        <v>0.733333333333333</v>
      </c>
      <c r="N501" s="5">
        <f ca="1" t="shared" si="168"/>
        <v>0.750537634408602</v>
      </c>
      <c r="O501" s="4">
        <f ca="1" t="array" ref="O501">IF(L500="","",IF(ROW()&lt;32,"",AVERAGE(IF(OFFSET(L$2,ROW()-21,0,20,1)&lt;&gt;"",OFFSET(L$2,ROW()-21,0,20,1)))))</f>
        <v>0.7</v>
      </c>
      <c r="P501" s="5">
        <f ca="1" t="shared" si="169"/>
        <v>0.719354838709677</v>
      </c>
      <c r="Q501" s="4">
        <f t="shared" si="183"/>
        <v>-68.1</v>
      </c>
      <c r="R501" s="4">
        <f t="shared" si="173"/>
        <v>9206.86079999985</v>
      </c>
      <c r="S501" s="9">
        <f t="shared" si="174"/>
        <v>-0.0344697926950532</v>
      </c>
      <c r="T501" s="10">
        <f ca="1" t="shared" si="175"/>
        <v>0.750537634408602</v>
      </c>
      <c r="U501" s="9">
        <f t="shared" si="176"/>
        <v>0.0649077033137283</v>
      </c>
      <c r="V501" s="6">
        <f t="shared" si="177"/>
        <v>0.191126390568542</v>
      </c>
      <c r="W501" s="11">
        <f t="shared" si="178"/>
        <v>0.663163983477813</v>
      </c>
      <c r="X501" s="11">
        <f ca="1" t="shared" si="179"/>
        <v>0.205723315483721</v>
      </c>
      <c r="Y501" s="6">
        <f ca="1" t="shared" si="170"/>
        <v>0.488379680171737</v>
      </c>
      <c r="Z501" s="1">
        <f ca="1" t="shared" si="171"/>
        <v>0.177244385190796</v>
      </c>
      <c r="AA501">
        <f ca="1" t="shared" si="167"/>
        <v>0</v>
      </c>
      <c r="AB501">
        <f t="shared" si="172"/>
        <v>0</v>
      </c>
      <c r="AC501" s="1">
        <f ca="1" t="shared" si="180"/>
        <v>0</v>
      </c>
      <c r="AD501" t="e">
        <f ca="1" t="shared" si="162"/>
        <v>#VALUE!</v>
      </c>
    </row>
    <row r="502" spans="1:30">
      <c r="A502">
        <f>IF([1]Sheet!A1500="","",[1]Sheet!A1500)</f>
        <v>3280826</v>
      </c>
      <c r="B502" t="str">
        <f>IF(A502="","",[1]Sheet!B1500)</f>
        <v>2025-05-02 12:24:48</v>
      </c>
      <c r="C502" t="str">
        <f>IF(A502="","",[1]Sheet!C1500)</f>
        <v>小单32.36  大双32.36  大单35.28</v>
      </c>
      <c r="D502" t="str">
        <f>IF(A502="","",[1]Sheet!D1500)</f>
        <v>大单</v>
      </c>
      <c r="E502">
        <f>IF(A502="","",[1]Sheet!E1500)</f>
        <v>100</v>
      </c>
      <c r="F502">
        <f>IF(A502="","",[1]Sheet!F1500)</f>
        <v>12</v>
      </c>
      <c r="G502" t="str">
        <f>IF(A502="","",[1]Sheet!G1500)</f>
        <v>小双</v>
      </c>
      <c r="H502">
        <f>IF(A502="","",[1]Sheet!H1500)</f>
        <v>0</v>
      </c>
      <c r="I502">
        <f>IF(A502="","",[1]Sheet!I1500)</f>
        <v>-100</v>
      </c>
      <c r="J502" t="str">
        <f>IF(A502="","",[1]Sheet!J1500)</f>
        <v>否</v>
      </c>
      <c r="K502">
        <f t="shared" si="181"/>
        <v>0</v>
      </c>
      <c r="L502" s="4">
        <f t="shared" si="182"/>
        <v>0</v>
      </c>
      <c r="M502" s="4" cm="1">
        <f ca="1" t="array" ref="M502">IF(L501="",IF(G501=0,M501,""),IF(ROW()&lt;32,"",AVERAGE(IF(OFFSET(L$2,ROW()-31,0,30,1)&lt;&gt;"",OFFSET(L$2,ROW()-31,0,30,1)))))</f>
        <v>0.7</v>
      </c>
      <c r="N502" s="5">
        <f ca="1" t="shared" si="168"/>
        <v>0.750537634408602</v>
      </c>
      <c r="O502" s="4">
        <f ca="1" t="array" ref="O502">IF(L501="","",IF(ROW()&lt;32,"",AVERAGE(IF(OFFSET(L$2,ROW()-21,0,20,1)&lt;&gt;"",OFFSET(L$2,ROW()-21,0,20,1)))))</f>
        <v>0.65</v>
      </c>
      <c r="P502" s="5">
        <f ca="1" t="shared" si="169"/>
        <v>0.67258064516129</v>
      </c>
      <c r="Q502" s="4">
        <f t="shared" si="183"/>
        <v>-100</v>
      </c>
      <c r="R502" s="4">
        <f t="shared" si="173"/>
        <v>9106.86079999985</v>
      </c>
      <c r="S502" s="9">
        <f t="shared" si="174"/>
        <v>-0.046792343031235</v>
      </c>
      <c r="T502" s="10">
        <f ca="1" t="shared" si="175"/>
        <v>0.750537634408602</v>
      </c>
      <c r="U502" s="9">
        <f t="shared" si="176"/>
        <v>0.0649077033137283</v>
      </c>
      <c r="V502" s="6">
        <f t="shared" si="177"/>
        <v>0.0929461255217848</v>
      </c>
      <c r="W502" s="11">
        <f t="shared" si="178"/>
        <v>0.578128522145321</v>
      </c>
      <c r="X502" s="11">
        <f ca="1" t="shared" si="179"/>
        <v>0.183704977744942</v>
      </c>
      <c r="Y502" s="6">
        <f ca="1" t="shared" si="170"/>
        <v>0.471436887459918</v>
      </c>
      <c r="Z502" s="1">
        <f ca="1" t="shared" si="171"/>
        <v>0.181220439702651</v>
      </c>
      <c r="AA502">
        <f ca="1" t="shared" si="167"/>
        <v>0</v>
      </c>
      <c r="AB502">
        <f t="shared" si="172"/>
        <v>1</v>
      </c>
      <c r="AC502" s="1">
        <f ca="1" t="shared" si="180"/>
        <v>0</v>
      </c>
      <c r="AD502" t="e">
        <f ca="1" t="shared" si="162"/>
        <v>#VALUE!</v>
      </c>
    </row>
    <row r="503" spans="1:30">
      <c r="A503">
        <f>IF([1]Sheet!A1501="","",[1]Sheet!A1501)</f>
        <v>3280827</v>
      </c>
      <c r="B503" t="str">
        <f>IF(A503="","",[1]Sheet!B1501)</f>
        <v>2025-05-02 12:28:19</v>
      </c>
      <c r="C503" t="str">
        <f>IF(A503="","",[1]Sheet!C1501)</f>
        <v>小单32.36  大双32.36  大单35.28</v>
      </c>
      <c r="D503" t="str">
        <f>IF(A503="","",[1]Sheet!D1501)</f>
        <v>大单</v>
      </c>
      <c r="E503">
        <f>IF(A503="","",[1]Sheet!E1501)</f>
        <v>100</v>
      </c>
      <c r="F503">
        <f>IF(A503="","",[1]Sheet!F1501)</f>
        <v>11</v>
      </c>
      <c r="G503" t="str">
        <f>IF(A503="","",[1]Sheet!G1501)</f>
        <v>小单</v>
      </c>
      <c r="H503">
        <f>IF(A503="","",[1]Sheet!H1501)</f>
        <v>152.7392</v>
      </c>
      <c r="I503">
        <f>IF(A503="","",[1]Sheet!I1501)</f>
        <v>52.7392</v>
      </c>
      <c r="J503" t="str">
        <f>IF(A503="","",[1]Sheet!J1501)</f>
        <v>是</v>
      </c>
      <c r="K503">
        <f t="shared" si="181"/>
        <v>1</v>
      </c>
      <c r="L503" s="4">
        <f t="shared" si="182"/>
        <v>1</v>
      </c>
      <c r="M503" s="4" cm="1">
        <f ca="1" t="array" ref="M503">IF(L502="",IF(G502=0,M502,""),IF(ROW()&lt;32,"",AVERAGE(IF(OFFSET(L$2,ROW()-31,0,30,1)&lt;&gt;"",OFFSET(L$2,ROW()-31,0,30,1)))))</f>
        <v>0.7</v>
      </c>
      <c r="N503" s="5">
        <f ca="1" t="shared" si="168"/>
        <v>0.654838709677419</v>
      </c>
      <c r="O503" s="4">
        <f ca="1" t="array" ref="O503">IF(L502="","",IF(ROW()&lt;32,"",AVERAGE(IF(OFFSET(L$2,ROW()-21,0,20,1)&lt;&gt;"",OFFSET(L$2,ROW()-21,0,20,1)))))</f>
        <v>0.7</v>
      </c>
      <c r="P503" s="5">
        <f ca="1" t="shared" si="169"/>
        <v>0.654838709677419</v>
      </c>
      <c r="Q503" s="4">
        <f t="shared" si="183"/>
        <v>52.7392</v>
      </c>
      <c r="R503" s="4">
        <f t="shared" si="173"/>
        <v>9159.59999999985</v>
      </c>
      <c r="S503" s="9">
        <f t="shared" si="174"/>
        <v>-0.0622658022726504</v>
      </c>
      <c r="T503" s="10">
        <f ca="1" t="shared" si="175"/>
        <v>0.654838709677419</v>
      </c>
      <c r="U503" s="9">
        <f t="shared" si="176"/>
        <v>0.0720462598582472</v>
      </c>
      <c r="V503" s="6">
        <f t="shared" si="177"/>
        <v>-0.0160740490810952</v>
      </c>
      <c r="W503" s="11">
        <f t="shared" si="178"/>
        <v>0.504430593238982</v>
      </c>
      <c r="X503" s="11">
        <f ca="1" t="shared" si="179"/>
        <v>0.139509777712003</v>
      </c>
      <c r="Y503" s="6">
        <f ca="1" t="shared" si="170"/>
        <v>0.453350192665911</v>
      </c>
      <c r="Z503" s="1">
        <f ca="1" t="shared" si="171"/>
        <v>0.186297589989883</v>
      </c>
      <c r="AA503">
        <f ca="1" t="shared" si="167"/>
        <v>0</v>
      </c>
      <c r="AB503">
        <f t="shared" si="172"/>
        <v>0</v>
      </c>
      <c r="AC503" s="1">
        <f ca="1" t="shared" si="180"/>
        <v>0</v>
      </c>
      <c r="AD503" t="e">
        <f ca="1" t="shared" si="162"/>
        <v>#VALUE!</v>
      </c>
    </row>
    <row r="504" spans="1:30">
      <c r="A504">
        <f>IF([1]Sheet!A1502="","",[1]Sheet!A1502)</f>
        <v>3280828</v>
      </c>
      <c r="B504" t="str">
        <f>IF(A504="","",[1]Sheet!B1502)</f>
        <v>2025-05-02 12:31:51</v>
      </c>
      <c r="C504" t="str">
        <f>IF(A504="","",[1]Sheet!C1502)</f>
        <v>小单32.36  大双32.36  大单35.28</v>
      </c>
      <c r="D504" t="str">
        <f>IF(A504="","",[1]Sheet!D1502)</f>
        <v>大单</v>
      </c>
      <c r="E504">
        <f>IF(A504="","",[1]Sheet!E1502)</f>
        <v>100</v>
      </c>
      <c r="F504">
        <f>IF(A504="","",[1]Sheet!F1502)</f>
        <v>17</v>
      </c>
      <c r="G504" t="str">
        <f>IF(A504="","",[1]Sheet!G1502)</f>
        <v>大单</v>
      </c>
      <c r="H504">
        <f>IF(A504="","",[1]Sheet!H1502)</f>
        <v>152.7624</v>
      </c>
      <c r="I504">
        <f>IF(A504="","",[1]Sheet!I1502)</f>
        <v>52.7624</v>
      </c>
      <c r="J504" t="str">
        <f>IF(A504="","",[1]Sheet!J1502)</f>
        <v>是</v>
      </c>
      <c r="K504">
        <f t="shared" si="181"/>
        <v>1</v>
      </c>
      <c r="L504" s="4">
        <f t="shared" si="182"/>
        <v>1</v>
      </c>
      <c r="M504" s="4" cm="1">
        <f ca="1" t="array" ref="M504">IF(L503="",IF(G503=0,M503,""),IF(ROW()&lt;32,"",AVERAGE(IF(OFFSET(L$2,ROW()-31,0,30,1)&lt;&gt;"",OFFSET(L$2,ROW()-31,0,30,1)))))</f>
        <v>0.733333333333333</v>
      </c>
      <c r="N504" s="5">
        <f ca="1" t="shared" si="168"/>
        <v>0.719354838709677</v>
      </c>
      <c r="O504" s="4">
        <f ca="1" t="array" ref="O504">IF(L503="","",IF(ROW()&lt;32,"",AVERAGE(IF(OFFSET(L$2,ROW()-21,0,20,1)&lt;&gt;"",OFFSET(L$2,ROW()-21,0,20,1)))))</f>
        <v>0.7</v>
      </c>
      <c r="P504" s="5">
        <f ca="1" t="shared" si="169"/>
        <v>0.719354838709677</v>
      </c>
      <c r="Q504" s="4">
        <f t="shared" si="183"/>
        <v>52.7624</v>
      </c>
      <c r="R504" s="4">
        <f t="shared" si="173"/>
        <v>9212.36239999985</v>
      </c>
      <c r="S504" s="9">
        <f t="shared" si="174"/>
        <v>-0.0470224247080521</v>
      </c>
      <c r="T504" s="10">
        <f ca="1" t="shared" si="175"/>
        <v>0.719354838709677</v>
      </c>
      <c r="U504" s="9">
        <f t="shared" si="176"/>
        <v>0.0720462598582472</v>
      </c>
      <c r="V504" s="6">
        <f t="shared" si="177"/>
        <v>-0.124255609143513</v>
      </c>
      <c r="W504" s="11">
        <f t="shared" si="178"/>
        <v>0.504430593238982</v>
      </c>
      <c r="X504" s="11">
        <f ca="1" t="shared" si="179"/>
        <v>0.146167860781593</v>
      </c>
      <c r="Y504" s="6">
        <f ca="1" t="shared" si="170"/>
        <v>0.435238159044559</v>
      </c>
      <c r="Z504" s="1">
        <f ca="1" t="shared" si="171"/>
        <v>0.188851176493704</v>
      </c>
      <c r="AA504">
        <f ca="1" t="shared" si="167"/>
        <v>0</v>
      </c>
      <c r="AB504">
        <f t="shared" si="172"/>
        <v>0</v>
      </c>
      <c r="AC504" s="1">
        <f ca="1" t="shared" si="180"/>
        <v>0</v>
      </c>
      <c r="AD504" t="e">
        <f ca="1" t="shared" si="162"/>
        <v>#VALUE!</v>
      </c>
    </row>
    <row r="505" spans="1:30">
      <c r="A505">
        <f>IF([1]Sheet!A1503="","",[1]Sheet!A1503)</f>
        <v>3280829</v>
      </c>
      <c r="B505" t="str">
        <f>IF(A505="","",[1]Sheet!B1503)</f>
        <v>2025-05-02 12:35:12</v>
      </c>
      <c r="C505" t="str">
        <f>IF(A505="","",[1]Sheet!C1503)</f>
        <v>小单32.36  大双32.36  大单35.28</v>
      </c>
      <c r="D505" t="str">
        <f>IF(A505="","",[1]Sheet!D1503)</f>
        <v>大单</v>
      </c>
      <c r="E505">
        <f>IF(A505="","",[1]Sheet!E1503)</f>
        <v>100</v>
      </c>
      <c r="F505">
        <f>IF(A505="","",[1]Sheet!F1503)</f>
        <v>11</v>
      </c>
      <c r="G505" t="str">
        <f>IF(A505="","",[1]Sheet!G1503)</f>
        <v>小单</v>
      </c>
      <c r="H505">
        <f>IF(A505="","",[1]Sheet!H1503)</f>
        <v>152.7392</v>
      </c>
      <c r="I505">
        <f>IF(A505="","",[1]Sheet!I1503)</f>
        <v>52.7392</v>
      </c>
      <c r="J505" t="str">
        <f>IF(A505="","",[1]Sheet!J1503)</f>
        <v>是</v>
      </c>
      <c r="K505">
        <f t="shared" si="181"/>
        <v>1</v>
      </c>
      <c r="L505" s="4">
        <f t="shared" si="182"/>
        <v>1</v>
      </c>
      <c r="M505" s="4" cm="1">
        <f ca="1" t="array" ref="M505">IF(L504="",IF(G504=0,M504,""),IF(ROW()&lt;32,"",AVERAGE(IF(OFFSET(L$2,ROW()-31,0,30,1)&lt;&gt;"",OFFSET(L$2,ROW()-31,0,30,1)))))</f>
        <v>0.733333333333333</v>
      </c>
      <c r="N505" s="5">
        <f ca="1" t="shared" si="168"/>
        <v>0.750537634408602</v>
      </c>
      <c r="O505" s="4">
        <f ca="1" t="array" ref="O505">IF(L504="","",IF(ROW()&lt;32,"",AVERAGE(IF(OFFSET(L$2,ROW()-21,0,20,1)&lt;&gt;"",OFFSET(L$2,ROW()-21,0,20,1)))))</f>
        <v>0.75</v>
      </c>
      <c r="P505" s="5">
        <f ca="1" t="shared" si="169"/>
        <v>0.766129032258065</v>
      </c>
      <c r="Q505" s="4">
        <f t="shared" si="183"/>
        <v>52.7392</v>
      </c>
      <c r="R505" s="4">
        <f t="shared" si="173"/>
        <v>9265.10159999985</v>
      </c>
      <c r="S505" s="9">
        <f t="shared" si="174"/>
        <v>-0.0463385852627153</v>
      </c>
      <c r="T505" s="10">
        <f ca="1" t="shared" si="175"/>
        <v>0.750537634408602</v>
      </c>
      <c r="U505" s="9">
        <f t="shared" si="176"/>
        <v>0.0720462598582472</v>
      </c>
      <c r="V505" s="6">
        <f t="shared" si="177"/>
        <v>-0.213715358287855</v>
      </c>
      <c r="W505" s="11">
        <f t="shared" si="178"/>
        <v>0.578145092745363</v>
      </c>
      <c r="X505" s="11">
        <f ca="1" t="shared" si="179"/>
        <v>0.151035046791182</v>
      </c>
      <c r="Y505" s="6">
        <f ca="1" t="shared" si="170"/>
        <v>0.418131498825066</v>
      </c>
      <c r="Z505" s="1">
        <f ca="1" t="shared" si="171"/>
        <v>0.19056895463983</v>
      </c>
      <c r="AA505">
        <f ca="1" t="shared" si="167"/>
        <v>0</v>
      </c>
      <c r="AB505">
        <f t="shared" si="172"/>
        <v>0</v>
      </c>
      <c r="AC505" s="1">
        <f ca="1" t="shared" si="180"/>
        <v>0</v>
      </c>
      <c r="AD505" t="e">
        <f ca="1" t="shared" si="162"/>
        <v>#VALUE!</v>
      </c>
    </row>
    <row r="506" spans="1:30">
      <c r="A506">
        <f>IF([1]Sheet!A1504="","",[1]Sheet!A1504)</f>
        <v>3280830</v>
      </c>
      <c r="B506" t="str">
        <f>IF(A506="","",[1]Sheet!B1504)</f>
        <v>2025-05-02 12:38:44</v>
      </c>
      <c r="C506" t="str">
        <f>IF(A506="","",[1]Sheet!C1504)</f>
        <v>小单32.36  大双32.36  大单35.28</v>
      </c>
      <c r="D506" t="str">
        <f>IF(A506="","",[1]Sheet!D1504)</f>
        <v>大单</v>
      </c>
      <c r="E506">
        <f>IF(A506="","",[1]Sheet!E1504)</f>
        <v>100</v>
      </c>
      <c r="F506">
        <f>IF(A506="","",[1]Sheet!F1504)</f>
        <v>13</v>
      </c>
      <c r="G506" t="str">
        <f>IF(A506="","",[1]Sheet!G1504)</f>
        <v>小单</v>
      </c>
      <c r="H506">
        <f>IF(A506="","",[1]Sheet!H1504)</f>
        <v>0</v>
      </c>
      <c r="I506">
        <f>IF(A506="","",[1]Sheet!I1504)</f>
        <v>-100</v>
      </c>
      <c r="J506" t="str">
        <f>IF(A506="","",[1]Sheet!J1504)</f>
        <v>否</v>
      </c>
      <c r="K506">
        <f t="shared" si="181"/>
        <v>0</v>
      </c>
      <c r="L506" s="4">
        <f t="shared" si="182"/>
        <v>1</v>
      </c>
      <c r="M506" s="4" cm="1">
        <f ca="1" t="array" ref="M506">IF(L505="",IF(G505=0,M505,""),IF(ROW()&lt;32,"",AVERAGE(IF(OFFSET(L$2,ROW()-31,0,30,1)&lt;&gt;"",OFFSET(L$2,ROW()-31,0,30,1)))))</f>
        <v>0.733333333333333</v>
      </c>
      <c r="N506" s="5">
        <f ca="1" t="shared" si="168"/>
        <v>0.750537634408602</v>
      </c>
      <c r="O506" s="4">
        <f ca="1" t="array" ref="O506">IF(L505="","",IF(ROW()&lt;32,"",AVERAGE(IF(OFFSET(L$2,ROW()-21,0,20,1)&lt;&gt;"",OFFSET(L$2,ROW()-21,0,20,1)))))</f>
        <v>0.75</v>
      </c>
      <c r="P506" s="5">
        <f ca="1" t="shared" si="169"/>
        <v>0.766129032258065</v>
      </c>
      <c r="Q506" s="4">
        <f t="shared" si="183"/>
        <v>-68.1</v>
      </c>
      <c r="R506" s="4">
        <f t="shared" si="173"/>
        <v>9197.00159999985</v>
      </c>
      <c r="S506" s="9">
        <f t="shared" si="174"/>
        <v>-0.0456628183763726</v>
      </c>
      <c r="T506" s="10">
        <f ca="1" t="shared" si="175"/>
        <v>0.750537634408602</v>
      </c>
      <c r="U506" s="9">
        <f t="shared" si="176"/>
        <v>0.0720462598582472</v>
      </c>
      <c r="V506" s="6">
        <f t="shared" si="177"/>
        <v>-0.304854904739749</v>
      </c>
      <c r="W506" s="11">
        <f t="shared" si="178"/>
        <v>0.58122008185305</v>
      </c>
      <c r="X506" s="11">
        <f ca="1" t="shared" si="179"/>
        <v>0.142431321122665</v>
      </c>
      <c r="Y506" s="6">
        <f ca="1" t="shared" si="170"/>
        <v>0.400542638807681</v>
      </c>
      <c r="Z506" s="1">
        <f ca="1" t="shared" si="171"/>
        <v>0.190852357174919</v>
      </c>
      <c r="AA506">
        <f ca="1" t="shared" si="167"/>
        <v>0</v>
      </c>
      <c r="AB506">
        <f t="shared" si="172"/>
        <v>0</v>
      </c>
      <c r="AC506" s="1">
        <f ca="1" t="shared" si="180"/>
        <v>0</v>
      </c>
      <c r="AD506" t="e">
        <f ca="1" t="shared" si="162"/>
        <v>#VALUE!</v>
      </c>
    </row>
    <row r="507" spans="1:30">
      <c r="A507">
        <f>IF([1]Sheet!A1505="","",[1]Sheet!A1505)</f>
        <v>3280831</v>
      </c>
      <c r="B507" t="str">
        <f>IF(A507="","",[1]Sheet!B1505)</f>
        <v>2025-05-02 12:42:16</v>
      </c>
      <c r="C507" t="str">
        <f>IF(A507="","",[1]Sheet!C1505)</f>
        <v>小单32.36  大双32.36  大单35.28</v>
      </c>
      <c r="D507" t="str">
        <f>IF(A507="","",[1]Sheet!D1505)</f>
        <v>大单</v>
      </c>
      <c r="E507">
        <f>IF(A507="","",[1]Sheet!E1505)</f>
        <v>100</v>
      </c>
      <c r="F507">
        <f>IF(A507="","",[1]Sheet!F1505)</f>
        <v>16</v>
      </c>
      <c r="G507" t="str">
        <f>IF(A507="","",[1]Sheet!G1505)</f>
        <v>大双</v>
      </c>
      <c r="H507">
        <f>IF(A507="","",[1]Sheet!H1505)</f>
        <v>152.7392</v>
      </c>
      <c r="I507">
        <f>IF(A507="","",[1]Sheet!I1505)</f>
        <v>52.7392</v>
      </c>
      <c r="J507" t="str">
        <f>IF(A507="","",[1]Sheet!J1505)</f>
        <v>是</v>
      </c>
      <c r="K507">
        <f t="shared" si="181"/>
        <v>1</v>
      </c>
      <c r="L507" s="4">
        <f t="shared" si="182"/>
        <v>1</v>
      </c>
      <c r="M507" s="4" cm="1">
        <f ca="1" t="array" ref="M507">IF(L506="",IF(G506=0,M506,""),IF(ROW()&lt;32,"",AVERAGE(IF(OFFSET(L$2,ROW()-31,0,30,1)&lt;&gt;"",OFFSET(L$2,ROW()-31,0,30,1)))))</f>
        <v>0.733333333333333</v>
      </c>
      <c r="N507" s="5">
        <f ca="1" t="shared" si="168"/>
        <v>0.750537634408602</v>
      </c>
      <c r="O507" s="4">
        <f ca="1" t="array" ref="O507">IF(L506="","",IF(ROW()&lt;32,"",AVERAGE(IF(OFFSET(L$2,ROW()-21,0,20,1)&lt;&gt;"",OFFSET(L$2,ROW()-21,0,20,1)))))</f>
        <v>0.75</v>
      </c>
      <c r="P507" s="5">
        <f ca="1" t="shared" si="169"/>
        <v>0.766129032258065</v>
      </c>
      <c r="Q507" s="4">
        <f t="shared" si="183"/>
        <v>52.7392</v>
      </c>
      <c r="R507" s="4">
        <f t="shared" si="173"/>
        <v>9249.74079999985</v>
      </c>
      <c r="S507" s="9">
        <f t="shared" si="174"/>
        <v>-0.0577957049834205</v>
      </c>
      <c r="T507" s="10">
        <f ca="1" t="shared" si="175"/>
        <v>0.750537634408602</v>
      </c>
      <c r="U507" s="9">
        <f t="shared" si="176"/>
        <v>0.0720462598582472</v>
      </c>
      <c r="V507" s="6">
        <f t="shared" si="177"/>
        <v>-0.405989558936818</v>
      </c>
      <c r="W507" s="11">
        <f t="shared" si="178"/>
        <v>0.510193790956422</v>
      </c>
      <c r="X507" s="11">
        <f ca="1" t="shared" si="179"/>
        <v>0.12157536063118</v>
      </c>
      <c r="Y507" s="6">
        <f ca="1" t="shared" si="170"/>
        <v>0.382541104128913</v>
      </c>
      <c r="Z507" s="1">
        <f ca="1" t="shared" si="171"/>
        <v>0.19084702703835</v>
      </c>
      <c r="AA507">
        <f ca="1" t="shared" si="167"/>
        <v>0</v>
      </c>
      <c r="AB507">
        <f t="shared" si="172"/>
        <v>1</v>
      </c>
      <c r="AC507" s="1">
        <f ca="1" t="shared" si="180"/>
        <v>0</v>
      </c>
      <c r="AD507" t="e">
        <f ca="1" t="shared" si="162"/>
        <v>#VALUE!</v>
      </c>
    </row>
    <row r="508" spans="1:30">
      <c r="A508">
        <f>IF([1]Sheet!A1506="","",[1]Sheet!A1506)</f>
        <v>3280832</v>
      </c>
      <c r="B508" t="str">
        <f>IF(A508="","",[1]Sheet!B1506)</f>
        <v>2025-05-02 12:45:47</v>
      </c>
      <c r="C508" t="str">
        <f>IF(A508="","",[1]Sheet!C1506)</f>
        <v>小单32.36  大双32.36  大单35.28</v>
      </c>
      <c r="D508" t="str">
        <f>IF(A508="","",[1]Sheet!D1506)</f>
        <v>大单</v>
      </c>
      <c r="E508">
        <f>IF(A508="","",[1]Sheet!E1506)</f>
        <v>100</v>
      </c>
      <c r="F508">
        <f>IF(A508="","",[1]Sheet!F1506)</f>
        <v>11</v>
      </c>
      <c r="G508" t="str">
        <f>IF(A508="","",[1]Sheet!G1506)</f>
        <v>小单</v>
      </c>
      <c r="H508">
        <f>IF(A508="","",[1]Sheet!H1506)</f>
        <v>152.7392</v>
      </c>
      <c r="I508">
        <f>IF(A508="","",[1]Sheet!I1506)</f>
        <v>52.7392</v>
      </c>
      <c r="J508" t="str">
        <f>IF(A508="","",[1]Sheet!J1506)</f>
        <v>是</v>
      </c>
      <c r="K508">
        <f t="shared" si="181"/>
        <v>1</v>
      </c>
      <c r="L508" s="4">
        <f t="shared" si="182"/>
        <v>1</v>
      </c>
      <c r="M508" s="4" cm="1">
        <f ca="1" t="array" ref="M508">IF(L507="",IF(G507=0,M507,""),IF(ROW()&lt;32,"",AVERAGE(IF(OFFSET(L$2,ROW()-31,0,30,1)&lt;&gt;"",OFFSET(L$2,ROW()-31,0,30,1)))))</f>
        <v>0.733333333333333</v>
      </c>
      <c r="N508" s="5">
        <f ca="1" t="shared" si="168"/>
        <v>0.750537634408602</v>
      </c>
      <c r="O508" s="4">
        <f ca="1" t="array" ref="O508">IF(L507="","",IF(ROW()&lt;32,"",AVERAGE(IF(OFFSET(L$2,ROW()-21,0,20,1)&lt;&gt;"",OFFSET(L$2,ROW()-21,0,20,1)))))</f>
        <v>0.8</v>
      </c>
      <c r="P508" s="5">
        <f ca="1" t="shared" si="169"/>
        <v>0.812903225806452</v>
      </c>
      <c r="Q508" s="4">
        <f t="shared" si="183"/>
        <v>52.7392</v>
      </c>
      <c r="R508" s="4">
        <f t="shared" si="173"/>
        <v>9302.47999999985</v>
      </c>
      <c r="S508" s="9">
        <f t="shared" si="174"/>
        <v>-0.0574873428721157</v>
      </c>
      <c r="T508" s="10">
        <f ca="1" t="shared" si="175"/>
        <v>0.750537634408602</v>
      </c>
      <c r="U508" s="9">
        <f t="shared" si="176"/>
        <v>0.0720462598582472</v>
      </c>
      <c r="V508" s="6">
        <f t="shared" si="177"/>
        <v>-0.511562434903046</v>
      </c>
      <c r="W508" s="11">
        <f t="shared" si="178"/>
        <v>0.510193790956422</v>
      </c>
      <c r="X508" s="11">
        <f ca="1" t="shared" si="179"/>
        <v>0.111110581667949</v>
      </c>
      <c r="Y508" s="6">
        <f ca="1" t="shared" si="170"/>
        <v>0.364482219981834</v>
      </c>
      <c r="Z508" s="1">
        <f ca="1" t="shared" si="171"/>
        <v>0.190042706389427</v>
      </c>
      <c r="AA508">
        <f ca="1" t="shared" si="167"/>
        <v>0</v>
      </c>
      <c r="AB508">
        <f t="shared" si="172"/>
        <v>0</v>
      </c>
      <c r="AC508" s="1">
        <f ca="1" t="shared" si="180"/>
        <v>0</v>
      </c>
      <c r="AD508" t="e">
        <f ca="1" t="shared" si="162"/>
        <v>#VALUE!</v>
      </c>
    </row>
    <row r="509" spans="1:30">
      <c r="A509">
        <f>IF([1]Sheet!A1507="","",[1]Sheet!A1507)</f>
        <v>3280833</v>
      </c>
      <c r="B509" t="str">
        <f>IF(A509="","",[1]Sheet!B1507)</f>
        <v>2025-05-02 12:49:19</v>
      </c>
      <c r="C509" t="str">
        <f>IF(A509="","",[1]Sheet!C1507)</f>
        <v>小单32.36  大双32.36  大单35.28</v>
      </c>
      <c r="D509" t="str">
        <f>IF(A509="","",[1]Sheet!D1507)</f>
        <v>大单</v>
      </c>
      <c r="E509">
        <f>IF(A509="","",[1]Sheet!E1507)</f>
        <v>100</v>
      </c>
      <c r="F509">
        <f>IF(A509="","",[1]Sheet!F1507)</f>
        <v>2</v>
      </c>
      <c r="G509" t="str">
        <f>IF(A509="","",[1]Sheet!G1507)</f>
        <v>小双</v>
      </c>
      <c r="H509">
        <f>IF(A509="","",[1]Sheet!H1507)</f>
        <v>0</v>
      </c>
      <c r="I509">
        <f>IF(A509="","",[1]Sheet!I1507)</f>
        <v>-100</v>
      </c>
      <c r="J509" t="str">
        <f>IF(A509="","",[1]Sheet!J1507)</f>
        <v>否</v>
      </c>
      <c r="K509">
        <f t="shared" si="181"/>
        <v>0</v>
      </c>
      <c r="L509" s="4">
        <f t="shared" si="182"/>
        <v>0</v>
      </c>
      <c r="M509" s="4" cm="1">
        <f ca="1" t="array" ref="M509">IF(L508="",IF(G508=0,M508,""),IF(ROW()&lt;32,"",AVERAGE(IF(OFFSET(L$2,ROW()-31,0,30,1)&lt;&gt;"",OFFSET(L$2,ROW()-31,0,30,1)))))</f>
        <v>0.7</v>
      </c>
      <c r="N509" s="5">
        <f ca="1" t="shared" si="168"/>
        <v>0.750537634408602</v>
      </c>
      <c r="O509" s="4">
        <f ca="1" t="array" ref="O509">IF(L508="","",IF(ROW()&lt;32,"",AVERAGE(IF(OFFSET(L$2,ROW()-21,0,20,1)&lt;&gt;"",OFFSET(L$2,ROW()-21,0,20,1)))))</f>
        <v>0.75</v>
      </c>
      <c r="P509" s="5">
        <f ca="1" t="shared" si="169"/>
        <v>0.766129032258065</v>
      </c>
      <c r="Q509" s="4">
        <f t="shared" si="183"/>
        <v>-100</v>
      </c>
      <c r="R509" s="4">
        <f t="shared" si="173"/>
        <v>9202.47999999985</v>
      </c>
      <c r="S509" s="9">
        <f t="shared" si="174"/>
        <v>-0.0454899583172972</v>
      </c>
      <c r="T509" s="10">
        <f ca="1" t="shared" si="175"/>
        <v>0.750537634408602</v>
      </c>
      <c r="U509" s="9">
        <f t="shared" si="176"/>
        <v>0.0660915006813028</v>
      </c>
      <c r="V509" s="6">
        <f t="shared" si="177"/>
        <v>-0.621220567463858</v>
      </c>
      <c r="W509" s="11">
        <f t="shared" si="178"/>
        <v>0.510178325011499</v>
      </c>
      <c r="X509" s="11">
        <f ca="1" t="shared" si="179"/>
        <v>0.105528864936905</v>
      </c>
      <c r="Y509" s="6">
        <f ca="1" t="shared" si="170"/>
        <v>0.345611007813325</v>
      </c>
      <c r="Z509" s="1">
        <f ca="1" t="shared" si="171"/>
        <v>0.186681427976761</v>
      </c>
      <c r="AA509">
        <f ca="1" t="shared" si="167"/>
        <v>0</v>
      </c>
      <c r="AB509">
        <f t="shared" si="172"/>
        <v>0</v>
      </c>
      <c r="AC509" s="1">
        <f ca="1" t="shared" si="180"/>
        <v>0</v>
      </c>
      <c r="AD509" t="e">
        <f ca="1" t="shared" si="162"/>
        <v>#VALUE!</v>
      </c>
    </row>
    <row r="510" spans="1:30">
      <c r="A510">
        <f>IF([1]Sheet!A1508="","",[1]Sheet!A1508)</f>
        <v>3280834</v>
      </c>
      <c r="B510" t="str">
        <f>IF(A510="","",[1]Sheet!B1508)</f>
        <v>2025-05-02 12:52:40</v>
      </c>
      <c r="C510" t="str">
        <f>IF(A510="","",[1]Sheet!C1508)</f>
        <v>小单32.36  大双32.36  大单35.28</v>
      </c>
      <c r="D510" t="str">
        <f>IF(A510="","",[1]Sheet!D1508)</f>
        <v>大单</v>
      </c>
      <c r="E510">
        <f>IF(A510="","",[1]Sheet!E1508)</f>
        <v>100</v>
      </c>
      <c r="F510">
        <f>IF(A510="","",[1]Sheet!F1508)</f>
        <v>19</v>
      </c>
      <c r="G510" t="str">
        <f>IF(A510="","",[1]Sheet!G1508)</f>
        <v>大单</v>
      </c>
      <c r="H510">
        <f>IF(A510="","",[1]Sheet!H1508)</f>
        <v>152.7624</v>
      </c>
      <c r="I510">
        <f>IF(A510="","",[1]Sheet!I1508)</f>
        <v>52.7624</v>
      </c>
      <c r="J510" t="str">
        <f>IF(A510="","",[1]Sheet!J1508)</f>
        <v>是</v>
      </c>
      <c r="K510">
        <f t="shared" si="181"/>
        <v>1</v>
      </c>
      <c r="L510" s="4">
        <f t="shared" si="182"/>
        <v>1</v>
      </c>
      <c r="M510" s="4" cm="1">
        <f ca="1" t="array" ref="M510">IF(L509="",IF(G509=0,M509,""),IF(ROW()&lt;32,"",AVERAGE(IF(OFFSET(L$2,ROW()-31,0,30,1)&lt;&gt;"",OFFSET(L$2,ROW()-31,0,30,1)))))</f>
        <v>0.733333333333333</v>
      </c>
      <c r="N510" s="5">
        <f ca="1" t="shared" si="168"/>
        <v>0.654838709677419</v>
      </c>
      <c r="O510" s="4">
        <f ca="1" t="array" ref="O510">IF(L509="","",IF(ROW()&lt;32,"",AVERAGE(IF(OFFSET(L$2,ROW()-21,0,20,1)&lt;&gt;"",OFFSET(L$2,ROW()-21,0,20,1)))))</f>
        <v>0.75</v>
      </c>
      <c r="P510" s="5">
        <f ca="1" t="shared" si="169"/>
        <v>0.701612903225806</v>
      </c>
      <c r="Q510" s="4">
        <f t="shared" si="183"/>
        <v>52.7624</v>
      </c>
      <c r="R510" s="4">
        <f t="shared" si="173"/>
        <v>9255.24239999985</v>
      </c>
      <c r="S510" s="9">
        <f t="shared" si="174"/>
        <v>-0.045961561285304</v>
      </c>
      <c r="T510" s="10">
        <f ca="1" t="shared" si="175"/>
        <v>0.654838709677419</v>
      </c>
      <c r="U510" s="9">
        <f t="shared" si="176"/>
        <v>0.0660915006813028</v>
      </c>
      <c r="V510" s="6">
        <f t="shared" si="177"/>
        <v>-0.758428575114454</v>
      </c>
      <c r="W510" s="11">
        <f t="shared" si="178"/>
        <v>0.510178325011499</v>
      </c>
      <c r="X510" s="11">
        <f ca="1" t="shared" si="179"/>
        <v>0.0725267983352064</v>
      </c>
      <c r="Y510" s="6">
        <f ca="1" t="shared" si="170"/>
        <v>0.32486448651085</v>
      </c>
      <c r="Z510" s="1">
        <f ca="1" t="shared" si="171"/>
        <v>0.181212824489003</v>
      </c>
      <c r="AA510">
        <f ca="1" t="shared" si="167"/>
        <v>0</v>
      </c>
      <c r="AB510">
        <f t="shared" si="172"/>
        <v>0</v>
      </c>
      <c r="AC510" s="1">
        <f ca="1" t="shared" si="180"/>
        <v>0</v>
      </c>
      <c r="AD510" t="e">
        <f ca="1" t="shared" si="162"/>
        <v>#VALUE!</v>
      </c>
    </row>
    <row r="511" spans="1:30">
      <c r="A511">
        <f>IF([1]Sheet!A1509="","",[1]Sheet!A1509)</f>
        <v>3280835</v>
      </c>
      <c r="B511" t="str">
        <f>IF(A511="","",[1]Sheet!B1509)</f>
        <v>2025-05-02 12:56:12</v>
      </c>
      <c r="C511" t="str">
        <f>IF(A511="","",[1]Sheet!C1509)</f>
        <v>小单32.36  大双32.36  大单35.28</v>
      </c>
      <c r="D511" t="str">
        <f>IF(A511="","",[1]Sheet!D1509)</f>
        <v>大单</v>
      </c>
      <c r="E511">
        <f>IF(A511="","",[1]Sheet!E1509)</f>
        <v>100</v>
      </c>
      <c r="F511">
        <f>IF(A511="","",[1]Sheet!F1509)</f>
        <v>19</v>
      </c>
      <c r="G511" t="str">
        <f>IF(A511="","",[1]Sheet!G1509)</f>
        <v>大单</v>
      </c>
      <c r="H511">
        <f>IF(A511="","",[1]Sheet!H1509)</f>
        <v>152.7624</v>
      </c>
      <c r="I511">
        <f>IF(A511="","",[1]Sheet!I1509)</f>
        <v>52.7624</v>
      </c>
      <c r="J511" t="str">
        <f>IF(A511="","",[1]Sheet!J1509)</f>
        <v>是</v>
      </c>
      <c r="K511">
        <f t="shared" si="181"/>
        <v>1</v>
      </c>
      <c r="L511" s="4">
        <f t="shared" si="182"/>
        <v>1</v>
      </c>
      <c r="M511" s="4" cm="1">
        <f ca="1" t="array" ref="M511">IF(L510="",IF(G510=0,M510,""),IF(ROW()&lt;32,"",AVERAGE(IF(OFFSET(L$2,ROW()-31,0,30,1)&lt;&gt;"",OFFSET(L$2,ROW()-31,0,30,1)))))</f>
        <v>0.733333333333333</v>
      </c>
      <c r="N511" s="5">
        <f ca="1" t="shared" si="168"/>
        <v>0.750537634408602</v>
      </c>
      <c r="O511" s="4">
        <f ca="1" t="array" ref="O511">IF(L510="","",IF(ROW()&lt;32,"",AVERAGE(IF(OFFSET(L$2,ROW()-21,0,20,1)&lt;&gt;"",OFFSET(L$2,ROW()-21,0,20,1)))))</f>
        <v>0.8</v>
      </c>
      <c r="P511" s="5">
        <f ca="1" t="shared" si="169"/>
        <v>0.812903225806452</v>
      </c>
      <c r="Q511" s="4">
        <f t="shared" si="183"/>
        <v>52.7624</v>
      </c>
      <c r="R511" s="4">
        <f t="shared" si="173"/>
        <v>9308.00479999985</v>
      </c>
      <c r="S511" s="9">
        <f t="shared" si="174"/>
        <v>-0.0457115203018618</v>
      </c>
      <c r="T511" s="10">
        <f ca="1" t="shared" si="175"/>
        <v>0.750537634408602</v>
      </c>
      <c r="U511" s="9">
        <f t="shared" si="176"/>
        <v>0.0660915006813028</v>
      </c>
      <c r="V511" s="6">
        <f t="shared" si="177"/>
        <v>-0.867045506971145</v>
      </c>
      <c r="W511" s="11">
        <f t="shared" si="178"/>
        <v>0.584303356260758</v>
      </c>
      <c r="X511" s="11">
        <f ca="1" t="shared" si="179"/>
        <v>0.0882924055157324</v>
      </c>
      <c r="Y511" s="6">
        <f ca="1" t="shared" si="170"/>
        <v>0.306019074922735</v>
      </c>
      <c r="Z511" s="1">
        <f ca="1" t="shared" si="171"/>
        <v>0.17534266040189</v>
      </c>
      <c r="AA511">
        <f ca="1" t="shared" si="167"/>
        <v>0</v>
      </c>
      <c r="AB511">
        <f t="shared" si="172"/>
        <v>0</v>
      </c>
      <c r="AC511" s="1">
        <f ca="1" t="shared" si="180"/>
        <v>0</v>
      </c>
      <c r="AD511" t="e">
        <f ca="1" t="shared" si="162"/>
        <v>#VALUE!</v>
      </c>
    </row>
    <row r="512" spans="1:30">
      <c r="A512">
        <f>IF([1]Sheet!A1510="","",[1]Sheet!A1510)</f>
        <v>3280836</v>
      </c>
      <c r="B512" t="str">
        <f>IF(A512="","",[1]Sheet!B1510)</f>
        <v>2025-05-02 12:59:44</v>
      </c>
      <c r="C512" t="str">
        <f>IF(A512="","",[1]Sheet!C1510)</f>
        <v>小单32.36  大双32.36  大单35.28</v>
      </c>
      <c r="D512" t="str">
        <f>IF(A512="","",[1]Sheet!D1510)</f>
        <v>大单</v>
      </c>
      <c r="E512">
        <f>IF(A512="","",[1]Sheet!E1510)</f>
        <v>100</v>
      </c>
      <c r="F512">
        <f>IF(A512="","",[1]Sheet!F1510)</f>
        <v>24</v>
      </c>
      <c r="G512" t="str">
        <f>IF(A512="","",[1]Sheet!G1510)</f>
        <v>大双</v>
      </c>
      <c r="H512">
        <f>IF(A512="","",[1]Sheet!H1510)</f>
        <v>152.7392</v>
      </c>
      <c r="I512">
        <f>IF(A512="","",[1]Sheet!I1510)</f>
        <v>52.7392</v>
      </c>
      <c r="J512" t="str">
        <f>IF(A512="","",[1]Sheet!J1510)</f>
        <v>是</v>
      </c>
      <c r="K512">
        <f t="shared" si="181"/>
        <v>1</v>
      </c>
      <c r="L512" s="4">
        <f t="shared" si="182"/>
        <v>1</v>
      </c>
      <c r="M512" s="4" cm="1">
        <f ca="1" t="array" ref="M512">IF(L511="",IF(G511=0,M511,""),IF(ROW()&lt;32,"",AVERAGE(IF(OFFSET(L$2,ROW()-31,0,30,1)&lt;&gt;"",OFFSET(L$2,ROW()-31,0,30,1)))))</f>
        <v>0.733333333333333</v>
      </c>
      <c r="N512" s="5">
        <f ca="1" t="shared" si="168"/>
        <v>0.750537634408602</v>
      </c>
      <c r="O512" s="4">
        <f ca="1" t="array" ref="O512">IF(L511="","",IF(ROW()&lt;32,"",AVERAGE(IF(OFFSET(L$2,ROW()-21,0,20,1)&lt;&gt;"",OFFSET(L$2,ROW()-21,0,20,1)))))</f>
        <v>0.8</v>
      </c>
      <c r="P512" s="5">
        <f ca="1" t="shared" si="169"/>
        <v>0.812903225806452</v>
      </c>
      <c r="Q512" s="4">
        <f t="shared" si="183"/>
        <v>52.7392</v>
      </c>
      <c r="R512" s="4">
        <f t="shared" si="173"/>
        <v>9360.74399999985</v>
      </c>
      <c r="S512" s="9">
        <f t="shared" si="174"/>
        <v>-0.0454641851537654</v>
      </c>
      <c r="T512" s="10">
        <f ca="1" t="shared" si="175"/>
        <v>0.750537634408602</v>
      </c>
      <c r="U512" s="9">
        <f t="shared" si="176"/>
        <v>0.0660915006813028</v>
      </c>
      <c r="V512" s="6">
        <f t="shared" si="177"/>
        <v>-0.990946969963051</v>
      </c>
      <c r="W512" s="11">
        <f t="shared" si="178"/>
        <v>0.584303356260758</v>
      </c>
      <c r="X512" s="11">
        <f ca="1" t="shared" si="179"/>
        <v>0.0759764597609708</v>
      </c>
      <c r="Y512" s="6">
        <f ca="1" t="shared" si="170"/>
        <v>0.286924653691661</v>
      </c>
      <c r="Z512" s="1">
        <f ca="1" t="shared" si="171"/>
        <v>0.168010729300736</v>
      </c>
      <c r="AA512">
        <f ca="1" t="shared" si="167"/>
        <v>0</v>
      </c>
      <c r="AB512">
        <f t="shared" si="172"/>
        <v>0</v>
      </c>
      <c r="AC512" s="1">
        <f ca="1" t="shared" si="180"/>
        <v>0</v>
      </c>
      <c r="AD512" t="e">
        <f ca="1" t="shared" si="162"/>
        <v>#VALUE!</v>
      </c>
    </row>
    <row r="513" spans="1:30">
      <c r="A513">
        <f>IF([1]Sheet!A1511="","",[1]Sheet!A1511)</f>
        <v>3280837</v>
      </c>
      <c r="B513" t="str">
        <f>IF(A513="","",[1]Sheet!B1511)</f>
        <v>2025-05-02 13:03:15</v>
      </c>
      <c r="C513" t="str">
        <f>IF(A513="","",[1]Sheet!C1511)</f>
        <v>小单32.36  大双32.36  大单35.28</v>
      </c>
      <c r="D513" t="str">
        <f>IF(A513="","",[1]Sheet!D1511)</f>
        <v>大单</v>
      </c>
      <c r="E513">
        <f>IF(A513="","",[1]Sheet!E1511)</f>
        <v>100</v>
      </c>
      <c r="F513">
        <f>IF(A513="","",[1]Sheet!F1511)</f>
        <v>9</v>
      </c>
      <c r="G513" t="str">
        <f>IF(A513="","",[1]Sheet!G1511)</f>
        <v>小单</v>
      </c>
      <c r="H513">
        <f>IF(A513="","",[1]Sheet!H1511)</f>
        <v>152.7392</v>
      </c>
      <c r="I513">
        <f>IF(A513="","",[1]Sheet!I1511)</f>
        <v>52.7392</v>
      </c>
      <c r="J513" t="str">
        <f>IF(A513="","",[1]Sheet!J1511)</f>
        <v>是</v>
      </c>
      <c r="K513">
        <f t="shared" si="181"/>
        <v>1</v>
      </c>
      <c r="L513" s="4">
        <f t="shared" si="182"/>
        <v>1</v>
      </c>
      <c r="M513" s="4" cm="1">
        <f ca="1" t="array" ref="M513">IF(L512="",IF(G512=0,M512,""),IF(ROW()&lt;32,"",AVERAGE(IF(OFFSET(L$2,ROW()-31,0,30,1)&lt;&gt;"",OFFSET(L$2,ROW()-31,0,30,1)))))</f>
        <v>0.766666666666667</v>
      </c>
      <c r="N513" s="5">
        <f ca="1" t="shared" si="168"/>
        <v>0.750537634408602</v>
      </c>
      <c r="O513" s="4">
        <f ca="1" t="array" ref="O513">IF(L512="","",IF(ROW()&lt;32,"",AVERAGE(IF(OFFSET(L$2,ROW()-21,0,20,1)&lt;&gt;"",OFFSET(L$2,ROW()-21,0,20,1)))))</f>
        <v>0.8</v>
      </c>
      <c r="P513" s="5">
        <f ca="1" t="shared" si="169"/>
        <v>0.812903225806452</v>
      </c>
      <c r="Q513" s="4">
        <f t="shared" si="183"/>
        <v>52.7392</v>
      </c>
      <c r="R513" s="4">
        <f t="shared" si="173"/>
        <v>9413.48319999985</v>
      </c>
      <c r="S513" s="9">
        <f t="shared" si="174"/>
        <v>-0.030109554924469</v>
      </c>
      <c r="T513" s="10">
        <f ca="1" t="shared" si="175"/>
        <v>0.750537634408602</v>
      </c>
      <c r="U513" s="9">
        <f t="shared" si="176"/>
        <v>0.0564150376772505</v>
      </c>
      <c r="V513" s="6">
        <f t="shared" si="177"/>
        <v>-1.12598279241834</v>
      </c>
      <c r="W513" s="11">
        <f t="shared" si="178"/>
        <v>0.584286785660717</v>
      </c>
      <c r="X513" s="11">
        <f ca="1" t="shared" si="179"/>
        <v>0.0699805484254427</v>
      </c>
      <c r="Y513" s="6">
        <f ca="1" t="shared" si="170"/>
        <v>0.268070133025832</v>
      </c>
      <c r="Z513" s="1">
        <f ca="1" t="shared" si="171"/>
        <v>0.159336367338487</v>
      </c>
      <c r="AA513">
        <f ca="1" t="shared" si="167"/>
        <v>0</v>
      </c>
      <c r="AB513">
        <f t="shared" si="172"/>
        <v>0</v>
      </c>
      <c r="AC513" s="1">
        <f ca="1" t="shared" si="180"/>
        <v>0</v>
      </c>
      <c r="AD513" t="e">
        <f ca="1" t="shared" ref="AD513:AD576" si="184">IF(X513&gt;=$Y$1,I513,0)</f>
        <v>#VALUE!</v>
      </c>
    </row>
    <row r="514" spans="1:30">
      <c r="A514">
        <f>IF([1]Sheet!A1512="","",[1]Sheet!A1512)</f>
        <v>3280838</v>
      </c>
      <c r="B514" t="str">
        <f>IF(A514="","",[1]Sheet!B1512)</f>
        <v>2025-05-02 13:06:47</v>
      </c>
      <c r="C514" t="str">
        <f>IF(A514="","",[1]Sheet!C1512)</f>
        <v>小单32.36  大双32.36  大单35.28</v>
      </c>
      <c r="D514" t="str">
        <f>IF(A514="","",[1]Sheet!D1512)</f>
        <v>大单</v>
      </c>
      <c r="E514">
        <f>IF(A514="","",[1]Sheet!E1512)</f>
        <v>100</v>
      </c>
      <c r="F514">
        <f>IF(A514="","",[1]Sheet!F1512)</f>
        <v>15</v>
      </c>
      <c r="G514" t="str">
        <f>IF(A514="","",[1]Sheet!G1512)</f>
        <v>大单</v>
      </c>
      <c r="H514">
        <f>IF(A514="","",[1]Sheet!H1512)</f>
        <v>152.7624</v>
      </c>
      <c r="I514">
        <f>IF(A514="","",[1]Sheet!I1512)</f>
        <v>52.7624</v>
      </c>
      <c r="J514" t="str">
        <f>IF(A514="","",[1]Sheet!J1512)</f>
        <v>是</v>
      </c>
      <c r="K514">
        <f t="shared" si="181"/>
        <v>1</v>
      </c>
      <c r="L514" s="4">
        <f t="shared" si="182"/>
        <v>1</v>
      </c>
      <c r="M514" s="4" cm="1">
        <f ca="1" t="array" ref="M514">IF(L513="",IF(G513=0,M513,""),IF(ROW()&lt;32,"",AVERAGE(IF(OFFSET(L$2,ROW()-31,0,30,1)&lt;&gt;"",OFFSET(L$2,ROW()-31,0,30,1)))))</f>
        <v>0.766666666666667</v>
      </c>
      <c r="N514" s="5">
        <f ca="1" t="shared" si="168"/>
        <v>0.781720430107527</v>
      </c>
      <c r="O514" s="4">
        <f ca="1" t="array" ref="O514">IF(L513="","",IF(ROW()&lt;32,"",AVERAGE(IF(OFFSET(L$2,ROW()-21,0,20,1)&lt;&gt;"",OFFSET(L$2,ROW()-21,0,20,1)))))</f>
        <v>0.8</v>
      </c>
      <c r="P514" s="5">
        <f ca="1" t="shared" si="169"/>
        <v>0.812903225806452</v>
      </c>
      <c r="Q514" s="4">
        <f t="shared" si="183"/>
        <v>52.7624</v>
      </c>
      <c r="R514" s="4">
        <f t="shared" si="173"/>
        <v>9466.24559999985</v>
      </c>
      <c r="S514" s="9">
        <f t="shared" si="174"/>
        <v>-0.0177140895623471</v>
      </c>
      <c r="T514" s="10">
        <f ca="1" t="shared" si="175"/>
        <v>0.781720430107527</v>
      </c>
      <c r="U514" s="9">
        <f t="shared" si="176"/>
        <v>0.0497097767001944</v>
      </c>
      <c r="V514" s="6">
        <f t="shared" si="177"/>
        <v>-1.25197594154031</v>
      </c>
      <c r="W514" s="11">
        <f t="shared" si="178"/>
        <v>0.669795934065089</v>
      </c>
      <c r="X514" s="11">
        <f ca="1" t="shared" si="179"/>
        <v>0.0778989253952209</v>
      </c>
      <c r="Y514" s="6">
        <f ca="1" t="shared" si="170"/>
        <v>0.251137759534049</v>
      </c>
      <c r="Z514" s="1">
        <f ca="1" t="shared" si="171"/>
        <v>0.151460603301891</v>
      </c>
      <c r="AA514">
        <f ca="1" t="shared" si="167"/>
        <v>0</v>
      </c>
      <c r="AB514">
        <f t="shared" si="172"/>
        <v>0</v>
      </c>
      <c r="AC514" s="1">
        <f ca="1" t="shared" si="180"/>
        <v>0</v>
      </c>
      <c r="AD514" t="e">
        <f ca="1" t="shared" si="184"/>
        <v>#VALUE!</v>
      </c>
    </row>
    <row r="515" spans="1:30">
      <c r="A515">
        <f>IF([1]Sheet!A1513="","",[1]Sheet!A1513)</f>
        <v>3280839</v>
      </c>
      <c r="B515" t="str">
        <f>IF(A515="","",[1]Sheet!B1513)</f>
        <v>2025-05-02 13:10:18</v>
      </c>
      <c r="C515" t="str">
        <f>IF(A515="","",[1]Sheet!C1513)</f>
        <v>小单32.36  大双32.36  大单35.28</v>
      </c>
      <c r="D515" t="str">
        <f>IF(A515="","",[1]Sheet!D1513)</f>
        <v>大单</v>
      </c>
      <c r="E515">
        <f>IF(A515="","",[1]Sheet!E1513)</f>
        <v>100</v>
      </c>
      <c r="F515">
        <f>IF(A515="","",[1]Sheet!F1513)</f>
        <v>12</v>
      </c>
      <c r="G515" t="str">
        <f>IF(A515="","",[1]Sheet!G1513)</f>
        <v>小双</v>
      </c>
      <c r="H515">
        <f>IF(A515="","",[1]Sheet!H1513)</f>
        <v>0</v>
      </c>
      <c r="I515">
        <f>IF(A515="","",[1]Sheet!I1513)</f>
        <v>-100</v>
      </c>
      <c r="J515" t="str">
        <f>IF(A515="","",[1]Sheet!J1513)</f>
        <v>否</v>
      </c>
      <c r="K515">
        <f t="shared" si="181"/>
        <v>0</v>
      </c>
      <c r="L515" s="4">
        <f t="shared" si="182"/>
        <v>0</v>
      </c>
      <c r="M515" s="4" cm="1">
        <f ca="1" t="array" ref="M515">IF(L514="",IF(G514=0,M514,""),IF(ROW()&lt;32,"",AVERAGE(IF(OFFSET(L$2,ROW()-31,0,30,1)&lt;&gt;"",OFFSET(L$2,ROW()-31,0,30,1)))))</f>
        <v>0.766666666666667</v>
      </c>
      <c r="N515" s="5">
        <f ca="1" t="shared" si="168"/>
        <v>0.781720430107527</v>
      </c>
      <c r="O515" s="4">
        <f ca="1" t="array" ref="O515">IF(L514="","",IF(ROW()&lt;32,"",AVERAGE(IF(OFFSET(L$2,ROW()-21,0,20,1)&lt;&gt;"",OFFSET(L$2,ROW()-21,0,20,1)))))</f>
        <v>0.8</v>
      </c>
      <c r="P515" s="5">
        <f ca="1" t="shared" si="169"/>
        <v>0.812903225806452</v>
      </c>
      <c r="Q515" s="4">
        <f t="shared" si="183"/>
        <v>-100</v>
      </c>
      <c r="R515" s="4">
        <f t="shared" si="173"/>
        <v>9366.24559999985</v>
      </c>
      <c r="S515" s="9">
        <f t="shared" si="174"/>
        <v>-0.00179221417284239</v>
      </c>
      <c r="T515" s="10">
        <f ca="1" t="shared" si="175"/>
        <v>0.781720430107527</v>
      </c>
      <c r="U515" s="9">
        <f t="shared" si="176"/>
        <v>0.0450000906042106</v>
      </c>
      <c r="V515" s="6">
        <f t="shared" si="177"/>
        <v>-1.37339394831451</v>
      </c>
      <c r="W515" s="11">
        <f t="shared" si="178"/>
        <v>0.769575108118693</v>
      </c>
      <c r="X515" s="11">
        <f ca="1" t="shared" si="179"/>
        <v>0.0819245105688074</v>
      </c>
      <c r="Y515" s="6">
        <f ca="1" t="shared" si="170"/>
        <v>0.234433820673364</v>
      </c>
      <c r="Z515" s="1">
        <f ca="1" t="shared" si="171"/>
        <v>0.141222169313222</v>
      </c>
      <c r="AA515">
        <f ca="1" t="shared" si="167"/>
        <v>0</v>
      </c>
      <c r="AB515">
        <f t="shared" si="172"/>
        <v>0</v>
      </c>
      <c r="AC515" s="1">
        <f ca="1" t="shared" si="180"/>
        <v>0</v>
      </c>
      <c r="AD515" t="e">
        <f ca="1" t="shared" si="184"/>
        <v>#VALUE!</v>
      </c>
    </row>
    <row r="516" spans="1:30">
      <c r="A516">
        <f>IF([1]Sheet!A1514="","",[1]Sheet!A1514)</f>
        <v>3280840</v>
      </c>
      <c r="B516" t="str">
        <f>IF(A516="","",[1]Sheet!B1514)</f>
        <v>2025-05-02 13:13:50</v>
      </c>
      <c r="C516" t="str">
        <f>IF(A516="","",[1]Sheet!C1514)</f>
        <v>小单32.36  大双32.36  大单35.28</v>
      </c>
      <c r="D516" t="str">
        <f>IF(A516="","",[1]Sheet!D1514)</f>
        <v>大单</v>
      </c>
      <c r="E516">
        <f>IF(A516="","",[1]Sheet!E1514)</f>
        <v>100</v>
      </c>
      <c r="F516">
        <f>IF(A516="","",[1]Sheet!F1514)</f>
        <v>13</v>
      </c>
      <c r="G516" t="str">
        <f>IF(A516="","",[1]Sheet!G1514)</f>
        <v>小单</v>
      </c>
      <c r="H516">
        <f>IF(A516="","",[1]Sheet!H1514)</f>
        <v>0</v>
      </c>
      <c r="I516">
        <f>IF(A516="","",[1]Sheet!I1514)</f>
        <v>-100</v>
      </c>
      <c r="J516" t="str">
        <f>IF(A516="","",[1]Sheet!J1514)</f>
        <v>否</v>
      </c>
      <c r="K516">
        <f t="shared" si="181"/>
        <v>0</v>
      </c>
      <c r="L516" s="4">
        <f t="shared" si="182"/>
        <v>1</v>
      </c>
      <c r="M516" s="4" cm="1">
        <f ca="1" t="array" ref="M516">IF(L515="",IF(G515=0,M515,""),IF(ROW()&lt;32,"",AVERAGE(IF(OFFSET(L$2,ROW()-31,0,30,1)&lt;&gt;"",OFFSET(L$2,ROW()-31,0,30,1)))))</f>
        <v>0.766666666666667</v>
      </c>
      <c r="N516" s="5">
        <f ca="1" t="shared" si="168"/>
        <v>0.717204301075269</v>
      </c>
      <c r="O516" s="4">
        <f ca="1" t="array" ref="O516">IF(L515="","",IF(ROW()&lt;32,"",AVERAGE(IF(OFFSET(L$2,ROW()-21,0,20,1)&lt;&gt;"",OFFSET(L$2,ROW()-21,0,20,1)))))</f>
        <v>0.8</v>
      </c>
      <c r="P516" s="5">
        <f ca="1" t="shared" si="169"/>
        <v>0.748387096774194</v>
      </c>
      <c r="Q516" s="4">
        <f t="shared" si="183"/>
        <v>-68.1</v>
      </c>
      <c r="R516" s="4">
        <f t="shared" si="173"/>
        <v>9298.14559999985</v>
      </c>
      <c r="S516" s="9">
        <f t="shared" si="174"/>
        <v>-0.0177994485894949</v>
      </c>
      <c r="T516" s="10">
        <f ca="1" t="shared" si="175"/>
        <v>0.717204301075269</v>
      </c>
      <c r="U516" s="9">
        <f t="shared" si="176"/>
        <v>0.0450000906042106</v>
      </c>
      <c r="V516" s="6">
        <f t="shared" si="177"/>
        <v>-1.47544978564897</v>
      </c>
      <c r="W516" s="11">
        <f t="shared" si="178"/>
        <v>0.769575108118693</v>
      </c>
      <c r="X516" s="11">
        <f ca="1" t="shared" si="179"/>
        <v>0.054013530703914</v>
      </c>
      <c r="Y516" s="6">
        <f ca="1" t="shared" si="170"/>
        <v>0.218760020557455</v>
      </c>
      <c r="Z516" s="1">
        <f ca="1" t="shared" si="171"/>
        <v>0.134103452293094</v>
      </c>
      <c r="AA516">
        <f ca="1" t="shared" si="167"/>
        <v>0</v>
      </c>
      <c r="AB516">
        <f t="shared" si="172"/>
        <v>0</v>
      </c>
      <c r="AC516" s="1">
        <f ca="1" t="shared" si="180"/>
        <v>0</v>
      </c>
      <c r="AD516" t="e">
        <f ca="1" t="shared" si="184"/>
        <v>#VALUE!</v>
      </c>
    </row>
    <row r="517" spans="1:30">
      <c r="A517">
        <f>IF([1]Sheet!A1515="","",[1]Sheet!A1515)</f>
        <v>3280841</v>
      </c>
      <c r="B517" t="str">
        <f>IF(A517="","",[1]Sheet!B1515)</f>
        <v>2025-05-02 13:17:12</v>
      </c>
      <c r="C517" t="str">
        <f>IF(A517="","",[1]Sheet!C1515)</f>
        <v>小单32.36  大双32.36  大单35.28</v>
      </c>
      <c r="D517" t="str">
        <f>IF(A517="","",[1]Sheet!D1515)</f>
        <v>大单</v>
      </c>
      <c r="E517">
        <f>IF(A517="","",[1]Sheet!E1515)</f>
        <v>100</v>
      </c>
      <c r="F517">
        <f>IF(A517="","",[1]Sheet!F1515)</f>
        <v>9</v>
      </c>
      <c r="G517" t="str">
        <f>IF(A517="","",[1]Sheet!G1515)</f>
        <v>小单</v>
      </c>
      <c r="H517">
        <f>IF(A517="","",[1]Sheet!H1515)</f>
        <v>152.7392</v>
      </c>
      <c r="I517">
        <f>IF(A517="","",[1]Sheet!I1515)</f>
        <v>52.7392</v>
      </c>
      <c r="J517" t="str">
        <f>IF(A517="","",[1]Sheet!J1515)</f>
        <v>是</v>
      </c>
      <c r="K517">
        <f t="shared" si="181"/>
        <v>1</v>
      </c>
      <c r="L517" s="4">
        <f t="shared" si="182"/>
        <v>1</v>
      </c>
      <c r="M517" s="4" cm="1">
        <f ca="1" t="array" ref="M517">IF(L516="",IF(G516=0,M516,""),IF(ROW()&lt;32,"",AVERAGE(IF(OFFSET(L$2,ROW()-31,0,30,1)&lt;&gt;"",OFFSET(L$2,ROW()-31,0,30,1)))))</f>
        <v>0.766666666666667</v>
      </c>
      <c r="N517" s="5">
        <f ca="1" t="shared" si="168"/>
        <v>0.781720430107527</v>
      </c>
      <c r="O517" s="4">
        <f ca="1" t="array" ref="O517">IF(L516="","",IF(ROW()&lt;32,"",AVERAGE(IF(OFFSET(L$2,ROW()-21,0,20,1)&lt;&gt;"",OFFSET(L$2,ROW()-21,0,20,1)))))</f>
        <v>0.8</v>
      </c>
      <c r="P517" s="5">
        <f ca="1" t="shared" si="169"/>
        <v>0.812903225806452</v>
      </c>
      <c r="Q517" s="4">
        <f t="shared" si="183"/>
        <v>52.7392</v>
      </c>
      <c r="R517" s="4">
        <f t="shared" si="173"/>
        <v>9350.88479999985</v>
      </c>
      <c r="S517" s="9">
        <f t="shared" si="174"/>
        <v>-0.0179274753860453</v>
      </c>
      <c r="T517" s="10">
        <f ca="1" t="shared" si="175"/>
        <v>0.781720430107527</v>
      </c>
      <c r="U517" s="9">
        <f t="shared" si="176"/>
        <v>0.0381310250547315</v>
      </c>
      <c r="V517" s="6">
        <f t="shared" si="177"/>
        <v>-1.59704627014979</v>
      </c>
      <c r="W517" s="11">
        <f t="shared" si="178"/>
        <v>0.66981377925804</v>
      </c>
      <c r="X517" s="11">
        <f ca="1" t="shared" si="179"/>
        <v>0.0468032868000974</v>
      </c>
      <c r="Y517" s="6">
        <f ca="1" t="shared" si="170"/>
        <v>0.203373471028722</v>
      </c>
      <c r="Z517" s="1">
        <f ca="1" t="shared" si="171"/>
        <v>0.126238878401367</v>
      </c>
      <c r="AA517">
        <f ca="1" t="shared" si="167"/>
        <v>0</v>
      </c>
      <c r="AB517">
        <f t="shared" si="172"/>
        <v>1</v>
      </c>
      <c r="AC517" s="1">
        <f ca="1" t="shared" si="180"/>
        <v>0</v>
      </c>
      <c r="AD517" t="e">
        <f ca="1" t="shared" si="184"/>
        <v>#VALUE!</v>
      </c>
    </row>
    <row r="518" spans="1:30">
      <c r="A518">
        <f>IF([1]Sheet!A1516="","",[1]Sheet!A1516)</f>
        <v>3280842</v>
      </c>
      <c r="B518" t="str">
        <f>IF(A518="","",[1]Sheet!B1516)</f>
        <v>2025-05-02 13:20:43</v>
      </c>
      <c r="C518" t="str">
        <f>IF(A518="","",[1]Sheet!C1516)</f>
        <v>小单31.45  小双34.28  大单34.28</v>
      </c>
      <c r="D518" t="str">
        <f>IF(A518="","",[1]Sheet!D1516)</f>
        <v>小单</v>
      </c>
      <c r="E518">
        <f>IF(A518="","",[1]Sheet!E1516)</f>
        <v>100.01</v>
      </c>
      <c r="F518">
        <f>IF(A518="","",[1]Sheet!F1516)</f>
        <v>22</v>
      </c>
      <c r="G518" t="str">
        <f>IF(A518="","",[1]Sheet!G1516)</f>
        <v>大双</v>
      </c>
      <c r="H518">
        <f>IF(A518="","",[1]Sheet!H1516)</f>
        <v>0</v>
      </c>
      <c r="I518">
        <f>IF(A518="","",[1]Sheet!I1516)</f>
        <v>-100.01</v>
      </c>
      <c r="J518" t="str">
        <f>IF(A518="","",[1]Sheet!J1516)</f>
        <v>否</v>
      </c>
      <c r="K518">
        <f t="shared" si="181"/>
        <v>0</v>
      </c>
      <c r="L518" s="4">
        <f t="shared" si="182"/>
        <v>0</v>
      </c>
      <c r="M518" s="4" cm="1">
        <f ca="1" t="array" ref="M518">IF(L517="",IF(G517=0,M517,""),IF(ROW()&lt;32,"",AVERAGE(IF(OFFSET(L$2,ROW()-31,0,30,1)&lt;&gt;"",OFFSET(L$2,ROW()-31,0,30,1)))))</f>
        <v>0.766666666666667</v>
      </c>
      <c r="N518" s="5">
        <f ca="1" t="shared" si="168"/>
        <v>0.781720430107527</v>
      </c>
      <c r="O518" s="4">
        <f ca="1" t="array" ref="O518">IF(L517="","",IF(ROW()&lt;32,"",AVERAGE(IF(OFFSET(L$2,ROW()-21,0,20,1)&lt;&gt;"",OFFSET(L$2,ROW()-21,0,20,1)))))</f>
        <v>0.75</v>
      </c>
      <c r="P518" s="5">
        <f ca="1" t="shared" si="169"/>
        <v>0.766129032258065</v>
      </c>
      <c r="Q518" s="4">
        <f t="shared" si="183"/>
        <v>-100.01</v>
      </c>
      <c r="R518" s="4">
        <f t="shared" si="173"/>
        <v>9250.87479999985</v>
      </c>
      <c r="S518" s="9">
        <f t="shared" si="174"/>
        <v>-0.00181321885865551</v>
      </c>
      <c r="T518" s="10">
        <f ca="1" t="shared" si="175"/>
        <v>0.781720430107527</v>
      </c>
      <c r="U518" s="9">
        <f t="shared" si="176"/>
        <v>0.0379648717333093</v>
      </c>
      <c r="V518" s="6">
        <f t="shared" si="177"/>
        <v>-1.65536582120637</v>
      </c>
      <c r="W518" s="11">
        <f t="shared" si="178"/>
        <v>0.769581520923954</v>
      </c>
      <c r="X518" s="11">
        <f ca="1" t="shared" si="179"/>
        <v>0.0558322288156739</v>
      </c>
      <c r="Y518" s="6">
        <f ca="1" t="shared" si="170"/>
        <v>0.189425144193884</v>
      </c>
      <c r="Z518" s="1">
        <f ca="1" t="shared" si="171"/>
        <v>0.118410011780301</v>
      </c>
      <c r="AA518">
        <f ca="1" t="shared" si="167"/>
        <v>0</v>
      </c>
      <c r="AB518">
        <f t="shared" si="172"/>
        <v>0</v>
      </c>
      <c r="AC518" s="1">
        <f ca="1" t="shared" si="180"/>
        <v>0</v>
      </c>
      <c r="AD518" t="e">
        <f ca="1" t="shared" si="184"/>
        <v>#VALUE!</v>
      </c>
    </row>
    <row r="519" spans="1:30">
      <c r="A519">
        <f>IF([1]Sheet!A1517="","",[1]Sheet!A1517)</f>
        <v>3280843</v>
      </c>
      <c r="B519" t="str">
        <f>IF(A519="","",[1]Sheet!B1517)</f>
        <v>2025-05-02 13:24:15</v>
      </c>
      <c r="C519" t="str">
        <f>IF(A519="","",[1]Sheet!C1517)</f>
        <v>小单31.45  小双34.28  大单34.28</v>
      </c>
      <c r="D519" t="str">
        <f>IF(A519="","",[1]Sheet!D1517)</f>
        <v>小单</v>
      </c>
      <c r="E519">
        <f>IF(A519="","",[1]Sheet!E1517)</f>
        <v>100.01</v>
      </c>
      <c r="F519">
        <f>IF(A519="","",[1]Sheet!F1517)</f>
        <v>19</v>
      </c>
      <c r="G519" t="str">
        <f>IF(A519="","",[1]Sheet!G1517)</f>
        <v>大单</v>
      </c>
      <c r="H519">
        <f>IF(A519="","",[1]Sheet!H1517)</f>
        <v>148.4324</v>
      </c>
      <c r="I519">
        <f>IF(A519="","",[1]Sheet!I1517)</f>
        <v>48.4224</v>
      </c>
      <c r="J519" t="str">
        <f>IF(A519="","",[1]Sheet!J1517)</f>
        <v>是</v>
      </c>
      <c r="K519">
        <f t="shared" si="181"/>
        <v>1</v>
      </c>
      <c r="L519" s="4">
        <f t="shared" si="182"/>
        <v>1</v>
      </c>
      <c r="M519" s="4" cm="1">
        <f ca="1" t="array" ref="M519">IF(L518="",IF(G518=0,M518,""),IF(ROW()&lt;32,"",AVERAGE(IF(OFFSET(L$2,ROW()-31,0,30,1)&lt;&gt;"",OFFSET(L$2,ROW()-31,0,30,1)))))</f>
        <v>0.766666666666667</v>
      </c>
      <c r="N519" s="5">
        <f ca="1" t="shared" si="168"/>
        <v>0.717204301075269</v>
      </c>
      <c r="O519" s="4">
        <f ca="1" t="array" ref="O519">IF(L518="","",IF(ROW()&lt;32,"",AVERAGE(IF(OFFSET(L$2,ROW()-21,0,20,1)&lt;&gt;"",OFFSET(L$2,ROW()-21,0,20,1)))))</f>
        <v>0.8</v>
      </c>
      <c r="P519" s="5">
        <f ca="1" t="shared" si="169"/>
        <v>0.748387096774194</v>
      </c>
      <c r="Q519" s="4">
        <f t="shared" si="183"/>
        <v>48.4224</v>
      </c>
      <c r="R519" s="4">
        <f t="shared" si="173"/>
        <v>9299.29719999985</v>
      </c>
      <c r="S519" s="9">
        <f t="shared" si="174"/>
        <v>-0.0175672524725558</v>
      </c>
      <c r="T519" s="10">
        <f ca="1" t="shared" si="175"/>
        <v>0.717204301075269</v>
      </c>
      <c r="U519" s="9">
        <f t="shared" si="176"/>
        <v>0.0379648717333093</v>
      </c>
      <c r="V519" s="6">
        <f t="shared" si="177"/>
        <v>-1.78112334666496</v>
      </c>
      <c r="W519" s="11">
        <f t="shared" si="178"/>
        <v>0.769581520923954</v>
      </c>
      <c r="X519" s="11">
        <f ca="1" t="shared" si="179"/>
        <v>0.025627040379194</v>
      </c>
      <c r="Y519" s="6">
        <f ca="1" t="shared" si="170"/>
        <v>0.175859696736326</v>
      </c>
      <c r="Z519" s="1">
        <f ca="1" t="shared" si="171"/>
        <v>0.112961310745164</v>
      </c>
      <c r="AA519">
        <f ca="1" t="shared" si="167"/>
        <v>0</v>
      </c>
      <c r="AB519">
        <f t="shared" si="172"/>
        <v>0</v>
      </c>
      <c r="AC519" s="1">
        <f ca="1" t="shared" si="180"/>
        <v>0</v>
      </c>
      <c r="AD519" t="e">
        <f ca="1" t="shared" si="184"/>
        <v>#VALUE!</v>
      </c>
    </row>
    <row r="520" spans="1:30">
      <c r="A520">
        <f>IF([1]Sheet!A1518="","",[1]Sheet!A1518)</f>
        <v>3280844</v>
      </c>
      <c r="B520" t="str">
        <f>IF(A520="","",[1]Sheet!B1518)</f>
        <v>2025-05-02 13:27:47</v>
      </c>
      <c r="C520" t="str">
        <f>IF(A520="","",[1]Sheet!C1518)</f>
        <v>小单31.45  小双34.28  大单34.28</v>
      </c>
      <c r="D520" t="str">
        <f>IF(A520="","",[1]Sheet!D1518)</f>
        <v>小单</v>
      </c>
      <c r="E520">
        <f>IF(A520="","",[1]Sheet!E1518)</f>
        <v>100.01</v>
      </c>
      <c r="F520">
        <f>IF(A520="","",[1]Sheet!F1518)</f>
        <v>9</v>
      </c>
      <c r="G520" t="str">
        <f>IF(A520="","",[1]Sheet!G1518)</f>
        <v>小单</v>
      </c>
      <c r="H520">
        <f>IF(A520="","",[1]Sheet!H1518)</f>
        <v>148.444</v>
      </c>
      <c r="I520">
        <f>IF(A520="","",[1]Sheet!I1518)</f>
        <v>48.434</v>
      </c>
      <c r="J520" t="str">
        <f>IF(A520="","",[1]Sheet!J1518)</f>
        <v>是</v>
      </c>
      <c r="K520">
        <f t="shared" si="181"/>
        <v>1</v>
      </c>
      <c r="L520" s="4">
        <f t="shared" si="182"/>
        <v>1</v>
      </c>
      <c r="M520" s="4" cm="1">
        <f ca="1" t="array" ref="M520">IF(L519="",IF(G519=0,M519,""),IF(ROW()&lt;32,"",AVERAGE(IF(OFFSET(L$2,ROW()-31,0,30,1)&lt;&gt;"",OFFSET(L$2,ROW()-31,0,30,1)))))</f>
        <v>0.766666666666667</v>
      </c>
      <c r="N520" s="5">
        <f ca="1" t="shared" si="168"/>
        <v>0.781720430107527</v>
      </c>
      <c r="O520" s="4">
        <f ca="1" t="array" ref="O520">IF(L519="","",IF(ROW()&lt;32,"",AVERAGE(IF(OFFSET(L$2,ROW()-21,0,20,1)&lt;&gt;"",OFFSET(L$2,ROW()-21,0,20,1)))))</f>
        <v>0.8</v>
      </c>
      <c r="P520" s="5">
        <f ca="1" t="shared" si="169"/>
        <v>0.812903225806452</v>
      </c>
      <c r="Q520" s="4">
        <f t="shared" si="183"/>
        <v>48.434</v>
      </c>
      <c r="R520" s="4">
        <f t="shared" si="173"/>
        <v>9347.73119999985</v>
      </c>
      <c r="S520" s="9">
        <f t="shared" si="174"/>
        <v>-0.00523052946744925</v>
      </c>
      <c r="T520" s="10">
        <f ca="1" t="shared" si="175"/>
        <v>0.781720430107527</v>
      </c>
      <c r="U520" s="9">
        <f t="shared" si="176"/>
        <v>0.0379648717333093</v>
      </c>
      <c r="V520" s="6">
        <f t="shared" si="177"/>
        <v>-1.84589383544458</v>
      </c>
      <c r="W520" s="11">
        <f t="shared" si="178"/>
        <v>0.769581520923954</v>
      </c>
      <c r="X520" s="11">
        <f ca="1" t="shared" si="179"/>
        <v>0.0357542342092152</v>
      </c>
      <c r="Y520" s="6">
        <f ca="1" t="shared" si="170"/>
        <v>0.162251887132651</v>
      </c>
      <c r="Z520" s="1">
        <f ca="1" t="shared" si="171"/>
        <v>0.104081543482826</v>
      </c>
      <c r="AA520">
        <f ca="1" t="shared" si="167"/>
        <v>0</v>
      </c>
      <c r="AB520">
        <f t="shared" si="172"/>
        <v>0</v>
      </c>
      <c r="AC520" s="1">
        <f ca="1" t="shared" si="180"/>
        <v>0</v>
      </c>
      <c r="AD520" t="e">
        <f ca="1" t="shared" si="184"/>
        <v>#VALUE!</v>
      </c>
    </row>
    <row r="521" spans="1:30">
      <c r="A521">
        <f>IF([1]Sheet!A1519="","",[1]Sheet!A1519)</f>
        <v>3280845</v>
      </c>
      <c r="B521" t="str">
        <f>IF(A521="","",[1]Sheet!B1519)</f>
        <v>2025-05-02 13:31:18</v>
      </c>
      <c r="C521" t="str">
        <f>IF(A521="","",[1]Sheet!C1519)</f>
        <v>小单31.45  小双34.28  大单34.28</v>
      </c>
      <c r="D521" t="str">
        <f>IF(A521="","",[1]Sheet!D1519)</f>
        <v>小单</v>
      </c>
      <c r="E521">
        <f>IF(A521="","",[1]Sheet!E1519)</f>
        <v>100.01</v>
      </c>
      <c r="F521">
        <f>IF(A521="","",[1]Sheet!F1519)</f>
        <v>18</v>
      </c>
      <c r="G521" t="str">
        <f>IF(A521="","",[1]Sheet!G1519)</f>
        <v>大双</v>
      </c>
      <c r="H521">
        <f>IF(A521="","",[1]Sheet!H1519)</f>
        <v>0</v>
      </c>
      <c r="I521">
        <f>IF(A521="","",[1]Sheet!I1519)</f>
        <v>-100.01</v>
      </c>
      <c r="J521" t="str">
        <f>IF(A521="","",[1]Sheet!J1519)</f>
        <v>否</v>
      </c>
      <c r="K521">
        <f t="shared" si="181"/>
        <v>0</v>
      </c>
      <c r="L521" s="4">
        <f t="shared" si="182"/>
        <v>0</v>
      </c>
      <c r="M521" s="4" cm="1">
        <f ca="1" t="array" ref="M521">IF(L520="",IF(G520=0,M520,""),IF(ROW()&lt;32,"",AVERAGE(IF(OFFSET(L$2,ROW()-31,0,30,1)&lt;&gt;"",OFFSET(L$2,ROW()-31,0,30,1)))))</f>
        <v>0.766666666666667</v>
      </c>
      <c r="N521" s="5">
        <f ca="1" t="shared" si="168"/>
        <v>0.781720430107527</v>
      </c>
      <c r="O521" s="4">
        <f ca="1" t="array" ref="O521">IF(L520="","",IF(ROW()&lt;32,"",AVERAGE(IF(OFFSET(L$2,ROW()-21,0,20,1)&lt;&gt;"",OFFSET(L$2,ROW()-21,0,20,1)))))</f>
        <v>0.75</v>
      </c>
      <c r="P521" s="5">
        <f ca="1" t="shared" si="169"/>
        <v>0.766129032258065</v>
      </c>
      <c r="Q521" s="4">
        <f t="shared" si="183"/>
        <v>-100.01</v>
      </c>
      <c r="R521" s="4">
        <f t="shared" si="173"/>
        <v>9247.72119999985</v>
      </c>
      <c r="S521" s="9">
        <f t="shared" si="174"/>
        <v>0.0107640601237217</v>
      </c>
      <c r="T521" s="10">
        <f ca="1" t="shared" si="175"/>
        <v>0.781720430107527</v>
      </c>
      <c r="U521" s="9">
        <f t="shared" si="176"/>
        <v>0.0379648717333093</v>
      </c>
      <c r="V521" s="6">
        <f t="shared" si="177"/>
        <v>-1.6869671853405</v>
      </c>
      <c r="W521" s="11">
        <f t="shared" si="178"/>
        <v>0.883576201081769</v>
      </c>
      <c r="X521" s="11">
        <f ca="1" t="shared" si="179"/>
        <v>0.0678447441127557</v>
      </c>
      <c r="Y521" s="6">
        <f ca="1" t="shared" si="170"/>
        <v>0.151139812909766</v>
      </c>
      <c r="Z521" s="1">
        <f ca="1" t="shared" si="171"/>
        <v>0.0954110164236837</v>
      </c>
      <c r="AA521">
        <f ca="1" t="shared" si="167"/>
        <v>0</v>
      </c>
      <c r="AB521">
        <f t="shared" si="172"/>
        <v>0</v>
      </c>
      <c r="AC521" s="1">
        <f ca="1" t="shared" si="180"/>
        <v>0</v>
      </c>
      <c r="AD521" t="e">
        <f ca="1" t="shared" si="184"/>
        <v>#VALUE!</v>
      </c>
    </row>
    <row r="522" spans="1:30">
      <c r="A522">
        <f>IF([1]Sheet!A1520="","",[1]Sheet!A1520)</f>
        <v>3280846</v>
      </c>
      <c r="B522" t="str">
        <f>IF(A522="","",[1]Sheet!B1520)</f>
        <v>2025-05-02 13:34:50</v>
      </c>
      <c r="C522" t="str">
        <f>IF(A522="","",[1]Sheet!C1520)</f>
        <v>小单31.45  小双34.28  大单34.28</v>
      </c>
      <c r="D522" t="str">
        <f>IF(A522="","",[1]Sheet!D1520)</f>
        <v>小单</v>
      </c>
      <c r="E522">
        <f>IF(A522="","",[1]Sheet!E1520)</f>
        <v>100.01</v>
      </c>
      <c r="F522">
        <f>IF(A522="","",[1]Sheet!F1520)</f>
        <v>8</v>
      </c>
      <c r="G522" t="str">
        <f>IF(A522="","",[1]Sheet!G1520)</f>
        <v>小双</v>
      </c>
      <c r="H522">
        <f>IF(A522="","",[1]Sheet!H1520)</f>
        <v>148.4324</v>
      </c>
      <c r="I522">
        <f>IF(A522="","",[1]Sheet!I1520)</f>
        <v>48.4224</v>
      </c>
      <c r="J522" t="str">
        <f>IF(A522="","",[1]Sheet!J1520)</f>
        <v>是</v>
      </c>
      <c r="K522">
        <f t="shared" si="181"/>
        <v>1</v>
      </c>
      <c r="L522" s="4">
        <f t="shared" si="182"/>
        <v>1</v>
      </c>
      <c r="M522" s="4" cm="1">
        <f ca="1" t="array" ref="M522">IF(L521="",IF(G521=0,M521,""),IF(ROW()&lt;32,"",AVERAGE(IF(OFFSET(L$2,ROW()-31,0,30,1)&lt;&gt;"",OFFSET(L$2,ROW()-31,0,30,1)))))</f>
        <v>0.766666666666667</v>
      </c>
      <c r="N522" s="5">
        <f ca="1" t="shared" si="168"/>
        <v>0.717204301075269</v>
      </c>
      <c r="O522" s="4">
        <f ca="1" t="array" ref="O522">IF(L521="","",IF(ROW()&lt;32,"",AVERAGE(IF(OFFSET(L$2,ROW()-21,0,20,1)&lt;&gt;"",OFFSET(L$2,ROW()-21,0,20,1)))))</f>
        <v>0.8</v>
      </c>
      <c r="P522" s="5">
        <f ca="1" t="shared" si="169"/>
        <v>0.748387096774194</v>
      </c>
      <c r="Q522" s="4">
        <f t="shared" si="183"/>
        <v>48.4224</v>
      </c>
      <c r="R522" s="4">
        <f t="shared" si="173"/>
        <v>9296.14359999985</v>
      </c>
      <c r="S522" s="9">
        <f t="shared" si="174"/>
        <v>-0.00525830632204176</v>
      </c>
      <c r="T522" s="10">
        <f ca="1" t="shared" si="175"/>
        <v>0.717204301075269</v>
      </c>
      <c r="U522" s="9">
        <f t="shared" si="176"/>
        <v>0.0379648717333093</v>
      </c>
      <c r="V522" s="6">
        <f t="shared" si="177"/>
        <v>-1.64470373656716</v>
      </c>
      <c r="W522" s="11">
        <f t="shared" si="178"/>
        <v>0.883576201081769</v>
      </c>
      <c r="X522" s="11">
        <f ca="1" t="shared" si="179"/>
        <v>0.0543611532499095</v>
      </c>
      <c r="Y522" s="6">
        <f ca="1" t="shared" si="170"/>
        <v>0.141404899128084</v>
      </c>
      <c r="Z522" s="1">
        <f ca="1" t="shared" si="171"/>
        <v>0.0897201255792199</v>
      </c>
      <c r="AA522">
        <f ca="1" t="shared" si="167"/>
        <v>0</v>
      </c>
      <c r="AB522">
        <f t="shared" si="172"/>
        <v>0</v>
      </c>
      <c r="AC522" s="1">
        <f ca="1" t="shared" si="180"/>
        <v>0</v>
      </c>
      <c r="AD522" t="e">
        <f ca="1" t="shared" si="184"/>
        <v>#VALUE!</v>
      </c>
    </row>
    <row r="523" spans="1:30">
      <c r="A523">
        <f>IF([1]Sheet!A1521="","",[1]Sheet!A1521)</f>
        <v>3280847</v>
      </c>
      <c r="B523" t="str">
        <f>IF(A523="","",[1]Sheet!B1521)</f>
        <v>2025-05-02 13:38:11</v>
      </c>
      <c r="C523" t="str">
        <f>IF(A523="","",[1]Sheet!C1521)</f>
        <v>小单31.45  小双34.28  大单34.28</v>
      </c>
      <c r="D523" t="str">
        <f>IF(A523="","",[1]Sheet!D1521)</f>
        <v>小单</v>
      </c>
      <c r="E523">
        <f>IF(A523="","",[1]Sheet!E1521)</f>
        <v>100.01</v>
      </c>
      <c r="F523">
        <f>IF(A523="","",[1]Sheet!F1521)</f>
        <v>12</v>
      </c>
      <c r="G523" t="str">
        <f>IF(A523="","",[1]Sheet!G1521)</f>
        <v>小双</v>
      </c>
      <c r="H523">
        <f>IF(A523="","",[1]Sheet!H1521)</f>
        <v>148.4324</v>
      </c>
      <c r="I523">
        <f>IF(A523="","",[1]Sheet!I1521)</f>
        <v>48.4224</v>
      </c>
      <c r="J523" t="str">
        <f>IF(A523="","",[1]Sheet!J1521)</f>
        <v>是</v>
      </c>
      <c r="K523">
        <f t="shared" si="181"/>
        <v>1</v>
      </c>
      <c r="L523" s="4">
        <f t="shared" si="182"/>
        <v>1</v>
      </c>
      <c r="M523" s="4" cm="1">
        <f ca="1" t="array" ref="M523">IF(L522="",IF(G522=0,M522,""),IF(ROW()&lt;32,"",AVERAGE(IF(OFFSET(L$2,ROW()-31,0,30,1)&lt;&gt;"",OFFSET(L$2,ROW()-31,0,30,1)))))</f>
        <v>0.766666666666667</v>
      </c>
      <c r="N523" s="5">
        <f ca="1" t="shared" si="168"/>
        <v>0.781720430107527</v>
      </c>
      <c r="O523" s="4">
        <f ca="1" t="array" ref="O523">IF(L522="","",IF(ROW()&lt;32,"",AVERAGE(IF(OFFSET(L$2,ROW()-21,0,20,1)&lt;&gt;"",OFFSET(L$2,ROW()-21,0,20,1)))))</f>
        <v>0.8</v>
      </c>
      <c r="P523" s="5">
        <f ca="1" t="shared" si="169"/>
        <v>0.812903225806452</v>
      </c>
      <c r="Q523" s="4">
        <f t="shared" si="183"/>
        <v>48.4224</v>
      </c>
      <c r="R523" s="4">
        <f t="shared" si="173"/>
        <v>9344.56599999985</v>
      </c>
      <c r="S523" s="9">
        <f t="shared" si="174"/>
        <v>-0.00523105976782615</v>
      </c>
      <c r="T523" s="10">
        <f ca="1" t="shared" si="175"/>
        <v>0.781720430107527</v>
      </c>
      <c r="U523" s="9">
        <f t="shared" si="176"/>
        <v>0.0379648717333093</v>
      </c>
      <c r="V523" s="6">
        <f t="shared" si="177"/>
        <v>-1.60278243452184</v>
      </c>
      <c r="W523" s="11">
        <f t="shared" si="178"/>
        <v>0.883576201081769</v>
      </c>
      <c r="X523" s="11">
        <f ca="1" t="shared" si="179"/>
        <v>0.071464683227158</v>
      </c>
      <c r="Y523" s="6">
        <f ca="1" t="shared" si="170"/>
        <v>0.132099499632345</v>
      </c>
      <c r="Z523" s="1">
        <f ca="1" t="shared" si="171"/>
        <v>0.0816519441315963</v>
      </c>
      <c r="AA523">
        <f ca="1" t="shared" si="167"/>
        <v>0</v>
      </c>
      <c r="AB523">
        <f t="shared" si="172"/>
        <v>0</v>
      </c>
      <c r="AC523" s="1">
        <f ca="1" t="shared" si="180"/>
        <v>0</v>
      </c>
      <c r="AD523" t="e">
        <f ca="1" t="shared" si="184"/>
        <v>#VALUE!</v>
      </c>
    </row>
    <row r="524" spans="1:30">
      <c r="A524">
        <f>IF([1]Sheet!A1522="","",[1]Sheet!A1522)</f>
        <v>3280848</v>
      </c>
      <c r="B524" t="str">
        <f>IF(A524="","",[1]Sheet!B1522)</f>
        <v>2025-05-02 13:41:43</v>
      </c>
      <c r="C524" t="str">
        <f>IF(A524="","",[1]Sheet!C1522)</f>
        <v>小单31.45  小双34.28  大单34.28</v>
      </c>
      <c r="D524" t="str">
        <f>IF(A524="","",[1]Sheet!D1522)</f>
        <v>小单</v>
      </c>
      <c r="E524">
        <f>IF(A524="","",[1]Sheet!E1522)</f>
        <v>100.01</v>
      </c>
      <c r="F524">
        <f>IF(A524="","",[1]Sheet!F1522)</f>
        <v>20</v>
      </c>
      <c r="G524" t="str">
        <f>IF(A524="","",[1]Sheet!G1522)</f>
        <v>大双</v>
      </c>
      <c r="H524">
        <f>IF(A524="","",[1]Sheet!H1522)</f>
        <v>0</v>
      </c>
      <c r="I524">
        <f>IF(A524="","",[1]Sheet!I1522)</f>
        <v>-100.01</v>
      </c>
      <c r="J524" t="str">
        <f>IF(A524="","",[1]Sheet!J1522)</f>
        <v>否</v>
      </c>
      <c r="K524">
        <f t="shared" si="181"/>
        <v>0</v>
      </c>
      <c r="L524" s="4">
        <f t="shared" si="182"/>
        <v>0</v>
      </c>
      <c r="M524" s="4" cm="1">
        <f ca="1" t="array" ref="M524">IF(L523="",IF(G523=0,M523,""),IF(ROW()&lt;32,"",AVERAGE(IF(OFFSET(L$2,ROW()-31,0,30,1)&lt;&gt;"",OFFSET(L$2,ROW()-31,0,30,1)))))</f>
        <v>0.733333333333333</v>
      </c>
      <c r="N524" s="5">
        <f ca="1" t="shared" si="168"/>
        <v>0.781720430107527</v>
      </c>
      <c r="O524" s="4">
        <f ca="1" t="array" ref="O524">IF(L523="","",IF(ROW()&lt;32,"",AVERAGE(IF(OFFSET(L$2,ROW()-21,0,20,1)&lt;&gt;"",OFFSET(L$2,ROW()-21,0,20,1)))))</f>
        <v>0.75</v>
      </c>
      <c r="P524" s="5">
        <f ca="1" t="shared" si="169"/>
        <v>0.766129032258065</v>
      </c>
      <c r="Q524" s="4">
        <f t="shared" si="183"/>
        <v>-100.01</v>
      </c>
      <c r="R524" s="4">
        <f t="shared" si="173"/>
        <v>9244.55599999985</v>
      </c>
      <c r="S524" s="9">
        <f t="shared" si="174"/>
        <v>0.00729099115569214</v>
      </c>
      <c r="T524" s="10">
        <f ca="1" t="shared" si="175"/>
        <v>0.781720430107527</v>
      </c>
      <c r="U524" s="9">
        <f t="shared" si="176"/>
        <v>0.0379648717333093</v>
      </c>
      <c r="V524" s="6">
        <f t="shared" si="177"/>
        <v>-1.48995350843183</v>
      </c>
      <c r="W524" s="11">
        <f t="shared" si="178"/>
        <v>0.883576201081769</v>
      </c>
      <c r="X524" s="11">
        <f ca="1" t="shared" si="179"/>
        <v>0.0865041911132142</v>
      </c>
      <c r="Y524" s="6">
        <f ca="1" t="shared" si="170"/>
        <v>0.123814055301414</v>
      </c>
      <c r="Z524" s="1">
        <f ca="1" t="shared" si="171"/>
        <v>0.0727632361900819</v>
      </c>
      <c r="AA524">
        <f ca="1" t="shared" si="167"/>
        <v>0</v>
      </c>
      <c r="AB524">
        <f t="shared" si="172"/>
        <v>0</v>
      </c>
      <c r="AC524" s="1">
        <f ca="1" t="shared" si="180"/>
        <v>0</v>
      </c>
      <c r="AD524" t="e">
        <f ca="1" t="shared" si="184"/>
        <v>#VALUE!</v>
      </c>
    </row>
    <row r="525" spans="1:30">
      <c r="A525">
        <f>IF([1]Sheet!A1523="","",[1]Sheet!A1523)</f>
        <v>3280849</v>
      </c>
      <c r="B525" t="str">
        <f>IF(A525="","",[1]Sheet!B1523)</f>
        <v>2025-05-02 13:45:15</v>
      </c>
      <c r="C525" t="str">
        <f>IF(A525="","",[1]Sheet!C1523)</f>
        <v>小单31.45  小双34.28  大单34.28</v>
      </c>
      <c r="D525" t="str">
        <f>IF(A525="","",[1]Sheet!D1523)</f>
        <v>小单</v>
      </c>
      <c r="E525">
        <f>IF(A525="","",[1]Sheet!E1523)</f>
        <v>100.01</v>
      </c>
      <c r="F525">
        <f>IF(A525="","",[1]Sheet!F1523)</f>
        <v>14</v>
      </c>
      <c r="G525" t="str">
        <f>IF(A525="","",[1]Sheet!G1523)</f>
        <v>大双</v>
      </c>
      <c r="H525">
        <f>IF(A525="","",[1]Sheet!H1523)</f>
        <v>0</v>
      </c>
      <c r="I525">
        <f>IF(A525="","",[1]Sheet!I1523)</f>
        <v>-100.01</v>
      </c>
      <c r="J525" t="str">
        <f>IF(A525="","",[1]Sheet!J1523)</f>
        <v>否</v>
      </c>
      <c r="K525">
        <f t="shared" si="181"/>
        <v>0</v>
      </c>
      <c r="L525" s="4">
        <f t="shared" si="182"/>
        <v>0</v>
      </c>
      <c r="M525" s="4" cm="1">
        <f ca="1" t="array" ref="M525">IF(L524="",IF(G524=0,M524,""),IF(ROW()&lt;32,"",AVERAGE(IF(OFFSET(L$2,ROW()-31,0,30,1)&lt;&gt;"",OFFSET(L$2,ROW()-31,0,30,1)))))</f>
        <v>0.733333333333333</v>
      </c>
      <c r="N525" s="5">
        <f ca="1" t="shared" si="168"/>
        <v>0.686021505376344</v>
      </c>
      <c r="O525" s="4">
        <f ca="1" t="array" ref="O525">IF(L524="","",IF(ROW()&lt;32,"",AVERAGE(IF(OFFSET(L$2,ROW()-21,0,20,1)&lt;&gt;"",OFFSET(L$2,ROW()-21,0,20,1)))))</f>
        <v>0.7</v>
      </c>
      <c r="P525" s="5">
        <f ca="1" t="shared" si="169"/>
        <v>0.654838709677419</v>
      </c>
      <c r="Q525" s="4">
        <f t="shared" si="183"/>
        <v>-100.01</v>
      </c>
      <c r="R525" s="4">
        <f t="shared" si="173"/>
        <v>9144.54599999985</v>
      </c>
      <c r="S525" s="9">
        <f t="shared" si="174"/>
        <v>0.00737044833570408</v>
      </c>
      <c r="T525" s="10">
        <f ca="1" t="shared" si="175"/>
        <v>0.686021505376344</v>
      </c>
      <c r="U525" s="9">
        <f t="shared" si="176"/>
        <v>0.0379648717333093</v>
      </c>
      <c r="V525" s="6">
        <f t="shared" si="177"/>
        <v>-1.36054855766448</v>
      </c>
      <c r="W525" s="11">
        <f t="shared" si="178"/>
        <v>0.883576201081769</v>
      </c>
      <c r="X525" s="11">
        <f ca="1" t="shared" si="179"/>
        <v>0.0803287383977164</v>
      </c>
      <c r="Y525" s="6">
        <f ca="1" t="shared" si="170"/>
        <v>0.116381993693439</v>
      </c>
      <c r="Z525" s="1">
        <f ca="1" t="shared" si="171"/>
        <v>0.0650273628352554</v>
      </c>
      <c r="AA525">
        <f ca="1" t="shared" si="167"/>
        <v>0</v>
      </c>
      <c r="AB525">
        <f t="shared" si="172"/>
        <v>0</v>
      </c>
      <c r="AC525" s="1">
        <f ca="1" t="shared" si="180"/>
        <v>0</v>
      </c>
      <c r="AD525" t="e">
        <f ca="1" t="shared" si="184"/>
        <v>#VALUE!</v>
      </c>
    </row>
    <row r="526" spans="1:30">
      <c r="A526">
        <f>IF([1]Sheet!A1524="","",[1]Sheet!A1524)</f>
        <v>3280850</v>
      </c>
      <c r="B526" t="str">
        <f>IF(A526="","",[1]Sheet!B1524)</f>
        <v>2025-05-02 13:48:46</v>
      </c>
      <c r="C526" t="str">
        <f>IF(A526="","",[1]Sheet!C1524)</f>
        <v>小单31.45  小双34.28  大单34.28</v>
      </c>
      <c r="D526" t="str">
        <f>IF(A526="","",[1]Sheet!D1524)</f>
        <v>小单</v>
      </c>
      <c r="E526">
        <f>IF(A526="","",[1]Sheet!E1524)</f>
        <v>100.01</v>
      </c>
      <c r="F526">
        <f>IF(A526="","",[1]Sheet!F1524)</f>
        <v>26</v>
      </c>
      <c r="G526" t="str">
        <f>IF(A526="","",[1]Sheet!G1524)</f>
        <v>大双</v>
      </c>
      <c r="H526">
        <f>IF(A526="","",[1]Sheet!H1524)</f>
        <v>0</v>
      </c>
      <c r="I526">
        <f>IF(A526="","",[1]Sheet!I1524)</f>
        <v>-100.01</v>
      </c>
      <c r="J526" t="str">
        <f>IF(A526="","",[1]Sheet!J1524)</f>
        <v>否</v>
      </c>
      <c r="K526">
        <f t="shared" si="181"/>
        <v>0</v>
      </c>
      <c r="L526" s="4">
        <f t="shared" si="182"/>
        <v>0</v>
      </c>
      <c r="M526" s="4" cm="1">
        <f ca="1" t="array" ref="M526">IF(L525="",IF(G525=0,M525,""),IF(ROW()&lt;32,"",AVERAGE(IF(OFFSET(L$2,ROW()-31,0,30,1)&lt;&gt;"",OFFSET(L$2,ROW()-31,0,30,1)))))</f>
        <v>0.7</v>
      </c>
      <c r="N526" s="5">
        <f ca="1" t="shared" si="168"/>
        <v>0.686021505376344</v>
      </c>
      <c r="O526" s="4">
        <f ca="1" t="array" ref="O526">IF(L525="","",IF(ROW()&lt;32,"",AVERAGE(IF(OFFSET(L$2,ROW()-21,0,20,1)&lt;&gt;"",OFFSET(L$2,ROW()-21,0,20,1)))))</f>
        <v>0.65</v>
      </c>
      <c r="P526" s="5">
        <f ca="1" t="shared" si="169"/>
        <v>0.608064516129032</v>
      </c>
      <c r="Q526" s="4">
        <f t="shared" si="183"/>
        <v>-100.01</v>
      </c>
      <c r="R526" s="4">
        <f t="shared" si="173"/>
        <v>9044.53599999985</v>
      </c>
      <c r="S526" s="9">
        <f t="shared" si="174"/>
        <v>-0.00875787737870456</v>
      </c>
      <c r="T526" s="10">
        <f ca="1" t="shared" si="175"/>
        <v>0.686021505376344</v>
      </c>
      <c r="U526" s="9">
        <f t="shared" si="176"/>
        <v>0.0379648717333093</v>
      </c>
      <c r="V526" s="6">
        <f t="shared" si="177"/>
        <v>-1.29880108264892</v>
      </c>
      <c r="W526" s="11">
        <f t="shared" si="178"/>
        <v>0.883576201081769</v>
      </c>
      <c r="X526" s="11">
        <f ca="1" t="shared" si="179"/>
        <v>0.0816649881849498</v>
      </c>
      <c r="Y526" s="6">
        <f ca="1" t="shared" si="170"/>
        <v>0.110823856585136</v>
      </c>
      <c r="Z526" s="1">
        <f ca="1" t="shared" si="171"/>
        <v>0.0604714985672097</v>
      </c>
      <c r="AA526">
        <f ca="1" t="shared" si="167"/>
        <v>0</v>
      </c>
      <c r="AB526">
        <f t="shared" si="172"/>
        <v>1</v>
      </c>
      <c r="AC526" s="1">
        <f ca="1" t="shared" si="180"/>
        <v>0</v>
      </c>
      <c r="AD526" t="e">
        <f ca="1" t="shared" si="184"/>
        <v>#VALUE!</v>
      </c>
    </row>
    <row r="527" spans="1:30">
      <c r="A527">
        <f>IF([1]Sheet!A1525="","",[1]Sheet!A1525)</f>
        <v>3280851</v>
      </c>
      <c r="B527" t="str">
        <f>IF(A527="","",[1]Sheet!B1525)</f>
        <v>2025-05-02 13:52:18</v>
      </c>
      <c r="C527" t="str">
        <f>IF(A527="","",[1]Sheet!C1525)</f>
        <v>小单31.45  小双34.28  大单34.28</v>
      </c>
      <c r="D527" t="str">
        <f>IF(A527="","",[1]Sheet!D1525)</f>
        <v>小单</v>
      </c>
      <c r="E527">
        <f>IF(A527="","",[1]Sheet!E1525)</f>
        <v>100.01</v>
      </c>
      <c r="F527">
        <f>IF(A527="","",[1]Sheet!F1525)</f>
        <v>21</v>
      </c>
      <c r="G527" t="str">
        <f>IF(A527="","",[1]Sheet!G1525)</f>
        <v>大单</v>
      </c>
      <c r="H527">
        <f>IF(A527="","",[1]Sheet!H1525)</f>
        <v>148.4324</v>
      </c>
      <c r="I527">
        <f>IF(A527="","",[1]Sheet!I1525)</f>
        <v>48.4224</v>
      </c>
      <c r="J527" t="str">
        <f>IF(A527="","",[1]Sheet!J1525)</f>
        <v>是</v>
      </c>
      <c r="K527">
        <f t="shared" si="181"/>
        <v>1</v>
      </c>
      <c r="L527" s="4">
        <f t="shared" si="182"/>
        <v>1</v>
      </c>
      <c r="M527" s="4" cm="1">
        <f ca="1" t="array" ref="M527">IF(L526="",IF(G526=0,M526,""),IF(ROW()&lt;32,"",AVERAGE(IF(OFFSET(L$2,ROW()-31,0,30,1)&lt;&gt;"",OFFSET(L$2,ROW()-31,0,30,1)))))</f>
        <v>0.7</v>
      </c>
      <c r="N527" s="5">
        <f ca="1" t="shared" si="168"/>
        <v>0.654838709677419</v>
      </c>
      <c r="O527" s="4">
        <f ca="1" t="array" ref="O527">IF(L526="","",IF(ROW()&lt;32,"",AVERAGE(IF(OFFSET(L$2,ROW()-21,0,20,1)&lt;&gt;"",OFFSET(L$2,ROW()-21,0,20,1)))))</f>
        <v>0.65</v>
      </c>
      <c r="P527" s="5">
        <f ca="1" t="shared" si="169"/>
        <v>0.608064516129032</v>
      </c>
      <c r="Q527" s="4">
        <f t="shared" si="183"/>
        <v>48.4224</v>
      </c>
      <c r="R527" s="4">
        <f t="shared" si="173"/>
        <v>9092.95839999984</v>
      </c>
      <c r="S527" s="9">
        <f t="shared" si="174"/>
        <v>-0.0247189968304611</v>
      </c>
      <c r="T527" s="10">
        <f ca="1" t="shared" si="175"/>
        <v>0.654838709677419</v>
      </c>
      <c r="U527" s="9">
        <f t="shared" si="176"/>
        <v>0.0445487702114987</v>
      </c>
      <c r="V527" s="6">
        <f t="shared" si="177"/>
        <v>-1.2811729382814</v>
      </c>
      <c r="W527" s="11">
        <f t="shared" si="178"/>
        <v>0.769591187107311</v>
      </c>
      <c r="X527" s="11">
        <f ca="1" t="shared" si="179"/>
        <v>0.0590292367054875</v>
      </c>
      <c r="Y527" s="6">
        <f ca="1" t="shared" si="170"/>
        <v>0.104632402312215</v>
      </c>
      <c r="Z527" s="1">
        <f ca="1" t="shared" si="171"/>
        <v>0.0557656963883417</v>
      </c>
      <c r="AA527">
        <f ca="1" t="shared" si="167"/>
        <v>0</v>
      </c>
      <c r="AB527">
        <f t="shared" si="172"/>
        <v>0</v>
      </c>
      <c r="AC527" s="1">
        <f ca="1" t="shared" si="180"/>
        <v>0</v>
      </c>
      <c r="AD527" t="e">
        <f ca="1" t="shared" si="184"/>
        <v>#VALUE!</v>
      </c>
    </row>
    <row r="528" spans="1:30">
      <c r="A528">
        <f>IF([1]Sheet!A1526="","",[1]Sheet!A1526)</f>
        <v>3280852</v>
      </c>
      <c r="B528" t="str">
        <f>IF(A528="","",[1]Sheet!B1526)</f>
        <v>2025-05-02 13:55:40</v>
      </c>
      <c r="C528" t="str">
        <f>IF(A528="","",[1]Sheet!C1526)</f>
        <v>小单32.36  大双32.36  大单35.28</v>
      </c>
      <c r="D528" t="str">
        <f>IF(A528="","",[1]Sheet!D1526)</f>
        <v>大单</v>
      </c>
      <c r="E528">
        <f>IF(A528="","",[1]Sheet!E1526)</f>
        <v>100</v>
      </c>
      <c r="F528">
        <f>IF(A528="","",[1]Sheet!F1526)</f>
        <v>13</v>
      </c>
      <c r="G528" t="str">
        <f>IF(A528="","",[1]Sheet!G1526)</f>
        <v>小单</v>
      </c>
      <c r="H528">
        <f>IF(A528="","",[1]Sheet!H1526)</f>
        <v>0</v>
      </c>
      <c r="I528">
        <f>IF(A528="","",[1]Sheet!I1526)</f>
        <v>-100</v>
      </c>
      <c r="J528" t="str">
        <f>IF(A528="","",[1]Sheet!J1526)</f>
        <v>否</v>
      </c>
      <c r="K528">
        <f t="shared" si="181"/>
        <v>0</v>
      </c>
      <c r="L528" s="4">
        <f t="shared" si="182"/>
        <v>1</v>
      </c>
      <c r="M528" s="4" cm="1">
        <f ca="1" t="array" ref="M528">IF(L527="",IF(G527=0,M527,""),IF(ROW()&lt;32,"",AVERAGE(IF(OFFSET(L$2,ROW()-31,0,30,1)&lt;&gt;"",OFFSET(L$2,ROW()-31,0,30,1)))))</f>
        <v>0.7</v>
      </c>
      <c r="N528" s="5">
        <f ca="1" t="shared" si="168"/>
        <v>0.719354838709677</v>
      </c>
      <c r="O528" s="4">
        <f ca="1" t="array" ref="O528">IF(L527="","",IF(ROW()&lt;32,"",AVERAGE(IF(OFFSET(L$2,ROW()-21,0,20,1)&lt;&gt;"",OFFSET(L$2,ROW()-21,0,20,1)))))</f>
        <v>0.65</v>
      </c>
      <c r="P528" s="5">
        <f ca="1" t="shared" si="169"/>
        <v>0.67258064516129</v>
      </c>
      <c r="Q528" s="4">
        <f t="shared" si="183"/>
        <v>-68.1</v>
      </c>
      <c r="R528" s="4">
        <f t="shared" si="173"/>
        <v>9024.85839999984</v>
      </c>
      <c r="S528" s="9">
        <f t="shared" si="174"/>
        <v>-0.024591812386431</v>
      </c>
      <c r="T528" s="10">
        <f ca="1" t="shared" si="175"/>
        <v>0.719354838709677</v>
      </c>
      <c r="U528" s="9">
        <f t="shared" si="176"/>
        <v>0.0445487702114987</v>
      </c>
      <c r="V528" s="6">
        <f t="shared" si="177"/>
        <v>-1.26412571805478</v>
      </c>
      <c r="W528" s="11">
        <f t="shared" si="178"/>
        <v>0.769581520923954</v>
      </c>
      <c r="X528" s="11">
        <f ca="1" t="shared" si="179"/>
        <v>0.0736743732494743</v>
      </c>
      <c r="Y528" s="6">
        <f ca="1" t="shared" si="170"/>
        <v>0.0994086356097131</v>
      </c>
      <c r="Z528" s="1">
        <f ca="1" t="shared" si="171"/>
        <v>0.0508657845809494</v>
      </c>
      <c r="AA528">
        <f ca="1" t="shared" si="167"/>
        <v>0</v>
      </c>
      <c r="AB528">
        <f t="shared" si="172"/>
        <v>0</v>
      </c>
      <c r="AC528" s="1">
        <f ca="1" t="shared" ref="AC528:AC559" si="185">IF(OR(SUM(AB509:AB528)&gt;3,SUM(AB519:AB528)&gt;2),0,AA528)</f>
        <v>0</v>
      </c>
      <c r="AD528" t="e">
        <f ca="1" t="shared" si="184"/>
        <v>#VALUE!</v>
      </c>
    </row>
    <row r="529" spans="1:30">
      <c r="A529">
        <f>IF([1]Sheet!A1527="","",[1]Sheet!A1527)</f>
        <v>3280853</v>
      </c>
      <c r="B529" t="str">
        <f>IF(A529="","",[1]Sheet!B1527)</f>
        <v>2025-05-02 13:59:11</v>
      </c>
      <c r="C529" t="str">
        <f>IF(A529="","",[1]Sheet!C1527)</f>
        <v>小单32.36  大双32.36  大单35.28</v>
      </c>
      <c r="D529" t="str">
        <f>IF(A529="","",[1]Sheet!D1527)</f>
        <v>大单</v>
      </c>
      <c r="E529">
        <f>IF(A529="","",[1]Sheet!E1527)</f>
        <v>100</v>
      </c>
      <c r="F529">
        <f>IF(A529="","",[1]Sheet!F1527)</f>
        <v>15</v>
      </c>
      <c r="G529" t="str">
        <f>IF(A529="","",[1]Sheet!G1527)</f>
        <v>大单</v>
      </c>
      <c r="H529">
        <f>IF(A529="","",[1]Sheet!H1527)</f>
        <v>152.7624</v>
      </c>
      <c r="I529">
        <f>IF(A529="","",[1]Sheet!I1527)</f>
        <v>52.7624</v>
      </c>
      <c r="J529" t="str">
        <f>IF(A529="","",[1]Sheet!J1527)</f>
        <v>是</v>
      </c>
      <c r="K529">
        <f t="shared" si="181"/>
        <v>1</v>
      </c>
      <c r="L529" s="4">
        <f t="shared" si="182"/>
        <v>1</v>
      </c>
      <c r="M529" s="4" cm="1">
        <f ca="1" t="array" ref="M529">IF(L528="",IF(G528=0,M528,""),IF(ROW()&lt;32,"",AVERAGE(IF(OFFSET(L$2,ROW()-31,0,30,1)&lt;&gt;"",OFFSET(L$2,ROW()-31,0,30,1)))))</f>
        <v>0.733333333333333</v>
      </c>
      <c r="N529" s="5">
        <f ca="1" t="shared" si="168"/>
        <v>0.719354838709677</v>
      </c>
      <c r="O529" s="4">
        <f ca="1" t="array" ref="O529">IF(L528="","",IF(ROW()&lt;32,"",AVERAGE(IF(OFFSET(L$2,ROW()-21,0,20,1)&lt;&gt;"",OFFSET(L$2,ROW()-21,0,20,1)))))</f>
        <v>0.7</v>
      </c>
      <c r="P529" s="5">
        <f ca="1" t="shared" si="169"/>
        <v>0.719354838709677</v>
      </c>
      <c r="Q529" s="4">
        <f t="shared" si="183"/>
        <v>52.7624</v>
      </c>
      <c r="R529" s="4">
        <f t="shared" si="173"/>
        <v>9077.62079999984</v>
      </c>
      <c r="S529" s="9">
        <f t="shared" si="174"/>
        <v>-0.021398368527835</v>
      </c>
      <c r="T529" s="10">
        <f ca="1" t="shared" si="175"/>
        <v>0.719354838709677</v>
      </c>
      <c r="U529" s="9">
        <f t="shared" si="176"/>
        <v>0.0466274823885841</v>
      </c>
      <c r="V529" s="6">
        <f t="shared" si="177"/>
        <v>-1.2485700817682</v>
      </c>
      <c r="W529" s="11">
        <f t="shared" si="178"/>
        <v>0.673130470901343</v>
      </c>
      <c r="X529" s="11">
        <f ca="1" t="shared" si="179"/>
        <v>0.0659192513803236</v>
      </c>
      <c r="Y529" s="6">
        <f ca="1" t="shared" si="170"/>
        <v>0.0941674545312599</v>
      </c>
      <c r="Z529" s="1">
        <f ca="1" t="shared" si="171"/>
        <v>0.0456815777193456</v>
      </c>
      <c r="AA529">
        <f ca="1" t="shared" si="167"/>
        <v>0</v>
      </c>
      <c r="AB529">
        <f t="shared" si="172"/>
        <v>1</v>
      </c>
      <c r="AC529" s="1">
        <f ca="1" t="shared" si="185"/>
        <v>0</v>
      </c>
      <c r="AD529" t="e">
        <f ca="1" t="shared" si="184"/>
        <v>#VALUE!</v>
      </c>
    </row>
    <row r="530" spans="1:30">
      <c r="A530">
        <f>IF([1]Sheet!A1528="","",[1]Sheet!A1528)</f>
        <v>3280854</v>
      </c>
      <c r="B530" t="str">
        <f>IF(A530="","",[1]Sheet!B1528)</f>
        <v>2025-05-02 14:02:43</v>
      </c>
      <c r="C530" t="str">
        <f>IF(A530="","",[1]Sheet!C1528)</f>
        <v>小单32.36  大双32.36  大单35.28</v>
      </c>
      <c r="D530" t="str">
        <f>IF(A530="","",[1]Sheet!D1528)</f>
        <v>大单</v>
      </c>
      <c r="E530">
        <f>IF(A530="","",[1]Sheet!E1528)</f>
        <v>100</v>
      </c>
      <c r="F530">
        <f>IF(A530="","",[1]Sheet!F1528)</f>
        <v>18</v>
      </c>
      <c r="G530" t="str">
        <f>IF(A530="","",[1]Sheet!G1528)</f>
        <v>大双</v>
      </c>
      <c r="H530">
        <f>IF(A530="","",[1]Sheet!H1528)</f>
        <v>152.7392</v>
      </c>
      <c r="I530">
        <f>IF(A530="","",[1]Sheet!I1528)</f>
        <v>52.7392</v>
      </c>
      <c r="J530" t="str">
        <f>IF(A530="","",[1]Sheet!J1528)</f>
        <v>是</v>
      </c>
      <c r="K530">
        <f t="shared" si="181"/>
        <v>1</v>
      </c>
      <c r="L530" s="4">
        <f t="shared" si="182"/>
        <v>1</v>
      </c>
      <c r="M530" s="4" cm="1">
        <f ca="1" t="array" ref="M530">IF(L529="",IF(G529=0,M529,""),IF(ROW()&lt;32,"",AVERAGE(IF(OFFSET(L$2,ROW()-31,0,30,1)&lt;&gt;"",OFFSET(L$2,ROW()-31,0,30,1)))))</f>
        <v>0.733333333333333</v>
      </c>
      <c r="N530" s="5">
        <f ca="1" t="shared" si="168"/>
        <v>0.750537634408602</v>
      </c>
      <c r="O530" s="4">
        <f ca="1" t="array" ref="O530">IF(L529="","",IF(ROW()&lt;32,"",AVERAGE(IF(OFFSET(L$2,ROW()-21,0,20,1)&lt;&gt;"",OFFSET(L$2,ROW()-21,0,20,1)))))</f>
        <v>0.7</v>
      </c>
      <c r="P530" s="5">
        <f ca="1" t="shared" si="169"/>
        <v>0.719354838709677</v>
      </c>
      <c r="Q530" s="4">
        <f t="shared" si="183"/>
        <v>52.7392</v>
      </c>
      <c r="R530" s="4">
        <f t="shared" si="173"/>
        <v>9130.35999999984</v>
      </c>
      <c r="S530" s="9">
        <f t="shared" si="174"/>
        <v>-0.0212766397891418</v>
      </c>
      <c r="T530" s="10">
        <f ca="1" t="shared" si="175"/>
        <v>0.750537634408602</v>
      </c>
      <c r="U530" s="9">
        <f t="shared" si="176"/>
        <v>0.0466274823885841</v>
      </c>
      <c r="V530" s="6">
        <f t="shared" si="177"/>
        <v>-1.22971783171795</v>
      </c>
      <c r="W530" s="11">
        <f t="shared" si="178"/>
        <v>0.773194783550685</v>
      </c>
      <c r="X530" s="11">
        <f ca="1" t="shared" si="179"/>
        <v>0.0840839854116766</v>
      </c>
      <c r="Y530" s="6">
        <f ca="1" t="shared" si="170"/>
        <v>0.0905430806938094</v>
      </c>
      <c r="Z530" s="1">
        <f ca="1" t="shared" si="171"/>
        <v>0.0418650260855365</v>
      </c>
      <c r="AA530">
        <f ca="1" t="shared" si="167"/>
        <v>0</v>
      </c>
      <c r="AB530">
        <f t="shared" si="172"/>
        <v>0</v>
      </c>
      <c r="AC530" s="1">
        <f ca="1" t="shared" si="185"/>
        <v>0</v>
      </c>
      <c r="AD530" t="e">
        <f ca="1" t="shared" si="184"/>
        <v>#VALUE!</v>
      </c>
    </row>
    <row r="531" spans="1:30">
      <c r="A531">
        <f>IF([1]Sheet!A1529="","",[1]Sheet!A1529)</f>
        <v>3280855</v>
      </c>
      <c r="B531" t="str">
        <f>IF(A531="","",[1]Sheet!B1529)</f>
        <v>2025-05-02 14:06:14</v>
      </c>
      <c r="C531" t="str">
        <f>IF(A531="","",[1]Sheet!C1529)</f>
        <v>小单32.36  大双32.36  大单35.28</v>
      </c>
      <c r="D531" t="str">
        <f>IF(A531="","",[1]Sheet!D1529)</f>
        <v>大单</v>
      </c>
      <c r="E531">
        <f>IF(A531="","",[1]Sheet!E1529)</f>
        <v>100</v>
      </c>
      <c r="F531">
        <f>IF(A531="","",[1]Sheet!F1529)</f>
        <v>21</v>
      </c>
      <c r="G531" t="str">
        <f>IF(A531="","",[1]Sheet!G1529)</f>
        <v>大单</v>
      </c>
      <c r="H531">
        <f>IF(A531="","",[1]Sheet!H1529)</f>
        <v>152.7624</v>
      </c>
      <c r="I531">
        <f>IF(A531="","",[1]Sheet!I1529)</f>
        <v>52.7624</v>
      </c>
      <c r="J531" t="str">
        <f>IF(A531="","",[1]Sheet!J1529)</f>
        <v>是</v>
      </c>
      <c r="K531">
        <f t="shared" si="181"/>
        <v>1</v>
      </c>
      <c r="L531" s="4">
        <f t="shared" si="182"/>
        <v>1</v>
      </c>
      <c r="M531" s="4" cm="1">
        <f ca="1" t="array" ref="M531">IF(L530="",IF(G530=0,M530,""),IF(ROW()&lt;32,"",AVERAGE(IF(OFFSET(L$2,ROW()-31,0,30,1)&lt;&gt;"",OFFSET(L$2,ROW()-31,0,30,1)))))</f>
        <v>0.733333333333333</v>
      </c>
      <c r="N531" s="5">
        <f ca="1" t="shared" si="168"/>
        <v>0.750537634408602</v>
      </c>
      <c r="O531" s="4">
        <f ca="1" t="array" ref="O531">IF(L530="","",IF(ROW()&lt;32,"",AVERAGE(IF(OFFSET(L$2,ROW()-21,0,20,1)&lt;&gt;"",OFFSET(L$2,ROW()-21,0,20,1)))))</f>
        <v>0.7</v>
      </c>
      <c r="P531" s="5">
        <f ca="1" t="shared" si="169"/>
        <v>0.719354838709677</v>
      </c>
      <c r="Q531" s="4">
        <f t="shared" si="183"/>
        <v>52.7624</v>
      </c>
      <c r="R531" s="4">
        <f t="shared" si="173"/>
        <v>9183.12239999984</v>
      </c>
      <c r="S531" s="9">
        <f t="shared" si="174"/>
        <v>-0.00830910792091136</v>
      </c>
      <c r="T531" s="10">
        <f ca="1" t="shared" si="175"/>
        <v>0.750537634408602</v>
      </c>
      <c r="U531" s="9">
        <f t="shared" si="176"/>
        <v>0.0466274823885841</v>
      </c>
      <c r="V531" s="6">
        <f t="shared" si="177"/>
        <v>-1.17890846598322</v>
      </c>
      <c r="W531" s="11">
        <f t="shared" si="178"/>
        <v>0.773175451022874</v>
      </c>
      <c r="X531" s="11">
        <f ca="1" t="shared" si="179"/>
        <v>0.0930532482928369</v>
      </c>
      <c r="Y531" s="6">
        <f ca="1" t="shared" si="170"/>
        <v>0.0867874117874466</v>
      </c>
      <c r="Z531" s="1">
        <f ca="1" t="shared" si="171"/>
        <v>0.0360079043458372</v>
      </c>
      <c r="AA531">
        <f ca="1" t="shared" si="167"/>
        <v>0</v>
      </c>
      <c r="AB531">
        <f t="shared" si="172"/>
        <v>0</v>
      </c>
      <c r="AC531" s="1">
        <f ca="1" t="shared" si="185"/>
        <v>0</v>
      </c>
      <c r="AD531" t="e">
        <f ca="1" t="shared" si="184"/>
        <v>#VALUE!</v>
      </c>
    </row>
    <row r="532" spans="1:30">
      <c r="A532">
        <f>IF([1]Sheet!A1530="","",[1]Sheet!A1530)</f>
        <v>3280856</v>
      </c>
      <c r="B532" t="str">
        <f>IF(A532="","",[1]Sheet!B1530)</f>
        <v>2025-05-02 14:09:46</v>
      </c>
      <c r="C532" t="str">
        <f>IF(A532="","",[1]Sheet!C1530)</f>
        <v>小单32.36  大双32.36  大单35.28</v>
      </c>
      <c r="D532" t="str">
        <f>IF(A532="","",[1]Sheet!D1530)</f>
        <v>大单</v>
      </c>
      <c r="E532">
        <f>IF(A532="","",[1]Sheet!E1530)</f>
        <v>100</v>
      </c>
      <c r="F532">
        <f>IF(A532="","",[1]Sheet!F1530)</f>
        <v>12</v>
      </c>
      <c r="G532" t="str">
        <f>IF(A532="","",[1]Sheet!G1530)</f>
        <v>小双</v>
      </c>
      <c r="H532">
        <f>IF(A532="","",[1]Sheet!H1530)</f>
        <v>0</v>
      </c>
      <c r="I532">
        <f>IF(A532="","",[1]Sheet!I1530)</f>
        <v>-100</v>
      </c>
      <c r="J532" t="str">
        <f>IF(A532="","",[1]Sheet!J1530)</f>
        <v>否</v>
      </c>
      <c r="K532">
        <f t="shared" si="181"/>
        <v>0</v>
      </c>
      <c r="L532" s="4">
        <f t="shared" si="182"/>
        <v>0</v>
      </c>
      <c r="M532" s="4" cm="1">
        <f ca="1" t="array" ref="M532">IF(L531="",IF(G531=0,M531,""),IF(ROW()&lt;32,"",AVERAGE(IF(OFFSET(L$2,ROW()-31,0,30,1)&lt;&gt;"",OFFSET(L$2,ROW()-31,0,30,1)))))</f>
        <v>0.733333333333333</v>
      </c>
      <c r="N532" s="5">
        <f ca="1" t="shared" si="168"/>
        <v>0.750537634408602</v>
      </c>
      <c r="O532" s="4">
        <f ca="1" t="array" ref="O532">IF(L531="","",IF(ROW()&lt;32,"",AVERAGE(IF(OFFSET(L$2,ROW()-21,0,20,1)&lt;&gt;"",OFFSET(L$2,ROW()-21,0,20,1)))))</f>
        <v>0.65</v>
      </c>
      <c r="P532" s="5">
        <f ca="1" t="shared" si="169"/>
        <v>0.67258064516129</v>
      </c>
      <c r="Q532" s="4">
        <f t="shared" si="183"/>
        <v>-100</v>
      </c>
      <c r="R532" s="4">
        <f t="shared" si="173"/>
        <v>9083.12239999984</v>
      </c>
      <c r="S532" s="9">
        <f t="shared" si="174"/>
        <v>0.00837408209862984</v>
      </c>
      <c r="T532" s="10">
        <f ca="1" t="shared" si="175"/>
        <v>0.750537634408602</v>
      </c>
      <c r="U532" s="9">
        <f t="shared" si="176"/>
        <v>0.0466274823885841</v>
      </c>
      <c r="V532" s="6">
        <f t="shared" si="177"/>
        <v>-1.07106705136275</v>
      </c>
      <c r="W532" s="11">
        <f t="shared" si="178"/>
        <v>0.891424571610381</v>
      </c>
      <c r="X532" s="11">
        <f ca="1" t="shared" si="179"/>
        <v>0.120667258819498</v>
      </c>
      <c r="Y532" s="6">
        <f ca="1" t="shared" si="170"/>
        <v>0.0846861544899317</v>
      </c>
      <c r="Z532" s="1">
        <f ca="1" t="shared" si="171"/>
        <v>0.0318953738747213</v>
      </c>
      <c r="AA532">
        <f ca="1" t="shared" si="167"/>
        <v>-100</v>
      </c>
      <c r="AB532">
        <f t="shared" si="172"/>
        <v>0</v>
      </c>
      <c r="AC532" s="1">
        <f ca="1" t="shared" si="185"/>
        <v>-100</v>
      </c>
      <c r="AD532" t="e">
        <f ca="1" t="shared" si="184"/>
        <v>#VALUE!</v>
      </c>
    </row>
    <row r="533" spans="1:30">
      <c r="A533">
        <f>IF([1]Sheet!A1531="","",[1]Sheet!A1531)</f>
        <v>3280857</v>
      </c>
      <c r="B533" t="str">
        <f>IF(A533="","",[1]Sheet!B1531)</f>
        <v>2025-05-02 14:13:18</v>
      </c>
      <c r="C533" t="str">
        <f>IF(A533="","",[1]Sheet!C1531)</f>
        <v>小单32.36  大双32.36  大单35.28</v>
      </c>
      <c r="D533" t="str">
        <f>IF(A533="","",[1]Sheet!D1531)</f>
        <v>大单</v>
      </c>
      <c r="E533">
        <f>IF(A533="","",[1]Sheet!E1531)</f>
        <v>100</v>
      </c>
      <c r="F533">
        <f>IF(A533="","",[1]Sheet!F1531)</f>
        <v>9</v>
      </c>
      <c r="G533" t="str">
        <f>IF(A533="","",[1]Sheet!G1531)</f>
        <v>小单</v>
      </c>
      <c r="H533">
        <f>IF(A533="","",[1]Sheet!H1531)</f>
        <v>152.7392</v>
      </c>
      <c r="I533">
        <f>IF(A533="","",[1]Sheet!I1531)</f>
        <v>52.7392</v>
      </c>
      <c r="J533" t="str">
        <f>IF(A533="","",[1]Sheet!J1531)</f>
        <v>是</v>
      </c>
      <c r="K533">
        <f t="shared" si="181"/>
        <v>1</v>
      </c>
      <c r="L533" s="4">
        <f t="shared" si="182"/>
        <v>1</v>
      </c>
      <c r="M533" s="4" cm="1">
        <f ca="1" t="array" ref="M533">IF(L532="",IF(G532=0,M532,""),IF(ROW()&lt;32,"",AVERAGE(IF(OFFSET(L$2,ROW()-31,0,30,1)&lt;&gt;"",OFFSET(L$2,ROW()-31,0,30,1)))))</f>
        <v>0.733333333333333</v>
      </c>
      <c r="N533" s="5">
        <f ca="1" t="shared" si="168"/>
        <v>0.686021505376344</v>
      </c>
      <c r="O533" s="4">
        <f ca="1" t="array" ref="O533">IF(L532="","",IF(ROW()&lt;32,"",AVERAGE(IF(OFFSET(L$2,ROW()-21,0,20,1)&lt;&gt;"",OFFSET(L$2,ROW()-21,0,20,1)))))</f>
        <v>0.65</v>
      </c>
      <c r="P533" s="5">
        <f ca="1" t="shared" si="169"/>
        <v>0.608064516129032</v>
      </c>
      <c r="Q533" s="4">
        <f t="shared" si="183"/>
        <v>52.7392</v>
      </c>
      <c r="R533" s="4">
        <f t="shared" si="173"/>
        <v>9135.86159999984</v>
      </c>
      <c r="S533" s="9">
        <f t="shared" si="174"/>
        <v>-0.00834944757413082</v>
      </c>
      <c r="T533" s="10">
        <f ca="1" t="shared" si="175"/>
        <v>0.686021505376344</v>
      </c>
      <c r="U533" s="9">
        <f t="shared" si="176"/>
        <v>0.0466274823885841</v>
      </c>
      <c r="V533" s="6">
        <f t="shared" si="177"/>
        <v>-1.04154739013572</v>
      </c>
      <c r="W533" s="11">
        <f t="shared" si="178"/>
        <v>0.891424571610381</v>
      </c>
      <c r="X533" s="11">
        <f ca="1" t="shared" si="179"/>
        <v>0.10569894023392</v>
      </c>
      <c r="Y533" s="6">
        <f ca="1" t="shared" si="170"/>
        <v>0.0835591265739957</v>
      </c>
      <c r="Z533" s="1">
        <f ca="1" t="shared" si="171"/>
        <v>0.0305053263010882</v>
      </c>
      <c r="AA533">
        <f ca="1" t="shared" si="167"/>
        <v>0</v>
      </c>
      <c r="AB533">
        <f t="shared" si="172"/>
        <v>0</v>
      </c>
      <c r="AC533" s="1">
        <f ca="1" t="shared" si="185"/>
        <v>0</v>
      </c>
      <c r="AD533" t="e">
        <f ca="1" t="shared" si="184"/>
        <v>#VALUE!</v>
      </c>
    </row>
    <row r="534" spans="1:30">
      <c r="A534">
        <f>IF([1]Sheet!A1532="","",[1]Sheet!A1532)</f>
        <v>3280858</v>
      </c>
      <c r="B534" t="str">
        <f>IF(A534="","",[1]Sheet!B1532)</f>
        <v>2025-05-02 14:16:39</v>
      </c>
      <c r="C534" t="str">
        <f>IF(A534="","",[1]Sheet!C1532)</f>
        <v>小单32.36  大双32.36  大单35.28</v>
      </c>
      <c r="D534" t="str">
        <f>IF(A534="","",[1]Sheet!D1532)</f>
        <v>大单</v>
      </c>
      <c r="E534">
        <f>IF(A534="","",[1]Sheet!E1532)</f>
        <v>100</v>
      </c>
      <c r="F534">
        <f>IF(A534="","",[1]Sheet!F1532)</f>
        <v>14</v>
      </c>
      <c r="G534" t="str">
        <f>IF(A534="","",[1]Sheet!G1532)</f>
        <v>大双</v>
      </c>
      <c r="H534">
        <f>IF(A534="","",[1]Sheet!H1532)</f>
        <v>0</v>
      </c>
      <c r="I534">
        <f>IF(A534="","",[1]Sheet!I1532)</f>
        <v>-100</v>
      </c>
      <c r="J534" t="str">
        <f>IF(A534="","",[1]Sheet!J1532)</f>
        <v>否</v>
      </c>
      <c r="K534">
        <f t="shared" si="181"/>
        <v>0</v>
      </c>
      <c r="L534" s="4">
        <f t="shared" si="182"/>
        <v>1</v>
      </c>
      <c r="M534" s="4" cm="1">
        <f ca="1" t="array" ref="M534">IF(L533="",IF(G533=0,M533,""),IF(ROW()&lt;32,"",AVERAGE(IF(OFFSET(L$2,ROW()-31,0,30,1)&lt;&gt;"",OFFSET(L$2,ROW()-31,0,30,1)))))</f>
        <v>0.733333333333333</v>
      </c>
      <c r="N534" s="5">
        <f ca="1" t="shared" si="168"/>
        <v>0.750537634408602</v>
      </c>
      <c r="O534" s="4">
        <f ca="1" t="array" ref="O534">IF(L533="","",IF(ROW()&lt;32,"",AVERAGE(IF(OFFSET(L$2,ROW()-21,0,20,1)&lt;&gt;"",OFFSET(L$2,ROW()-21,0,20,1)))))</f>
        <v>0.65</v>
      </c>
      <c r="P534" s="5">
        <f ca="1" t="shared" si="169"/>
        <v>0.67258064516129</v>
      </c>
      <c r="Q534" s="4">
        <f t="shared" si="183"/>
        <v>-68.1</v>
      </c>
      <c r="R534" s="4">
        <f t="shared" si="173"/>
        <v>9067.76159999984</v>
      </c>
      <c r="S534" s="9">
        <f t="shared" si="174"/>
        <v>-0.0083041457422483</v>
      </c>
      <c r="T534" s="10">
        <f ca="1" t="shared" si="175"/>
        <v>0.750537634408602</v>
      </c>
      <c r="U534" s="9">
        <f t="shared" si="176"/>
        <v>0.0466274823885841</v>
      </c>
      <c r="V534" s="6">
        <f t="shared" si="177"/>
        <v>-1.0001616780635</v>
      </c>
      <c r="W534" s="11">
        <f t="shared" si="178"/>
        <v>0.891424571610381</v>
      </c>
      <c r="X534" s="11">
        <f ca="1" t="shared" si="179"/>
        <v>0.122754327797159</v>
      </c>
      <c r="Y534" s="6">
        <f ca="1" t="shared" si="170"/>
        <v>0.0827786754745145</v>
      </c>
      <c r="Z534" s="1">
        <f ca="1" t="shared" si="171"/>
        <v>0.0291635532039348</v>
      </c>
      <c r="AA534">
        <f ca="1" t="shared" si="167"/>
        <v>-100</v>
      </c>
      <c r="AB534">
        <f t="shared" si="172"/>
        <v>0</v>
      </c>
      <c r="AC534" s="1">
        <f ca="1" t="shared" si="185"/>
        <v>-100</v>
      </c>
      <c r="AD534" t="e">
        <f ca="1" t="shared" si="184"/>
        <v>#VALUE!</v>
      </c>
    </row>
    <row r="535" spans="1:30">
      <c r="A535">
        <f>IF([1]Sheet!A1533="","",[1]Sheet!A1533)</f>
        <v>3280859</v>
      </c>
      <c r="B535" t="str">
        <f>IF(A535="","",[1]Sheet!B1533)</f>
        <v>2025-05-02 14:20:21</v>
      </c>
      <c r="C535" t="str">
        <f>IF(A535="","",[1]Sheet!C1533)</f>
        <v>小单32.36  大双32.36  大单35.28</v>
      </c>
      <c r="D535" t="str">
        <f>IF(A535="","",[1]Sheet!D1533)</f>
        <v>大单</v>
      </c>
      <c r="E535">
        <f>IF(A535="","",[1]Sheet!E1533)</f>
        <v>100</v>
      </c>
      <c r="F535">
        <f>IF(A535="","",[1]Sheet!F1533)</f>
        <v>10</v>
      </c>
      <c r="G535" t="str">
        <f>IF(A535="","",[1]Sheet!G1533)</f>
        <v>小双</v>
      </c>
      <c r="H535">
        <f>IF(A535="","",[1]Sheet!H1533)</f>
        <v>0</v>
      </c>
      <c r="I535">
        <f>IF(A535="","",[1]Sheet!I1533)</f>
        <v>-100</v>
      </c>
      <c r="J535" t="str">
        <f>IF(A535="","",[1]Sheet!J1533)</f>
        <v>否</v>
      </c>
      <c r="K535">
        <f t="shared" si="181"/>
        <v>0</v>
      </c>
      <c r="L535" s="4">
        <f t="shared" si="182"/>
        <v>0</v>
      </c>
      <c r="M535" s="4" cm="1">
        <f ca="1" t="array" ref="M535">IF(L534="",IF(G534=0,M534,""),IF(ROW()&lt;32,"",AVERAGE(IF(OFFSET(L$2,ROW()-31,0,30,1)&lt;&gt;"",OFFSET(L$2,ROW()-31,0,30,1)))))</f>
        <v>0.7</v>
      </c>
      <c r="N535" s="5">
        <f ca="1" t="shared" si="168"/>
        <v>0.750537634408602</v>
      </c>
      <c r="O535" s="4">
        <f ca="1" t="array" ref="O535">IF(L534="","",IF(ROW()&lt;32,"",AVERAGE(IF(OFFSET(L$2,ROW()-21,0,20,1)&lt;&gt;"",OFFSET(L$2,ROW()-21,0,20,1)))))</f>
        <v>0.65</v>
      </c>
      <c r="P535" s="5">
        <f ca="1" t="shared" si="169"/>
        <v>0.67258064516129</v>
      </c>
      <c r="Q535" s="4">
        <f t="shared" si="183"/>
        <v>-100</v>
      </c>
      <c r="R535" s="4">
        <f t="shared" si="173"/>
        <v>8967.76159999984</v>
      </c>
      <c r="S535" s="9">
        <f t="shared" si="174"/>
        <v>-0.0212992807331989</v>
      </c>
      <c r="T535" s="10">
        <f ca="1" t="shared" si="175"/>
        <v>0.750537634408602</v>
      </c>
      <c r="U535" s="9">
        <f t="shared" si="176"/>
        <v>0.0466274823885841</v>
      </c>
      <c r="V535" s="6">
        <f t="shared" si="177"/>
        <v>-0.988003330210399</v>
      </c>
      <c r="W535" s="11">
        <f t="shared" si="178"/>
        <v>0.773175451022874</v>
      </c>
      <c r="X535" s="11">
        <f ca="1" t="shared" si="179"/>
        <v>0.108246710026433</v>
      </c>
      <c r="Y535" s="6">
        <f ca="1" t="shared" si="170"/>
        <v>0.0813523975823562</v>
      </c>
      <c r="Z535" s="1">
        <f ca="1" t="shared" si="171"/>
        <v>0.0267357722687608</v>
      </c>
      <c r="AA535">
        <f ca="1" t="shared" si="167"/>
        <v>-100</v>
      </c>
      <c r="AB535">
        <f t="shared" si="172"/>
        <v>1</v>
      </c>
      <c r="AC535" s="1">
        <f ca="1" t="shared" si="185"/>
        <v>0</v>
      </c>
      <c r="AD535" t="e">
        <f ca="1" t="shared" si="184"/>
        <v>#VALUE!</v>
      </c>
    </row>
    <row r="536" spans="1:30">
      <c r="A536">
        <f>IF([1]Sheet!A1534="","",[1]Sheet!A1534)</f>
        <v>3280860</v>
      </c>
      <c r="B536" t="str">
        <f>IF(A536="","",[1]Sheet!B1534)</f>
        <v>2025-05-02 14:23:43</v>
      </c>
      <c r="C536" t="str">
        <f>IF(A536="","",[1]Sheet!C1534)</f>
        <v>大双31.45  小双34.28  大单34.28</v>
      </c>
      <c r="D536" t="str">
        <f>IF(A536="","",[1]Sheet!D1534)</f>
        <v>大双</v>
      </c>
      <c r="E536">
        <f>IF(A536="","",[1]Sheet!E1534)</f>
        <v>100.01</v>
      </c>
      <c r="F536">
        <f>IF(A536="","",[1]Sheet!F1534)</f>
        <v>13</v>
      </c>
      <c r="G536" t="str">
        <f>IF(A536="","",[1]Sheet!G1534)</f>
        <v>小单</v>
      </c>
      <c r="H536">
        <f>IF(A536="","",[1]Sheet!H1534)</f>
        <v>0</v>
      </c>
      <c r="I536">
        <f>IF(A536="","",[1]Sheet!I1534)</f>
        <v>-100.01</v>
      </c>
      <c r="J536" t="str">
        <f>IF(A536="","",[1]Sheet!J1534)</f>
        <v>否</v>
      </c>
      <c r="K536">
        <f t="shared" si="181"/>
        <v>0</v>
      </c>
      <c r="L536" s="4">
        <f t="shared" si="182"/>
        <v>0</v>
      </c>
      <c r="M536" s="4" cm="1">
        <f ca="1" t="array" ref="M536">IF(L535="",IF(G535=0,M535,""),IF(ROW()&lt;32,"",AVERAGE(IF(OFFSET(L$2,ROW()-31,0,30,1)&lt;&gt;"",OFFSET(L$2,ROW()-31,0,30,1)))))</f>
        <v>0.666666666666667</v>
      </c>
      <c r="N536" s="5">
        <f ca="1" t="shared" si="168"/>
        <v>0.654838709677419</v>
      </c>
      <c r="O536" s="4">
        <f ca="1" t="array" ref="O536">IF(L535="","",IF(ROW()&lt;32,"",AVERAGE(IF(OFFSET(L$2,ROW()-21,0,20,1)&lt;&gt;"",OFFSET(L$2,ROW()-21,0,20,1)))))</f>
        <v>0.6</v>
      </c>
      <c r="P536" s="5">
        <f ca="1" t="shared" si="169"/>
        <v>0.561290322580645</v>
      </c>
      <c r="Q536" s="4">
        <f t="shared" si="183"/>
        <v>-100.01</v>
      </c>
      <c r="R536" s="4">
        <f t="shared" si="173"/>
        <v>8867.75159999984</v>
      </c>
      <c r="S536" s="9">
        <f t="shared" si="174"/>
        <v>-0.0249255148547556</v>
      </c>
      <c r="T536" s="10">
        <f ca="1" t="shared" si="175"/>
        <v>0.654838709677419</v>
      </c>
      <c r="U536" s="9">
        <f t="shared" si="176"/>
        <v>0.0526591027809392</v>
      </c>
      <c r="V536" s="6">
        <f t="shared" si="177"/>
        <v>-0.982323742582058</v>
      </c>
      <c r="W536" s="11">
        <f t="shared" si="178"/>
        <v>0.673135648628899</v>
      </c>
      <c r="X536" s="11">
        <f ca="1" t="shared" si="179"/>
        <v>0.0767735472494595</v>
      </c>
      <c r="Y536" s="6">
        <f ca="1" t="shared" si="170"/>
        <v>0.0791638051199161</v>
      </c>
      <c r="Z536" s="1">
        <f ca="1" t="shared" si="171"/>
        <v>0.0242147877853871</v>
      </c>
      <c r="AA536">
        <f ca="1" t="shared" si="167"/>
        <v>0</v>
      </c>
      <c r="AB536">
        <f t="shared" si="172"/>
        <v>0</v>
      </c>
      <c r="AC536" s="1">
        <f ca="1" t="shared" si="185"/>
        <v>0</v>
      </c>
      <c r="AD536" t="e">
        <f ca="1" t="shared" si="184"/>
        <v>#VALUE!</v>
      </c>
    </row>
    <row r="537" spans="1:30">
      <c r="A537">
        <f>IF([1]Sheet!A1535="","",[1]Sheet!A1535)</f>
        <v>3280861</v>
      </c>
      <c r="B537" t="str">
        <f>IF(A537="","",[1]Sheet!B1535)</f>
        <v>2025-05-02 14:27:14</v>
      </c>
      <c r="C537" t="str">
        <f>IF(A537="","",[1]Sheet!C1535)</f>
        <v>大双31.45  小双34.28  大单34.28</v>
      </c>
      <c r="D537" t="str">
        <f>IF(A537="","",[1]Sheet!D1535)</f>
        <v>大双</v>
      </c>
      <c r="E537">
        <f>IF(A537="","",[1]Sheet!E1535)</f>
        <v>100.01</v>
      </c>
      <c r="F537">
        <f>IF(A537="","",[1]Sheet!F1535)</f>
        <v>15</v>
      </c>
      <c r="G537" t="str">
        <f>IF(A537="","",[1]Sheet!G1535)</f>
        <v>大单</v>
      </c>
      <c r="H537">
        <f>IF(A537="","",[1]Sheet!H1535)</f>
        <v>148.4324</v>
      </c>
      <c r="I537">
        <f>IF(A537="","",[1]Sheet!I1535)</f>
        <v>48.4224</v>
      </c>
      <c r="J537" t="str">
        <f>IF(A537="","",[1]Sheet!J1535)</f>
        <v>是</v>
      </c>
      <c r="K537">
        <f t="shared" ref="K537:K573" si="186">IF(J537="是",1,IF(J537="否",0,""))</f>
        <v>1</v>
      </c>
      <c r="L537" s="4">
        <f t="shared" ref="L537:L573" si="187">IF(G537="","",IF(F537="待开奖","",IF(MID(D537,1,1)=MID(G537,1,1),1,IF(MID(D537,2,1)=MID(G537,2,1),1,0))))</f>
        <v>1</v>
      </c>
      <c r="M537" s="4" cm="1">
        <f ca="1" t="array" ref="M537">IF(L536="",IF(G536=0,M536,""),IF(ROW()&lt;32,"",AVERAGE(IF(OFFSET(L$2,ROW()-31,0,30,1)&lt;&gt;"",OFFSET(L$2,ROW()-31,0,30,1)))))</f>
        <v>0.666666666666667</v>
      </c>
      <c r="N537" s="5">
        <f ca="1" t="shared" si="168"/>
        <v>0.623655913978495</v>
      </c>
      <c r="O537" s="4">
        <f ca="1" t="array" ref="O537">IF(L536="","",IF(ROW()&lt;32,"",AVERAGE(IF(OFFSET(L$2,ROW()-21,0,20,1)&lt;&gt;"",OFFSET(L$2,ROW()-21,0,20,1)))))</f>
        <v>0.6</v>
      </c>
      <c r="P537" s="5">
        <f ca="1" t="shared" si="169"/>
        <v>0.561290322580645</v>
      </c>
      <c r="Q537" s="4">
        <f t="shared" ref="Q537:Q573" si="188">IF(OR(F537=13,F537=14),IF(L537=1,-68.1,I537),I537)</f>
        <v>48.4224</v>
      </c>
      <c r="R537" s="4">
        <f t="shared" si="173"/>
        <v>8916.17399999984</v>
      </c>
      <c r="S537" s="9">
        <f t="shared" si="174"/>
        <v>-0.04129728694668</v>
      </c>
      <c r="T537" s="10">
        <f ca="1" t="shared" si="175"/>
        <v>0.623655913978495</v>
      </c>
      <c r="U537" s="9">
        <f t="shared" si="176"/>
        <v>0.0632240093157963</v>
      </c>
      <c r="V537" s="6">
        <f t="shared" si="177"/>
        <v>-1.00279444299784</v>
      </c>
      <c r="W537" s="11">
        <f t="shared" si="178"/>
        <v>0.673130470901343</v>
      </c>
      <c r="X537" s="11">
        <f ca="1" t="shared" si="179"/>
        <v>0.0604083967073066</v>
      </c>
      <c r="Y537" s="6">
        <f ca="1" t="shared" si="170"/>
        <v>0.0771249063224536</v>
      </c>
      <c r="Z537" s="1">
        <f ca="1" t="shared" si="171"/>
        <v>0.0231077119012895</v>
      </c>
      <c r="AA537">
        <f ca="1" t="shared" si="167"/>
        <v>0</v>
      </c>
      <c r="AB537">
        <f t="shared" si="172"/>
        <v>1</v>
      </c>
      <c r="AC537" s="1">
        <f ca="1" t="shared" si="185"/>
        <v>0</v>
      </c>
      <c r="AD537" t="e">
        <f ca="1" t="shared" si="184"/>
        <v>#VALUE!</v>
      </c>
    </row>
    <row r="538" spans="1:30">
      <c r="A538">
        <f>IF([1]Sheet!A1536="","",[1]Sheet!A1536)</f>
        <v>3280862</v>
      </c>
      <c r="B538" t="str">
        <f>IF(A538="","",[1]Sheet!B1536)</f>
        <v>2025-05-02 14:30:46</v>
      </c>
      <c r="C538" t="str">
        <f>IF(A538="","",[1]Sheet!C1536)</f>
        <v>小单32.36  大双32.36  大单35.28</v>
      </c>
      <c r="D538" t="str">
        <f>IF(A538="","",[1]Sheet!D1536)</f>
        <v>大单</v>
      </c>
      <c r="E538">
        <f>IF(A538="","",[1]Sheet!E1536)</f>
        <v>100</v>
      </c>
      <c r="F538">
        <f>IF(A538="","",[1]Sheet!F1536)</f>
        <v>13</v>
      </c>
      <c r="G538" t="str">
        <f>IF(A538="","",[1]Sheet!G1536)</f>
        <v>小单</v>
      </c>
      <c r="H538">
        <f>IF(A538="","",[1]Sheet!H1536)</f>
        <v>0</v>
      </c>
      <c r="I538">
        <f>IF(A538="","",[1]Sheet!I1536)</f>
        <v>-100</v>
      </c>
      <c r="J538" t="str">
        <f>IF(A538="","",[1]Sheet!J1536)</f>
        <v>否</v>
      </c>
      <c r="K538">
        <f t="shared" si="186"/>
        <v>0</v>
      </c>
      <c r="L538" s="4">
        <f t="shared" si="187"/>
        <v>1</v>
      </c>
      <c r="M538" s="4" cm="1">
        <f ca="1" t="array" ref="M538">IF(L537="",IF(G537=0,M537,""),IF(ROW()&lt;32,"",AVERAGE(IF(OFFSET(L$2,ROW()-31,0,30,1)&lt;&gt;"",OFFSET(L$2,ROW()-31,0,30,1)))))</f>
        <v>0.666666666666667</v>
      </c>
      <c r="N538" s="5">
        <f ca="1" t="shared" si="168"/>
        <v>0.688172043010753</v>
      </c>
      <c r="O538" s="4">
        <f ca="1" t="array" ref="O538">IF(L537="","",IF(ROW()&lt;32,"",AVERAGE(IF(OFFSET(L$2,ROW()-21,0,20,1)&lt;&gt;"",OFFSET(L$2,ROW()-21,0,20,1)))))</f>
        <v>0.65</v>
      </c>
      <c r="P538" s="5">
        <f ca="1" t="shared" si="169"/>
        <v>0.67258064516129</v>
      </c>
      <c r="Q538" s="4">
        <f t="shared" si="188"/>
        <v>-68.1</v>
      </c>
      <c r="R538" s="4">
        <f t="shared" si="173"/>
        <v>8848.07399999984</v>
      </c>
      <c r="S538" s="9">
        <f t="shared" si="174"/>
        <v>-0.0415272056483877</v>
      </c>
      <c r="T538" s="10">
        <f ca="1" t="shared" si="175"/>
        <v>0.688172043010753</v>
      </c>
      <c r="U538" s="9">
        <f t="shared" si="176"/>
        <v>0.0632240093157963</v>
      </c>
      <c r="V538" s="6">
        <f t="shared" si="177"/>
        <v>-1.02862231482111</v>
      </c>
      <c r="W538" s="11">
        <f t="shared" si="178"/>
        <v>0.669810008768826</v>
      </c>
      <c r="X538" s="11">
        <f ca="1" t="shared" si="179"/>
        <v>0.0703278135076673</v>
      </c>
      <c r="Y538" s="6">
        <f ca="1" t="shared" si="170"/>
        <v>0.0757654807171109</v>
      </c>
      <c r="Z538" s="1">
        <f ca="1" t="shared" si="171"/>
        <v>0.0222521337419878</v>
      </c>
      <c r="AA538">
        <f ca="1" t="shared" si="167"/>
        <v>0</v>
      </c>
      <c r="AB538">
        <f t="shared" si="172"/>
        <v>0</v>
      </c>
      <c r="AC538" s="1">
        <f ca="1" t="shared" si="185"/>
        <v>0</v>
      </c>
      <c r="AD538" t="e">
        <f ca="1" t="shared" si="184"/>
        <v>#VALUE!</v>
      </c>
    </row>
    <row r="539" spans="1:30">
      <c r="A539">
        <f>IF([1]Sheet!A1537="","",[1]Sheet!A1537)</f>
        <v>3280863</v>
      </c>
      <c r="B539" t="str">
        <f>IF(A539="","",[1]Sheet!B1537)</f>
        <v>2025-05-02 14:34:17</v>
      </c>
      <c r="C539" t="str">
        <f>IF(A539="","",[1]Sheet!C1537)</f>
        <v>小单32.36  大双32.36  大单35.28</v>
      </c>
      <c r="D539" t="str">
        <f>IF(A539="","",[1]Sheet!D1537)</f>
        <v>大单</v>
      </c>
      <c r="E539">
        <f>IF(A539="","",[1]Sheet!E1537)</f>
        <v>100</v>
      </c>
      <c r="F539">
        <f>IF(A539="","",[1]Sheet!F1537)</f>
        <v>14</v>
      </c>
      <c r="G539" t="str">
        <f>IF(A539="","",[1]Sheet!G1537)</f>
        <v>大双</v>
      </c>
      <c r="H539">
        <f>IF(A539="","",[1]Sheet!H1537)</f>
        <v>0</v>
      </c>
      <c r="I539">
        <f>IF(A539="","",[1]Sheet!I1537)</f>
        <v>-100</v>
      </c>
      <c r="J539" t="str">
        <f>IF(A539="","",[1]Sheet!J1537)</f>
        <v>否</v>
      </c>
      <c r="K539">
        <f t="shared" si="186"/>
        <v>0</v>
      </c>
      <c r="L539" s="4">
        <f t="shared" si="187"/>
        <v>1</v>
      </c>
      <c r="M539" s="4" cm="1">
        <f ca="1" t="array" ref="M539">IF(L538="",IF(G538=0,M538,""),IF(ROW()&lt;32,"",AVERAGE(IF(OFFSET(L$2,ROW()-31,0,30,1)&lt;&gt;"",OFFSET(L$2,ROW()-31,0,30,1)))))</f>
        <v>0.7</v>
      </c>
      <c r="N539" s="5">
        <f ca="1" t="shared" si="168"/>
        <v>0.688172043010753</v>
      </c>
      <c r="O539" s="4">
        <f ca="1" t="array" ref="O539">IF(L538="","",IF(ROW()&lt;32,"",AVERAGE(IF(OFFSET(L$2,ROW()-21,0,20,1)&lt;&gt;"",OFFSET(L$2,ROW()-21,0,20,1)))))</f>
        <v>0.65</v>
      </c>
      <c r="P539" s="5">
        <f ca="1" t="shared" si="169"/>
        <v>0.67258064516129</v>
      </c>
      <c r="Q539" s="4">
        <f t="shared" si="188"/>
        <v>-68.1</v>
      </c>
      <c r="R539" s="4">
        <f t="shared" si="173"/>
        <v>8779.97399999984</v>
      </c>
      <c r="S539" s="9">
        <f t="shared" si="174"/>
        <v>-0.0385120098060538</v>
      </c>
      <c r="T539" s="10">
        <f ca="1" t="shared" si="175"/>
        <v>0.688172043010753</v>
      </c>
      <c r="U539" s="9">
        <f t="shared" si="176"/>
        <v>0.0653027214928817</v>
      </c>
      <c r="V539" s="6">
        <f t="shared" si="177"/>
        <v>-1.03572795200359</v>
      </c>
      <c r="W539" s="11">
        <f t="shared" si="178"/>
        <v>0.584299244318101</v>
      </c>
      <c r="X539" s="11">
        <f ca="1" t="shared" si="179"/>
        <v>0.0613471184439211</v>
      </c>
      <c r="Y539" s="6">
        <f ca="1" t="shared" si="170"/>
        <v>0.0742927558340114</v>
      </c>
      <c r="Z539" s="1">
        <f ca="1" t="shared" si="171"/>
        <v>0.021688465640463</v>
      </c>
      <c r="AA539">
        <f ca="1" t="shared" si="167"/>
        <v>0</v>
      </c>
      <c r="AB539">
        <f t="shared" si="172"/>
        <v>1</v>
      </c>
      <c r="AC539" s="1">
        <f ca="1" t="shared" si="185"/>
        <v>0</v>
      </c>
      <c r="AD539" t="e">
        <f ca="1" t="shared" si="184"/>
        <v>#VALUE!</v>
      </c>
    </row>
    <row r="540" spans="1:30">
      <c r="A540">
        <f>IF([1]Sheet!A1538="","",[1]Sheet!A1538)</f>
        <v>3280864</v>
      </c>
      <c r="B540" t="str">
        <f>IF(A540="","",[1]Sheet!B1538)</f>
        <v>2025-05-02 14:37:49</v>
      </c>
      <c r="C540" t="str">
        <f>IF(A540="","",[1]Sheet!C1538)</f>
        <v>大双31.45  小双34.28  大单34.28</v>
      </c>
      <c r="D540" t="str">
        <f>IF(A540="","",[1]Sheet!D1538)</f>
        <v>大双</v>
      </c>
      <c r="E540">
        <f>IF(A540="","",[1]Sheet!E1538)</f>
        <v>100.01</v>
      </c>
      <c r="F540">
        <f>IF(A540="","",[1]Sheet!F1538)</f>
        <v>12</v>
      </c>
      <c r="G540" t="str">
        <f>IF(A540="","",[1]Sheet!G1538)</f>
        <v>小双</v>
      </c>
      <c r="H540">
        <f>IF(A540="","",[1]Sheet!H1538)</f>
        <v>148.4324</v>
      </c>
      <c r="I540">
        <f>IF(A540="","",[1]Sheet!I1538)</f>
        <v>48.4224</v>
      </c>
      <c r="J540" t="str">
        <f>IF(A540="","",[1]Sheet!J1538)</f>
        <v>是</v>
      </c>
      <c r="K540">
        <f t="shared" si="186"/>
        <v>1</v>
      </c>
      <c r="L540" s="4">
        <f t="shared" si="187"/>
        <v>1</v>
      </c>
      <c r="M540" s="4" cm="1">
        <f ca="1" t="array" ref="M540">IF(L539="",IF(G539=0,M539,""),IF(ROW()&lt;32,"",AVERAGE(IF(OFFSET(L$2,ROW()-31,0,30,1)&lt;&gt;"",OFFSET(L$2,ROW()-31,0,30,1)))))</f>
        <v>0.7</v>
      </c>
      <c r="N540" s="5">
        <f ca="1" t="shared" si="168"/>
        <v>0.719354838709677</v>
      </c>
      <c r="O540" s="4">
        <f ca="1" t="array" ref="O540">IF(L539="","",IF(ROW()&lt;32,"",AVERAGE(IF(OFFSET(L$2,ROW()-21,0,20,1)&lt;&gt;"",OFFSET(L$2,ROW()-21,0,20,1)))))</f>
        <v>0.65</v>
      </c>
      <c r="P540" s="5">
        <f ca="1" t="shared" si="169"/>
        <v>0.67258064516129</v>
      </c>
      <c r="Q540" s="4">
        <f t="shared" si="188"/>
        <v>48.4224</v>
      </c>
      <c r="R540" s="4">
        <f t="shared" si="173"/>
        <v>8828.39639999984</v>
      </c>
      <c r="S540" s="9">
        <f t="shared" si="174"/>
        <v>-0.051351264446625</v>
      </c>
      <c r="T540" s="10">
        <f ca="1" t="shared" si="175"/>
        <v>0.719354838709677</v>
      </c>
      <c r="U540" s="9">
        <f t="shared" si="176"/>
        <v>0.0724967034449242</v>
      </c>
      <c r="V540" s="6">
        <f t="shared" si="177"/>
        <v>-1.02587672450653</v>
      </c>
      <c r="W540" s="11">
        <f t="shared" si="178"/>
        <v>0.584299244318101</v>
      </c>
      <c r="X540" s="11">
        <f ca="1" t="shared" si="179"/>
        <v>0.0625588293556279</v>
      </c>
      <c r="Y540" s="6">
        <f ca="1" t="shared" si="170"/>
        <v>0.0739604902013588</v>
      </c>
      <c r="Z540" s="1">
        <f ca="1" t="shared" si="171"/>
        <v>0.0217890956415662</v>
      </c>
      <c r="AA540">
        <f ca="1" t="shared" ref="AA540:AA603" si="189">IF(X540="","",IF(X540&gt;0,IF(X540&gt;Y540+Z540*$Z$1,I540,0),0))</f>
        <v>0</v>
      </c>
      <c r="AB540">
        <f t="shared" si="172"/>
        <v>1</v>
      </c>
      <c r="AC540" s="1">
        <f ca="1" t="shared" si="185"/>
        <v>0</v>
      </c>
      <c r="AD540" t="e">
        <f ca="1" t="shared" si="184"/>
        <v>#VALUE!</v>
      </c>
    </row>
    <row r="541" spans="1:30">
      <c r="A541">
        <f>IF([1]Sheet!A1539="","",[1]Sheet!A1539)</f>
        <v>3280865</v>
      </c>
      <c r="B541" t="str">
        <f>IF(A541="","",[1]Sheet!B1539)</f>
        <v>2025-05-02 14:41:21</v>
      </c>
      <c r="C541" t="str">
        <f>IF(A541="","",[1]Sheet!C1539)</f>
        <v>大双31.45  小双34.28  大单34.28</v>
      </c>
      <c r="D541" t="str">
        <f>IF(A541="","",[1]Sheet!D1539)</f>
        <v>大双</v>
      </c>
      <c r="E541">
        <f>IF(A541="","",[1]Sheet!E1539)</f>
        <v>100.01</v>
      </c>
      <c r="F541">
        <f>IF(A541="","",[1]Sheet!F1539)</f>
        <v>17</v>
      </c>
      <c r="G541" t="str">
        <f>IF(A541="","",[1]Sheet!G1539)</f>
        <v>大单</v>
      </c>
      <c r="H541">
        <f>IF(A541="","",[1]Sheet!H1539)</f>
        <v>148.4324</v>
      </c>
      <c r="I541">
        <f>IF(A541="","",[1]Sheet!I1539)</f>
        <v>48.4224</v>
      </c>
      <c r="J541" t="str">
        <f>IF(A541="","",[1]Sheet!J1539)</f>
        <v>是</v>
      </c>
      <c r="K541">
        <f t="shared" si="186"/>
        <v>1</v>
      </c>
      <c r="L541" s="4">
        <f t="shared" si="187"/>
        <v>1</v>
      </c>
      <c r="M541" s="4" cm="1">
        <f ca="1" t="array" ref="M541">IF(L540="",IF(G540=0,M540,""),IF(ROW()&lt;32,"",AVERAGE(IF(OFFSET(L$2,ROW()-31,0,30,1)&lt;&gt;"",OFFSET(L$2,ROW()-31,0,30,1)))))</f>
        <v>0.7</v>
      </c>
      <c r="N541" s="5">
        <f ca="1" t="shared" si="168"/>
        <v>0.719354838709677</v>
      </c>
      <c r="O541" s="4">
        <f ca="1" t="array" ref="O541">IF(L540="","",IF(ROW()&lt;32,"",AVERAGE(IF(OFFSET(L$2,ROW()-21,0,20,1)&lt;&gt;"",OFFSET(L$2,ROW()-21,0,20,1)))))</f>
        <v>0.7</v>
      </c>
      <c r="P541" s="5">
        <f ca="1" t="shared" si="169"/>
        <v>0.719354838709677</v>
      </c>
      <c r="Q541" s="4">
        <f t="shared" si="188"/>
        <v>48.4224</v>
      </c>
      <c r="R541" s="4">
        <f t="shared" si="173"/>
        <v>8876.81879999984</v>
      </c>
      <c r="S541" s="9">
        <f t="shared" si="174"/>
        <v>-0.0515264452807347</v>
      </c>
      <c r="T541" s="10">
        <f ca="1" t="shared" si="175"/>
        <v>0.719354838709677</v>
      </c>
      <c r="U541" s="9">
        <f t="shared" si="176"/>
        <v>0.0724967034449242</v>
      </c>
      <c r="V541" s="6">
        <f t="shared" si="177"/>
        <v>-1.01624757721275</v>
      </c>
      <c r="W541" s="11">
        <f t="shared" si="178"/>
        <v>0.58119937716955</v>
      </c>
      <c r="X541" s="11">
        <f ca="1" t="shared" si="179"/>
        <v>0.0631592031199182</v>
      </c>
      <c r="Y541" s="6">
        <f ca="1" t="shared" si="170"/>
        <v>0.073122716788165</v>
      </c>
      <c r="Z541" s="1">
        <f ca="1" t="shared" si="171"/>
        <v>0.0217049523869563</v>
      </c>
      <c r="AA541">
        <f ca="1" t="shared" si="189"/>
        <v>0</v>
      </c>
      <c r="AB541">
        <f t="shared" si="172"/>
        <v>0</v>
      </c>
      <c r="AC541" s="1">
        <f ca="1" t="shared" si="185"/>
        <v>0</v>
      </c>
      <c r="AD541" t="e">
        <f ca="1" t="shared" si="184"/>
        <v>#VALUE!</v>
      </c>
    </row>
    <row r="542" spans="1:30">
      <c r="A542">
        <f>IF([1]Sheet!A1540="","",[1]Sheet!A1540)</f>
        <v>3280866</v>
      </c>
      <c r="B542" t="str">
        <f>IF(A542="","",[1]Sheet!B1540)</f>
        <v>2025-05-02 14:44:42</v>
      </c>
      <c r="C542" t="str">
        <f>IF(A542="","",[1]Sheet!C1540)</f>
        <v>大双31.45  小双34.28  大单34.28</v>
      </c>
      <c r="D542" t="str">
        <f>IF(A542="","",[1]Sheet!D1540)</f>
        <v>大双</v>
      </c>
      <c r="E542">
        <f>IF(A542="","",[1]Sheet!E1540)</f>
        <v>100.01</v>
      </c>
      <c r="F542">
        <f>IF(A542="","",[1]Sheet!F1540)</f>
        <v>20</v>
      </c>
      <c r="G542" t="str">
        <f>IF(A542="","",[1]Sheet!G1540)</f>
        <v>大双</v>
      </c>
      <c r="H542">
        <f>IF(A542="","",[1]Sheet!H1540)</f>
        <v>148.444</v>
      </c>
      <c r="I542">
        <f>IF(A542="","",[1]Sheet!I1540)</f>
        <v>48.434</v>
      </c>
      <c r="J542" t="str">
        <f>IF(A542="","",[1]Sheet!J1540)</f>
        <v>是</v>
      </c>
      <c r="K542">
        <f t="shared" si="186"/>
        <v>1</v>
      </c>
      <c r="L542" s="4">
        <f t="shared" si="187"/>
        <v>1</v>
      </c>
      <c r="M542" s="4" cm="1">
        <f ca="1" t="array" ref="M542">IF(L541="",IF(G541=0,M541,""),IF(ROW()&lt;32,"",AVERAGE(IF(OFFSET(L$2,ROW()-31,0,30,1)&lt;&gt;"",OFFSET(L$2,ROW()-31,0,30,1)))))</f>
        <v>0.7</v>
      </c>
      <c r="N542" s="5">
        <f ca="1" t="shared" si="168"/>
        <v>0.719354838709677</v>
      </c>
      <c r="O542" s="4">
        <f ca="1" t="array" ref="O542">IF(L541="","",IF(ROW()&lt;32,"",AVERAGE(IF(OFFSET(L$2,ROW()-21,0,20,1)&lt;&gt;"",OFFSET(L$2,ROW()-21,0,20,1)))))</f>
        <v>0.7</v>
      </c>
      <c r="P542" s="5">
        <f ca="1" t="shared" si="169"/>
        <v>0.719354838709677</v>
      </c>
      <c r="Q542" s="4">
        <f t="shared" si="188"/>
        <v>48.434</v>
      </c>
      <c r="R542" s="4">
        <f t="shared" si="173"/>
        <v>8925.25279999984</v>
      </c>
      <c r="S542" s="9">
        <f t="shared" si="174"/>
        <v>-0.0516973009837697</v>
      </c>
      <c r="T542" s="10">
        <f ca="1" t="shared" si="175"/>
        <v>0.719354838709677</v>
      </c>
      <c r="U542" s="9">
        <f t="shared" si="176"/>
        <v>0.0724967034449242</v>
      </c>
      <c r="V542" s="6">
        <f t="shared" si="177"/>
        <v>-1.00695138255898</v>
      </c>
      <c r="W542" s="11">
        <f t="shared" si="178"/>
        <v>0.578099510020999</v>
      </c>
      <c r="X542" s="11">
        <f ca="1" t="shared" si="179"/>
        <v>0.0637275791595288</v>
      </c>
      <c r="Y542" s="6">
        <f ca="1" t="shared" si="170"/>
        <v>0.0727144207681169</v>
      </c>
      <c r="Z542" s="1">
        <f ca="1" t="shared" si="171"/>
        <v>0.0217625613815009</v>
      </c>
      <c r="AA542">
        <f ca="1" t="shared" si="189"/>
        <v>0</v>
      </c>
      <c r="AB542">
        <f t="shared" si="172"/>
        <v>0</v>
      </c>
      <c r="AC542" s="1">
        <f ca="1" t="shared" si="185"/>
        <v>0</v>
      </c>
      <c r="AD542" t="e">
        <f ca="1" t="shared" si="184"/>
        <v>#VALUE!</v>
      </c>
    </row>
    <row r="543" spans="1:30">
      <c r="A543">
        <f>IF([1]Sheet!A1541="","",[1]Sheet!A1541)</f>
        <v>3280867</v>
      </c>
      <c r="B543" t="str">
        <f>IF(A543="","",[1]Sheet!B1541)</f>
        <v>2025-05-02 14:48:14</v>
      </c>
      <c r="C543" t="str">
        <f>IF(A543="","",[1]Sheet!C1541)</f>
        <v>大双31.45  小双34.28  大单34.28</v>
      </c>
      <c r="D543" t="str">
        <f>IF(A543="","",[1]Sheet!D1541)</f>
        <v>大双</v>
      </c>
      <c r="E543">
        <f>IF(A543="","",[1]Sheet!E1541)</f>
        <v>100.01</v>
      </c>
      <c r="F543">
        <f>IF(A543="","",[1]Sheet!F1541)</f>
        <v>17</v>
      </c>
      <c r="G543" t="str">
        <f>IF(A543="","",[1]Sheet!G1541)</f>
        <v>大单</v>
      </c>
      <c r="H543">
        <f>IF(A543="","",[1]Sheet!H1541)</f>
        <v>148.4324</v>
      </c>
      <c r="I543">
        <f>IF(A543="","",[1]Sheet!I1541)</f>
        <v>48.4224</v>
      </c>
      <c r="J543" t="str">
        <f>IF(A543="","",[1]Sheet!J1541)</f>
        <v>是</v>
      </c>
      <c r="K543">
        <f t="shared" si="186"/>
        <v>1</v>
      </c>
      <c r="L543" s="4">
        <f t="shared" si="187"/>
        <v>1</v>
      </c>
      <c r="M543" s="4" cm="1">
        <f ca="1" t="array" ref="M543">IF(L542="",IF(G542=0,M542,""),IF(ROW()&lt;32,"",AVERAGE(IF(OFFSET(L$2,ROW()-31,0,30,1)&lt;&gt;"",OFFSET(L$2,ROW()-31,0,30,1)))))</f>
        <v>0.7</v>
      </c>
      <c r="N543" s="5">
        <f ca="1" t="shared" si="168"/>
        <v>0.719354838709677</v>
      </c>
      <c r="O543" s="4">
        <f ca="1" t="array" ref="O543">IF(L542="","",IF(ROW()&lt;32,"",AVERAGE(IF(OFFSET(L$2,ROW()-21,0,20,1)&lt;&gt;"",OFFSET(L$2,ROW()-21,0,20,1)))))</f>
        <v>0.7</v>
      </c>
      <c r="P543" s="5">
        <f ca="1" t="shared" si="169"/>
        <v>0.719354838709677</v>
      </c>
      <c r="Q543" s="4">
        <f t="shared" si="188"/>
        <v>48.4224</v>
      </c>
      <c r="R543" s="4">
        <f t="shared" si="173"/>
        <v>8973.67519999984</v>
      </c>
      <c r="S543" s="9">
        <f t="shared" si="174"/>
        <v>-0.0518650099678318</v>
      </c>
      <c r="T543" s="10">
        <f ca="1" t="shared" si="175"/>
        <v>0.719354838709677</v>
      </c>
      <c r="U543" s="9">
        <f t="shared" si="176"/>
        <v>0.0724967034449242</v>
      </c>
      <c r="V543" s="6">
        <f t="shared" si="177"/>
        <v>-0.996600781520298</v>
      </c>
      <c r="W543" s="11">
        <f t="shared" si="178"/>
        <v>0.575024498950045</v>
      </c>
      <c r="X543" s="11">
        <f ca="1" t="shared" si="179"/>
        <v>0.0644048254610834</v>
      </c>
      <c r="Y543" s="6">
        <f ca="1" t="shared" si="170"/>
        <v>0.0725285633359716</v>
      </c>
      <c r="Z543" s="1">
        <f ca="1" t="shared" si="171"/>
        <v>0.0218088753822352</v>
      </c>
      <c r="AA543">
        <f ca="1" t="shared" si="189"/>
        <v>0</v>
      </c>
      <c r="AB543">
        <f t="shared" si="172"/>
        <v>0</v>
      </c>
      <c r="AC543" s="1">
        <f ca="1" t="shared" si="185"/>
        <v>0</v>
      </c>
      <c r="AD543" t="e">
        <f ca="1" t="shared" si="184"/>
        <v>#VALUE!</v>
      </c>
    </row>
    <row r="544" spans="1:30">
      <c r="A544">
        <f>IF([1]Sheet!A1542="","",[1]Sheet!A1542)</f>
        <v>3280868</v>
      </c>
      <c r="B544" t="str">
        <f>IF(A544="","",[1]Sheet!B1542)</f>
        <v>2025-05-02 14:51:46</v>
      </c>
      <c r="C544" t="str">
        <f>IF(A544="","",[1]Sheet!C1542)</f>
        <v>大双31.45  小双34.28  大单34.28</v>
      </c>
      <c r="D544" t="str">
        <f>IF(A544="","",[1]Sheet!D1542)</f>
        <v>大双</v>
      </c>
      <c r="E544">
        <f>IF(A544="","",[1]Sheet!E1542)</f>
        <v>100.01</v>
      </c>
      <c r="F544">
        <f>IF(A544="","",[1]Sheet!F1542)</f>
        <v>12</v>
      </c>
      <c r="G544" t="str">
        <f>IF(A544="","",[1]Sheet!G1542)</f>
        <v>小双</v>
      </c>
      <c r="H544">
        <f>IF(A544="","",[1]Sheet!H1542)</f>
        <v>148.4324</v>
      </c>
      <c r="I544">
        <f>IF(A544="","",[1]Sheet!I1542)</f>
        <v>48.4224</v>
      </c>
      <c r="J544" t="str">
        <f>IF(A544="","",[1]Sheet!J1542)</f>
        <v>是</v>
      </c>
      <c r="K544">
        <f t="shared" si="186"/>
        <v>1</v>
      </c>
      <c r="L544" s="4">
        <f t="shared" si="187"/>
        <v>1</v>
      </c>
      <c r="M544" s="4" cm="1">
        <f ca="1" t="array" ref="M544">IF(L543="",IF(G543=0,M543,""),IF(ROW()&lt;32,"",AVERAGE(IF(OFFSET(L$2,ROW()-31,0,30,1)&lt;&gt;"",OFFSET(L$2,ROW()-31,0,30,1)))))</f>
        <v>0.7</v>
      </c>
      <c r="N544" s="5">
        <f ca="1" t="shared" si="168"/>
        <v>0.719354838709677</v>
      </c>
      <c r="O544" s="4">
        <f ca="1" t="array" ref="O544">IF(L543="","",IF(ROW()&lt;32,"",AVERAGE(IF(OFFSET(L$2,ROW()-21,0,20,1)&lt;&gt;"",OFFSET(L$2,ROW()-21,0,20,1)))))</f>
        <v>0.75</v>
      </c>
      <c r="P544" s="5">
        <f ca="1" t="shared" si="169"/>
        <v>0.766129032258065</v>
      </c>
      <c r="Q544" s="4">
        <f t="shared" si="188"/>
        <v>48.4224</v>
      </c>
      <c r="R544" s="4">
        <f t="shared" si="173"/>
        <v>9022.09759999984</v>
      </c>
      <c r="S544" s="9">
        <f t="shared" si="174"/>
        <v>-0.0520343989384786</v>
      </c>
      <c r="T544" s="10">
        <f ca="1" t="shared" si="175"/>
        <v>0.719354838709677</v>
      </c>
      <c r="U544" s="9">
        <f t="shared" si="176"/>
        <v>0.0724967034449242</v>
      </c>
      <c r="V544" s="6">
        <f t="shared" si="177"/>
        <v>-1.00693528291677</v>
      </c>
      <c r="W544" s="11">
        <f t="shared" si="178"/>
        <v>0.571941202519892</v>
      </c>
      <c r="X544" s="11">
        <f ca="1" t="shared" si="179"/>
        <v>0.0630122289872266</v>
      </c>
      <c r="Y544" s="6">
        <f ca="1" t="shared" si="170"/>
        <v>0.0720323401223718</v>
      </c>
      <c r="Z544" s="1">
        <f ca="1" t="shared" si="171"/>
        <v>0.0218503577923369</v>
      </c>
      <c r="AA544">
        <f ca="1" t="shared" si="189"/>
        <v>0</v>
      </c>
      <c r="AB544">
        <f t="shared" si="172"/>
        <v>0</v>
      </c>
      <c r="AC544" s="1">
        <f ca="1" t="shared" si="185"/>
        <v>0</v>
      </c>
      <c r="AD544" t="e">
        <f ca="1" t="shared" si="184"/>
        <v>#VALUE!</v>
      </c>
    </row>
    <row r="545" spans="1:30">
      <c r="A545">
        <f>IF([1]Sheet!A1543="","",[1]Sheet!A1543)</f>
        <v>3280869</v>
      </c>
      <c r="B545" t="str">
        <f>IF(A545="","",[1]Sheet!B1543)</f>
        <v>2025-05-02 14:55:17</v>
      </c>
      <c r="C545" t="str">
        <f>IF(A545="","",[1]Sheet!C1543)</f>
        <v>大双31.45  小双34.28  大单34.28</v>
      </c>
      <c r="D545" t="str">
        <f>IF(A545="","",[1]Sheet!D1543)</f>
        <v>大双</v>
      </c>
      <c r="E545">
        <f>IF(A545="","",[1]Sheet!E1543)</f>
        <v>100.01</v>
      </c>
      <c r="F545">
        <f>IF(A545="","",[1]Sheet!F1543)</f>
        <v>15</v>
      </c>
      <c r="G545" t="str">
        <f>IF(A545="","",[1]Sheet!G1543)</f>
        <v>大单</v>
      </c>
      <c r="H545">
        <f>IF(A545="","",[1]Sheet!H1543)</f>
        <v>148.4324</v>
      </c>
      <c r="I545">
        <f>IF(A545="","",[1]Sheet!I1543)</f>
        <v>48.4224</v>
      </c>
      <c r="J545" t="str">
        <f>IF(A545="","",[1]Sheet!J1543)</f>
        <v>是</v>
      </c>
      <c r="K545">
        <f t="shared" si="186"/>
        <v>1</v>
      </c>
      <c r="L545" s="4">
        <f t="shared" si="187"/>
        <v>1</v>
      </c>
      <c r="M545" s="4" cm="1">
        <f ca="1" t="array" ref="M545">IF(L544="",IF(G544=0,M544,""),IF(ROW()&lt;32,"",AVERAGE(IF(OFFSET(L$2,ROW()-31,0,30,1)&lt;&gt;"",OFFSET(L$2,ROW()-31,0,30,1)))))</f>
        <v>0.733333333333333</v>
      </c>
      <c r="N545" s="5">
        <f ca="1" t="shared" ref="N545:N599" si="190">IF(G544=0,N543,IF(L544="","",IF(ROW()&lt;32,"",IF(ROW()=32,AVERAGE(L514:L543),2/31*L544+(1-2/31)*M544))))</f>
        <v>0.719354838709677</v>
      </c>
      <c r="O545" s="4">
        <f ca="1" t="array" ref="O545">IF(L544="","",IF(ROW()&lt;32,"",AVERAGE(IF(OFFSET(L$2,ROW()-21,0,20,1)&lt;&gt;"",OFFSET(L$2,ROW()-21,0,20,1)))))</f>
        <v>0.8</v>
      </c>
      <c r="P545" s="5">
        <f ca="1" t="shared" ref="P545:P608" si="191">IF(G544=0,P543,IF(L544="","",IF(ROW()&lt;32,"",IF(ROW()=32,AVERAGE(L514:L543),2/31*L544+(1-2/31)*O545))))</f>
        <v>0.812903225806452</v>
      </c>
      <c r="Q545" s="4">
        <f t="shared" si="188"/>
        <v>48.4224</v>
      </c>
      <c r="R545" s="4">
        <f t="shared" si="173"/>
        <v>9070.51999999984</v>
      </c>
      <c r="S545" s="9">
        <f t="shared" si="174"/>
        <v>-0.0367434311139584</v>
      </c>
      <c r="T545" s="10">
        <f ca="1" t="shared" si="175"/>
        <v>0.719354838709677</v>
      </c>
      <c r="U545" s="9">
        <f t="shared" si="176"/>
        <v>0.0625940878594959</v>
      </c>
      <c r="V545" s="6">
        <f t="shared" si="177"/>
        <v>-1.06979522397097</v>
      </c>
      <c r="W545" s="11">
        <f t="shared" si="178"/>
        <v>0.568841335371341</v>
      </c>
      <c r="X545" s="11">
        <f ca="1" t="shared" si="179"/>
        <v>0.0639743231899366</v>
      </c>
      <c r="Y545" s="6">
        <f ca="1" t="shared" si="170"/>
        <v>0.0714340005430761</v>
      </c>
      <c r="Z545" s="1">
        <f ca="1" t="shared" si="171"/>
        <v>0.0218170272667716</v>
      </c>
      <c r="AA545">
        <f ca="1" t="shared" si="189"/>
        <v>0</v>
      </c>
      <c r="AB545">
        <f t="shared" si="172"/>
        <v>0</v>
      </c>
      <c r="AC545" s="1">
        <f ca="1" t="shared" si="185"/>
        <v>0</v>
      </c>
      <c r="AD545" t="e">
        <f ca="1" t="shared" si="184"/>
        <v>#VALUE!</v>
      </c>
    </row>
    <row r="546" spans="1:30">
      <c r="A546">
        <f>IF([1]Sheet!A1544="","",[1]Sheet!A1544)</f>
        <v>3280870</v>
      </c>
      <c r="B546" t="str">
        <f>IF(A546="","",[1]Sheet!B1544)</f>
        <v>2025-05-02 14:58:49</v>
      </c>
      <c r="C546" t="str">
        <f>IF(A546="","",[1]Sheet!C1544)</f>
        <v>大双31.45  小双34.28  大单34.28</v>
      </c>
      <c r="D546" t="str">
        <f>IF(A546="","",[1]Sheet!D1544)</f>
        <v>大双</v>
      </c>
      <c r="E546">
        <f>IF(A546="","",[1]Sheet!E1544)</f>
        <v>100.01</v>
      </c>
      <c r="F546">
        <f>IF(A546="","",[1]Sheet!F1544)</f>
        <v>13</v>
      </c>
      <c r="G546" t="str">
        <f>IF(A546="","",[1]Sheet!G1544)</f>
        <v>小单</v>
      </c>
      <c r="H546">
        <f>IF(A546="","",[1]Sheet!H1544)</f>
        <v>0</v>
      </c>
      <c r="I546">
        <f>IF(A546="","",[1]Sheet!I1544)</f>
        <v>-100.01</v>
      </c>
      <c r="J546" t="str">
        <f>IF(A546="","",[1]Sheet!J1544)</f>
        <v>否</v>
      </c>
      <c r="K546">
        <f t="shared" si="186"/>
        <v>0</v>
      </c>
      <c r="L546" s="4">
        <f t="shared" si="187"/>
        <v>0</v>
      </c>
      <c r="M546" s="4" cm="1">
        <f ca="1" t="array" ref="M546">IF(L545="",IF(G545=0,M545,""),IF(ROW()&lt;32,"",AVERAGE(IF(OFFSET(L$2,ROW()-31,0,30,1)&lt;&gt;"",OFFSET(L$2,ROW()-31,0,30,1)))))</f>
        <v>0.7</v>
      </c>
      <c r="N546" s="5">
        <f ca="1" t="shared" si="190"/>
        <v>0.750537634408602</v>
      </c>
      <c r="O546" s="4">
        <f ca="1" t="array" ref="O546">IF(L545="","",IF(ROW()&lt;32,"",AVERAGE(IF(OFFSET(L$2,ROW()-21,0,20,1)&lt;&gt;"",OFFSET(L$2,ROW()-21,0,20,1)))))</f>
        <v>0.8</v>
      </c>
      <c r="P546" s="5">
        <f ca="1" t="shared" si="191"/>
        <v>0.812903225806452</v>
      </c>
      <c r="Q546" s="4">
        <f t="shared" si="188"/>
        <v>-100.01</v>
      </c>
      <c r="R546" s="4">
        <f t="shared" si="173"/>
        <v>8970.50999999984</v>
      </c>
      <c r="S546" s="9">
        <f t="shared" si="174"/>
        <v>-0.0244807523771207</v>
      </c>
      <c r="T546" s="10">
        <f ca="1" t="shared" si="175"/>
        <v>0.750537634408602</v>
      </c>
      <c r="U546" s="9">
        <f t="shared" si="176"/>
        <v>0.0610542009885542</v>
      </c>
      <c r="V546" s="6">
        <f t="shared" si="177"/>
        <v>-1.08110902719055</v>
      </c>
      <c r="W546" s="11">
        <f t="shared" si="178"/>
        <v>0.649842622648186</v>
      </c>
      <c r="X546" s="11">
        <f ca="1" t="shared" si="179"/>
        <v>0.0813204004177815</v>
      </c>
      <c r="Y546" s="6">
        <f ca="1" t="shared" ref="Y546:Y609" si="192">IF(X546="","",AVERAGE(X517:X546))</f>
        <v>0.0723442295335383</v>
      </c>
      <c r="Z546" s="1">
        <f ca="1" t="shared" ref="Z546:Z609" si="193">IF(X546="","",(_xlfn.STDEV.P(X517:X546)))</f>
        <v>0.0216401578794185</v>
      </c>
      <c r="AA546">
        <f ca="1" t="shared" si="189"/>
        <v>0</v>
      </c>
      <c r="AB546">
        <f t="shared" ref="AB546:AB609" si="194">IF(S546="","",IF(OR(F545=13,F545=14),1,0))</f>
        <v>0</v>
      </c>
      <c r="AC546" s="1">
        <f ca="1" t="shared" si="185"/>
        <v>0</v>
      </c>
      <c r="AD546" t="e">
        <f ca="1" t="shared" si="184"/>
        <v>#VALUE!</v>
      </c>
    </row>
    <row r="547" spans="1:30">
      <c r="A547">
        <f>IF([1]Sheet!A1545="","",[1]Sheet!A1545)</f>
        <v>3280871</v>
      </c>
      <c r="B547" t="str">
        <f>IF(A547="","",[1]Sheet!B1545)</f>
        <v>2025-05-02 15:02:10</v>
      </c>
      <c r="C547" t="str">
        <f>IF(A547="","",[1]Sheet!C1545)</f>
        <v>大双31.45  小双34.28  大单34.28</v>
      </c>
      <c r="D547" t="str">
        <f>IF(A547="","",[1]Sheet!D1545)</f>
        <v>大双</v>
      </c>
      <c r="E547">
        <f>IF(A547="","",[1]Sheet!E1545)</f>
        <v>100.01</v>
      </c>
      <c r="F547">
        <f>IF(A547="","",[1]Sheet!F1545)</f>
        <v>15</v>
      </c>
      <c r="G547" t="str">
        <f>IF(A547="","",[1]Sheet!G1545)</f>
        <v>大单</v>
      </c>
      <c r="H547">
        <f>IF(A547="","",[1]Sheet!H1545)</f>
        <v>148.4324</v>
      </c>
      <c r="I547">
        <f>IF(A547="","",[1]Sheet!I1545)</f>
        <v>48.4224</v>
      </c>
      <c r="J547" t="str">
        <f>IF(A547="","",[1]Sheet!J1545)</f>
        <v>是</v>
      </c>
      <c r="K547">
        <f t="shared" si="186"/>
        <v>1</v>
      </c>
      <c r="L547" s="4">
        <f t="shared" si="187"/>
        <v>1</v>
      </c>
      <c r="M547" s="4" cm="1">
        <f ca="1" t="array" ref="M547">IF(L546="",IF(G546=0,M546,""),IF(ROW()&lt;32,"",AVERAGE(IF(OFFSET(L$2,ROW()-31,0,30,1)&lt;&gt;"",OFFSET(L$2,ROW()-31,0,30,1)))))</f>
        <v>0.7</v>
      </c>
      <c r="N547" s="5">
        <f ca="1" t="shared" si="190"/>
        <v>0.654838709677419</v>
      </c>
      <c r="O547" s="4">
        <f ca="1" t="array" ref="O547">IF(L546="","",IF(ROW()&lt;32,"",AVERAGE(IF(OFFSET(L$2,ROW()-21,0,20,1)&lt;&gt;"",OFFSET(L$2,ROW()-21,0,20,1)))))</f>
        <v>0.8</v>
      </c>
      <c r="P547" s="5">
        <f ca="1" t="shared" si="191"/>
        <v>0.748387096774194</v>
      </c>
      <c r="Q547" s="4">
        <f t="shared" si="188"/>
        <v>48.4224</v>
      </c>
      <c r="R547" s="4">
        <f t="shared" ref="R547:R605" si="195">IF(G547=0,R546,IF(Q547="","",+R546+Q547))</f>
        <v>9018.93239999984</v>
      </c>
      <c r="S547" s="9">
        <f t="shared" si="174"/>
        <v>-0.040677947395953</v>
      </c>
      <c r="T547" s="10">
        <f ca="1" t="shared" si="175"/>
        <v>0.654838709677419</v>
      </c>
      <c r="U547" s="9">
        <f t="shared" si="176"/>
        <v>0.0610542009885542</v>
      </c>
      <c r="V547" s="6">
        <f t="shared" si="177"/>
        <v>-1.1028660393486</v>
      </c>
      <c r="W547" s="11">
        <f t="shared" si="178"/>
        <v>0.649837624127932</v>
      </c>
      <c r="X547" s="11">
        <f ca="1" t="shared" si="179"/>
        <v>0.0551452558980653</v>
      </c>
      <c r="Y547" s="6">
        <f ca="1" t="shared" si="192"/>
        <v>0.0726222951701373</v>
      </c>
      <c r="Z547" s="1">
        <f ca="1" t="shared" si="193"/>
        <v>0.0213619898533492</v>
      </c>
      <c r="AA547">
        <f ca="1" t="shared" si="189"/>
        <v>0</v>
      </c>
      <c r="AB547">
        <f t="shared" si="194"/>
        <v>1</v>
      </c>
      <c r="AC547" s="1">
        <f ca="1" t="shared" si="185"/>
        <v>0</v>
      </c>
      <c r="AD547" t="e">
        <f ca="1" t="shared" si="184"/>
        <v>#VALUE!</v>
      </c>
    </row>
    <row r="548" spans="1:30">
      <c r="A548">
        <f>IF([1]Sheet!A1546="","",[1]Sheet!A1546)</f>
        <v>3280872</v>
      </c>
      <c r="B548" t="str">
        <f>IF(A548="","",[1]Sheet!B1546)</f>
        <v>2025-05-02 15:05:42</v>
      </c>
      <c r="C548" t="str">
        <f>IF(A548="","",[1]Sheet!C1546)</f>
        <v>小单32.36  大双32.36  大单35.28</v>
      </c>
      <c r="D548" t="str">
        <f>IF(A548="","",[1]Sheet!D1546)</f>
        <v>大单</v>
      </c>
      <c r="E548">
        <f>IF(A548="","",[1]Sheet!E1546)</f>
        <v>100</v>
      </c>
      <c r="F548">
        <f>IF(A548="","",[1]Sheet!F1546)</f>
        <v>18</v>
      </c>
      <c r="G548" t="str">
        <f>IF(A548="","",[1]Sheet!G1546)</f>
        <v>大双</v>
      </c>
      <c r="H548">
        <f>IF(A548="","",[1]Sheet!H1546)</f>
        <v>152.7392</v>
      </c>
      <c r="I548">
        <f>IF(A548="","",[1]Sheet!I1546)</f>
        <v>52.7392</v>
      </c>
      <c r="J548" t="str">
        <f>IF(A548="","",[1]Sheet!J1546)</f>
        <v>是</v>
      </c>
      <c r="K548">
        <f t="shared" si="186"/>
        <v>1</v>
      </c>
      <c r="L548" s="4">
        <f t="shared" si="187"/>
        <v>1</v>
      </c>
      <c r="M548" s="4" cm="1">
        <f ca="1" t="array" ref="M548">IF(L547="",IF(G547=0,M547,""),IF(ROW()&lt;32,"",AVERAGE(IF(OFFSET(L$2,ROW()-31,0,30,1)&lt;&gt;"",OFFSET(L$2,ROW()-31,0,30,1)))))</f>
        <v>0.733333333333333</v>
      </c>
      <c r="N548" s="5">
        <f ca="1" t="shared" si="190"/>
        <v>0.719354838709677</v>
      </c>
      <c r="O548" s="4">
        <f ca="1" t="array" ref="O548">IF(L547="","",IF(ROW()&lt;32,"",AVERAGE(IF(OFFSET(L$2,ROW()-21,0,20,1)&lt;&gt;"",OFFSET(L$2,ROW()-21,0,20,1)))))</f>
        <v>0.8</v>
      </c>
      <c r="P548" s="5">
        <f ca="1" t="shared" si="191"/>
        <v>0.812903225806452</v>
      </c>
      <c r="Q548" s="4">
        <f t="shared" si="188"/>
        <v>52.7392</v>
      </c>
      <c r="R548" s="4">
        <f t="shared" si="195"/>
        <v>9071.67159999984</v>
      </c>
      <c r="S548" s="9">
        <f t="shared" si="174"/>
        <v>-0.0250724828748103</v>
      </c>
      <c r="T548" s="10">
        <f ca="1" t="shared" si="175"/>
        <v>0.719354838709677</v>
      </c>
      <c r="U548" s="9">
        <f t="shared" si="176"/>
        <v>0.0607374332715103</v>
      </c>
      <c r="V548" s="6">
        <f t="shared" si="177"/>
        <v>-1.16239641231676</v>
      </c>
      <c r="W548" s="11">
        <f t="shared" si="178"/>
        <v>0.646517187536056</v>
      </c>
      <c r="X548" s="11">
        <f ca="1" t="shared" si="179"/>
        <v>0.0665400704199686</v>
      </c>
      <c r="Y548" s="6">
        <f ca="1" t="shared" si="192"/>
        <v>0.0729792232236138</v>
      </c>
      <c r="Z548" s="1">
        <f ca="1" t="shared" si="193"/>
        <v>0.0211670368856085</v>
      </c>
      <c r="AA548">
        <f ca="1" t="shared" si="189"/>
        <v>0</v>
      </c>
      <c r="AB548">
        <f t="shared" si="194"/>
        <v>0</v>
      </c>
      <c r="AC548" s="1">
        <f ca="1" t="shared" si="185"/>
        <v>0</v>
      </c>
      <c r="AD548" t="e">
        <f ca="1" t="shared" si="184"/>
        <v>#VALUE!</v>
      </c>
    </row>
    <row r="549" spans="1:30">
      <c r="A549">
        <f>IF([1]Sheet!A1547="","",[1]Sheet!A1547)</f>
        <v>3280873</v>
      </c>
      <c r="B549" t="str">
        <f>IF(A549="","",[1]Sheet!B1547)</f>
        <v>2025-05-02 15:09:14</v>
      </c>
      <c r="C549" t="str">
        <f>IF(A549="","",[1]Sheet!C1547)</f>
        <v>小单32.36  大双32.36  大单35.28</v>
      </c>
      <c r="D549" t="str">
        <f>IF(A549="","",[1]Sheet!D1547)</f>
        <v>大单</v>
      </c>
      <c r="E549">
        <f>IF(A549="","",[1]Sheet!E1547)</f>
        <v>100</v>
      </c>
      <c r="F549">
        <f>IF(A549="","",[1]Sheet!F1547)</f>
        <v>23</v>
      </c>
      <c r="G549" t="str">
        <f>IF(A549="","",[1]Sheet!G1547)</f>
        <v>大单</v>
      </c>
      <c r="H549">
        <f>IF(A549="","",[1]Sheet!H1547)</f>
        <v>152.7624</v>
      </c>
      <c r="I549">
        <f>IF(A549="","",[1]Sheet!I1547)</f>
        <v>52.7624</v>
      </c>
      <c r="J549" t="str">
        <f>IF(A549="","",[1]Sheet!J1547)</f>
        <v>是</v>
      </c>
      <c r="K549">
        <f t="shared" si="186"/>
        <v>1</v>
      </c>
      <c r="L549" s="4">
        <f t="shared" si="187"/>
        <v>1</v>
      </c>
      <c r="M549" s="4" cm="1">
        <f ca="1" t="array" ref="M549">IF(L548="",IF(G548=0,M548,""),IF(ROW()&lt;32,"",AVERAGE(IF(OFFSET(L$2,ROW()-31,0,30,1)&lt;&gt;"",OFFSET(L$2,ROW()-31,0,30,1)))))</f>
        <v>0.733333333333333</v>
      </c>
      <c r="N549" s="5">
        <f ca="1" t="shared" si="190"/>
        <v>0.750537634408602</v>
      </c>
      <c r="O549" s="4">
        <f ca="1" t="array" ref="O549">IF(L548="","",IF(ROW()&lt;32,"",AVERAGE(IF(OFFSET(L$2,ROW()-21,0,20,1)&lt;&gt;"",OFFSET(L$2,ROW()-21,0,20,1)))))</f>
        <v>0.8</v>
      </c>
      <c r="P549" s="5">
        <f ca="1" t="shared" si="191"/>
        <v>0.812903225806452</v>
      </c>
      <c r="Q549" s="4">
        <f t="shared" si="188"/>
        <v>52.7624</v>
      </c>
      <c r="R549" s="4">
        <f t="shared" si="195"/>
        <v>9124.43399999984</v>
      </c>
      <c r="S549" s="9">
        <f t="shared" si="174"/>
        <v>-0.0244777207464682</v>
      </c>
      <c r="T549" s="10">
        <f ca="1" t="shared" si="175"/>
        <v>0.750537634408602</v>
      </c>
      <c r="U549" s="9">
        <f t="shared" si="176"/>
        <v>0.0607374332715103</v>
      </c>
      <c r="V549" s="6">
        <f t="shared" si="177"/>
        <v>-1.17545777040812</v>
      </c>
      <c r="W549" s="11">
        <f t="shared" si="178"/>
        <v>0.744343449494192</v>
      </c>
      <c r="X549" s="11">
        <f ca="1" t="shared" si="179"/>
        <v>0.0814315485849338</v>
      </c>
      <c r="Y549" s="6">
        <f ca="1" t="shared" si="192"/>
        <v>0.0748393734971384</v>
      </c>
      <c r="Z549" s="1">
        <f ca="1" t="shared" si="193"/>
        <v>0.0192931000862837</v>
      </c>
      <c r="AA549">
        <f ca="1" t="shared" si="189"/>
        <v>0</v>
      </c>
      <c r="AB549">
        <f t="shared" si="194"/>
        <v>0</v>
      </c>
      <c r="AC549" s="1">
        <f ca="1" t="shared" si="185"/>
        <v>0</v>
      </c>
      <c r="AD549" t="e">
        <f ca="1" t="shared" si="184"/>
        <v>#VALUE!</v>
      </c>
    </row>
    <row r="550" spans="1:30">
      <c r="A550">
        <f>IF([1]Sheet!A1548="","",[1]Sheet!A1548)</f>
        <v>3280874</v>
      </c>
      <c r="B550" t="str">
        <f>IF(A550="","",[1]Sheet!B1548)</f>
        <v>2025-05-02 15:12:45</v>
      </c>
      <c r="C550" t="str">
        <f>IF(A550="","",[1]Sheet!C1548)</f>
        <v>小单32.36  大双32.36  大单35.28</v>
      </c>
      <c r="D550" t="str">
        <f>IF(A550="","",[1]Sheet!D1548)</f>
        <v>大单</v>
      </c>
      <c r="E550">
        <f>IF(A550="","",[1]Sheet!E1548)</f>
        <v>100</v>
      </c>
      <c r="F550">
        <f>IF(A550="","",[1]Sheet!F1548)</f>
        <v>9</v>
      </c>
      <c r="G550" t="str">
        <f>IF(A550="","",[1]Sheet!G1548)</f>
        <v>小单</v>
      </c>
      <c r="H550">
        <f>IF(A550="","",[1]Sheet!H1548)</f>
        <v>152.7392</v>
      </c>
      <c r="I550">
        <f>IF(A550="","",[1]Sheet!I1548)</f>
        <v>52.7392</v>
      </c>
      <c r="J550" t="str">
        <f>IF(A550="","",[1]Sheet!J1548)</f>
        <v>是</v>
      </c>
      <c r="K550">
        <f t="shared" si="186"/>
        <v>1</v>
      </c>
      <c r="L550" s="4">
        <f t="shared" si="187"/>
        <v>1</v>
      </c>
      <c r="M550" s="4" cm="1">
        <f ca="1" t="array" ref="M550">IF(L549="",IF(G549=0,M549,""),IF(ROW()&lt;32,"",AVERAGE(IF(OFFSET(L$2,ROW()-31,0,30,1)&lt;&gt;"",OFFSET(L$2,ROW()-31,0,30,1)))))</f>
        <v>0.733333333333333</v>
      </c>
      <c r="N550" s="5">
        <f ca="1" t="shared" si="190"/>
        <v>0.750537634408602</v>
      </c>
      <c r="O550" s="4">
        <f ca="1" t="array" ref="O550">IF(L549="","",IF(ROW()&lt;32,"",AVERAGE(IF(OFFSET(L$2,ROW()-21,0,20,1)&lt;&gt;"",OFFSET(L$2,ROW()-21,0,20,1)))))</f>
        <v>0.8</v>
      </c>
      <c r="P550" s="5">
        <f ca="1" t="shared" si="191"/>
        <v>0.812903225806452</v>
      </c>
      <c r="Q550" s="4">
        <f t="shared" si="188"/>
        <v>52.7392</v>
      </c>
      <c r="R550" s="4">
        <f t="shared" si="195"/>
        <v>9177.17319999984</v>
      </c>
      <c r="S550" s="9">
        <f t="shared" si="174"/>
        <v>-0.0238878499202046</v>
      </c>
      <c r="T550" s="10">
        <f ca="1" t="shared" si="175"/>
        <v>0.750537634408602</v>
      </c>
      <c r="U550" s="9">
        <f t="shared" si="176"/>
        <v>0.0607374332715103</v>
      </c>
      <c r="V550" s="6">
        <f t="shared" si="177"/>
        <v>-1.22492797756627</v>
      </c>
      <c r="W550" s="11">
        <f t="shared" si="178"/>
        <v>0.747959935336567</v>
      </c>
      <c r="X550" s="11">
        <f ca="1" t="shared" si="179"/>
        <v>0.0770231377012355</v>
      </c>
      <c r="Y550" s="6">
        <f ca="1" t="shared" si="192"/>
        <v>0.0762150036135391</v>
      </c>
      <c r="Z550" s="1">
        <f ca="1" t="shared" si="193"/>
        <v>0.017876484828408</v>
      </c>
      <c r="AA550">
        <f ca="1" t="shared" si="189"/>
        <v>0</v>
      </c>
      <c r="AB550">
        <f t="shared" si="194"/>
        <v>0</v>
      </c>
      <c r="AC550" s="1">
        <f ca="1" t="shared" si="185"/>
        <v>0</v>
      </c>
      <c r="AD550" t="e">
        <f ca="1" t="shared" si="184"/>
        <v>#VALUE!</v>
      </c>
    </row>
    <row r="551" spans="1:30">
      <c r="A551">
        <f>IF([1]Sheet!A1549="","",[1]Sheet!A1549)</f>
        <v>3280875</v>
      </c>
      <c r="B551" t="str">
        <f>IF(A551="","",[1]Sheet!B1549)</f>
        <v>2025-05-02 15:16:17</v>
      </c>
      <c r="C551" t="str">
        <f>IF(A551="","",[1]Sheet!C1549)</f>
        <v>小单32.36  大双32.36  大单35.28</v>
      </c>
      <c r="D551" t="str">
        <f>IF(A551="","",[1]Sheet!D1549)</f>
        <v>大单</v>
      </c>
      <c r="E551">
        <f>IF(A551="","",[1]Sheet!E1549)</f>
        <v>100</v>
      </c>
      <c r="F551">
        <f>IF(A551="","",[1]Sheet!F1549)</f>
        <v>14</v>
      </c>
      <c r="G551" t="str">
        <f>IF(A551="","",[1]Sheet!G1549)</f>
        <v>大双</v>
      </c>
      <c r="H551">
        <f>IF(A551="","",[1]Sheet!H1549)</f>
        <v>0</v>
      </c>
      <c r="I551">
        <f>IF(A551="","",[1]Sheet!I1549)</f>
        <v>-100</v>
      </c>
      <c r="J551" t="str">
        <f>IF(A551="","",[1]Sheet!J1549)</f>
        <v>否</v>
      </c>
      <c r="K551">
        <f t="shared" si="186"/>
        <v>0</v>
      </c>
      <c r="L551" s="4">
        <f t="shared" si="187"/>
        <v>1</v>
      </c>
      <c r="M551" s="4" cm="1">
        <f ca="1" t="array" ref="M551">IF(L550="",IF(G550=0,M550,""),IF(ROW()&lt;32,"",AVERAGE(IF(OFFSET(L$2,ROW()-31,0,30,1)&lt;&gt;"",OFFSET(L$2,ROW()-31,0,30,1)))))</f>
        <v>0.766666666666667</v>
      </c>
      <c r="N551" s="5">
        <f ca="1" t="shared" si="190"/>
        <v>0.750537634408602</v>
      </c>
      <c r="O551" s="4">
        <f ca="1" t="array" ref="O551">IF(L550="","",IF(ROW()&lt;32,"",AVERAGE(IF(OFFSET(L$2,ROW()-21,0,20,1)&lt;&gt;"",OFFSET(L$2,ROW()-21,0,20,1)))))</f>
        <v>0.8</v>
      </c>
      <c r="P551" s="5">
        <f ca="1" t="shared" si="191"/>
        <v>0.812903225806452</v>
      </c>
      <c r="Q551" s="4">
        <f t="shared" si="188"/>
        <v>-68.1</v>
      </c>
      <c r="R551" s="4">
        <f t="shared" si="195"/>
        <v>9109.07319999984</v>
      </c>
      <c r="S551" s="9">
        <f t="shared" ref="S551:S605" si="196">IF(R550="","",(R550-R521)/R521)</f>
        <v>-0.00762869019018555</v>
      </c>
      <c r="T551" s="10">
        <f ca="1" t="shared" ref="T551:T605" si="197">N551</f>
        <v>0.750537634408602</v>
      </c>
      <c r="U551" s="9">
        <f t="shared" ref="U551:U605" si="198">IF(R550="","",(MAX(R521:R550)-MIN(R521:R550))/MAX(R521:R550))</f>
        <v>0.0604192853900345</v>
      </c>
      <c r="V551" s="6">
        <f t="shared" ref="V551:V605" si="199">IF(ROW()&lt;=62,"",IF(S551="","",(AVERAGE(S522:S551)-0)/(_xlfn.STDEV.P(S522:S551)+1/1000000)))</f>
        <v>-1.31380980639655</v>
      </c>
      <c r="W551" s="11">
        <f t="shared" ref="W551:W605" si="200">IF(I550="","",IF(ABS(SUMIF(I521:I550,"&lt;0"))=0,10,IF(SUMIF(I521:I550,"&gt;0")/ABS(SUMIF(I521:I550,"&lt;0"))&gt;10,10,SUMIF(I521:I550,"&gt;0")/ABS(SUMIF(I521:I550,"&lt;0")))))</f>
        <v>0.751547422628869</v>
      </c>
      <c r="X551" s="11">
        <f ca="1" t="shared" ref="X551:X605" si="201">IF(V551="","",S551*0.3+T551*0.2-0.3*U551+0.1*V551+0.1*W551)</f>
        <v>0.0734668958308859</v>
      </c>
      <c r="Y551" s="6">
        <f ca="1" t="shared" si="192"/>
        <v>0.0764024086708101</v>
      </c>
      <c r="Z551" s="1">
        <f ca="1" t="shared" si="193"/>
        <v>0.0178171252144474</v>
      </c>
      <c r="AA551">
        <f ca="1" t="shared" si="189"/>
        <v>0</v>
      </c>
      <c r="AB551">
        <f t="shared" si="194"/>
        <v>0</v>
      </c>
      <c r="AC551" s="1">
        <f ca="1" t="shared" si="185"/>
        <v>0</v>
      </c>
      <c r="AD551" t="e">
        <f ca="1" t="shared" si="184"/>
        <v>#VALUE!</v>
      </c>
    </row>
    <row r="552" spans="1:30">
      <c r="A552">
        <f>IF([1]Sheet!A1550="","",[1]Sheet!A1550)</f>
        <v>3280876</v>
      </c>
      <c r="B552" t="str">
        <f>IF(A552="","",[1]Sheet!B1550)</f>
        <v>2025-05-02 15:19:39</v>
      </c>
      <c r="C552" t="str">
        <f>IF(A552="","",[1]Sheet!C1550)</f>
        <v>小单32.36  大双32.36  大单35.28</v>
      </c>
      <c r="D552" t="str">
        <f>IF(A552="","",[1]Sheet!D1550)</f>
        <v>大单</v>
      </c>
      <c r="E552">
        <f>IF(A552="","",[1]Sheet!E1550)</f>
        <v>100</v>
      </c>
      <c r="F552">
        <f>IF(A552="","",[1]Sheet!F1550)</f>
        <v>13</v>
      </c>
      <c r="G552" t="str">
        <f>IF(A552="","",[1]Sheet!G1550)</f>
        <v>小单</v>
      </c>
      <c r="H552">
        <f>IF(A552="","",[1]Sheet!H1550)</f>
        <v>0</v>
      </c>
      <c r="I552">
        <f>IF(A552="","",[1]Sheet!I1550)</f>
        <v>-100</v>
      </c>
      <c r="J552" t="str">
        <f>IF(A552="","",[1]Sheet!J1550)</f>
        <v>否</v>
      </c>
      <c r="K552">
        <f t="shared" si="186"/>
        <v>0</v>
      </c>
      <c r="L552" s="4">
        <f t="shared" si="187"/>
        <v>1</v>
      </c>
      <c r="M552" s="4" cm="1">
        <f ca="1" t="array" ref="M552">IF(L551="",IF(G551=0,M551,""),IF(ROW()&lt;32,"",AVERAGE(IF(OFFSET(L$2,ROW()-31,0,30,1)&lt;&gt;"",OFFSET(L$2,ROW()-31,0,30,1)))))</f>
        <v>0.766666666666667</v>
      </c>
      <c r="N552" s="5">
        <f ca="1" t="shared" si="190"/>
        <v>0.781720430107527</v>
      </c>
      <c r="O552" s="4">
        <f ca="1" t="array" ref="O552">IF(L551="","",IF(ROW()&lt;32,"",AVERAGE(IF(OFFSET(L$2,ROW()-21,0,20,1)&lt;&gt;"",OFFSET(L$2,ROW()-21,0,20,1)))))</f>
        <v>0.85</v>
      </c>
      <c r="P552" s="5">
        <f ca="1" t="shared" si="191"/>
        <v>0.859677419354839</v>
      </c>
      <c r="Q552" s="4">
        <f t="shared" si="188"/>
        <v>-68.1</v>
      </c>
      <c r="R552" s="4">
        <f t="shared" si="195"/>
        <v>9040.97319999984</v>
      </c>
      <c r="S552" s="9">
        <f t="shared" si="196"/>
        <v>-0.0201234412945184</v>
      </c>
      <c r="T552" s="10">
        <f ca="1" t="shared" si="197"/>
        <v>0.781720430107527</v>
      </c>
      <c r="U552" s="9">
        <f t="shared" si="198"/>
        <v>0.0604192853900345</v>
      </c>
      <c r="V552" s="6">
        <f t="shared" si="199"/>
        <v>-1.36447962133254</v>
      </c>
      <c r="W552" s="11">
        <f t="shared" si="200"/>
        <v>0.751553685263114</v>
      </c>
      <c r="X552" s="11">
        <f ca="1" t="shared" si="201"/>
        <v>0.0708886744091971</v>
      </c>
      <c r="Y552" s="6">
        <f ca="1" t="shared" si="192"/>
        <v>0.0769533260427863</v>
      </c>
      <c r="Z552" s="1">
        <f ca="1" t="shared" si="193"/>
        <v>0.0173771665830719</v>
      </c>
      <c r="AA552">
        <f ca="1" t="shared" si="189"/>
        <v>0</v>
      </c>
      <c r="AB552">
        <f t="shared" si="194"/>
        <v>1</v>
      </c>
      <c r="AC552" s="1">
        <f ca="1" t="shared" si="185"/>
        <v>0</v>
      </c>
      <c r="AD552" t="e">
        <f ca="1" t="shared" si="184"/>
        <v>#VALUE!</v>
      </c>
    </row>
    <row r="553" spans="1:30">
      <c r="A553">
        <f>IF([1]Sheet!A1551="","",[1]Sheet!A1551)</f>
        <v>3280877</v>
      </c>
      <c r="B553" t="str">
        <f>IF(A553="","",[1]Sheet!B1551)</f>
        <v>2025-05-02 15:23:10</v>
      </c>
      <c r="C553" t="str">
        <f>IF(A553="","",[1]Sheet!C1551)</f>
        <v>小单32.36  大双32.36  大单35.28</v>
      </c>
      <c r="D553" t="str">
        <f>IF(A553="","",[1]Sheet!D1551)</f>
        <v>大单</v>
      </c>
      <c r="E553">
        <f>IF(A553="","",[1]Sheet!E1551)</f>
        <v>100</v>
      </c>
      <c r="F553">
        <f>IF(A553="","",[1]Sheet!F1551)</f>
        <v>10</v>
      </c>
      <c r="G553" t="str">
        <f>IF(A553="","",[1]Sheet!G1551)</f>
        <v>小双</v>
      </c>
      <c r="H553">
        <f>IF(A553="","",[1]Sheet!H1551)</f>
        <v>0</v>
      </c>
      <c r="I553">
        <f>IF(A553="","",[1]Sheet!I1551)</f>
        <v>-100</v>
      </c>
      <c r="J553" t="str">
        <f>IF(A553="","",[1]Sheet!J1551)</f>
        <v>否</v>
      </c>
      <c r="K553">
        <f t="shared" si="186"/>
        <v>0</v>
      </c>
      <c r="L553" s="4">
        <f t="shared" si="187"/>
        <v>0</v>
      </c>
      <c r="M553" s="4" cm="1">
        <f ca="1" t="array" ref="M553">IF(L552="",IF(G552=0,M552,""),IF(ROW()&lt;32,"",AVERAGE(IF(OFFSET(L$2,ROW()-31,0,30,1)&lt;&gt;"",OFFSET(L$2,ROW()-31,0,30,1)))))</f>
        <v>0.733333333333333</v>
      </c>
      <c r="N553" s="5">
        <f ca="1" t="shared" si="190"/>
        <v>0.781720430107527</v>
      </c>
      <c r="O553" s="4">
        <f ca="1" t="array" ref="O553">IF(L552="","",IF(ROW()&lt;32,"",AVERAGE(IF(OFFSET(L$2,ROW()-21,0,20,1)&lt;&gt;"",OFFSET(L$2,ROW()-21,0,20,1)))))</f>
        <v>0.8</v>
      </c>
      <c r="P553" s="5">
        <f ca="1" t="shared" si="191"/>
        <v>0.812903225806452</v>
      </c>
      <c r="Q553" s="4">
        <f t="shared" si="188"/>
        <v>-100</v>
      </c>
      <c r="R553" s="4">
        <f t="shared" si="195"/>
        <v>8940.97319999984</v>
      </c>
      <c r="S553" s="9">
        <f t="shared" si="196"/>
        <v>-0.0324886998497324</v>
      </c>
      <c r="T553" s="10">
        <f ca="1" t="shared" si="197"/>
        <v>0.781720430107527</v>
      </c>
      <c r="U553" s="9">
        <f t="shared" si="198"/>
        <v>0.0604192853900345</v>
      </c>
      <c r="V553" s="6">
        <f t="shared" si="199"/>
        <v>-1.44003207724874</v>
      </c>
      <c r="W553" s="11">
        <f t="shared" si="200"/>
        <v>0.65649751932618</v>
      </c>
      <c r="X553" s="11">
        <f ca="1" t="shared" si="201"/>
        <v>0.0501182346573195</v>
      </c>
      <c r="Y553" s="6">
        <f ca="1" t="shared" si="192"/>
        <v>0.0762417777571251</v>
      </c>
      <c r="Z553" s="1">
        <f ca="1" t="shared" si="193"/>
        <v>0.018012759787161</v>
      </c>
      <c r="AA553">
        <f ca="1" t="shared" si="189"/>
        <v>0</v>
      </c>
      <c r="AB553">
        <f t="shared" si="194"/>
        <v>1</v>
      </c>
      <c r="AC553" s="1">
        <f ca="1" t="shared" si="185"/>
        <v>0</v>
      </c>
      <c r="AD553" t="e">
        <f ca="1" t="shared" si="184"/>
        <v>#VALUE!</v>
      </c>
    </row>
    <row r="554" spans="1:30">
      <c r="A554">
        <f>IF([1]Sheet!A1552="","",[1]Sheet!A1552)</f>
        <v>3280878</v>
      </c>
      <c r="B554" t="str">
        <f>IF(A554="","",[1]Sheet!B1552)</f>
        <v>2025-05-02 15:26:42</v>
      </c>
      <c r="C554" t="str">
        <f>IF(A554="","",[1]Sheet!C1552)</f>
        <v>小单32.36  大双32.36  大单35.28</v>
      </c>
      <c r="D554" t="str">
        <f>IF(A554="","",[1]Sheet!D1552)</f>
        <v>大单</v>
      </c>
      <c r="E554">
        <f>IF(A554="","",[1]Sheet!E1552)</f>
        <v>100</v>
      </c>
      <c r="F554">
        <f>IF(A554="","",[1]Sheet!F1552)</f>
        <v>22</v>
      </c>
      <c r="G554" t="str">
        <f>IF(A554="","",[1]Sheet!G1552)</f>
        <v>大双</v>
      </c>
      <c r="H554">
        <f>IF(A554="","",[1]Sheet!H1552)</f>
        <v>152.7392</v>
      </c>
      <c r="I554">
        <f>IF(A554="","",[1]Sheet!I1552)</f>
        <v>52.7392</v>
      </c>
      <c r="J554" t="str">
        <f>IF(A554="","",[1]Sheet!J1552)</f>
        <v>是</v>
      </c>
      <c r="K554">
        <f t="shared" si="186"/>
        <v>1</v>
      </c>
      <c r="L554" s="4">
        <f t="shared" si="187"/>
        <v>1</v>
      </c>
      <c r="M554" s="4" cm="1">
        <f ca="1" t="array" ref="M554">IF(L553="",IF(G553=0,M553,""),IF(ROW()&lt;32,"",AVERAGE(IF(OFFSET(L$2,ROW()-31,0,30,1)&lt;&gt;"",OFFSET(L$2,ROW()-31,0,30,1)))))</f>
        <v>0.766666666666667</v>
      </c>
      <c r="N554" s="5">
        <f ca="1" t="shared" si="190"/>
        <v>0.686021505376344</v>
      </c>
      <c r="O554" s="4">
        <f ca="1" t="array" ref="O554">IF(L553="","",IF(ROW()&lt;32,"",AVERAGE(IF(OFFSET(L$2,ROW()-21,0,20,1)&lt;&gt;"",OFFSET(L$2,ROW()-21,0,20,1)))))</f>
        <v>0.8</v>
      </c>
      <c r="P554" s="5">
        <f ca="1" t="shared" si="191"/>
        <v>0.748387096774194</v>
      </c>
      <c r="Q554" s="4">
        <f t="shared" si="188"/>
        <v>52.7392</v>
      </c>
      <c r="R554" s="4">
        <f t="shared" si="195"/>
        <v>8993.71239999984</v>
      </c>
      <c r="S554" s="9">
        <f t="shared" si="196"/>
        <v>-0.0328390892975297</v>
      </c>
      <c r="T554" s="10">
        <f ca="1" t="shared" si="197"/>
        <v>0.686021505376344</v>
      </c>
      <c r="U554" s="9">
        <f t="shared" si="198"/>
        <v>0.0502546579846573</v>
      </c>
      <c r="V554" s="6">
        <f t="shared" si="199"/>
        <v>-1.61047279405674</v>
      </c>
      <c r="W554" s="11">
        <f t="shared" si="200"/>
        <v>0.575020320702832</v>
      </c>
      <c r="X554" s="11">
        <f ca="1" t="shared" si="201"/>
        <v>0.00873092955522218</v>
      </c>
      <c r="Y554" s="6">
        <f ca="1" t="shared" si="192"/>
        <v>0.073649335705192</v>
      </c>
      <c r="Z554" s="1">
        <f ca="1" t="shared" si="193"/>
        <v>0.0215905537043164</v>
      </c>
      <c r="AA554">
        <f ca="1" t="shared" si="189"/>
        <v>0</v>
      </c>
      <c r="AB554">
        <f t="shared" si="194"/>
        <v>0</v>
      </c>
      <c r="AC554" s="1">
        <f ca="1" t="shared" si="185"/>
        <v>0</v>
      </c>
      <c r="AD554" t="e">
        <f ca="1" t="shared" si="184"/>
        <v>#VALUE!</v>
      </c>
    </row>
    <row r="555" spans="1:30">
      <c r="A555">
        <f>IF([1]Sheet!A1553="","",[1]Sheet!A1553)</f>
        <v>3280879</v>
      </c>
      <c r="B555" t="str">
        <f>IF(A555="","",[1]Sheet!B1553)</f>
        <v>2025-05-02 15:30:14</v>
      </c>
      <c r="C555" t="str">
        <f>IF(A555="","",[1]Sheet!C1553)</f>
        <v>小单32.36  大双32.36  大单35.28</v>
      </c>
      <c r="D555" t="str">
        <f>IF(A555="","",[1]Sheet!D1553)</f>
        <v>大单</v>
      </c>
      <c r="E555">
        <f>IF(A555="","",[1]Sheet!E1553)</f>
        <v>100</v>
      </c>
      <c r="F555">
        <f>IF(A555="","",[1]Sheet!F1553)</f>
        <v>9</v>
      </c>
      <c r="G555" t="str">
        <f>IF(A555="","",[1]Sheet!G1553)</f>
        <v>小单</v>
      </c>
      <c r="H555">
        <f>IF(A555="","",[1]Sheet!H1553)</f>
        <v>152.7392</v>
      </c>
      <c r="I555">
        <f>IF(A555="","",[1]Sheet!I1553)</f>
        <v>52.7392</v>
      </c>
      <c r="J555" t="str">
        <f>IF(A555="","",[1]Sheet!J1553)</f>
        <v>是</v>
      </c>
      <c r="K555">
        <f t="shared" si="186"/>
        <v>1</v>
      </c>
      <c r="L555" s="4">
        <f t="shared" si="187"/>
        <v>1</v>
      </c>
      <c r="M555" s="4" cm="1">
        <f ca="1" t="array" ref="M555">IF(L554="",IF(G554=0,M554,""),IF(ROW()&lt;32,"",AVERAGE(IF(OFFSET(L$2,ROW()-31,0,30,1)&lt;&gt;"",OFFSET(L$2,ROW()-31,0,30,1)))))</f>
        <v>0.8</v>
      </c>
      <c r="N555" s="5">
        <f ca="1" t="shared" si="190"/>
        <v>0.781720430107527</v>
      </c>
      <c r="O555" s="4">
        <f ca="1" t="array" ref="O555">IF(L554="","",IF(ROW()&lt;32,"",AVERAGE(IF(OFFSET(L$2,ROW()-21,0,20,1)&lt;&gt;"",OFFSET(L$2,ROW()-21,0,20,1)))))</f>
        <v>0.85</v>
      </c>
      <c r="P555" s="5">
        <f ca="1" t="shared" si="191"/>
        <v>0.859677419354839</v>
      </c>
      <c r="Q555" s="4">
        <f t="shared" si="188"/>
        <v>52.7392</v>
      </c>
      <c r="R555" s="4">
        <f t="shared" si="195"/>
        <v>9046.45159999984</v>
      </c>
      <c r="S555" s="9">
        <f t="shared" si="196"/>
        <v>-0.016494378179082</v>
      </c>
      <c r="T555" s="10">
        <f ca="1" t="shared" si="197"/>
        <v>0.781720430107527</v>
      </c>
      <c r="U555" s="9">
        <f t="shared" si="198"/>
        <v>0.0439010156284107</v>
      </c>
      <c r="V555" s="6">
        <f t="shared" si="199"/>
        <v>-1.77783149131505</v>
      </c>
      <c r="W555" s="11">
        <f t="shared" si="200"/>
        <v>0.659823082366696</v>
      </c>
      <c r="X555" s="11">
        <f ca="1" t="shared" si="201"/>
        <v>0.0264246269844226</v>
      </c>
      <c r="Y555" s="6">
        <f ca="1" t="shared" si="192"/>
        <v>0.0718525319914155</v>
      </c>
      <c r="Z555" s="1">
        <f ca="1" t="shared" si="193"/>
        <v>0.0231468240180134</v>
      </c>
      <c r="AA555">
        <f ca="1" t="shared" si="189"/>
        <v>0</v>
      </c>
      <c r="AB555">
        <f t="shared" si="194"/>
        <v>0</v>
      </c>
      <c r="AC555" s="1">
        <f ca="1" t="shared" si="185"/>
        <v>0</v>
      </c>
      <c r="AD555" t="e">
        <f ca="1" t="shared" si="184"/>
        <v>#VALUE!</v>
      </c>
    </row>
    <row r="556" spans="1:30">
      <c r="A556">
        <f>IF([1]Sheet!A1554="","",[1]Sheet!A1554)</f>
        <v>3280880</v>
      </c>
      <c r="B556" t="str">
        <f>IF(A556="","",[1]Sheet!B1554)</f>
        <v>2025-05-02 15:33:45</v>
      </c>
      <c r="C556" t="str">
        <f>IF(A556="","",[1]Sheet!C1554)</f>
        <v>小单32.36  大双32.36  大单35.28</v>
      </c>
      <c r="D556" t="str">
        <f>IF(A556="","",[1]Sheet!D1554)</f>
        <v>大单</v>
      </c>
      <c r="E556">
        <f>IF(A556="","",[1]Sheet!E1554)</f>
        <v>100</v>
      </c>
      <c r="F556">
        <f>IF(A556="","",[1]Sheet!F1554)</f>
        <v>15</v>
      </c>
      <c r="G556" t="str">
        <f>IF(A556="","",[1]Sheet!G1554)</f>
        <v>大单</v>
      </c>
      <c r="H556">
        <f>IF(A556="","",[1]Sheet!H1554)</f>
        <v>152.7624</v>
      </c>
      <c r="I556">
        <f>IF(A556="","",[1]Sheet!I1554)</f>
        <v>52.7624</v>
      </c>
      <c r="J556" t="str">
        <f>IF(A556="","",[1]Sheet!J1554)</f>
        <v>是</v>
      </c>
      <c r="K556">
        <f t="shared" si="186"/>
        <v>1</v>
      </c>
      <c r="L556" s="4">
        <f t="shared" si="187"/>
        <v>1</v>
      </c>
      <c r="M556" s="4" cm="1">
        <f ca="1" t="array" ref="M556">IF(L555="",IF(G555=0,M555,""),IF(ROW()&lt;32,"",AVERAGE(IF(OFFSET(L$2,ROW()-31,0,30,1)&lt;&gt;"",OFFSET(L$2,ROW()-31,0,30,1)))))</f>
        <v>0.833333333333333</v>
      </c>
      <c r="N556" s="5">
        <f ca="1" t="shared" si="190"/>
        <v>0.812903225806452</v>
      </c>
      <c r="O556" s="4">
        <f ca="1" t="array" ref="O556">IF(L555="","",IF(ROW()&lt;32,"",AVERAGE(IF(OFFSET(L$2,ROW()-21,0,20,1)&lt;&gt;"",OFFSET(L$2,ROW()-21,0,20,1)))))</f>
        <v>0.9</v>
      </c>
      <c r="P556" s="5">
        <f ca="1" t="shared" si="191"/>
        <v>0.906451612903226</v>
      </c>
      <c r="Q556" s="4">
        <f t="shared" si="188"/>
        <v>52.7624</v>
      </c>
      <c r="R556" s="4">
        <f t="shared" si="195"/>
        <v>9099.21399999984</v>
      </c>
      <c r="S556" s="9">
        <f t="shared" si="196"/>
        <v>0.000211796381814524</v>
      </c>
      <c r="T556" s="10">
        <f ca="1" t="shared" si="197"/>
        <v>0.812903225806452</v>
      </c>
      <c r="U556" s="9">
        <f t="shared" si="198"/>
        <v>0.0439010156284107</v>
      </c>
      <c r="V556" s="6">
        <f t="shared" si="199"/>
        <v>-1.71010556546909</v>
      </c>
      <c r="W556" s="11">
        <f t="shared" si="200"/>
        <v>0.758760697649225</v>
      </c>
      <c r="X556" s="11">
        <f ca="1" t="shared" si="201"/>
        <v>0.0543393926053254</v>
      </c>
      <c r="Y556" s="6">
        <f ca="1" t="shared" si="192"/>
        <v>0.0709416788054281</v>
      </c>
      <c r="Z556" s="1">
        <f ca="1" t="shared" si="193"/>
        <v>0.0232800343731421</v>
      </c>
      <c r="AA556">
        <f ca="1" t="shared" si="189"/>
        <v>0</v>
      </c>
      <c r="AB556">
        <f t="shared" si="194"/>
        <v>0</v>
      </c>
      <c r="AC556" s="1">
        <f ca="1" t="shared" si="185"/>
        <v>0</v>
      </c>
      <c r="AD556" t="e">
        <f ca="1" t="shared" si="184"/>
        <v>#VALUE!</v>
      </c>
    </row>
    <row r="557" spans="1:30">
      <c r="A557">
        <f>IF([1]Sheet!A1555="","",[1]Sheet!A1555)</f>
        <v>3280881</v>
      </c>
      <c r="B557" t="str">
        <f>IF(A557="","",[1]Sheet!B1555)</f>
        <v>2025-05-02 15:37:17</v>
      </c>
      <c r="C557" t="str">
        <f>IF(A557="","",[1]Sheet!C1555)</f>
        <v>小单32.36  大双32.36  大单35.28</v>
      </c>
      <c r="D557" t="str">
        <f>IF(A557="","",[1]Sheet!D1555)</f>
        <v>大单</v>
      </c>
      <c r="E557">
        <f>IF(A557="","",[1]Sheet!E1555)</f>
        <v>100</v>
      </c>
      <c r="F557">
        <f>IF(A557="","",[1]Sheet!F1555)</f>
        <v>15</v>
      </c>
      <c r="G557" t="str">
        <f>IF(A557="","",[1]Sheet!G1555)</f>
        <v>大单</v>
      </c>
      <c r="H557">
        <f>IF(A557="","",[1]Sheet!H1555)</f>
        <v>152.7624</v>
      </c>
      <c r="I557">
        <f>IF(A557="","",[1]Sheet!I1555)</f>
        <v>52.7624</v>
      </c>
      <c r="J557" t="str">
        <f>IF(A557="","",[1]Sheet!J1555)</f>
        <v>是</v>
      </c>
      <c r="K557">
        <f t="shared" si="186"/>
        <v>1</v>
      </c>
      <c r="L557" s="4">
        <f t="shared" si="187"/>
        <v>1</v>
      </c>
      <c r="M557" s="4" cm="1">
        <f ca="1" t="array" ref="M557">IF(L556="",IF(G556=0,M556,""),IF(ROW()&lt;32,"",AVERAGE(IF(OFFSET(L$2,ROW()-31,0,30,1)&lt;&gt;"",OFFSET(L$2,ROW()-31,0,30,1)))))</f>
        <v>0.833333333333333</v>
      </c>
      <c r="N557" s="5">
        <f ca="1" t="shared" si="190"/>
        <v>0.844086021505376</v>
      </c>
      <c r="O557" s="4">
        <f ca="1" t="array" ref="O557">IF(L556="","",IF(ROW()&lt;32,"",AVERAGE(IF(OFFSET(L$2,ROW()-21,0,20,1)&lt;&gt;"",OFFSET(L$2,ROW()-21,0,20,1)))))</f>
        <v>0.9</v>
      </c>
      <c r="P557" s="5">
        <f ca="1" t="shared" si="191"/>
        <v>0.906451612903226</v>
      </c>
      <c r="Q557" s="4">
        <f t="shared" si="188"/>
        <v>52.7624</v>
      </c>
      <c r="R557" s="4">
        <f t="shared" si="195"/>
        <v>9151.97639999984</v>
      </c>
      <c r="S557" s="9">
        <f t="shared" si="196"/>
        <v>0.000687960917097281</v>
      </c>
      <c r="T557" s="10">
        <f ca="1" t="shared" si="197"/>
        <v>0.844086021505376</v>
      </c>
      <c r="U557" s="9">
        <f t="shared" si="198"/>
        <v>0.0439010156284107</v>
      </c>
      <c r="V557" s="6">
        <f t="shared" si="199"/>
        <v>-1.58084227516999</v>
      </c>
      <c r="W557" s="11">
        <f t="shared" si="200"/>
        <v>0.875709532553953</v>
      </c>
      <c r="X557" s="11">
        <f ca="1" t="shared" si="201"/>
        <v>0.0853400136260779</v>
      </c>
      <c r="Y557" s="6">
        <f ca="1" t="shared" si="192"/>
        <v>0.0718187047027811</v>
      </c>
      <c r="Z557" s="1">
        <f ca="1" t="shared" si="193"/>
        <v>0.0233103199953187</v>
      </c>
      <c r="AA557">
        <f ca="1" t="shared" si="189"/>
        <v>0</v>
      </c>
      <c r="AB557">
        <f t="shared" si="194"/>
        <v>0</v>
      </c>
      <c r="AC557" s="1">
        <f ca="1" t="shared" si="185"/>
        <v>0</v>
      </c>
      <c r="AD557" t="e">
        <f ca="1" t="shared" si="184"/>
        <v>#VALUE!</v>
      </c>
    </row>
    <row r="558" spans="1:30">
      <c r="A558">
        <f>IF([1]Sheet!A1556="","",[1]Sheet!A1556)</f>
        <v>3280882</v>
      </c>
      <c r="B558" t="str">
        <f>IF(A558="","",[1]Sheet!B1556)</f>
        <v>2025-05-02 15:40:49</v>
      </c>
      <c r="C558" t="str">
        <f>IF(A558="","",[1]Sheet!C1556)</f>
        <v>小单32.36  大双32.36  大单35.28</v>
      </c>
      <c r="D558" t="str">
        <f>IF(A558="","",[1]Sheet!D1556)</f>
        <v>大单</v>
      </c>
      <c r="E558">
        <f>IF(A558="","",[1]Sheet!E1556)</f>
        <v>100</v>
      </c>
      <c r="F558">
        <f>IF(A558="","",[1]Sheet!F1556)</f>
        <v>15</v>
      </c>
      <c r="G558" t="str">
        <f>IF(A558="","",[1]Sheet!G1556)</f>
        <v>大单</v>
      </c>
      <c r="H558">
        <f>IF(A558="","",[1]Sheet!H1556)</f>
        <v>152.7624</v>
      </c>
      <c r="I558">
        <f>IF(A558="","",[1]Sheet!I1556)</f>
        <v>52.7624</v>
      </c>
      <c r="J558" t="str">
        <f>IF(A558="","",[1]Sheet!J1556)</f>
        <v>是</v>
      </c>
      <c r="K558">
        <f t="shared" si="186"/>
        <v>1</v>
      </c>
      <c r="L558" s="4">
        <f t="shared" si="187"/>
        <v>1</v>
      </c>
      <c r="M558" s="4" cm="1">
        <f ca="1" t="array" ref="M558">IF(L557="",IF(G557=0,M557,""),IF(ROW()&lt;32,"",AVERAGE(IF(OFFSET(L$2,ROW()-31,0,30,1)&lt;&gt;"",OFFSET(L$2,ROW()-31,0,30,1)))))</f>
        <v>0.833333333333333</v>
      </c>
      <c r="N558" s="5">
        <f ca="1" t="shared" si="190"/>
        <v>0.844086021505376</v>
      </c>
      <c r="O558" s="4">
        <f ca="1" t="array" ref="O558">IF(L557="","",IF(ROW()&lt;32,"",AVERAGE(IF(OFFSET(L$2,ROW()-21,0,20,1)&lt;&gt;"",OFFSET(L$2,ROW()-21,0,20,1)))))</f>
        <v>0.9</v>
      </c>
      <c r="P558" s="5">
        <f ca="1" t="shared" si="191"/>
        <v>0.906451612903226</v>
      </c>
      <c r="Q558" s="4">
        <f t="shared" si="188"/>
        <v>52.7624</v>
      </c>
      <c r="R558" s="4">
        <f t="shared" si="195"/>
        <v>9204.73879999984</v>
      </c>
      <c r="S558" s="9">
        <f t="shared" si="196"/>
        <v>0.0140853179480349</v>
      </c>
      <c r="T558" s="10">
        <f ca="1" t="shared" si="197"/>
        <v>0.844086021505376</v>
      </c>
      <c r="U558" s="9">
        <f t="shared" si="198"/>
        <v>0.0439010156284107</v>
      </c>
      <c r="V558" s="6">
        <f t="shared" si="199"/>
        <v>-1.37899709504624</v>
      </c>
      <c r="W558" s="11">
        <f t="shared" si="200"/>
        <v>0.879654915365175</v>
      </c>
      <c r="X558" s="11">
        <f ca="1" t="shared" si="201"/>
        <v>0.109938277028856</v>
      </c>
      <c r="Y558" s="6">
        <f ca="1" t="shared" si="192"/>
        <v>0.0730275014954271</v>
      </c>
      <c r="Z558" s="1">
        <f ca="1" t="shared" si="193"/>
        <v>0.0242946860763933</v>
      </c>
      <c r="AA558">
        <f ca="1" t="shared" si="189"/>
        <v>52.7624</v>
      </c>
      <c r="AB558">
        <f t="shared" si="194"/>
        <v>0</v>
      </c>
      <c r="AC558" s="1">
        <f ca="1" t="shared" si="185"/>
        <v>0</v>
      </c>
      <c r="AD558" t="e">
        <f ca="1" t="shared" si="184"/>
        <v>#VALUE!</v>
      </c>
    </row>
    <row r="559" spans="1:30">
      <c r="A559">
        <f>IF([1]Sheet!A1557="","",[1]Sheet!A1557)</f>
        <v>3280883</v>
      </c>
      <c r="B559" t="str">
        <f>IF(A559="","",[1]Sheet!B1557)</f>
        <v>2025-05-02 15:44:10</v>
      </c>
      <c r="C559" t="str">
        <f>IF(A559="","",[1]Sheet!C1557)</f>
        <v>小单32.36  大双32.36  大单35.28</v>
      </c>
      <c r="D559" t="str">
        <f>IF(A559="","",[1]Sheet!D1557)</f>
        <v>大单</v>
      </c>
      <c r="E559">
        <f>IF(A559="","",[1]Sheet!E1557)</f>
        <v>100</v>
      </c>
      <c r="F559">
        <f>IF(A559="","",[1]Sheet!F1557)</f>
        <v>17</v>
      </c>
      <c r="G559" t="str">
        <f>IF(A559="","",[1]Sheet!G1557)</f>
        <v>大单</v>
      </c>
      <c r="H559">
        <f>IF(A559="","",[1]Sheet!H1557)</f>
        <v>152.7624</v>
      </c>
      <c r="I559">
        <f>IF(A559="","",[1]Sheet!I1557)</f>
        <v>52.7624</v>
      </c>
      <c r="J559" t="str">
        <f>IF(A559="","",[1]Sheet!J1557)</f>
        <v>是</v>
      </c>
      <c r="K559">
        <f t="shared" si="186"/>
        <v>1</v>
      </c>
      <c r="L559" s="4">
        <f t="shared" si="187"/>
        <v>1</v>
      </c>
      <c r="M559" s="4" cm="1">
        <f ca="1" t="array" ref="M559">IF(L558="",IF(G558=0,M558,""),IF(ROW()&lt;32,"",AVERAGE(IF(OFFSET(L$2,ROW()-31,0,30,1)&lt;&gt;"",OFFSET(L$2,ROW()-31,0,30,1)))))</f>
        <v>0.833333333333333</v>
      </c>
      <c r="N559" s="5">
        <f ca="1" t="shared" si="190"/>
        <v>0.844086021505376</v>
      </c>
      <c r="O559" s="4">
        <f ca="1" t="array" ref="O559">IF(L558="","",IF(ROW()&lt;32,"",AVERAGE(IF(OFFSET(L$2,ROW()-21,0,20,1)&lt;&gt;"",OFFSET(L$2,ROW()-21,0,20,1)))))</f>
        <v>0.9</v>
      </c>
      <c r="P559" s="5">
        <f ca="1" t="shared" si="191"/>
        <v>0.906451612903226</v>
      </c>
      <c r="Q559" s="4">
        <f t="shared" si="188"/>
        <v>52.7624</v>
      </c>
      <c r="R559" s="4">
        <f t="shared" si="195"/>
        <v>9257.50119999984</v>
      </c>
      <c r="S559" s="9">
        <f t="shared" si="196"/>
        <v>0.0140034490094578</v>
      </c>
      <c r="T559" s="10">
        <f ca="1" t="shared" si="197"/>
        <v>0.844086021505376</v>
      </c>
      <c r="U559" s="9">
        <f t="shared" si="198"/>
        <v>0.0461463175902396</v>
      </c>
      <c r="V559" s="6">
        <f t="shared" si="199"/>
        <v>-1.22675033043173</v>
      </c>
      <c r="W559" s="11">
        <f t="shared" si="200"/>
        <v>1.02037999240015</v>
      </c>
      <c r="X559" s="11">
        <f ca="1" t="shared" si="201"/>
        <v>0.138537309923683</v>
      </c>
      <c r="Y559" s="6">
        <f ca="1" t="shared" si="192"/>
        <v>0.0754481034468725</v>
      </c>
      <c r="Z559" s="1">
        <f ca="1" t="shared" si="193"/>
        <v>0.0269395505486529</v>
      </c>
      <c r="AA559">
        <f ca="1" t="shared" si="189"/>
        <v>52.7624</v>
      </c>
      <c r="AB559">
        <f t="shared" si="194"/>
        <v>0</v>
      </c>
      <c r="AC559" s="1">
        <f ca="1" t="shared" si="185"/>
        <v>0</v>
      </c>
      <c r="AD559" t="e">
        <f ca="1" t="shared" si="184"/>
        <v>#VALUE!</v>
      </c>
    </row>
    <row r="560" spans="1:30">
      <c r="A560">
        <f>IF([1]Sheet!A1558="","",[1]Sheet!A1558)</f>
        <v>3280884</v>
      </c>
      <c r="B560" t="str">
        <f>IF(A560="","",[1]Sheet!B1558)</f>
        <v>2025-05-02 15:47:42</v>
      </c>
      <c r="C560" t="str">
        <f>IF(A560="","",[1]Sheet!C1558)</f>
        <v>小单32.36  大双32.36  大单35.28</v>
      </c>
      <c r="D560" t="str">
        <f>IF(A560="","",[1]Sheet!D1558)</f>
        <v>大单</v>
      </c>
      <c r="E560">
        <f>IF(A560="","",[1]Sheet!E1558)</f>
        <v>100</v>
      </c>
      <c r="F560">
        <f>IF(A560="","",[1]Sheet!F1558)</f>
        <v>12</v>
      </c>
      <c r="G560" t="str">
        <f>IF(A560="","",[1]Sheet!G1558)</f>
        <v>小双</v>
      </c>
      <c r="H560">
        <f>IF(A560="","",[1]Sheet!H1558)</f>
        <v>0</v>
      </c>
      <c r="I560">
        <f>IF(A560="","",[1]Sheet!I1558)</f>
        <v>-100</v>
      </c>
      <c r="J560" t="str">
        <f>IF(A560="","",[1]Sheet!J1558)</f>
        <v>否</v>
      </c>
      <c r="K560">
        <f t="shared" si="186"/>
        <v>0</v>
      </c>
      <c r="L560" s="4">
        <f t="shared" si="187"/>
        <v>0</v>
      </c>
      <c r="M560" s="4" cm="1">
        <f ca="1" t="array" ref="M560">IF(L559="",IF(G559=0,M559,""),IF(ROW()&lt;32,"",AVERAGE(IF(OFFSET(L$2,ROW()-31,0,30,1)&lt;&gt;"",OFFSET(L$2,ROW()-31,0,30,1)))))</f>
        <v>0.8</v>
      </c>
      <c r="N560" s="5">
        <f ca="1" t="shared" si="190"/>
        <v>0.844086021505376</v>
      </c>
      <c r="O560" s="4">
        <f ca="1" t="array" ref="O560">IF(L559="","",IF(ROW()&lt;32,"",AVERAGE(IF(OFFSET(L$2,ROW()-21,0,20,1)&lt;&gt;"",OFFSET(L$2,ROW()-21,0,20,1)))))</f>
        <v>0.85</v>
      </c>
      <c r="P560" s="5">
        <f ca="1" t="shared" si="191"/>
        <v>0.859677419354839</v>
      </c>
      <c r="Q560" s="4">
        <f t="shared" si="188"/>
        <v>-100</v>
      </c>
      <c r="R560" s="4">
        <f t="shared" si="195"/>
        <v>9157.50119999984</v>
      </c>
      <c r="S560" s="9">
        <f t="shared" si="196"/>
        <v>0.0139251026246493</v>
      </c>
      <c r="T560" s="10">
        <f ca="1" t="shared" si="197"/>
        <v>0.844086021505376</v>
      </c>
      <c r="U560" s="9">
        <f t="shared" si="198"/>
        <v>0.0515827316338886</v>
      </c>
      <c r="V560" s="6">
        <f t="shared" si="199"/>
        <v>-1.10196748493339</v>
      </c>
      <c r="W560" s="11">
        <f t="shared" si="200"/>
        <v>1.02037999240015</v>
      </c>
      <c r="X560" s="11">
        <f ca="1" t="shared" si="201"/>
        <v>0.14936116634498</v>
      </c>
      <c r="Y560" s="6">
        <f ca="1" t="shared" si="192"/>
        <v>0.0776240094779826</v>
      </c>
      <c r="Z560" s="1">
        <f ca="1" t="shared" si="193"/>
        <v>0.0300103909287465</v>
      </c>
      <c r="AA560">
        <f ca="1" t="shared" si="189"/>
        <v>-100</v>
      </c>
      <c r="AB560">
        <f t="shared" si="194"/>
        <v>0</v>
      </c>
      <c r="AC560" s="1">
        <f ca="1" t="shared" ref="AC560:AC591" si="202">IF(OR(SUM(AB541:AB560)&gt;3,SUM(AB551:AB560)&gt;2),0,AA560)</f>
        <v>-100</v>
      </c>
      <c r="AD560" t="e">
        <f ca="1" t="shared" si="184"/>
        <v>#VALUE!</v>
      </c>
    </row>
    <row r="561" spans="1:30">
      <c r="A561">
        <f>IF([1]Sheet!A1559="","",[1]Sheet!A1559)</f>
        <v>3280885</v>
      </c>
      <c r="B561" t="str">
        <f>IF(A561="","",[1]Sheet!B1559)</f>
        <v>2025-05-02 15:51:13</v>
      </c>
      <c r="C561" t="str">
        <f>IF(A561="","",[1]Sheet!C1559)</f>
        <v>小单32.36  大双32.36  大单35.28</v>
      </c>
      <c r="D561" t="str">
        <f>IF(A561="","",[1]Sheet!D1559)</f>
        <v>大单</v>
      </c>
      <c r="E561">
        <f>IF(A561="","",[1]Sheet!E1559)</f>
        <v>100</v>
      </c>
      <c r="F561">
        <f>IF(A561="","",[1]Sheet!F1559)</f>
        <v>13</v>
      </c>
      <c r="G561" t="str">
        <f>IF(A561="","",[1]Sheet!G1559)</f>
        <v>小单</v>
      </c>
      <c r="H561">
        <f>IF(A561="","",[1]Sheet!H1559)</f>
        <v>0</v>
      </c>
      <c r="I561">
        <f>IF(A561="","",[1]Sheet!I1559)</f>
        <v>-100</v>
      </c>
      <c r="J561" t="str">
        <f>IF(A561="","",[1]Sheet!J1559)</f>
        <v>否</v>
      </c>
      <c r="K561">
        <f t="shared" si="186"/>
        <v>0</v>
      </c>
      <c r="L561" s="4">
        <f t="shared" si="187"/>
        <v>1</v>
      </c>
      <c r="M561" s="4" cm="1">
        <f ca="1" t="array" ref="M561">IF(L560="",IF(G560=0,M560,""),IF(ROW()&lt;32,"",AVERAGE(IF(OFFSET(L$2,ROW()-31,0,30,1)&lt;&gt;"",OFFSET(L$2,ROW()-31,0,30,1)))))</f>
        <v>0.8</v>
      </c>
      <c r="N561" s="5">
        <f ca="1" t="shared" si="190"/>
        <v>0.748387096774194</v>
      </c>
      <c r="O561" s="4">
        <f ca="1" t="array" ref="O561">IF(L560="","",IF(ROW()&lt;32,"",AVERAGE(IF(OFFSET(L$2,ROW()-21,0,20,1)&lt;&gt;"",OFFSET(L$2,ROW()-21,0,20,1)))))</f>
        <v>0.85</v>
      </c>
      <c r="P561" s="5">
        <f ca="1" t="shared" si="191"/>
        <v>0.795161290322581</v>
      </c>
      <c r="Q561" s="4">
        <f t="shared" si="188"/>
        <v>-68.1</v>
      </c>
      <c r="R561" s="4">
        <f t="shared" si="195"/>
        <v>9089.40119999983</v>
      </c>
      <c r="S561" s="9">
        <f t="shared" si="196"/>
        <v>-0.00279003141676617</v>
      </c>
      <c r="T561" s="10">
        <f ca="1" t="shared" si="197"/>
        <v>0.748387096774194</v>
      </c>
      <c r="U561" s="9">
        <f t="shared" si="198"/>
        <v>0.0515827316338886</v>
      </c>
      <c r="V561" s="6">
        <f t="shared" si="199"/>
        <v>-1.08511637123862</v>
      </c>
      <c r="W561" s="11">
        <f t="shared" si="200"/>
        <v>0.879676005890802</v>
      </c>
      <c r="X561" s="11">
        <f ca="1" t="shared" si="201"/>
        <v>0.112821553904861</v>
      </c>
      <c r="Y561" s="6">
        <f ca="1" t="shared" si="192"/>
        <v>0.0782829529983834</v>
      </c>
      <c r="Z561" s="1">
        <f ca="1" t="shared" si="193"/>
        <v>0.0305540430697638</v>
      </c>
      <c r="AA561">
        <f ca="1" t="shared" si="189"/>
        <v>-100</v>
      </c>
      <c r="AB561">
        <f t="shared" si="194"/>
        <v>0</v>
      </c>
      <c r="AC561" s="1">
        <f ca="1" t="shared" si="202"/>
        <v>-100</v>
      </c>
      <c r="AD561" t="e">
        <f ca="1" t="shared" si="184"/>
        <v>#VALUE!</v>
      </c>
    </row>
    <row r="562" spans="1:30">
      <c r="A562">
        <f>IF([1]Sheet!A1560="","",[1]Sheet!A1560)</f>
        <v>3280886</v>
      </c>
      <c r="B562" t="str">
        <f>IF(A562="","",[1]Sheet!B1560)</f>
        <v>2025-05-02 15:54:45</v>
      </c>
      <c r="C562" t="str">
        <f>IF(A562="","",[1]Sheet!C1560)</f>
        <v>小单32.36  大双32.36  大单35.28</v>
      </c>
      <c r="D562" t="str">
        <f>IF(A562="","",[1]Sheet!D1560)</f>
        <v>大单</v>
      </c>
      <c r="E562">
        <f>IF(A562="","",[1]Sheet!E1560)</f>
        <v>100</v>
      </c>
      <c r="F562">
        <f>IF(A562="","",[1]Sheet!F1560)</f>
        <v>12</v>
      </c>
      <c r="G562" t="str">
        <f>IF(A562="","",[1]Sheet!G1560)</f>
        <v>小双</v>
      </c>
      <c r="H562">
        <f>IF(A562="","",[1]Sheet!H1560)</f>
        <v>0</v>
      </c>
      <c r="I562">
        <f>IF(A562="","",[1]Sheet!I1560)</f>
        <v>-100</v>
      </c>
      <c r="J562" t="str">
        <f>IF(A562="","",[1]Sheet!J1560)</f>
        <v>否</v>
      </c>
      <c r="K562">
        <f t="shared" si="186"/>
        <v>0</v>
      </c>
      <c r="L562" s="4">
        <f t="shared" si="187"/>
        <v>0</v>
      </c>
      <c r="M562" s="4" cm="1">
        <f ca="1" t="array" ref="M562">IF(L561="",IF(G561=0,M561,""),IF(ROW()&lt;32,"",AVERAGE(IF(OFFSET(L$2,ROW()-31,0,30,1)&lt;&gt;"",OFFSET(L$2,ROW()-31,0,30,1)))))</f>
        <v>0.8</v>
      </c>
      <c r="N562" s="5">
        <f ca="1" t="shared" si="190"/>
        <v>0.812903225806452</v>
      </c>
      <c r="O562" s="4">
        <f ca="1" t="array" ref="O562">IF(L561="","",IF(ROW()&lt;32,"",AVERAGE(IF(OFFSET(L$2,ROW()-21,0,20,1)&lt;&gt;"",OFFSET(L$2,ROW()-21,0,20,1)))))</f>
        <v>0.8</v>
      </c>
      <c r="P562" s="5">
        <f ca="1" t="shared" si="191"/>
        <v>0.812903225806452</v>
      </c>
      <c r="Q562" s="4">
        <f t="shared" si="188"/>
        <v>-100</v>
      </c>
      <c r="R562" s="4">
        <f t="shared" si="195"/>
        <v>8989.40119999983</v>
      </c>
      <c r="S562" s="9">
        <f t="shared" si="196"/>
        <v>0.000691260089150737</v>
      </c>
      <c r="T562" s="10">
        <f ca="1" t="shared" si="197"/>
        <v>0.812903225806452</v>
      </c>
      <c r="U562" s="9">
        <f t="shared" si="198"/>
        <v>0.0515827316338886</v>
      </c>
      <c r="V562" s="6">
        <f t="shared" si="199"/>
        <v>-1.1154579014392</v>
      </c>
      <c r="W562" s="11">
        <f t="shared" si="200"/>
        <v>0.762402959950667</v>
      </c>
      <c r="X562" s="11">
        <f ca="1" t="shared" si="201"/>
        <v>0.112007709549015</v>
      </c>
      <c r="Y562" s="6">
        <f ca="1" t="shared" si="192"/>
        <v>0.077994301356034</v>
      </c>
      <c r="Z562" s="1">
        <f ca="1" t="shared" si="193"/>
        <v>0.0301910122766209</v>
      </c>
      <c r="AA562">
        <f ca="1" t="shared" si="189"/>
        <v>-100</v>
      </c>
      <c r="AB562">
        <f t="shared" si="194"/>
        <v>1</v>
      </c>
      <c r="AC562" s="1">
        <f ca="1" t="shared" si="202"/>
        <v>0</v>
      </c>
      <c r="AD562" t="e">
        <f ca="1" t="shared" si="184"/>
        <v>#VALUE!</v>
      </c>
    </row>
    <row r="563" spans="1:30">
      <c r="A563">
        <f>IF([1]Sheet!A1561="","",[1]Sheet!A1561)</f>
        <v>3280887</v>
      </c>
      <c r="B563" t="str">
        <f>IF(A563="","",[1]Sheet!B1561)</f>
        <v>2025-05-02 15:58:17</v>
      </c>
      <c r="C563" t="str">
        <f>IF(A563="","",[1]Sheet!C1561)</f>
        <v>小单32.36  大双32.36  大单35.28</v>
      </c>
      <c r="D563" t="str">
        <f>IF(A563="","",[1]Sheet!D1561)</f>
        <v>大单</v>
      </c>
      <c r="E563">
        <f>IF(A563="","",[1]Sheet!E1561)</f>
        <v>100</v>
      </c>
      <c r="F563">
        <f>IF(A563="","",[1]Sheet!F1561)</f>
        <v>11</v>
      </c>
      <c r="G563" t="str">
        <f>IF(A563="","",[1]Sheet!G1561)</f>
        <v>小单</v>
      </c>
      <c r="H563">
        <f>IF(A563="","",[1]Sheet!H1561)</f>
        <v>152.7392</v>
      </c>
      <c r="I563">
        <f>IF(A563="","",[1]Sheet!I1561)</f>
        <v>52.7392</v>
      </c>
      <c r="J563" t="str">
        <f>IF(A563="","",[1]Sheet!J1561)</f>
        <v>是</v>
      </c>
      <c r="K563">
        <f t="shared" si="186"/>
        <v>1</v>
      </c>
      <c r="L563" s="4">
        <f t="shared" si="187"/>
        <v>1</v>
      </c>
      <c r="M563" s="4" cm="1">
        <f ca="1" t="array" ref="M563">IF(L562="",IF(G562=0,M562,""),IF(ROW()&lt;32,"",AVERAGE(IF(OFFSET(L$2,ROW()-31,0,30,1)&lt;&gt;"",OFFSET(L$2,ROW()-31,0,30,1)))))</f>
        <v>0.8</v>
      </c>
      <c r="N563" s="5">
        <f ca="1" t="shared" si="190"/>
        <v>0.748387096774194</v>
      </c>
      <c r="O563" s="4">
        <f ca="1" t="array" ref="O563">IF(L562="","",IF(ROW()&lt;32,"",AVERAGE(IF(OFFSET(L$2,ROW()-21,0,20,1)&lt;&gt;"",OFFSET(L$2,ROW()-21,0,20,1)))))</f>
        <v>0.8</v>
      </c>
      <c r="P563" s="5">
        <f ca="1" t="shared" si="191"/>
        <v>0.748387096774194</v>
      </c>
      <c r="Q563" s="4">
        <f t="shared" si="188"/>
        <v>52.7392</v>
      </c>
      <c r="R563" s="4">
        <f t="shared" si="195"/>
        <v>9042.14039999983</v>
      </c>
      <c r="S563" s="9">
        <f t="shared" si="196"/>
        <v>-0.0160313724542425</v>
      </c>
      <c r="T563" s="10">
        <f ca="1" t="shared" si="197"/>
        <v>0.748387096774194</v>
      </c>
      <c r="U563" s="9">
        <f t="shared" si="198"/>
        <v>0.0515827316338886</v>
      </c>
      <c r="V563" s="6">
        <f t="shared" si="199"/>
        <v>-1.13543568723403</v>
      </c>
      <c r="W563" s="11">
        <f t="shared" si="200"/>
        <v>0.762402959950667</v>
      </c>
      <c r="X563" s="11">
        <f ca="1" t="shared" si="201"/>
        <v>0.0920899154000633</v>
      </c>
      <c r="Y563" s="6">
        <f ca="1" t="shared" si="192"/>
        <v>0.0775406671949054</v>
      </c>
      <c r="Z563" s="1">
        <f ca="1" t="shared" si="193"/>
        <v>0.0298718833632186</v>
      </c>
      <c r="AA563">
        <f ca="1" t="shared" si="189"/>
        <v>0</v>
      </c>
      <c r="AB563">
        <f t="shared" si="194"/>
        <v>0</v>
      </c>
      <c r="AC563" s="1">
        <f ca="1" t="shared" si="202"/>
        <v>0</v>
      </c>
      <c r="AD563" t="e">
        <f ca="1" t="shared" si="184"/>
        <v>#VALUE!</v>
      </c>
    </row>
    <row r="564" spans="1:30">
      <c r="A564">
        <f>IF([1]Sheet!A1562="","",[1]Sheet!A1562)</f>
        <v>3280888</v>
      </c>
      <c r="B564" t="str">
        <f>IF(A564="","",[1]Sheet!B1562)</f>
        <v>2025-05-02 16:01:48</v>
      </c>
      <c r="C564" t="str">
        <f>IF(A564="","",[1]Sheet!C1562)</f>
        <v>小单32.36  大双32.36  大单35.28</v>
      </c>
      <c r="D564" t="str">
        <f>IF(A564="","",[1]Sheet!D1562)</f>
        <v>大单</v>
      </c>
      <c r="E564">
        <f>IF(A564="","",[1]Sheet!E1562)</f>
        <v>100</v>
      </c>
      <c r="F564">
        <f>IF(A564="","",[1]Sheet!F1562)</f>
        <v>8</v>
      </c>
      <c r="G564" t="str">
        <f>IF(A564="","",[1]Sheet!G1562)</f>
        <v>小双</v>
      </c>
      <c r="H564">
        <f>IF(A564="","",[1]Sheet!H1562)</f>
        <v>0</v>
      </c>
      <c r="I564">
        <f>IF(A564="","",[1]Sheet!I1562)</f>
        <v>-100</v>
      </c>
      <c r="J564" t="str">
        <f>IF(A564="","",[1]Sheet!J1562)</f>
        <v>否</v>
      </c>
      <c r="K564">
        <f t="shared" si="186"/>
        <v>0</v>
      </c>
      <c r="L564" s="4">
        <f t="shared" si="187"/>
        <v>0</v>
      </c>
      <c r="M564" s="4" cm="1">
        <f ca="1" t="array" ref="M564">IF(L563="",IF(G563=0,M563,""),IF(ROW()&lt;32,"",AVERAGE(IF(OFFSET(L$2,ROW()-31,0,30,1)&lt;&gt;"",OFFSET(L$2,ROW()-31,0,30,1)))))</f>
        <v>0.766666666666667</v>
      </c>
      <c r="N564" s="5">
        <f ca="1" t="shared" si="190"/>
        <v>0.812903225806452</v>
      </c>
      <c r="O564" s="4">
        <f ca="1" t="array" ref="O564">IF(L563="","",IF(ROW()&lt;32,"",AVERAGE(IF(OFFSET(L$2,ROW()-21,0,20,1)&lt;&gt;"",OFFSET(L$2,ROW()-21,0,20,1)))))</f>
        <v>0.75</v>
      </c>
      <c r="P564" s="5">
        <f ca="1" t="shared" si="191"/>
        <v>0.766129032258065</v>
      </c>
      <c r="Q564" s="4">
        <f t="shared" si="188"/>
        <v>-100</v>
      </c>
      <c r="R564" s="4">
        <f t="shared" si="195"/>
        <v>8942.14039999983</v>
      </c>
      <c r="S564" s="9">
        <f t="shared" si="196"/>
        <v>-0.00282552642319237</v>
      </c>
      <c r="T564" s="10">
        <f ca="1" t="shared" si="197"/>
        <v>0.812903225806452</v>
      </c>
      <c r="U564" s="9">
        <f t="shared" si="198"/>
        <v>0.0515827316338886</v>
      </c>
      <c r="V564" s="6">
        <f t="shared" si="199"/>
        <v>-1.11791894386766</v>
      </c>
      <c r="W564" s="11">
        <f t="shared" si="200"/>
        <v>0.762402959950667</v>
      </c>
      <c r="X564" s="11">
        <f ca="1" t="shared" si="201"/>
        <v>0.110706569352467</v>
      </c>
      <c r="Y564" s="6">
        <f ca="1" t="shared" si="192"/>
        <v>0.077139075246749</v>
      </c>
      <c r="Z564" s="1">
        <f ca="1" t="shared" si="193"/>
        <v>0.0293375448575465</v>
      </c>
      <c r="AA564">
        <f ca="1" t="shared" si="189"/>
        <v>-100</v>
      </c>
      <c r="AB564">
        <f t="shared" si="194"/>
        <v>0</v>
      </c>
      <c r="AC564" s="1">
        <f ca="1" t="shared" si="202"/>
        <v>0</v>
      </c>
      <c r="AD564" t="e">
        <f ca="1" t="shared" si="184"/>
        <v>#VALUE!</v>
      </c>
    </row>
    <row r="565" spans="1:30">
      <c r="A565">
        <f>IF([1]Sheet!A1563="","",[1]Sheet!A1563)</f>
        <v>3280889</v>
      </c>
      <c r="B565" t="str">
        <f>IF(A565="","",[1]Sheet!B1563)</f>
        <v>2025-05-02 16:05:10</v>
      </c>
      <c r="C565" t="str">
        <f>IF(A565="","",[1]Sheet!C1563)</f>
        <v>小单32.36  大双32.36  大单35.28</v>
      </c>
      <c r="D565" t="str">
        <f>IF(A565="","",[1]Sheet!D1563)</f>
        <v>大单</v>
      </c>
      <c r="E565">
        <f>IF(A565="","",[1]Sheet!E1563)</f>
        <v>100</v>
      </c>
      <c r="F565">
        <f>IF(A565="","",[1]Sheet!F1563)</f>
        <v>12</v>
      </c>
      <c r="G565" t="str">
        <f>IF(A565="","",[1]Sheet!G1563)</f>
        <v>小双</v>
      </c>
      <c r="H565">
        <f>IF(A565="","",[1]Sheet!H1563)</f>
        <v>0</v>
      </c>
      <c r="I565">
        <f>IF(A565="","",[1]Sheet!I1563)</f>
        <v>-100</v>
      </c>
      <c r="J565" t="str">
        <f>IF(A565="","",[1]Sheet!J1563)</f>
        <v>否</v>
      </c>
      <c r="K565">
        <f t="shared" si="186"/>
        <v>0</v>
      </c>
      <c r="L565" s="4">
        <f t="shared" si="187"/>
        <v>0</v>
      </c>
      <c r="M565" s="4" cm="1">
        <f ca="1" t="array" ref="M565">IF(L564="",IF(G564=0,M564,""),IF(ROW()&lt;32,"",AVERAGE(IF(OFFSET(L$2,ROW()-31,0,30,1)&lt;&gt;"",OFFSET(L$2,ROW()-31,0,30,1)))))</f>
        <v>0.766666666666667</v>
      </c>
      <c r="N565" s="5">
        <f ca="1" t="shared" si="190"/>
        <v>0.717204301075269</v>
      </c>
      <c r="O565" s="4">
        <f ca="1" t="array" ref="O565">IF(L564="","",IF(ROW()&lt;32,"",AVERAGE(IF(OFFSET(L$2,ROW()-21,0,20,1)&lt;&gt;"",OFFSET(L$2,ROW()-21,0,20,1)))))</f>
        <v>0.7</v>
      </c>
      <c r="P565" s="5">
        <f ca="1" t="shared" si="191"/>
        <v>0.654838709677419</v>
      </c>
      <c r="Q565" s="4">
        <f t="shared" si="188"/>
        <v>-100</v>
      </c>
      <c r="R565" s="4">
        <f t="shared" si="195"/>
        <v>8842.14039999983</v>
      </c>
      <c r="S565" s="9">
        <f t="shared" si="196"/>
        <v>-0.00285703402285015</v>
      </c>
      <c r="T565" s="10">
        <f ca="1" t="shared" si="197"/>
        <v>0.717204301075269</v>
      </c>
      <c r="U565" s="9">
        <f t="shared" si="198"/>
        <v>0.0515827316338886</v>
      </c>
      <c r="V565" s="6">
        <f t="shared" si="199"/>
        <v>-1.07160498503209</v>
      </c>
      <c r="W565" s="11">
        <f t="shared" si="200"/>
        <v>0.762402959950667</v>
      </c>
      <c r="X565" s="11">
        <f ca="1" t="shared" si="201"/>
        <v>0.0961887280098903</v>
      </c>
      <c r="Y565" s="6">
        <f ca="1" t="shared" si="192"/>
        <v>0.0767371425128642</v>
      </c>
      <c r="Z565" s="1">
        <f ca="1" t="shared" si="193"/>
        <v>0.0289891381838035</v>
      </c>
      <c r="AA565">
        <f ca="1" t="shared" si="189"/>
        <v>0</v>
      </c>
      <c r="AB565">
        <f t="shared" si="194"/>
        <v>0</v>
      </c>
      <c r="AC565" s="1">
        <f ca="1" t="shared" si="202"/>
        <v>0</v>
      </c>
      <c r="AD565" t="e">
        <f ca="1" t="shared" si="184"/>
        <v>#VALUE!</v>
      </c>
    </row>
    <row r="566" spans="1:30">
      <c r="A566">
        <f>IF([1]Sheet!A1564="","",[1]Sheet!A1564)</f>
        <v>3280890</v>
      </c>
      <c r="B566" t="str">
        <f>IF(A566="","",[1]Sheet!B1564)</f>
        <v>2025-05-02 16:08:52</v>
      </c>
      <c r="C566" t="str">
        <f>IF(A566="","",[1]Sheet!C1564)</f>
        <v>小单32.36  大双32.36  大单35.28</v>
      </c>
      <c r="D566" t="str">
        <f>IF(A566="","",[1]Sheet!D1564)</f>
        <v>大单</v>
      </c>
      <c r="E566">
        <f>IF(A566="","",[1]Sheet!E1564)</f>
        <v>100</v>
      </c>
      <c r="F566">
        <f>IF(A566="","",[1]Sheet!F1564)</f>
        <v>18</v>
      </c>
      <c r="G566" t="str">
        <f>IF(A566="","",[1]Sheet!G1564)</f>
        <v>大双</v>
      </c>
      <c r="H566">
        <f>IF(A566="","",[1]Sheet!H1564)</f>
        <v>152.7392</v>
      </c>
      <c r="I566">
        <f>IF(A566="","",[1]Sheet!I1564)</f>
        <v>52.7392</v>
      </c>
      <c r="J566" t="str">
        <f>IF(A566="","",[1]Sheet!J1564)</f>
        <v>是</v>
      </c>
      <c r="K566">
        <f t="shared" si="186"/>
        <v>1</v>
      </c>
      <c r="L566" s="4">
        <f t="shared" si="187"/>
        <v>1</v>
      </c>
      <c r="M566" s="4" cm="1">
        <f ca="1" t="array" ref="M566">IF(L565="",IF(G565=0,M565,""),IF(ROW()&lt;32,"",AVERAGE(IF(OFFSET(L$2,ROW()-31,0,30,1)&lt;&gt;"",OFFSET(L$2,ROW()-31,0,30,1)))))</f>
        <v>0.8</v>
      </c>
      <c r="N566" s="5">
        <f ca="1" t="shared" si="190"/>
        <v>0.717204301075269</v>
      </c>
      <c r="O566" s="4">
        <f ca="1" t="array" ref="O566">IF(L565="","",IF(ROW()&lt;32,"",AVERAGE(IF(OFFSET(L$2,ROW()-21,0,20,1)&lt;&gt;"",OFFSET(L$2,ROW()-21,0,20,1)))))</f>
        <v>0.75</v>
      </c>
      <c r="P566" s="5">
        <f ca="1" t="shared" si="191"/>
        <v>0.701612903225806</v>
      </c>
      <c r="Q566" s="4">
        <f t="shared" si="188"/>
        <v>52.7392</v>
      </c>
      <c r="R566" s="4">
        <f t="shared" si="195"/>
        <v>8894.87959999983</v>
      </c>
      <c r="S566" s="9">
        <f t="shared" si="196"/>
        <v>-0.00288812780908398</v>
      </c>
      <c r="T566" s="10">
        <f ca="1" t="shared" si="197"/>
        <v>0.717204301075269</v>
      </c>
      <c r="U566" s="9">
        <f t="shared" si="198"/>
        <v>0.0515827316338886</v>
      </c>
      <c r="V566" s="6">
        <f t="shared" si="199"/>
        <v>-1.02253434590495</v>
      </c>
      <c r="W566" s="11">
        <f t="shared" si="200"/>
        <v>0.762402959950667</v>
      </c>
      <c r="X566" s="11">
        <f ca="1" t="shared" si="201"/>
        <v>0.101086463786733</v>
      </c>
      <c r="Y566" s="6">
        <f ca="1" t="shared" si="192"/>
        <v>0.0775475730641067</v>
      </c>
      <c r="Z566" s="1">
        <f ca="1" t="shared" si="193"/>
        <v>0.02931682575475</v>
      </c>
      <c r="AA566">
        <f ca="1" t="shared" si="189"/>
        <v>0</v>
      </c>
      <c r="AB566">
        <f t="shared" si="194"/>
        <v>0</v>
      </c>
      <c r="AC566" s="1">
        <f ca="1" t="shared" si="202"/>
        <v>0</v>
      </c>
      <c r="AD566" t="e">
        <f ca="1" t="shared" si="184"/>
        <v>#VALUE!</v>
      </c>
    </row>
    <row r="567" spans="1:30">
      <c r="A567">
        <f>IF([1]Sheet!A1565="","",[1]Sheet!A1565)</f>
        <v>3280891</v>
      </c>
      <c r="B567" t="str">
        <f>IF(A567="","",[1]Sheet!B1565)</f>
        <v>2025-05-02 16:12:13</v>
      </c>
      <c r="C567" t="str">
        <f>IF(A567="","",[1]Sheet!C1565)</f>
        <v>小单32.36  大双32.36  大单35.28</v>
      </c>
      <c r="D567" t="str">
        <f>IF(A567="","",[1]Sheet!D1565)</f>
        <v>大单</v>
      </c>
      <c r="E567">
        <f>IF(A567="","",[1]Sheet!E1565)</f>
        <v>100</v>
      </c>
      <c r="F567">
        <f>IF(A567="","",[1]Sheet!F1565)</f>
        <v>9</v>
      </c>
      <c r="G567" t="str">
        <f>IF(A567="","",[1]Sheet!G1565)</f>
        <v>小单</v>
      </c>
      <c r="H567">
        <f>IF(A567="","",[1]Sheet!H1565)</f>
        <v>152.7392</v>
      </c>
      <c r="I567">
        <f>IF(A567="","",[1]Sheet!I1565)</f>
        <v>52.7392</v>
      </c>
      <c r="J567" t="str">
        <f>IF(A567="","",[1]Sheet!J1565)</f>
        <v>是</v>
      </c>
      <c r="K567">
        <f t="shared" si="186"/>
        <v>1</v>
      </c>
      <c r="L567" s="4">
        <f t="shared" si="187"/>
        <v>1</v>
      </c>
      <c r="M567" s="4" cm="1">
        <f ca="1" t="array" ref="M567">IF(L566="",IF(G566=0,M566,""),IF(ROW()&lt;32,"",AVERAGE(IF(OFFSET(L$2,ROW()-31,0,30,1)&lt;&gt;"",OFFSET(L$2,ROW()-31,0,30,1)))))</f>
        <v>0.8</v>
      </c>
      <c r="N567" s="5">
        <f ca="1" t="shared" si="190"/>
        <v>0.812903225806452</v>
      </c>
      <c r="O567" s="4">
        <f ca="1" t="array" ref="O567">IF(L566="","",IF(ROW()&lt;32,"",AVERAGE(IF(OFFSET(L$2,ROW()-21,0,20,1)&lt;&gt;"",OFFSET(L$2,ROW()-21,0,20,1)))))</f>
        <v>0.75</v>
      </c>
      <c r="P567" s="5">
        <f ca="1" t="shared" si="191"/>
        <v>0.766129032258065</v>
      </c>
      <c r="Q567" s="4">
        <f t="shared" si="188"/>
        <v>52.7392</v>
      </c>
      <c r="R567" s="4">
        <f t="shared" si="195"/>
        <v>8947.61879999983</v>
      </c>
      <c r="S567" s="9">
        <f t="shared" si="196"/>
        <v>-0.00238828896789232</v>
      </c>
      <c r="T567" s="10">
        <f ca="1" t="shared" si="197"/>
        <v>0.812903225806452</v>
      </c>
      <c r="U567" s="9">
        <f t="shared" si="198"/>
        <v>0.0515827316338886</v>
      </c>
      <c r="V567" s="6">
        <f t="shared" si="199"/>
        <v>-0.963632866088415</v>
      </c>
      <c r="W567" s="11">
        <f t="shared" si="200"/>
        <v>0.879662912155344</v>
      </c>
      <c r="X567" s="11">
        <f ca="1" t="shared" si="201"/>
        <v>0.137992343587449</v>
      </c>
      <c r="Y567" s="6">
        <f ca="1" t="shared" si="192"/>
        <v>0.0801337046267781</v>
      </c>
      <c r="Z567" s="1">
        <f ca="1" t="shared" si="193"/>
        <v>0.0310609426738672</v>
      </c>
      <c r="AA567">
        <f ca="1" t="shared" si="189"/>
        <v>52.7392</v>
      </c>
      <c r="AB567">
        <f t="shared" si="194"/>
        <v>0</v>
      </c>
      <c r="AC567" s="1">
        <f ca="1" t="shared" si="202"/>
        <v>52.7392</v>
      </c>
      <c r="AD567" t="e">
        <f ca="1" t="shared" si="184"/>
        <v>#VALUE!</v>
      </c>
    </row>
    <row r="568" spans="1:30">
      <c r="A568">
        <f>IF([1]Sheet!A1566="","",[1]Sheet!A1566)</f>
        <v>3280892</v>
      </c>
      <c r="B568" t="str">
        <f>IF(A568="","",[1]Sheet!B1566)</f>
        <v>2025-05-02 16:15:45</v>
      </c>
      <c r="C568" t="str">
        <f>IF(A568="","",[1]Sheet!C1566)</f>
        <v>小单31.45  小双34.28  大单34.28</v>
      </c>
      <c r="D568" t="str">
        <f>IF(A568="","",[1]Sheet!D1566)</f>
        <v>小单</v>
      </c>
      <c r="E568">
        <f>IF(A568="","",[1]Sheet!E1566)</f>
        <v>100.01</v>
      </c>
      <c r="F568">
        <f>IF(A568="","",[1]Sheet!F1566)</f>
        <v>9</v>
      </c>
      <c r="G568" t="str">
        <f>IF(A568="","",[1]Sheet!G1566)</f>
        <v>小单</v>
      </c>
      <c r="H568">
        <f>IF(A568="","",[1]Sheet!H1566)</f>
        <v>148.444</v>
      </c>
      <c r="I568">
        <f>IF(A568="","",[1]Sheet!I1566)</f>
        <v>48.434</v>
      </c>
      <c r="J568" t="str">
        <f>IF(A568="","",[1]Sheet!J1566)</f>
        <v>是</v>
      </c>
      <c r="K568">
        <f t="shared" si="186"/>
        <v>1</v>
      </c>
      <c r="L568" s="4">
        <f t="shared" si="187"/>
        <v>1</v>
      </c>
      <c r="M568" s="4" cm="1">
        <f ca="1" t="array" ref="M568">IF(L567="",IF(G567=0,M567,""),IF(ROW()&lt;32,"",AVERAGE(IF(OFFSET(L$2,ROW()-31,0,30,1)&lt;&gt;"",OFFSET(L$2,ROW()-31,0,30,1)))))</f>
        <v>0.8</v>
      </c>
      <c r="N568" s="5">
        <f ca="1" t="shared" si="190"/>
        <v>0.812903225806452</v>
      </c>
      <c r="O568" s="4">
        <f ca="1" t="array" ref="O568">IF(L567="","",IF(ROW()&lt;32,"",AVERAGE(IF(OFFSET(L$2,ROW()-21,0,20,1)&lt;&gt;"",OFFSET(L$2,ROW()-21,0,20,1)))))</f>
        <v>0.75</v>
      </c>
      <c r="P568" s="5">
        <f ca="1" t="shared" si="191"/>
        <v>0.766129032258065</v>
      </c>
      <c r="Q568" s="4">
        <f t="shared" si="188"/>
        <v>48.434</v>
      </c>
      <c r="R568" s="4">
        <f t="shared" si="195"/>
        <v>8996.05279999983</v>
      </c>
      <c r="S568" s="9">
        <f t="shared" si="196"/>
        <v>0.0112504484026687</v>
      </c>
      <c r="T568" s="10">
        <f ca="1" t="shared" si="197"/>
        <v>0.812903225806452</v>
      </c>
      <c r="U568" s="9">
        <f t="shared" si="198"/>
        <v>0.0515827316338886</v>
      </c>
      <c r="V568" s="6">
        <f t="shared" si="199"/>
        <v>-0.865593884805516</v>
      </c>
      <c r="W568" s="11">
        <f t="shared" si="200"/>
        <v>0.883587240115999</v>
      </c>
      <c r="X568" s="11">
        <f ca="1" t="shared" si="201"/>
        <v>0.152280295722973</v>
      </c>
      <c r="Y568" s="6">
        <f ca="1" t="shared" si="192"/>
        <v>0.0828654540339549</v>
      </c>
      <c r="Z568" s="1">
        <f ca="1" t="shared" si="193"/>
        <v>0.0335800368548195</v>
      </c>
      <c r="AA568">
        <f ca="1" t="shared" si="189"/>
        <v>48.434</v>
      </c>
      <c r="AB568">
        <f t="shared" si="194"/>
        <v>0</v>
      </c>
      <c r="AC568" s="1">
        <f ca="1" t="shared" si="202"/>
        <v>48.434</v>
      </c>
      <c r="AD568" t="e">
        <f ca="1" t="shared" si="184"/>
        <v>#VALUE!</v>
      </c>
    </row>
    <row r="569" spans="1:30">
      <c r="A569">
        <f>IF([1]Sheet!A1567="","",[1]Sheet!A1567)</f>
        <v>3280893</v>
      </c>
      <c r="B569" t="str">
        <f>IF(A569="","",[1]Sheet!B1567)</f>
        <v>2025-05-02 16:19:17</v>
      </c>
      <c r="C569" t="str">
        <f>IF(A569="","",[1]Sheet!C1567)</f>
        <v>小单31.45  小双34.28  大单34.28</v>
      </c>
      <c r="D569" t="str">
        <f>IF(A569="","",[1]Sheet!D1567)</f>
        <v>小单</v>
      </c>
      <c r="E569">
        <f>IF(A569="","",[1]Sheet!E1567)</f>
        <v>100.01</v>
      </c>
      <c r="F569">
        <f>IF(A569="","",[1]Sheet!F1567)</f>
        <v>13</v>
      </c>
      <c r="G569" t="str">
        <f>IF(A569="","",[1]Sheet!G1567)</f>
        <v>小单</v>
      </c>
      <c r="H569">
        <f>IF(A569="","",[1]Sheet!H1567)</f>
        <v>0</v>
      </c>
      <c r="I569">
        <f>IF(A569="","",[1]Sheet!I1567)</f>
        <v>-100.01</v>
      </c>
      <c r="J569" t="str">
        <f>IF(A569="","",[1]Sheet!J1567)</f>
        <v>否</v>
      </c>
      <c r="K569">
        <f t="shared" si="186"/>
        <v>0</v>
      </c>
      <c r="L569" s="4">
        <f t="shared" si="187"/>
        <v>1</v>
      </c>
      <c r="M569" s="4" cm="1">
        <f ca="1" t="array" ref="M569">IF(L568="",IF(G568=0,M568,""),IF(ROW()&lt;32,"",AVERAGE(IF(OFFSET(L$2,ROW()-31,0,30,1)&lt;&gt;"",OFFSET(L$2,ROW()-31,0,30,1)))))</f>
        <v>0.8</v>
      </c>
      <c r="N569" s="5">
        <f ca="1" t="shared" si="190"/>
        <v>0.812903225806452</v>
      </c>
      <c r="O569" s="4">
        <f ca="1" t="array" ref="O569">IF(L568="","",IF(ROW()&lt;32,"",AVERAGE(IF(OFFSET(L$2,ROW()-21,0,20,1)&lt;&gt;"",OFFSET(L$2,ROW()-21,0,20,1)))))</f>
        <v>0.75</v>
      </c>
      <c r="P569" s="5">
        <f ca="1" t="shared" si="191"/>
        <v>0.766129032258065</v>
      </c>
      <c r="Q569" s="4">
        <f t="shared" si="188"/>
        <v>-68.1</v>
      </c>
      <c r="R569" s="4">
        <f t="shared" si="195"/>
        <v>8927.95279999983</v>
      </c>
      <c r="S569" s="9">
        <f t="shared" si="196"/>
        <v>0.0246104145638695</v>
      </c>
      <c r="T569" s="10">
        <f ca="1" t="shared" si="197"/>
        <v>0.812903225806452</v>
      </c>
      <c r="U569" s="9">
        <f t="shared" si="198"/>
        <v>0.0515827316338886</v>
      </c>
      <c r="V569" s="6">
        <f t="shared" si="199"/>
        <v>-0.732875534205079</v>
      </c>
      <c r="W569" s="11">
        <f t="shared" si="200"/>
        <v>1.02037859621404</v>
      </c>
      <c r="X569" s="11">
        <f ca="1" t="shared" si="201"/>
        <v>0.18323925624118</v>
      </c>
      <c r="Y569" s="6">
        <f ca="1" t="shared" si="192"/>
        <v>0.0869285252938636</v>
      </c>
      <c r="Z569" s="1">
        <f ca="1" t="shared" si="193"/>
        <v>0.0378352442466933</v>
      </c>
      <c r="AA569">
        <f ca="1" t="shared" si="189"/>
        <v>-100.01</v>
      </c>
      <c r="AB569">
        <f t="shared" si="194"/>
        <v>0</v>
      </c>
      <c r="AC569" s="1">
        <f ca="1" t="shared" si="202"/>
        <v>-100.01</v>
      </c>
      <c r="AD569" t="e">
        <f ca="1" t="shared" si="184"/>
        <v>#VALUE!</v>
      </c>
    </row>
    <row r="570" spans="1:30">
      <c r="A570">
        <f>IF([1]Sheet!A1568="","",[1]Sheet!A1568)</f>
        <v>3280894</v>
      </c>
      <c r="B570" t="str">
        <f>IF(A570="","",[1]Sheet!B1568)</f>
        <v>2025-05-02 16:22:48</v>
      </c>
      <c r="C570" t="str">
        <f>IF(A570="","",[1]Sheet!C1568)</f>
        <v>小单31.45  小双34.28  大单34.28</v>
      </c>
      <c r="D570" t="str">
        <f>IF(A570="","",[1]Sheet!D1568)</f>
        <v>小单</v>
      </c>
      <c r="E570">
        <f>IF(A570="","",[1]Sheet!E1568)</f>
        <v>100.01</v>
      </c>
      <c r="F570">
        <f>IF(A570="","",[1]Sheet!F1568)</f>
        <v>1</v>
      </c>
      <c r="G570" t="str">
        <f>IF(A570="","",[1]Sheet!G1568)</f>
        <v>小单</v>
      </c>
      <c r="H570">
        <f>IF(A570="","",[1]Sheet!H1568)</f>
        <v>148.444</v>
      </c>
      <c r="I570">
        <f>IF(A570="","",[1]Sheet!I1568)</f>
        <v>48.434</v>
      </c>
      <c r="J570" t="str">
        <f>IF(A570="","",[1]Sheet!J1568)</f>
        <v>是</v>
      </c>
      <c r="K570">
        <f t="shared" si="186"/>
        <v>1</v>
      </c>
      <c r="L570" s="4">
        <f t="shared" si="187"/>
        <v>1</v>
      </c>
      <c r="M570" s="4" cm="1">
        <f ca="1" t="array" ref="M570">IF(L569="",IF(G569=0,M569,""),IF(ROW()&lt;32,"",AVERAGE(IF(OFFSET(L$2,ROW()-31,0,30,1)&lt;&gt;"",OFFSET(L$2,ROW()-31,0,30,1)))))</f>
        <v>0.8</v>
      </c>
      <c r="N570" s="5">
        <f ca="1" t="shared" si="190"/>
        <v>0.812903225806452</v>
      </c>
      <c r="O570" s="4">
        <f ca="1" t="array" ref="O570">IF(L569="","",IF(ROW()&lt;32,"",AVERAGE(IF(OFFSET(L$2,ROW()-21,0,20,1)&lt;&gt;"",OFFSET(L$2,ROW()-21,0,20,1)))))</f>
        <v>0.75</v>
      </c>
      <c r="P570" s="5">
        <f ca="1" t="shared" si="191"/>
        <v>0.766129032258065</v>
      </c>
      <c r="Q570" s="4">
        <f t="shared" si="188"/>
        <v>48.434</v>
      </c>
      <c r="R570" s="4">
        <f t="shared" si="195"/>
        <v>8976.38679999983</v>
      </c>
      <c r="S570" s="9">
        <f t="shared" si="196"/>
        <v>0.0112768384527901</v>
      </c>
      <c r="T570" s="10">
        <f ca="1" t="shared" si="197"/>
        <v>0.812903225806452</v>
      </c>
      <c r="U570" s="9">
        <f t="shared" si="198"/>
        <v>0.0463521192954316</v>
      </c>
      <c r="V570" s="6">
        <f t="shared" si="199"/>
        <v>-0.652522712554558</v>
      </c>
      <c r="W570" s="11">
        <f t="shared" si="200"/>
        <v>1.02036839263215</v>
      </c>
      <c r="X570" s="11">
        <f ca="1" t="shared" si="201"/>
        <v>0.188842628916257</v>
      </c>
      <c r="Y570" s="6">
        <f ca="1" t="shared" si="192"/>
        <v>0.0911379852792179</v>
      </c>
      <c r="Z570" s="1">
        <f ca="1" t="shared" si="193"/>
        <v>0.0417157792097079</v>
      </c>
      <c r="AA570">
        <f ca="1" t="shared" si="189"/>
        <v>48.434</v>
      </c>
      <c r="AB570">
        <f t="shared" si="194"/>
        <v>1</v>
      </c>
      <c r="AC570" s="1">
        <f ca="1" t="shared" si="202"/>
        <v>0</v>
      </c>
      <c r="AD570" t="e">
        <f ca="1" t="shared" si="184"/>
        <v>#VALUE!</v>
      </c>
    </row>
    <row r="571" spans="1:30">
      <c r="A571">
        <f>IF([1]Sheet!A1569="","",[1]Sheet!A1569)</f>
        <v>3280895</v>
      </c>
      <c r="B571" t="str">
        <f>IF(A571="","",[1]Sheet!B1569)</f>
        <v>2025-05-02 16:26:20</v>
      </c>
      <c r="C571" t="str">
        <f>IF(A571="","",[1]Sheet!C1569)</f>
        <v>小单31.45  小双34.28  大单34.28</v>
      </c>
      <c r="D571" t="str">
        <f>IF(A571="","",[1]Sheet!D1569)</f>
        <v>小单</v>
      </c>
      <c r="E571">
        <f>IF(A571="","",[1]Sheet!E1569)</f>
        <v>100.01</v>
      </c>
      <c r="F571">
        <f>IF(A571="","",[1]Sheet!F1569)</f>
        <v>7</v>
      </c>
      <c r="G571" t="str">
        <f>IF(A571="","",[1]Sheet!G1569)</f>
        <v>小单</v>
      </c>
      <c r="H571">
        <f>IF(A571="","",[1]Sheet!H1569)</f>
        <v>148.444</v>
      </c>
      <c r="I571">
        <f>IF(A571="","",[1]Sheet!I1569)</f>
        <v>48.434</v>
      </c>
      <c r="J571" t="str">
        <f>IF(A571="","",[1]Sheet!J1569)</f>
        <v>是</v>
      </c>
      <c r="K571">
        <f t="shared" si="186"/>
        <v>1</v>
      </c>
      <c r="L571" s="4">
        <f t="shared" si="187"/>
        <v>1</v>
      </c>
      <c r="M571" s="4" cm="1">
        <f ca="1" t="array" ref="M571">IF(L570="",IF(G570=0,M570,""),IF(ROW()&lt;32,"",AVERAGE(IF(OFFSET(L$2,ROW()-31,0,30,1)&lt;&gt;"",OFFSET(L$2,ROW()-31,0,30,1)))))</f>
        <v>0.8</v>
      </c>
      <c r="N571" s="5">
        <f ca="1" t="shared" si="190"/>
        <v>0.812903225806452</v>
      </c>
      <c r="O571" s="4">
        <f ca="1" t="array" ref="O571">IF(L570="","",IF(ROW()&lt;32,"",AVERAGE(IF(OFFSET(L$2,ROW()-21,0,20,1)&lt;&gt;"",OFFSET(L$2,ROW()-21,0,20,1)))))</f>
        <v>0.75</v>
      </c>
      <c r="P571" s="5">
        <f ca="1" t="shared" si="191"/>
        <v>0.766129032258065</v>
      </c>
      <c r="Q571" s="4">
        <f t="shared" si="188"/>
        <v>48.434</v>
      </c>
      <c r="R571" s="4">
        <f t="shared" si="195"/>
        <v>9024.82079999983</v>
      </c>
      <c r="S571" s="9">
        <f t="shared" si="196"/>
        <v>0.0112166308948419</v>
      </c>
      <c r="T571" s="10">
        <f ca="1" t="shared" si="197"/>
        <v>0.812903225806452</v>
      </c>
      <c r="U571" s="9">
        <f t="shared" si="198"/>
        <v>0.0448674854074021</v>
      </c>
      <c r="V571" s="6">
        <f t="shared" si="199"/>
        <v>-0.574739704760564</v>
      </c>
      <c r="W571" s="11">
        <f t="shared" si="200"/>
        <v>1.02037999240015</v>
      </c>
      <c r="X571" s="11">
        <f ca="1" t="shared" si="201"/>
        <v>0.197049417571481</v>
      </c>
      <c r="Y571" s="6">
        <f ca="1" t="shared" si="192"/>
        <v>0.0956009924276033</v>
      </c>
      <c r="Z571" s="1">
        <f ca="1" t="shared" si="193"/>
        <v>0.0454763870256048</v>
      </c>
      <c r="AA571">
        <f ca="1" t="shared" si="189"/>
        <v>48.434</v>
      </c>
      <c r="AB571">
        <f t="shared" si="194"/>
        <v>0</v>
      </c>
      <c r="AC571" s="1">
        <f ca="1" t="shared" si="202"/>
        <v>0</v>
      </c>
      <c r="AD571" t="e">
        <f ca="1" t="shared" si="184"/>
        <v>#VALUE!</v>
      </c>
    </row>
    <row r="572" spans="1:30">
      <c r="A572">
        <f>IF([1]Sheet!A1570="","",[1]Sheet!A1570)</f>
        <v>3280896</v>
      </c>
      <c r="B572" t="str">
        <f>IF(A572="","",[1]Sheet!B1570)</f>
        <v>2025-05-02 16:29:52</v>
      </c>
      <c r="C572" t="str">
        <f>IF(A572="","",[1]Sheet!C1570)</f>
        <v>小单31.45  小双34.28  大单34.28</v>
      </c>
      <c r="D572" t="str">
        <f>IF(A572="","",[1]Sheet!D1570)</f>
        <v>小单</v>
      </c>
      <c r="E572">
        <f>IF(A572="","",[1]Sheet!E1570)</f>
        <v>100.01</v>
      </c>
      <c r="F572">
        <f>IF(A572="","",[1]Sheet!F1570)</f>
        <v>14</v>
      </c>
      <c r="G572" t="str">
        <f>IF(A572="","",[1]Sheet!G1570)</f>
        <v>大双</v>
      </c>
      <c r="H572">
        <f>IF(A572="","",[1]Sheet!H1570)</f>
        <v>0</v>
      </c>
      <c r="I572">
        <f>IF(A572="","",[1]Sheet!I1570)</f>
        <v>-100.01</v>
      </c>
      <c r="J572" t="str">
        <f>IF(A572="","",[1]Sheet!J1570)</f>
        <v>否</v>
      </c>
      <c r="K572">
        <f t="shared" si="186"/>
        <v>0</v>
      </c>
      <c r="L572" s="4">
        <f t="shared" si="187"/>
        <v>0</v>
      </c>
      <c r="M572" s="4" cm="1">
        <f ca="1" t="array" ref="M572">IF(L571="",IF(G571=0,M571,""),IF(ROW()&lt;32,"",AVERAGE(IF(OFFSET(L$2,ROW()-31,0,30,1)&lt;&gt;"",OFFSET(L$2,ROW()-31,0,30,1)))))</f>
        <v>0.766666666666667</v>
      </c>
      <c r="N572" s="5">
        <f ca="1" t="shared" si="190"/>
        <v>0.812903225806452</v>
      </c>
      <c r="O572" s="4">
        <f ca="1" t="array" ref="O572">IF(L571="","",IF(ROW()&lt;32,"",AVERAGE(IF(OFFSET(L$2,ROW()-21,0,20,1)&lt;&gt;"",OFFSET(L$2,ROW()-21,0,20,1)))))</f>
        <v>0.7</v>
      </c>
      <c r="P572" s="5">
        <f ca="1" t="shared" si="191"/>
        <v>0.719354838709677</v>
      </c>
      <c r="Q572" s="4">
        <f t="shared" si="188"/>
        <v>-100.01</v>
      </c>
      <c r="R572" s="4">
        <f t="shared" si="195"/>
        <v>8924.81079999983</v>
      </c>
      <c r="S572" s="9">
        <f t="shared" si="196"/>
        <v>0.0111557624451818</v>
      </c>
      <c r="T572" s="10">
        <f ca="1" t="shared" si="197"/>
        <v>0.812903225806452</v>
      </c>
      <c r="U572" s="9">
        <f t="shared" si="198"/>
        <v>0.0448674854074021</v>
      </c>
      <c r="V572" s="6">
        <f t="shared" si="199"/>
        <v>-0.497773781474552</v>
      </c>
      <c r="W572" s="11">
        <f t="shared" si="200"/>
        <v>1.02039159216816</v>
      </c>
      <c r="X572" s="11">
        <f ca="1" t="shared" si="201"/>
        <v>0.204728909341985</v>
      </c>
      <c r="Y572" s="6">
        <f ca="1" t="shared" si="192"/>
        <v>0.100301036767019</v>
      </c>
      <c r="Z572" s="1">
        <f ca="1" t="shared" si="193"/>
        <v>0.0490826950428283</v>
      </c>
      <c r="AA572">
        <f ca="1" t="shared" si="189"/>
        <v>-100.01</v>
      </c>
      <c r="AB572">
        <f t="shared" si="194"/>
        <v>0</v>
      </c>
      <c r="AC572" s="1">
        <f ca="1" t="shared" si="202"/>
        <v>-100.01</v>
      </c>
      <c r="AD572" t="e">
        <f ca="1" t="shared" si="184"/>
        <v>#VALUE!</v>
      </c>
    </row>
    <row r="573" spans="1:30">
      <c r="A573">
        <f>IF([1]Sheet!A1571="","",[1]Sheet!A1571)</f>
        <v>3280897</v>
      </c>
      <c r="B573" t="str">
        <f>IF(A573="","",[1]Sheet!B1571)</f>
        <v>2025-05-02 16:33:13</v>
      </c>
      <c r="C573" t="str">
        <f>IF(A573="","",[1]Sheet!C1571)</f>
        <v>小单31.45  小双34.28  大单34.28</v>
      </c>
      <c r="D573" t="str">
        <f>IF(A573="","",[1]Sheet!D1571)</f>
        <v>小单</v>
      </c>
      <c r="E573">
        <f>IF(A573="","",[1]Sheet!E1571)</f>
        <v>100.01</v>
      </c>
      <c r="F573">
        <f>IF(A573="","",[1]Sheet!F1571)</f>
        <v>15</v>
      </c>
      <c r="G573" t="str">
        <f>IF(A573="","",[1]Sheet!G1571)</f>
        <v>大单</v>
      </c>
      <c r="H573">
        <f>IF(A573="","",[1]Sheet!H1571)</f>
        <v>148.4324</v>
      </c>
      <c r="I573">
        <f>IF(A573="","",[1]Sheet!I1571)</f>
        <v>48.4224</v>
      </c>
      <c r="J573" t="str">
        <f>IF(A573="","",[1]Sheet!J1571)</f>
        <v>是</v>
      </c>
      <c r="K573">
        <f t="shared" si="186"/>
        <v>1</v>
      </c>
      <c r="L573" s="4">
        <f t="shared" si="187"/>
        <v>1</v>
      </c>
      <c r="M573" s="4" cm="1">
        <f ca="1" t="array" ref="M573">IF(L572="",IF(G572=0,M572,""),IF(ROW()&lt;32,"",AVERAGE(IF(OFFSET(L$2,ROW()-31,0,30,1)&lt;&gt;"",OFFSET(L$2,ROW()-31,0,30,1)))))</f>
        <v>0.766666666666667</v>
      </c>
      <c r="N573" s="5">
        <f ca="1" t="shared" si="190"/>
        <v>0.717204301075269</v>
      </c>
      <c r="O573" s="4">
        <f ca="1" t="array" ref="O573">IF(L572="","",IF(ROW()&lt;32,"",AVERAGE(IF(OFFSET(L$2,ROW()-21,0,20,1)&lt;&gt;"",OFFSET(L$2,ROW()-21,0,20,1)))))</f>
        <v>0.75</v>
      </c>
      <c r="P573" s="5">
        <f ca="1" t="shared" si="191"/>
        <v>0.701612903225806</v>
      </c>
      <c r="Q573" s="4">
        <f t="shared" si="188"/>
        <v>48.4224</v>
      </c>
      <c r="R573" s="4">
        <f t="shared" si="195"/>
        <v>8973.23319999983</v>
      </c>
      <c r="S573" s="9">
        <f t="shared" si="196"/>
        <v>-0.00544530517440709</v>
      </c>
      <c r="T573" s="10">
        <f ca="1" t="shared" si="197"/>
        <v>0.717204301075269</v>
      </c>
      <c r="U573" s="9">
        <f t="shared" si="198"/>
        <v>0.0448674854074021</v>
      </c>
      <c r="V573" s="6">
        <f t="shared" si="199"/>
        <v>-0.455818352537644</v>
      </c>
      <c r="W573" s="11">
        <f t="shared" si="200"/>
        <v>0.883592265665482</v>
      </c>
      <c r="X573" s="11">
        <f ca="1" t="shared" si="201"/>
        <v>0.171124414353295</v>
      </c>
      <c r="Y573" s="6">
        <f ca="1" t="shared" si="192"/>
        <v>0.103858356396759</v>
      </c>
      <c r="Z573" s="1">
        <f ca="1" t="shared" si="193"/>
        <v>0.0502066083692118</v>
      </c>
      <c r="AA573">
        <f ca="1" t="shared" si="189"/>
        <v>48.4224</v>
      </c>
      <c r="AB573">
        <f t="shared" si="194"/>
        <v>1</v>
      </c>
      <c r="AC573" s="1">
        <f ca="1" t="shared" si="202"/>
        <v>48.4224</v>
      </c>
      <c r="AD573" t="e">
        <f ca="1" t="shared" si="184"/>
        <v>#VALUE!</v>
      </c>
    </row>
    <row r="574" spans="1:30">
      <c r="A574">
        <f>IF([1]Sheet!A1572="","",[1]Sheet!A1572)</f>
        <v>3280898</v>
      </c>
      <c r="B574" t="str">
        <f>IF(A574="","",[1]Sheet!B1572)</f>
        <v>2025-05-02 16:36:45</v>
      </c>
      <c r="C574" t="str">
        <f>IF(A574="","",[1]Sheet!C1572)</f>
        <v>小单31.45  小双34.28  大单34.28</v>
      </c>
      <c r="D574" t="str">
        <f>IF(A574="","",[1]Sheet!D1572)</f>
        <v>小单</v>
      </c>
      <c r="E574">
        <f>IF(A574="","",[1]Sheet!E1572)</f>
        <v>100.01</v>
      </c>
      <c r="F574">
        <f>IF(A574="","",[1]Sheet!F1572)</f>
        <v>16</v>
      </c>
      <c r="G574" t="str">
        <f>IF(A574="","",[1]Sheet!G1572)</f>
        <v>大双</v>
      </c>
      <c r="H574">
        <f>IF(A574="","",[1]Sheet!H1572)</f>
        <v>0</v>
      </c>
      <c r="I574">
        <f>IF(A574="","",[1]Sheet!I1572)</f>
        <v>-100.01</v>
      </c>
      <c r="J574" t="str">
        <f>IF(A574="","",[1]Sheet!J1572)</f>
        <v>否</v>
      </c>
      <c r="K574">
        <f t="shared" ref="K574:K605" si="203">IF(J574="是",1,IF(J574="否",0,""))</f>
        <v>0</v>
      </c>
      <c r="L574" s="4">
        <f t="shared" ref="L574:L605" si="204">IF(G574="","",IF(F574="待开奖","",IF(MID(D574,1,1)=MID(G574,1,1),1,IF(MID(D574,2,1)=MID(G574,2,1),1,0))))</f>
        <v>0</v>
      </c>
      <c r="M574" s="4" cm="1">
        <f ca="1" t="array" ref="M574">IF(L573="",IF(G573=0,M573,""),IF(ROW()&lt;32,"",AVERAGE(IF(OFFSET(L$2,ROW()-31,0,30,1)&lt;&gt;"",OFFSET(L$2,ROW()-31,0,30,1)))))</f>
        <v>0.733333333333333</v>
      </c>
      <c r="N574" s="5">
        <f ca="1" t="shared" si="190"/>
        <v>0.781720430107527</v>
      </c>
      <c r="O574" s="4">
        <f ca="1" t="array" ref="O574">IF(L573="","",IF(ROW()&lt;32,"",AVERAGE(IF(OFFSET(L$2,ROW()-21,0,20,1)&lt;&gt;"",OFFSET(L$2,ROW()-21,0,20,1)))))</f>
        <v>0.7</v>
      </c>
      <c r="P574" s="5">
        <f ca="1" t="shared" si="191"/>
        <v>0.719354838709677</v>
      </c>
      <c r="Q574" s="4">
        <f t="shared" ref="Q574:Q605" si="205">IF(OR(F574=13,F574=14),IF(L574=1,-68.1,I574),I574)</f>
        <v>-100.01</v>
      </c>
      <c r="R574" s="4">
        <f t="shared" si="195"/>
        <v>8873.22319999983</v>
      </c>
      <c r="S574" s="9">
        <f t="shared" si="196"/>
        <v>-0.00541607973737821</v>
      </c>
      <c r="T574" s="10">
        <f ca="1" t="shared" si="197"/>
        <v>0.781720430107527</v>
      </c>
      <c r="U574" s="9">
        <f t="shared" si="198"/>
        <v>0.0448674854074021</v>
      </c>
      <c r="V574" s="6">
        <f t="shared" si="199"/>
        <v>-0.41296314009729</v>
      </c>
      <c r="W574" s="11">
        <f t="shared" si="200"/>
        <v>0.883592265665482</v>
      </c>
      <c r="X574" s="11">
        <f ca="1" t="shared" si="201"/>
        <v>0.18832192903489</v>
      </c>
      <c r="Y574" s="6">
        <f ca="1" t="shared" si="192"/>
        <v>0.108035346398348</v>
      </c>
      <c r="Z574" s="1">
        <f ca="1" t="shared" si="193"/>
        <v>0.0518212882036017</v>
      </c>
      <c r="AA574">
        <f ca="1" t="shared" si="189"/>
        <v>-100.01</v>
      </c>
      <c r="AB574">
        <f t="shared" si="194"/>
        <v>0</v>
      </c>
      <c r="AC574" s="1">
        <f ca="1" t="shared" si="202"/>
        <v>-100.01</v>
      </c>
      <c r="AD574" t="e">
        <f ca="1" t="shared" si="184"/>
        <v>#VALUE!</v>
      </c>
    </row>
    <row r="575" spans="1:30">
      <c r="A575">
        <f>IF([1]Sheet!A1573="","",[1]Sheet!A1573)</f>
        <v>3280899</v>
      </c>
      <c r="B575" t="str">
        <f>IF(A575="","",[1]Sheet!B1573)</f>
        <v>2025-05-02 16:40:16</v>
      </c>
      <c r="C575" t="str">
        <f>IF(A575="","",[1]Sheet!C1573)</f>
        <v>小单31.45  小双34.28  大单34.28</v>
      </c>
      <c r="D575" t="str">
        <f>IF(A575="","",[1]Sheet!D1573)</f>
        <v>小单</v>
      </c>
      <c r="E575">
        <f>IF(A575="","",[1]Sheet!E1573)</f>
        <v>100.01</v>
      </c>
      <c r="F575">
        <f>IF(A575="","",[1]Sheet!F1573)</f>
        <v>18</v>
      </c>
      <c r="G575" t="str">
        <f>IF(A575="","",[1]Sheet!G1573)</f>
        <v>大双</v>
      </c>
      <c r="H575">
        <f>IF(A575="","",[1]Sheet!H1573)</f>
        <v>0</v>
      </c>
      <c r="I575">
        <f>IF(A575="","",[1]Sheet!I1573)</f>
        <v>-100.01</v>
      </c>
      <c r="J575" t="str">
        <f>IF(A575="","",[1]Sheet!J1573)</f>
        <v>否</v>
      </c>
      <c r="K575">
        <f t="shared" si="203"/>
        <v>0</v>
      </c>
      <c r="L575" s="4">
        <f t="shared" si="204"/>
        <v>0</v>
      </c>
      <c r="M575" s="4" cm="1">
        <f ca="1" t="array" ref="M575">IF(L574="",IF(G574=0,M574,""),IF(ROW()&lt;32,"",AVERAGE(IF(OFFSET(L$2,ROW()-31,0,30,1)&lt;&gt;"",OFFSET(L$2,ROW()-31,0,30,1)))))</f>
        <v>0.7</v>
      </c>
      <c r="N575" s="5">
        <f ca="1" t="shared" si="190"/>
        <v>0.686021505376344</v>
      </c>
      <c r="O575" s="4">
        <f ca="1" t="array" ref="O575">IF(L574="","",IF(ROW()&lt;32,"",AVERAGE(IF(OFFSET(L$2,ROW()-21,0,20,1)&lt;&gt;"",OFFSET(L$2,ROW()-21,0,20,1)))))</f>
        <v>0.65</v>
      </c>
      <c r="P575" s="5">
        <f ca="1" t="shared" si="191"/>
        <v>0.608064516129032</v>
      </c>
      <c r="Q575" s="4">
        <f t="shared" si="205"/>
        <v>-100.01</v>
      </c>
      <c r="R575" s="4">
        <f t="shared" si="195"/>
        <v>8773.21319999983</v>
      </c>
      <c r="S575" s="9">
        <f t="shared" si="196"/>
        <v>-0.0217514321119419</v>
      </c>
      <c r="T575" s="10">
        <f ca="1" t="shared" si="197"/>
        <v>0.686021505376344</v>
      </c>
      <c r="U575" s="9">
        <f t="shared" si="198"/>
        <v>0.0448674854074021</v>
      </c>
      <c r="V575" s="6">
        <f t="shared" si="199"/>
        <v>-0.399335811189753</v>
      </c>
      <c r="W575" s="11">
        <f t="shared" si="200"/>
        <v>0.76960401319956</v>
      </c>
      <c r="X575" s="11">
        <f ca="1" t="shared" si="201"/>
        <v>0.154245446020446</v>
      </c>
      <c r="Y575" s="6">
        <f ca="1" t="shared" si="192"/>
        <v>0.111044383826031</v>
      </c>
      <c r="Z575" s="1">
        <f ca="1" t="shared" si="193"/>
        <v>0.0517963150832497</v>
      </c>
      <c r="AA575">
        <f ca="1" t="shared" si="189"/>
        <v>0</v>
      </c>
      <c r="AB575">
        <f t="shared" si="194"/>
        <v>0</v>
      </c>
      <c r="AC575" s="1">
        <f ca="1" t="shared" si="202"/>
        <v>0</v>
      </c>
      <c r="AD575" t="e">
        <f ca="1" t="shared" si="184"/>
        <v>#VALUE!</v>
      </c>
    </row>
    <row r="576" spans="1:30">
      <c r="A576">
        <f>IF([1]Sheet!A1574="","",[1]Sheet!A1574)</f>
        <v>3280900</v>
      </c>
      <c r="B576" t="str">
        <f>IF(A576="","",[1]Sheet!B1574)</f>
        <v>2025-05-02 16:43:48</v>
      </c>
      <c r="C576" t="str">
        <f>IF(A576="","",[1]Sheet!C1574)</f>
        <v>小单31.45  小双34.28  大单34.28</v>
      </c>
      <c r="D576" t="str">
        <f>IF(A576="","",[1]Sheet!D1574)</f>
        <v>小单</v>
      </c>
      <c r="E576">
        <f>IF(A576="","",[1]Sheet!E1574)</f>
        <v>100.01</v>
      </c>
      <c r="F576">
        <f>IF(A576="","",[1]Sheet!F1574)</f>
        <v>19</v>
      </c>
      <c r="G576" t="str">
        <f>IF(A576="","",[1]Sheet!G1574)</f>
        <v>大单</v>
      </c>
      <c r="H576">
        <f>IF(A576="","",[1]Sheet!H1574)</f>
        <v>148.4324</v>
      </c>
      <c r="I576">
        <f>IF(A576="","",[1]Sheet!I1574)</f>
        <v>48.4224</v>
      </c>
      <c r="J576" t="str">
        <f>IF(A576="","",[1]Sheet!J1574)</f>
        <v>是</v>
      </c>
      <c r="K576">
        <f t="shared" si="203"/>
        <v>1</v>
      </c>
      <c r="L576" s="4">
        <f t="shared" si="204"/>
        <v>1</v>
      </c>
      <c r="M576" s="4" cm="1">
        <f ca="1" t="array" ref="M576">IF(L575="",IF(G575=0,M575,""),IF(ROW()&lt;32,"",AVERAGE(IF(OFFSET(L$2,ROW()-31,0,30,1)&lt;&gt;"",OFFSET(L$2,ROW()-31,0,30,1)))))</f>
        <v>0.733333333333333</v>
      </c>
      <c r="N576" s="5">
        <f ca="1" t="shared" si="190"/>
        <v>0.654838709677419</v>
      </c>
      <c r="O576" s="4">
        <f ca="1" t="array" ref="O576">IF(L575="","",IF(ROW()&lt;32,"",AVERAGE(IF(OFFSET(L$2,ROW()-21,0,20,1)&lt;&gt;"",OFFSET(L$2,ROW()-21,0,20,1)))))</f>
        <v>0.65</v>
      </c>
      <c r="P576" s="5">
        <f ca="1" t="shared" si="191"/>
        <v>0.608064516129032</v>
      </c>
      <c r="Q576" s="4">
        <f t="shared" si="205"/>
        <v>48.4224</v>
      </c>
      <c r="R576" s="4">
        <f t="shared" si="195"/>
        <v>8821.63559999983</v>
      </c>
      <c r="S576" s="9">
        <f t="shared" si="196"/>
        <v>-0.0219939334552897</v>
      </c>
      <c r="T576" s="10">
        <f ca="1" t="shared" si="197"/>
        <v>0.654838709677419</v>
      </c>
      <c r="U576" s="9">
        <f t="shared" si="198"/>
        <v>0.0523130366972043</v>
      </c>
      <c r="V576" s="6">
        <f t="shared" si="199"/>
        <v>-0.396331023124541</v>
      </c>
      <c r="W576" s="11">
        <f t="shared" si="200"/>
        <v>0.673153494096381</v>
      </c>
      <c r="X576" s="11">
        <f ca="1" t="shared" si="201"/>
        <v>0.13635789798692</v>
      </c>
      <c r="Y576" s="6">
        <f ca="1" t="shared" si="192"/>
        <v>0.112878967078336</v>
      </c>
      <c r="Z576" s="1">
        <f ca="1" t="shared" si="193"/>
        <v>0.0516855994207055</v>
      </c>
      <c r="AA576">
        <f ca="1" t="shared" si="189"/>
        <v>0</v>
      </c>
      <c r="AB576">
        <f t="shared" si="194"/>
        <v>0</v>
      </c>
      <c r="AC576" s="1">
        <f ca="1" t="shared" si="202"/>
        <v>0</v>
      </c>
      <c r="AD576" t="e">
        <f ca="1" t="shared" si="184"/>
        <v>#VALUE!</v>
      </c>
    </row>
    <row r="577" spans="1:30">
      <c r="A577">
        <f>IF([1]Sheet!A1575="","",[1]Sheet!A1575)</f>
        <v>3280901</v>
      </c>
      <c r="B577" t="str">
        <f>IF(A577="","",[1]Sheet!B1575)</f>
        <v>2025-05-02 16:47:20</v>
      </c>
      <c r="C577" t="str">
        <f>IF(A577="","",[1]Sheet!C1575)</f>
        <v>小单31.45  小双34.28  大单34.28</v>
      </c>
      <c r="D577" t="str">
        <f>IF(A577="","",[1]Sheet!D1575)</f>
        <v>小单</v>
      </c>
      <c r="E577">
        <f>IF(A577="","",[1]Sheet!E1575)</f>
        <v>100.01</v>
      </c>
      <c r="F577">
        <f>IF(A577="","",[1]Sheet!F1575)</f>
        <v>16</v>
      </c>
      <c r="G577" t="str">
        <f>IF(A577="","",[1]Sheet!G1575)</f>
        <v>大双</v>
      </c>
      <c r="H577">
        <f>IF(A577="","",[1]Sheet!H1575)</f>
        <v>0</v>
      </c>
      <c r="I577">
        <f>IF(A577="","",[1]Sheet!I1575)</f>
        <v>-100.01</v>
      </c>
      <c r="J577" t="str">
        <f>IF(A577="","",[1]Sheet!J1575)</f>
        <v>否</v>
      </c>
      <c r="K577">
        <f t="shared" si="203"/>
        <v>0</v>
      </c>
      <c r="L577" s="4">
        <f t="shared" si="204"/>
        <v>0</v>
      </c>
      <c r="M577" s="4" cm="1">
        <f ca="1" t="array" ref="M577">IF(L576="",IF(G576=0,M576,""),IF(ROW()&lt;32,"",AVERAGE(IF(OFFSET(L$2,ROW()-31,0,30,1)&lt;&gt;"",OFFSET(L$2,ROW()-31,0,30,1)))))</f>
        <v>0.7</v>
      </c>
      <c r="N577" s="5">
        <f ca="1" t="shared" si="190"/>
        <v>0.750537634408602</v>
      </c>
      <c r="O577" s="4">
        <f ca="1" t="array" ref="O577">IF(L576="","",IF(ROW()&lt;32,"",AVERAGE(IF(OFFSET(L$2,ROW()-21,0,20,1)&lt;&gt;"",OFFSET(L$2,ROW()-21,0,20,1)))))</f>
        <v>0.6</v>
      </c>
      <c r="P577" s="5">
        <f ca="1" t="shared" si="191"/>
        <v>0.625806451612903</v>
      </c>
      <c r="Q577" s="4">
        <f t="shared" si="205"/>
        <v>-100.01</v>
      </c>
      <c r="R577" s="4">
        <f t="shared" si="195"/>
        <v>8721.62559999983</v>
      </c>
      <c r="S577" s="9">
        <f t="shared" si="196"/>
        <v>-0.0218758486314867</v>
      </c>
      <c r="T577" s="10">
        <f ca="1" t="shared" si="197"/>
        <v>0.750537634408602</v>
      </c>
      <c r="U577" s="9">
        <f t="shared" si="198"/>
        <v>0.0523130366972043</v>
      </c>
      <c r="V577" s="6">
        <f t="shared" si="199"/>
        <v>-0.381092977366844</v>
      </c>
      <c r="W577" s="11">
        <f t="shared" si="200"/>
        <v>0.76960401319956</v>
      </c>
      <c r="X577" s="11">
        <f ca="1" t="shared" si="201"/>
        <v>0.166701964866385</v>
      </c>
      <c r="Y577" s="6">
        <f ca="1" t="shared" si="192"/>
        <v>0.116597524043947</v>
      </c>
      <c r="Z577" s="1">
        <f ca="1" t="shared" si="193"/>
        <v>0.0514104202574341</v>
      </c>
      <c r="AA577">
        <f ca="1" t="shared" si="189"/>
        <v>0</v>
      </c>
      <c r="AB577">
        <f t="shared" si="194"/>
        <v>0</v>
      </c>
      <c r="AC577" s="1">
        <f ca="1" t="shared" si="202"/>
        <v>0</v>
      </c>
      <c r="AD577" t="e">
        <f ca="1" t="shared" ref="AD577:AD622" si="206">IF(X577&gt;=$Y$1,I577,0)</f>
        <v>#VALUE!</v>
      </c>
    </row>
    <row r="578" spans="1:30">
      <c r="A578">
        <f>IF([1]Sheet!A1576="","",[1]Sheet!A1576)</f>
        <v>3280902</v>
      </c>
      <c r="B578" t="str">
        <f>IF(A578="","",[1]Sheet!B1576)</f>
        <v>2025-05-02 16:50:41</v>
      </c>
      <c r="C578" t="str">
        <f>IF(A578="","",[1]Sheet!C1576)</f>
        <v>小单31.45  小双34.28  大单34.28</v>
      </c>
      <c r="D578" t="str">
        <f>IF(A578="","",[1]Sheet!D1576)</f>
        <v>小单</v>
      </c>
      <c r="E578">
        <f>IF(A578="","",[1]Sheet!E1576)</f>
        <v>100.01</v>
      </c>
      <c r="F578">
        <f>IF(A578="","",[1]Sheet!F1576)</f>
        <v>23</v>
      </c>
      <c r="G578" t="str">
        <f>IF(A578="","",[1]Sheet!G1576)</f>
        <v>大单</v>
      </c>
      <c r="H578">
        <f>IF(A578="","",[1]Sheet!H1576)</f>
        <v>148.4324</v>
      </c>
      <c r="I578">
        <f>IF(A578="","",[1]Sheet!I1576)</f>
        <v>48.4224</v>
      </c>
      <c r="J578" t="str">
        <f>IF(A578="","",[1]Sheet!J1576)</f>
        <v>是</v>
      </c>
      <c r="K578">
        <f t="shared" si="203"/>
        <v>1</v>
      </c>
      <c r="L578" s="4">
        <f t="shared" si="204"/>
        <v>1</v>
      </c>
      <c r="M578" s="4" cm="1">
        <f ca="1" t="array" ref="M578">IF(L577="",IF(G577=0,M577,""),IF(ROW()&lt;32,"",AVERAGE(IF(OFFSET(L$2,ROW()-31,0,30,1)&lt;&gt;"",OFFSET(L$2,ROW()-31,0,30,1)))))</f>
        <v>0.7</v>
      </c>
      <c r="N578" s="5">
        <f ca="1" t="shared" si="190"/>
        <v>0.654838709677419</v>
      </c>
      <c r="O578" s="4">
        <f ca="1" t="array" ref="O578">IF(L577="","",IF(ROW()&lt;32,"",AVERAGE(IF(OFFSET(L$2,ROW()-21,0,20,1)&lt;&gt;"",OFFSET(L$2,ROW()-21,0,20,1)))))</f>
        <v>0.6</v>
      </c>
      <c r="P578" s="5">
        <f ca="1" t="shared" si="191"/>
        <v>0.561290322580645</v>
      </c>
      <c r="Q578" s="4">
        <f t="shared" si="205"/>
        <v>48.4224</v>
      </c>
      <c r="R578" s="4">
        <f t="shared" si="195"/>
        <v>8770.04799999983</v>
      </c>
      <c r="S578" s="9">
        <f t="shared" si="196"/>
        <v>-0.038586714272154</v>
      </c>
      <c r="T578" s="10">
        <f ca="1" t="shared" si="197"/>
        <v>0.654838709677419</v>
      </c>
      <c r="U578" s="9">
        <f t="shared" si="198"/>
        <v>0.0578855555535887</v>
      </c>
      <c r="V578" s="6">
        <f t="shared" si="199"/>
        <v>-0.39165074457979</v>
      </c>
      <c r="W578" s="11">
        <f t="shared" si="200"/>
        <v>0.673153494096381</v>
      </c>
      <c r="X578" s="11">
        <f ca="1" t="shared" si="201"/>
        <v>0.13017633593942</v>
      </c>
      <c r="Y578" s="6">
        <f ca="1" t="shared" si="192"/>
        <v>0.118718732894595</v>
      </c>
      <c r="Z578" s="1">
        <f ca="1" t="shared" si="193"/>
        <v>0.0506078350294081</v>
      </c>
      <c r="AA578">
        <f ca="1" t="shared" si="189"/>
        <v>0</v>
      </c>
      <c r="AB578">
        <f t="shared" si="194"/>
        <v>0</v>
      </c>
      <c r="AC578" s="1">
        <f ca="1" t="shared" si="202"/>
        <v>0</v>
      </c>
      <c r="AD578" t="e">
        <f ca="1" t="shared" si="206"/>
        <v>#VALUE!</v>
      </c>
    </row>
    <row r="579" spans="1:30">
      <c r="A579">
        <f>IF([1]Sheet!A1577="","",[1]Sheet!A1577)</f>
        <v>3280903</v>
      </c>
      <c r="B579" t="str">
        <f>IF(A579="","",[1]Sheet!B1577)</f>
        <v>2025-05-02 16:54:13</v>
      </c>
      <c r="C579" t="str">
        <f>IF(A579="","",[1]Sheet!C1577)</f>
        <v>小单32.36  大双32.36  大单35.28</v>
      </c>
      <c r="D579" t="str">
        <f>IF(A579="","",[1]Sheet!D1577)</f>
        <v>大单</v>
      </c>
      <c r="E579">
        <f>IF(A579="","",[1]Sheet!E1577)</f>
        <v>100</v>
      </c>
      <c r="F579">
        <f>IF(A579="","",[1]Sheet!F1577)</f>
        <v>10</v>
      </c>
      <c r="G579" t="str">
        <f>IF(A579="","",[1]Sheet!G1577)</f>
        <v>小双</v>
      </c>
      <c r="H579">
        <f>IF(A579="","",[1]Sheet!H1577)</f>
        <v>0</v>
      </c>
      <c r="I579">
        <f>IF(A579="","",[1]Sheet!I1577)</f>
        <v>-100</v>
      </c>
      <c r="J579" t="str">
        <f>IF(A579="","",[1]Sheet!J1577)</f>
        <v>否</v>
      </c>
      <c r="K579">
        <f t="shared" si="203"/>
        <v>0</v>
      </c>
      <c r="L579" s="4">
        <f t="shared" si="204"/>
        <v>0</v>
      </c>
      <c r="M579" s="4" cm="1">
        <f ca="1" t="array" ref="M579">IF(L578="",IF(G578=0,M578,""),IF(ROW()&lt;32,"",AVERAGE(IF(OFFSET(L$2,ROW()-31,0,30,1)&lt;&gt;"",OFFSET(L$2,ROW()-31,0,30,1)))))</f>
        <v>0.666666666666667</v>
      </c>
      <c r="N579" s="5">
        <f ca="1" t="shared" si="190"/>
        <v>0.719354838709677</v>
      </c>
      <c r="O579" s="4">
        <f ca="1" t="array" ref="O579">IF(L578="","",IF(ROW()&lt;32,"",AVERAGE(IF(OFFSET(L$2,ROW()-21,0,20,1)&lt;&gt;"",OFFSET(L$2,ROW()-21,0,20,1)))))</f>
        <v>0.55</v>
      </c>
      <c r="P579" s="5">
        <f ca="1" t="shared" si="191"/>
        <v>0.579032258064516</v>
      </c>
      <c r="Q579" s="4">
        <f t="shared" si="205"/>
        <v>-100</v>
      </c>
      <c r="R579" s="4">
        <f t="shared" si="195"/>
        <v>8670.04799999983</v>
      </c>
      <c r="S579" s="9">
        <f t="shared" si="196"/>
        <v>-0.0388392310142212</v>
      </c>
      <c r="T579" s="10">
        <f ca="1" t="shared" si="197"/>
        <v>0.719354838709677</v>
      </c>
      <c r="U579" s="9">
        <f t="shared" si="198"/>
        <v>0.0578855555535887</v>
      </c>
      <c r="V579" s="6">
        <f t="shared" si="199"/>
        <v>-0.403128930726874</v>
      </c>
      <c r="W579" s="11">
        <f t="shared" si="200"/>
        <v>0.66983300642283</v>
      </c>
      <c r="X579" s="11">
        <f ca="1" t="shared" si="201"/>
        <v>0.141523939341188</v>
      </c>
      <c r="Y579" s="6">
        <f ca="1" t="shared" si="192"/>
        <v>0.12072181258647</v>
      </c>
      <c r="Z579" s="1">
        <f ca="1" t="shared" si="193"/>
        <v>0.050280533831256</v>
      </c>
      <c r="AA579">
        <f ca="1" t="shared" si="189"/>
        <v>0</v>
      </c>
      <c r="AB579">
        <f t="shared" si="194"/>
        <v>0</v>
      </c>
      <c r="AC579" s="1">
        <f ca="1" t="shared" si="202"/>
        <v>0</v>
      </c>
      <c r="AD579" t="e">
        <f ca="1" t="shared" si="206"/>
        <v>#VALUE!</v>
      </c>
    </row>
    <row r="580" spans="1:30">
      <c r="A580">
        <f>IF([1]Sheet!A1578="","",[1]Sheet!A1578)</f>
        <v>3280904</v>
      </c>
      <c r="B580" t="str">
        <f>IF(A580="","",[1]Sheet!B1578)</f>
        <v>2025-05-02 16:57:45</v>
      </c>
      <c r="C580" t="str">
        <f>IF(A580="","",[1]Sheet!C1578)</f>
        <v>小单31.45  小双34.28  大单34.28</v>
      </c>
      <c r="D580" t="str">
        <f>IF(A580="","",[1]Sheet!D1578)</f>
        <v>小单</v>
      </c>
      <c r="E580">
        <f>IF(A580="","",[1]Sheet!E1578)</f>
        <v>100.01</v>
      </c>
      <c r="F580">
        <f>IF(A580="","",[1]Sheet!F1578)</f>
        <v>20</v>
      </c>
      <c r="G580" t="str">
        <f>IF(A580="","",[1]Sheet!G1578)</f>
        <v>大双</v>
      </c>
      <c r="H580">
        <f>IF(A580="","",[1]Sheet!H1578)</f>
        <v>0</v>
      </c>
      <c r="I580">
        <f>IF(A580="","",[1]Sheet!I1578)</f>
        <v>-100.01</v>
      </c>
      <c r="J580" t="str">
        <f>IF(A580="","",[1]Sheet!J1578)</f>
        <v>否</v>
      </c>
      <c r="K580">
        <f t="shared" si="203"/>
        <v>0</v>
      </c>
      <c r="L580" s="4">
        <f t="shared" si="204"/>
        <v>0</v>
      </c>
      <c r="M580" s="4" cm="1">
        <f ca="1" t="array" ref="M580">IF(L579="",IF(G579=0,M579,""),IF(ROW()&lt;32,"",AVERAGE(IF(OFFSET(L$2,ROW()-31,0,30,1)&lt;&gt;"",OFFSET(L$2,ROW()-31,0,30,1)))))</f>
        <v>0.633333333333333</v>
      </c>
      <c r="N580" s="5">
        <f ca="1" t="shared" si="190"/>
        <v>0.623655913978495</v>
      </c>
      <c r="O580" s="4">
        <f ca="1" t="array" ref="O580">IF(L579="","",IF(ROW()&lt;32,"",AVERAGE(IF(OFFSET(L$2,ROW()-21,0,20,1)&lt;&gt;"",OFFSET(L$2,ROW()-21,0,20,1)))))</f>
        <v>0.55</v>
      </c>
      <c r="P580" s="5">
        <f ca="1" t="shared" si="191"/>
        <v>0.514516129032258</v>
      </c>
      <c r="Q580" s="4">
        <f t="shared" si="205"/>
        <v>-100.01</v>
      </c>
      <c r="R580" s="4">
        <f t="shared" si="195"/>
        <v>8570.03799999983</v>
      </c>
      <c r="S580" s="9">
        <f t="shared" si="196"/>
        <v>-0.0552594125607237</v>
      </c>
      <c r="T580" s="10">
        <f ca="1" t="shared" si="197"/>
        <v>0.623655913978495</v>
      </c>
      <c r="U580" s="9">
        <f t="shared" si="198"/>
        <v>0.0634569942048742</v>
      </c>
      <c r="V580" s="6">
        <f t="shared" si="199"/>
        <v>-0.418192663377497</v>
      </c>
      <c r="W580" s="11">
        <f t="shared" si="200"/>
        <v>0.584303417735081</v>
      </c>
      <c r="X580" s="11">
        <f ca="1" t="shared" si="201"/>
        <v>0.105727336201778</v>
      </c>
      <c r="Y580" s="6">
        <f ca="1" t="shared" si="192"/>
        <v>0.121678619203155</v>
      </c>
      <c r="Z580" s="1">
        <f ca="1" t="shared" si="193"/>
        <v>0.0497097435918272</v>
      </c>
      <c r="AA580">
        <f ca="1" t="shared" si="189"/>
        <v>0</v>
      </c>
      <c r="AB580">
        <f t="shared" si="194"/>
        <v>0</v>
      </c>
      <c r="AC580" s="1">
        <f ca="1" t="shared" si="202"/>
        <v>0</v>
      </c>
      <c r="AD580" t="e">
        <f ca="1" t="shared" si="206"/>
        <v>#VALUE!</v>
      </c>
    </row>
    <row r="581" spans="1:30">
      <c r="A581">
        <f>IF([1]Sheet!A1579="","",[1]Sheet!A1579)</f>
        <v>3280905</v>
      </c>
      <c r="B581" t="str">
        <f>IF(A581="","",[1]Sheet!B1579)</f>
        <v>2025-05-02 17:01:16</v>
      </c>
      <c r="C581" t="str">
        <f>IF(A581="","",[1]Sheet!C1579)</f>
        <v>小单32.36  大双32.36  大单35.28</v>
      </c>
      <c r="D581" t="str">
        <f>IF(A581="","",[1]Sheet!D1579)</f>
        <v>大单</v>
      </c>
      <c r="E581">
        <f>IF(A581="","",[1]Sheet!E1579)</f>
        <v>100</v>
      </c>
      <c r="F581">
        <f>IF(A581="","",[1]Sheet!F1579)</f>
        <v>8</v>
      </c>
      <c r="G581" t="str">
        <f>IF(A581="","",[1]Sheet!G1579)</f>
        <v>小双</v>
      </c>
      <c r="H581">
        <f>IF(A581="","",[1]Sheet!H1579)</f>
        <v>0</v>
      </c>
      <c r="I581">
        <f>IF(A581="","",[1]Sheet!I1579)</f>
        <v>-100</v>
      </c>
      <c r="J581" t="str">
        <f>IF(A581="","",[1]Sheet!J1579)</f>
        <v>否</v>
      </c>
      <c r="K581">
        <f t="shared" si="203"/>
        <v>0</v>
      </c>
      <c r="L581" s="4">
        <f t="shared" si="204"/>
        <v>0</v>
      </c>
      <c r="M581" s="4" cm="1">
        <f ca="1" t="array" ref="M581">IF(L580="",IF(G580=0,M580,""),IF(ROW()&lt;32,"",AVERAGE(IF(OFFSET(L$2,ROW()-31,0,30,1)&lt;&gt;"",OFFSET(L$2,ROW()-31,0,30,1)))))</f>
        <v>0.6</v>
      </c>
      <c r="N581" s="5">
        <f ca="1" t="shared" si="190"/>
        <v>0.59247311827957</v>
      </c>
      <c r="O581" s="4">
        <f ca="1" t="array" ref="O581">IF(L580="","",IF(ROW()&lt;32,"",AVERAGE(IF(OFFSET(L$2,ROW()-21,0,20,1)&lt;&gt;"",OFFSET(L$2,ROW()-21,0,20,1)))))</f>
        <v>0.5</v>
      </c>
      <c r="P581" s="5">
        <f ca="1" t="shared" si="191"/>
        <v>0.467741935483871</v>
      </c>
      <c r="Q581" s="4">
        <f t="shared" si="205"/>
        <v>-100</v>
      </c>
      <c r="R581" s="4">
        <f t="shared" si="195"/>
        <v>8470.03799999983</v>
      </c>
      <c r="S581" s="9">
        <f t="shared" si="196"/>
        <v>-0.0591756360021366</v>
      </c>
      <c r="T581" s="10">
        <f ca="1" t="shared" si="197"/>
        <v>0.59247311827957</v>
      </c>
      <c r="U581" s="9">
        <f t="shared" si="198"/>
        <v>0.0742601253997156</v>
      </c>
      <c r="V581" s="6">
        <f t="shared" si="199"/>
        <v>-0.457586776226094</v>
      </c>
      <c r="W581" s="11">
        <f t="shared" si="200"/>
        <v>0.510189459088303</v>
      </c>
      <c r="X581" s="11">
        <f ca="1" t="shared" si="201"/>
        <v>0.0837241635215793</v>
      </c>
      <c r="Y581" s="6">
        <f ca="1" t="shared" si="192"/>
        <v>0.122020528126178</v>
      </c>
      <c r="Z581" s="1">
        <f ca="1" t="shared" si="193"/>
        <v>0.0494113420256144</v>
      </c>
      <c r="AA581">
        <f ca="1" t="shared" si="189"/>
        <v>0</v>
      </c>
      <c r="AB581">
        <f t="shared" si="194"/>
        <v>0</v>
      </c>
      <c r="AC581" s="1">
        <f ca="1" t="shared" si="202"/>
        <v>0</v>
      </c>
      <c r="AD581" t="e">
        <f ca="1" t="shared" si="206"/>
        <v>#VALUE!</v>
      </c>
    </row>
    <row r="582" spans="1:30">
      <c r="A582">
        <f>IF([1]Sheet!A1580="","",[1]Sheet!A1580)</f>
        <v>3280906</v>
      </c>
      <c r="B582" t="str">
        <f>IF(A582="","",[1]Sheet!B1580)</f>
        <v>2025-05-02 17:04:48</v>
      </c>
      <c r="C582" t="str">
        <f>IF(A582="","",[1]Sheet!C1580)</f>
        <v>小单31.45  小双34.28  大单34.28</v>
      </c>
      <c r="D582" t="str">
        <f>IF(A582="","",[1]Sheet!D1580)</f>
        <v>小单</v>
      </c>
      <c r="E582">
        <f>IF(A582="","",[1]Sheet!E1580)</f>
        <v>100.01</v>
      </c>
      <c r="F582">
        <f>IF(A582="","",[1]Sheet!F1580)</f>
        <v>11</v>
      </c>
      <c r="G582" t="str">
        <f>IF(A582="","",[1]Sheet!G1580)</f>
        <v>小单</v>
      </c>
      <c r="H582">
        <f>IF(A582="","",[1]Sheet!H1580)</f>
        <v>148.444</v>
      </c>
      <c r="I582">
        <f>IF(A582="","",[1]Sheet!I1580)</f>
        <v>48.434</v>
      </c>
      <c r="J582" t="str">
        <f>IF(A582="","",[1]Sheet!J1580)</f>
        <v>是</v>
      </c>
      <c r="K582">
        <f t="shared" si="203"/>
        <v>1</v>
      </c>
      <c r="L582" s="4">
        <f t="shared" si="204"/>
        <v>1</v>
      </c>
      <c r="M582" s="4" cm="1">
        <f ca="1" t="array" ref="M582">IF(L581="",IF(G581=0,M581,""),IF(ROW()&lt;32,"",AVERAGE(IF(OFFSET(L$2,ROW()-31,0,30,1)&lt;&gt;"",OFFSET(L$2,ROW()-31,0,30,1)))))</f>
        <v>0.6</v>
      </c>
      <c r="N582" s="5">
        <f ca="1" t="shared" si="190"/>
        <v>0.561290322580645</v>
      </c>
      <c r="O582" s="4">
        <f ca="1" t="array" ref="O582">IF(L581="","",IF(ROW()&lt;32,"",AVERAGE(IF(OFFSET(L$2,ROW()-21,0,20,1)&lt;&gt;"",OFFSET(L$2,ROW()-21,0,20,1)))))</f>
        <v>0.55</v>
      </c>
      <c r="P582" s="5">
        <f ca="1" t="shared" si="191"/>
        <v>0.514516129032258</v>
      </c>
      <c r="Q582" s="4">
        <f t="shared" si="205"/>
        <v>48.434</v>
      </c>
      <c r="R582" s="4">
        <f t="shared" si="195"/>
        <v>8518.47199999983</v>
      </c>
      <c r="S582" s="9">
        <f t="shared" si="196"/>
        <v>-0.0631497502945831</v>
      </c>
      <c r="T582" s="10">
        <f ca="1" t="shared" si="197"/>
        <v>0.561290322580645</v>
      </c>
      <c r="U582" s="9">
        <f t="shared" si="198"/>
        <v>0.0850621763894581</v>
      </c>
      <c r="V582" s="6">
        <f t="shared" si="199"/>
        <v>-0.479186745126203</v>
      </c>
      <c r="W582" s="11">
        <f t="shared" si="200"/>
        <v>0.510189459088303</v>
      </c>
      <c r="X582" s="11">
        <f ca="1" t="shared" si="201"/>
        <v>0.0708947579071267</v>
      </c>
      <c r="Y582" s="6">
        <f ca="1" t="shared" si="192"/>
        <v>0.122020730909442</v>
      </c>
      <c r="Z582" s="1">
        <f ca="1" t="shared" si="193"/>
        <v>0.0494111321930225</v>
      </c>
      <c r="AA582">
        <f ca="1" t="shared" si="189"/>
        <v>0</v>
      </c>
      <c r="AB582">
        <f t="shared" si="194"/>
        <v>0</v>
      </c>
      <c r="AC582" s="1">
        <f ca="1" t="shared" si="202"/>
        <v>0</v>
      </c>
      <c r="AD582" t="e">
        <f ca="1" t="shared" si="206"/>
        <v>#VALUE!</v>
      </c>
    </row>
    <row r="583" spans="1:30">
      <c r="A583">
        <f>IF([1]Sheet!A1581="","",[1]Sheet!A1581)</f>
        <v>3280907</v>
      </c>
      <c r="B583" t="str">
        <f>IF(A583="","",[1]Sheet!B1581)</f>
        <v>2025-05-02 17:08:20</v>
      </c>
      <c r="C583" t="str">
        <f>IF(A583="","",[1]Sheet!C1581)</f>
        <v>小单31.45  小双34.28  大单34.28</v>
      </c>
      <c r="D583" t="str">
        <f>IF(A583="","",[1]Sheet!D1581)</f>
        <v>小单</v>
      </c>
      <c r="E583">
        <f>IF(A583="","",[1]Sheet!E1581)</f>
        <v>100.01</v>
      </c>
      <c r="F583">
        <f>IF(A583="","",[1]Sheet!F1581)</f>
        <v>11</v>
      </c>
      <c r="G583" t="str">
        <f>IF(A583="","",[1]Sheet!G1581)</f>
        <v>小单</v>
      </c>
      <c r="H583">
        <f>IF(A583="","",[1]Sheet!H1581)</f>
        <v>148.444</v>
      </c>
      <c r="I583">
        <f>IF(A583="","",[1]Sheet!I1581)</f>
        <v>48.434</v>
      </c>
      <c r="J583" t="str">
        <f>IF(A583="","",[1]Sheet!J1581)</f>
        <v>是</v>
      </c>
      <c r="K583">
        <f t="shared" si="203"/>
        <v>1</v>
      </c>
      <c r="L583" s="4">
        <f t="shared" si="204"/>
        <v>1</v>
      </c>
      <c r="M583" s="4" cm="1">
        <f ca="1" t="array" ref="M583">IF(L582="",IF(G582=0,M582,""),IF(ROW()&lt;32,"",AVERAGE(IF(OFFSET(L$2,ROW()-31,0,30,1)&lt;&gt;"",OFFSET(L$2,ROW()-31,0,30,1)))))</f>
        <v>0.633333333333333</v>
      </c>
      <c r="N583" s="5">
        <f ca="1" t="shared" si="190"/>
        <v>0.625806451612903</v>
      </c>
      <c r="O583" s="4">
        <f ca="1" t="array" ref="O583">IF(L582="","",IF(ROW()&lt;32,"",AVERAGE(IF(OFFSET(L$2,ROW()-21,0,20,1)&lt;&gt;"",OFFSET(L$2,ROW()-21,0,20,1)))))</f>
        <v>0.55</v>
      </c>
      <c r="P583" s="5">
        <f ca="1" t="shared" si="191"/>
        <v>0.579032258064516</v>
      </c>
      <c r="Q583" s="4">
        <f t="shared" si="205"/>
        <v>48.434</v>
      </c>
      <c r="R583" s="4">
        <f t="shared" si="195"/>
        <v>8566.90599999983</v>
      </c>
      <c r="S583" s="9">
        <f t="shared" si="196"/>
        <v>-0.0472544979779176</v>
      </c>
      <c r="T583" s="10">
        <f ca="1" t="shared" si="197"/>
        <v>0.625806451612903</v>
      </c>
      <c r="U583" s="9">
        <f t="shared" si="198"/>
        <v>0.0850621763894581</v>
      </c>
      <c r="V583" s="6">
        <f t="shared" si="199"/>
        <v>-0.487755521959127</v>
      </c>
      <c r="W583" s="11">
        <f t="shared" si="200"/>
        <v>0.581224233247147</v>
      </c>
      <c r="X583" s="11">
        <f ca="1" t="shared" si="201"/>
        <v>0.0948131591411699</v>
      </c>
      <c r="Y583" s="6">
        <f ca="1" t="shared" si="192"/>
        <v>0.123510561725571</v>
      </c>
      <c r="Z583" s="1">
        <f ca="1" t="shared" si="193"/>
        <v>0.0478704831311561</v>
      </c>
      <c r="AA583">
        <f ca="1" t="shared" si="189"/>
        <v>0</v>
      </c>
      <c r="AB583">
        <f t="shared" si="194"/>
        <v>0</v>
      </c>
      <c r="AC583" s="1">
        <f ca="1" t="shared" si="202"/>
        <v>0</v>
      </c>
      <c r="AD583" t="e">
        <f ca="1" t="shared" si="206"/>
        <v>#VALUE!</v>
      </c>
    </row>
    <row r="584" spans="1:30">
      <c r="A584">
        <f>IF([1]Sheet!A1582="","",[1]Sheet!A1582)</f>
        <v>3280908</v>
      </c>
      <c r="B584" t="str">
        <f>IF(A584="","",[1]Sheet!B1582)</f>
        <v>2025-05-02 17:11:41</v>
      </c>
      <c r="C584" t="str">
        <f>IF(A584="","",[1]Sheet!C1582)</f>
        <v>小单31.45  小双34.28  大单34.28</v>
      </c>
      <c r="D584" t="str">
        <f>IF(A584="","",[1]Sheet!D1582)</f>
        <v>小单</v>
      </c>
      <c r="E584">
        <f>IF(A584="","",[1]Sheet!E1582)</f>
        <v>100.01</v>
      </c>
      <c r="F584">
        <f>IF(A584="","",[1]Sheet!F1582)</f>
        <v>17</v>
      </c>
      <c r="G584" t="str">
        <f>IF(A584="","",[1]Sheet!G1582)</f>
        <v>大单</v>
      </c>
      <c r="H584">
        <f>IF(A584="","",[1]Sheet!H1582)</f>
        <v>148.4324</v>
      </c>
      <c r="I584">
        <f>IF(A584="","",[1]Sheet!I1582)</f>
        <v>48.4224</v>
      </c>
      <c r="J584" t="str">
        <f>IF(A584="","",[1]Sheet!J1582)</f>
        <v>是</v>
      </c>
      <c r="K584">
        <f t="shared" si="203"/>
        <v>1</v>
      </c>
      <c r="L584" s="4">
        <f t="shared" si="204"/>
        <v>1</v>
      </c>
      <c r="M584" s="4" cm="1">
        <f ca="1" t="array" ref="M584">IF(L583="",IF(G583=0,M583,""),IF(ROW()&lt;32,"",AVERAGE(IF(OFFSET(L$2,ROW()-31,0,30,1)&lt;&gt;"",OFFSET(L$2,ROW()-31,0,30,1)))))</f>
        <v>0.633333333333333</v>
      </c>
      <c r="N584" s="5">
        <f ca="1" t="shared" si="190"/>
        <v>0.656989247311828</v>
      </c>
      <c r="O584" s="4">
        <f ca="1" t="array" ref="O584">IF(L583="","",IF(ROW()&lt;32,"",AVERAGE(IF(OFFSET(L$2,ROW()-21,0,20,1)&lt;&gt;"",OFFSET(L$2,ROW()-21,0,20,1)))))</f>
        <v>0.6</v>
      </c>
      <c r="P584" s="5">
        <f ca="1" t="shared" si="191"/>
        <v>0.625806451612903</v>
      </c>
      <c r="Q584" s="4">
        <f t="shared" si="205"/>
        <v>48.4224</v>
      </c>
      <c r="R584" s="4">
        <f t="shared" si="195"/>
        <v>8615.32839999983</v>
      </c>
      <c r="S584" s="9">
        <f t="shared" si="196"/>
        <v>-0.0474560872104401</v>
      </c>
      <c r="T584" s="10">
        <f ca="1" t="shared" si="197"/>
        <v>0.656989247311828</v>
      </c>
      <c r="U584" s="9">
        <f t="shared" si="198"/>
        <v>0.0850621763894581</v>
      </c>
      <c r="V584" s="6">
        <f t="shared" si="199"/>
        <v>-0.496210704432251</v>
      </c>
      <c r="W584" s="11">
        <f t="shared" si="200"/>
        <v>0.663186929834008</v>
      </c>
      <c r="X584" s="11">
        <f ca="1" t="shared" si="201"/>
        <v>0.108339992922572</v>
      </c>
      <c r="Y584" s="6">
        <f ca="1" t="shared" si="192"/>
        <v>0.126830863837816</v>
      </c>
      <c r="Z584" s="1">
        <f ca="1" t="shared" si="193"/>
        <v>0.0430009862946799</v>
      </c>
      <c r="AA584">
        <f ca="1" t="shared" si="189"/>
        <v>0</v>
      </c>
      <c r="AB584">
        <f t="shared" si="194"/>
        <v>0</v>
      </c>
      <c r="AC584" s="1">
        <f ca="1" t="shared" si="202"/>
        <v>0</v>
      </c>
      <c r="AD584" t="e">
        <f ca="1" t="shared" si="206"/>
        <v>#VALUE!</v>
      </c>
    </row>
    <row r="585" spans="1:30">
      <c r="A585">
        <f>IF([1]Sheet!A1583="","",[1]Sheet!A1583)</f>
        <v>3280909</v>
      </c>
      <c r="B585" t="str">
        <f>IF(A585="","",[1]Sheet!B1583)</f>
        <v>2025-05-02 17:15:13</v>
      </c>
      <c r="C585" t="str">
        <f>IF(A585="","",[1]Sheet!C1583)</f>
        <v>小单31.45  小双34.28  大单34.28</v>
      </c>
      <c r="D585" t="str">
        <f>IF(A585="","",[1]Sheet!D1583)</f>
        <v>小单</v>
      </c>
      <c r="E585">
        <f>IF(A585="","",[1]Sheet!E1583)</f>
        <v>100.01</v>
      </c>
      <c r="F585">
        <f>IF(A585="","",[1]Sheet!F1583)</f>
        <v>17</v>
      </c>
      <c r="G585" t="str">
        <f>IF(A585="","",[1]Sheet!G1583)</f>
        <v>大单</v>
      </c>
      <c r="H585">
        <f>IF(A585="","",[1]Sheet!H1583)</f>
        <v>148.4324</v>
      </c>
      <c r="I585">
        <f>IF(A585="","",[1]Sheet!I1583)</f>
        <v>48.4224</v>
      </c>
      <c r="J585" t="str">
        <f>IF(A585="","",[1]Sheet!J1583)</f>
        <v>是</v>
      </c>
      <c r="K585">
        <f t="shared" si="203"/>
        <v>1</v>
      </c>
      <c r="L585" s="4">
        <f t="shared" si="204"/>
        <v>1</v>
      </c>
      <c r="M585" s="4" cm="1">
        <f ca="1" t="array" ref="M585">IF(L584="",IF(G584=0,M584,""),IF(ROW()&lt;32,"",AVERAGE(IF(OFFSET(L$2,ROW()-31,0,30,1)&lt;&gt;"",OFFSET(L$2,ROW()-31,0,30,1)))))</f>
        <v>0.633333333333333</v>
      </c>
      <c r="N585" s="5">
        <f ca="1" t="shared" si="190"/>
        <v>0.656989247311828</v>
      </c>
      <c r="O585" s="4">
        <f ca="1" t="array" ref="O585">IF(L584="","",IF(ROW()&lt;32,"",AVERAGE(IF(OFFSET(L$2,ROW()-21,0,20,1)&lt;&gt;"",OFFSET(L$2,ROW()-21,0,20,1)))))</f>
        <v>0.65</v>
      </c>
      <c r="P585" s="5">
        <f ca="1" t="shared" si="191"/>
        <v>0.67258064516129</v>
      </c>
      <c r="Q585" s="4">
        <f t="shared" si="205"/>
        <v>48.4224</v>
      </c>
      <c r="R585" s="4">
        <f t="shared" si="195"/>
        <v>8663.75079999983</v>
      </c>
      <c r="S585" s="9">
        <f t="shared" si="196"/>
        <v>-0.0476566082551104</v>
      </c>
      <c r="T585" s="10">
        <f ca="1" t="shared" si="197"/>
        <v>0.656989247311828</v>
      </c>
      <c r="U585" s="9">
        <f t="shared" si="198"/>
        <v>0.0850621763894581</v>
      </c>
      <c r="V585" s="6">
        <f t="shared" si="199"/>
        <v>-0.521352938134718</v>
      </c>
      <c r="W585" s="11">
        <f t="shared" si="200"/>
        <v>0.659866467701491</v>
      </c>
      <c r="X585" s="11">
        <f ca="1" t="shared" si="201"/>
        <v>0.105433567025672</v>
      </c>
      <c r="Y585" s="6">
        <f ca="1" t="shared" si="192"/>
        <v>0.129464495172524</v>
      </c>
      <c r="Z585" s="1">
        <f ca="1" t="shared" si="193"/>
        <v>0.0390046562011298</v>
      </c>
      <c r="AA585">
        <f ca="1" t="shared" si="189"/>
        <v>0</v>
      </c>
      <c r="AB585">
        <f t="shared" si="194"/>
        <v>0</v>
      </c>
      <c r="AC585" s="1">
        <f ca="1" t="shared" si="202"/>
        <v>0</v>
      </c>
      <c r="AD585" t="e">
        <f ca="1" t="shared" si="206"/>
        <v>#VALUE!</v>
      </c>
    </row>
    <row r="586" spans="1:30">
      <c r="A586">
        <f>IF([1]Sheet!A1584="","",[1]Sheet!A1584)</f>
        <v>3280910</v>
      </c>
      <c r="B586" t="str">
        <f>IF(A586="","",[1]Sheet!B1584)</f>
        <v>2025-05-02 17:18:45</v>
      </c>
      <c r="C586" t="str">
        <f>IF(A586="","",[1]Sheet!C1584)</f>
        <v>小单31.45  小双34.28  大单34.28</v>
      </c>
      <c r="D586" t="str">
        <f>IF(A586="","",[1]Sheet!D1584)</f>
        <v>小单</v>
      </c>
      <c r="E586">
        <f>IF(A586="","",[1]Sheet!E1584)</f>
        <v>100.01</v>
      </c>
      <c r="F586">
        <f>IF(A586="","",[1]Sheet!F1584)</f>
        <v>15</v>
      </c>
      <c r="G586" t="str">
        <f>IF(A586="","",[1]Sheet!G1584)</f>
        <v>大单</v>
      </c>
      <c r="H586">
        <f>IF(A586="","",[1]Sheet!H1584)</f>
        <v>148.4324</v>
      </c>
      <c r="I586">
        <f>IF(A586="","",[1]Sheet!I1584)</f>
        <v>48.4224</v>
      </c>
      <c r="J586" t="str">
        <f>IF(A586="","",[1]Sheet!J1584)</f>
        <v>是</v>
      </c>
      <c r="K586">
        <f t="shared" si="203"/>
        <v>1</v>
      </c>
      <c r="L586" s="4">
        <f t="shared" si="204"/>
        <v>1</v>
      </c>
      <c r="M586" s="4" cm="1">
        <f ca="1" t="array" ref="M586">IF(L585="",IF(G585=0,M585,""),IF(ROW()&lt;32,"",AVERAGE(IF(OFFSET(L$2,ROW()-31,0,30,1)&lt;&gt;"",OFFSET(L$2,ROW()-31,0,30,1)))))</f>
        <v>0.633333333333333</v>
      </c>
      <c r="N586" s="5">
        <f ca="1" t="shared" si="190"/>
        <v>0.656989247311828</v>
      </c>
      <c r="O586" s="4">
        <f ca="1" t="array" ref="O586">IF(L585="","",IF(ROW()&lt;32,"",AVERAGE(IF(OFFSET(L$2,ROW()-21,0,20,1)&lt;&gt;"",OFFSET(L$2,ROW()-21,0,20,1)))))</f>
        <v>0.65</v>
      </c>
      <c r="P586" s="5">
        <f ca="1" t="shared" si="191"/>
        <v>0.67258064516129</v>
      </c>
      <c r="Q586" s="4">
        <f t="shared" si="205"/>
        <v>48.4224</v>
      </c>
      <c r="R586" s="4">
        <f t="shared" si="195"/>
        <v>8712.17319999983</v>
      </c>
      <c r="S586" s="9">
        <f t="shared" si="196"/>
        <v>-0.0478572325038203</v>
      </c>
      <c r="T586" s="10">
        <f ca="1" t="shared" si="197"/>
        <v>0.656989247311828</v>
      </c>
      <c r="U586" s="9">
        <f t="shared" si="198"/>
        <v>0.0850621763894581</v>
      </c>
      <c r="V586" s="6">
        <f t="shared" si="199"/>
        <v>-0.571026770644706</v>
      </c>
      <c r="W586" s="11">
        <f t="shared" si="200"/>
        <v>0.656546005568974</v>
      </c>
      <c r="X586" s="11">
        <f ca="1" t="shared" si="201"/>
        <v>0.100073950286809</v>
      </c>
      <c r="Y586" s="6">
        <f ca="1" t="shared" si="192"/>
        <v>0.130988980428573</v>
      </c>
      <c r="Z586" s="1">
        <f ca="1" t="shared" si="193"/>
        <v>0.0368741994693308</v>
      </c>
      <c r="AA586">
        <f ca="1" t="shared" si="189"/>
        <v>0</v>
      </c>
      <c r="AB586">
        <f t="shared" si="194"/>
        <v>0</v>
      </c>
      <c r="AC586" s="1">
        <f ca="1" t="shared" si="202"/>
        <v>0</v>
      </c>
      <c r="AD586" t="e">
        <f ca="1" t="shared" si="206"/>
        <v>#VALUE!</v>
      </c>
    </row>
    <row r="587" spans="1:30">
      <c r="A587">
        <f>IF([1]Sheet!A1585="","",[1]Sheet!A1585)</f>
        <v>3280911</v>
      </c>
      <c r="B587" t="str">
        <f>IF(A587="","",[1]Sheet!B1585)</f>
        <v>2025-05-02 17:22:16</v>
      </c>
      <c r="C587" t="str">
        <f>IF(A587="","",[1]Sheet!C1585)</f>
        <v>小单31.45  小双34.28  大单34.28</v>
      </c>
      <c r="D587" t="str">
        <f>IF(A587="","",[1]Sheet!D1585)</f>
        <v>小单</v>
      </c>
      <c r="E587">
        <f>IF(A587="","",[1]Sheet!E1585)</f>
        <v>100.01</v>
      </c>
      <c r="F587">
        <f>IF(A587="","",[1]Sheet!F1585)</f>
        <v>13</v>
      </c>
      <c r="G587" t="str">
        <f>IF(A587="","",[1]Sheet!G1585)</f>
        <v>小单</v>
      </c>
      <c r="H587">
        <f>IF(A587="","",[1]Sheet!H1585)</f>
        <v>0</v>
      </c>
      <c r="I587">
        <f>IF(A587="","",[1]Sheet!I1585)</f>
        <v>-100.01</v>
      </c>
      <c r="J587" t="str">
        <f>IF(A587="","",[1]Sheet!J1585)</f>
        <v>否</v>
      </c>
      <c r="K587">
        <f t="shared" si="203"/>
        <v>0</v>
      </c>
      <c r="L587" s="4">
        <f t="shared" si="204"/>
        <v>1</v>
      </c>
      <c r="M587" s="4" cm="1">
        <f ca="1" t="array" ref="M587">IF(L586="",IF(G586=0,M586,""),IF(ROW()&lt;32,"",AVERAGE(IF(OFFSET(L$2,ROW()-31,0,30,1)&lt;&gt;"",OFFSET(L$2,ROW()-31,0,30,1)))))</f>
        <v>0.633333333333333</v>
      </c>
      <c r="N587" s="5">
        <f ca="1" t="shared" si="190"/>
        <v>0.656989247311828</v>
      </c>
      <c r="O587" s="4">
        <f ca="1" t="array" ref="O587">IF(L586="","",IF(ROW()&lt;32,"",AVERAGE(IF(OFFSET(L$2,ROW()-21,0,20,1)&lt;&gt;"",OFFSET(L$2,ROW()-21,0,20,1)))))</f>
        <v>0.65</v>
      </c>
      <c r="P587" s="5">
        <f ca="1" t="shared" si="191"/>
        <v>0.67258064516129</v>
      </c>
      <c r="Q587" s="4">
        <f t="shared" si="205"/>
        <v>-68.1</v>
      </c>
      <c r="R587" s="4">
        <f t="shared" si="195"/>
        <v>8644.07319999983</v>
      </c>
      <c r="S587" s="9">
        <f t="shared" si="196"/>
        <v>-0.0480555434998737</v>
      </c>
      <c r="T587" s="10">
        <f ca="1" t="shared" si="197"/>
        <v>0.656989247311828</v>
      </c>
      <c r="U587" s="9">
        <f t="shared" si="198"/>
        <v>0.0850621763894581</v>
      </c>
      <c r="V587" s="6">
        <f t="shared" si="199"/>
        <v>-0.621895444736261</v>
      </c>
      <c r="W587" s="11">
        <f t="shared" si="200"/>
        <v>0.653207698106241</v>
      </c>
      <c r="X587" s="11">
        <f ca="1" t="shared" si="201"/>
        <v>0.0945937588325641</v>
      </c>
      <c r="Y587" s="6">
        <f ca="1" t="shared" si="192"/>
        <v>0.131297438602123</v>
      </c>
      <c r="Z587" s="1">
        <f ca="1" t="shared" si="193"/>
        <v>0.0365281294286391</v>
      </c>
      <c r="AA587">
        <f ca="1" t="shared" si="189"/>
        <v>0</v>
      </c>
      <c r="AB587">
        <f t="shared" si="194"/>
        <v>0</v>
      </c>
      <c r="AC587" s="1">
        <f ca="1" t="shared" si="202"/>
        <v>0</v>
      </c>
      <c r="AD587" t="e">
        <f ca="1" t="shared" si="206"/>
        <v>#VALUE!</v>
      </c>
    </row>
    <row r="588" spans="1:30">
      <c r="A588">
        <f>IF([1]Sheet!A1586="","",[1]Sheet!A1586)</f>
        <v>3280912</v>
      </c>
      <c r="B588" t="str">
        <f>IF(A588="","",[1]Sheet!B1586)</f>
        <v>2025-05-02 17:25:48</v>
      </c>
      <c r="C588" t="str">
        <f>IF(A588="","",[1]Sheet!C1586)</f>
        <v>小单31.45  小双34.28  大单34.28</v>
      </c>
      <c r="D588" t="str">
        <f>IF(A588="","",[1]Sheet!D1586)</f>
        <v>小单</v>
      </c>
      <c r="E588">
        <f>IF(A588="","",[1]Sheet!E1586)</f>
        <v>100.01</v>
      </c>
      <c r="F588">
        <f>IF(A588="","",[1]Sheet!F1586)</f>
        <v>13</v>
      </c>
      <c r="G588" t="str">
        <f>IF(A588="","",[1]Sheet!G1586)</f>
        <v>小单</v>
      </c>
      <c r="H588">
        <f>IF(A588="","",[1]Sheet!H1586)</f>
        <v>0</v>
      </c>
      <c r="I588">
        <f>IF(A588="","",[1]Sheet!I1586)</f>
        <v>-100.01</v>
      </c>
      <c r="J588" t="str">
        <f>IF(A588="","",[1]Sheet!J1586)</f>
        <v>否</v>
      </c>
      <c r="K588">
        <f t="shared" si="203"/>
        <v>0</v>
      </c>
      <c r="L588" s="4">
        <f t="shared" si="204"/>
        <v>1</v>
      </c>
      <c r="M588" s="4" cm="1">
        <f ca="1" t="array" ref="M588">IF(L587="",IF(G587=0,M587,""),IF(ROW()&lt;32,"",AVERAGE(IF(OFFSET(L$2,ROW()-31,0,30,1)&lt;&gt;"",OFFSET(L$2,ROW()-31,0,30,1)))))</f>
        <v>0.633333333333333</v>
      </c>
      <c r="N588" s="5">
        <f ca="1" t="shared" si="190"/>
        <v>0.656989247311828</v>
      </c>
      <c r="O588" s="4">
        <f ca="1" t="array" ref="O588">IF(L587="","",IF(ROW()&lt;32,"",AVERAGE(IF(OFFSET(L$2,ROW()-21,0,20,1)&lt;&gt;"",OFFSET(L$2,ROW()-21,0,20,1)))))</f>
        <v>0.65</v>
      </c>
      <c r="P588" s="5">
        <f ca="1" t="shared" si="191"/>
        <v>0.67258064516129</v>
      </c>
      <c r="Q588" s="4">
        <f t="shared" si="205"/>
        <v>-68.1</v>
      </c>
      <c r="R588" s="4">
        <f t="shared" si="195"/>
        <v>8575.97319999983</v>
      </c>
      <c r="S588" s="9">
        <f t="shared" si="196"/>
        <v>-0.0609105388194198</v>
      </c>
      <c r="T588" s="10">
        <f ca="1" t="shared" si="197"/>
        <v>0.656989247311828</v>
      </c>
      <c r="U588" s="9">
        <f t="shared" si="198"/>
        <v>0.0850621763894581</v>
      </c>
      <c r="V588" s="6">
        <f t="shared" si="199"/>
        <v>-0.702526573293347</v>
      </c>
      <c r="W588" s="11">
        <f t="shared" si="200"/>
        <v>0.568862128322155</v>
      </c>
      <c r="X588" s="11">
        <f ca="1" t="shared" si="201"/>
        <v>0.0742395904025831</v>
      </c>
      <c r="Y588" s="6">
        <f ca="1" t="shared" si="192"/>
        <v>0.130107482381247</v>
      </c>
      <c r="Z588" s="1">
        <f ca="1" t="shared" si="193"/>
        <v>0.0377650771527007</v>
      </c>
      <c r="AA588">
        <f ca="1" t="shared" si="189"/>
        <v>0</v>
      </c>
      <c r="AB588">
        <f t="shared" si="194"/>
        <v>1</v>
      </c>
      <c r="AC588" s="1">
        <f ca="1" t="shared" si="202"/>
        <v>0</v>
      </c>
      <c r="AD588" t="e">
        <f ca="1" t="shared" si="206"/>
        <v>#VALUE!</v>
      </c>
    </row>
    <row r="589" spans="1:30">
      <c r="A589">
        <f>IF([1]Sheet!A1587="","",[1]Sheet!A1587)</f>
        <v>3280913</v>
      </c>
      <c r="B589" t="str">
        <f>IF(A589="","",[1]Sheet!B1587)</f>
        <v>2025-05-02 17:29:10</v>
      </c>
      <c r="C589" t="str">
        <f>IF(A589="","",[1]Sheet!C1587)</f>
        <v>小单31.45  小双34.28  大单34.28</v>
      </c>
      <c r="D589" t="str">
        <f>IF(A589="","",[1]Sheet!D1587)</f>
        <v>小单</v>
      </c>
      <c r="E589">
        <f>IF(A589="","",[1]Sheet!E1587)</f>
        <v>100.01</v>
      </c>
      <c r="F589">
        <f>IF(A589="","",[1]Sheet!F1587)</f>
        <v>11</v>
      </c>
      <c r="G589" t="str">
        <f>IF(A589="","",[1]Sheet!G1587)</f>
        <v>小单</v>
      </c>
      <c r="H589">
        <f>IF(A589="","",[1]Sheet!H1587)</f>
        <v>148.444</v>
      </c>
      <c r="I589">
        <f>IF(A589="","",[1]Sheet!I1587)</f>
        <v>48.434</v>
      </c>
      <c r="J589" t="str">
        <f>IF(A589="","",[1]Sheet!J1587)</f>
        <v>是</v>
      </c>
      <c r="K589">
        <f t="shared" si="203"/>
        <v>1</v>
      </c>
      <c r="L589" s="4">
        <f t="shared" si="204"/>
        <v>1</v>
      </c>
      <c r="M589" s="4" cm="1">
        <f ca="1" t="array" ref="M589">IF(L588="",IF(G588=0,M588,""),IF(ROW()&lt;32,"",AVERAGE(IF(OFFSET(L$2,ROW()-31,0,30,1)&lt;&gt;"",OFFSET(L$2,ROW()-31,0,30,1)))))</f>
        <v>0.633333333333333</v>
      </c>
      <c r="N589" s="5">
        <f ca="1" t="shared" si="190"/>
        <v>0.656989247311828</v>
      </c>
      <c r="O589" s="4">
        <f ca="1" t="array" ref="O589">IF(L588="","",IF(ROW()&lt;32,"",AVERAGE(IF(OFFSET(L$2,ROW()-21,0,20,1)&lt;&gt;"",OFFSET(L$2,ROW()-21,0,20,1)))))</f>
        <v>0.65</v>
      </c>
      <c r="P589" s="5">
        <f ca="1" t="shared" si="191"/>
        <v>0.67258064516129</v>
      </c>
      <c r="Q589" s="4">
        <f t="shared" si="205"/>
        <v>48.434</v>
      </c>
      <c r="R589" s="4">
        <f t="shared" si="195"/>
        <v>8624.40719999982</v>
      </c>
      <c r="S589" s="9">
        <f t="shared" si="196"/>
        <v>-0.0736190020693728</v>
      </c>
      <c r="T589" s="10">
        <f ca="1" t="shared" si="197"/>
        <v>0.656989247311828</v>
      </c>
      <c r="U589" s="9">
        <f t="shared" si="198"/>
        <v>0.0850621763894581</v>
      </c>
      <c r="V589" s="6">
        <f t="shared" si="199"/>
        <v>-0.781775950442938</v>
      </c>
      <c r="W589" s="11">
        <f t="shared" si="200"/>
        <v>0.495763159298171</v>
      </c>
      <c r="X589" s="11">
        <f ca="1" t="shared" si="201"/>
        <v>0.0551922168102396</v>
      </c>
      <c r="Y589" s="6">
        <f ca="1" t="shared" si="192"/>
        <v>0.127329312610799</v>
      </c>
      <c r="Z589" s="1">
        <f ca="1" t="shared" si="193"/>
        <v>0.0400398633761653</v>
      </c>
      <c r="AA589">
        <f ca="1" t="shared" si="189"/>
        <v>0</v>
      </c>
      <c r="AB589">
        <f t="shared" si="194"/>
        <v>1</v>
      </c>
      <c r="AC589" s="1">
        <f ca="1" t="shared" si="202"/>
        <v>0</v>
      </c>
      <c r="AD589" t="e">
        <f ca="1" t="shared" si="206"/>
        <v>#VALUE!</v>
      </c>
    </row>
    <row r="590" spans="1:30">
      <c r="A590">
        <f>IF([1]Sheet!A1588="","",[1]Sheet!A1588)</f>
        <v>3280914</v>
      </c>
      <c r="B590" t="str">
        <f>IF(A590="","",[1]Sheet!B1588)</f>
        <v>2025-05-02 17:32:51</v>
      </c>
      <c r="C590" t="str">
        <f>IF(A590="","",[1]Sheet!C1588)</f>
        <v>小单31.45  小双34.28  大单34.28</v>
      </c>
      <c r="D590" t="str">
        <f>IF(A590="","",[1]Sheet!D1588)</f>
        <v>小单</v>
      </c>
      <c r="E590">
        <f>IF(A590="","",[1]Sheet!E1588)</f>
        <v>100.01</v>
      </c>
      <c r="F590">
        <f>IF(A590="","",[1]Sheet!F1588)</f>
        <v>7</v>
      </c>
      <c r="G590" t="str">
        <f>IF(A590="","",[1]Sheet!G1588)</f>
        <v>小单</v>
      </c>
      <c r="H590">
        <f>IF(A590="","",[1]Sheet!H1588)</f>
        <v>148.444</v>
      </c>
      <c r="I590">
        <f>IF(A590="","",[1]Sheet!I1588)</f>
        <v>48.434</v>
      </c>
      <c r="J590" t="str">
        <f>IF(A590="","",[1]Sheet!J1588)</f>
        <v>是</v>
      </c>
      <c r="K590">
        <f t="shared" si="203"/>
        <v>1</v>
      </c>
      <c r="L590" s="4">
        <f t="shared" si="204"/>
        <v>1</v>
      </c>
      <c r="M590" s="4" cm="1">
        <f ca="1" t="array" ref="M590">IF(L589="",IF(G589=0,M589,""),IF(ROW()&lt;32,"",AVERAGE(IF(OFFSET(L$2,ROW()-31,0,30,1)&lt;&gt;"",OFFSET(L$2,ROW()-31,0,30,1)))))</f>
        <v>0.666666666666667</v>
      </c>
      <c r="N590" s="5">
        <f ca="1" t="shared" si="190"/>
        <v>0.656989247311828</v>
      </c>
      <c r="O590" s="4">
        <f ca="1" t="array" ref="O590">IF(L589="","",IF(ROW()&lt;32,"",AVERAGE(IF(OFFSET(L$2,ROW()-21,0,20,1)&lt;&gt;"",OFFSET(L$2,ROW()-21,0,20,1)))))</f>
        <v>0.65</v>
      </c>
      <c r="P590" s="5">
        <f ca="1" t="shared" si="191"/>
        <v>0.67258064516129</v>
      </c>
      <c r="Q590" s="4">
        <f t="shared" si="205"/>
        <v>48.434</v>
      </c>
      <c r="R590" s="4">
        <f t="shared" si="195"/>
        <v>8672.84119999982</v>
      </c>
      <c r="S590" s="9">
        <f t="shared" si="196"/>
        <v>-0.0582139153855661</v>
      </c>
      <c r="T590" s="10">
        <f ca="1" t="shared" si="197"/>
        <v>0.656989247311828</v>
      </c>
      <c r="U590" s="9">
        <f t="shared" si="198"/>
        <v>0.0750710466737387</v>
      </c>
      <c r="V590" s="6">
        <f t="shared" si="199"/>
        <v>-0.870518945761132</v>
      </c>
      <c r="W590" s="11">
        <f t="shared" si="200"/>
        <v>0.49287771318863</v>
      </c>
      <c r="X590" s="11">
        <f ca="1" t="shared" si="201"/>
        <v>0.0536482375873239</v>
      </c>
      <c r="Y590" s="6">
        <f ca="1" t="shared" si="192"/>
        <v>0.124138881652211</v>
      </c>
      <c r="Z590" s="1">
        <f ca="1" t="shared" si="193"/>
        <v>0.0419260668805079</v>
      </c>
      <c r="AA590">
        <f ca="1" t="shared" si="189"/>
        <v>0</v>
      </c>
      <c r="AB590">
        <f t="shared" si="194"/>
        <v>0</v>
      </c>
      <c r="AC590" s="1">
        <f ca="1" t="shared" si="202"/>
        <v>0</v>
      </c>
      <c r="AD590" t="e">
        <f ca="1" t="shared" si="206"/>
        <v>#VALUE!</v>
      </c>
    </row>
    <row r="591" spans="1:30">
      <c r="A591">
        <f>IF([1]Sheet!A1589="","",[1]Sheet!A1589)</f>
        <v>3280915</v>
      </c>
      <c r="B591" t="str">
        <f>IF(A591="","",[1]Sheet!B1589)</f>
        <v>2025-05-02 17:36:13</v>
      </c>
      <c r="C591" t="str">
        <f>IF(A591="","",[1]Sheet!C1589)</f>
        <v>小单31.45  小双34.28  大单34.28</v>
      </c>
      <c r="D591" t="str">
        <f>IF(A591="","",[1]Sheet!D1589)</f>
        <v>小单</v>
      </c>
      <c r="E591">
        <f>IF(A591="","",[1]Sheet!E1589)</f>
        <v>100.01</v>
      </c>
      <c r="F591">
        <f>IF(A591="","",[1]Sheet!F1589)</f>
        <v>15</v>
      </c>
      <c r="G591" t="str">
        <f>IF(A591="","",[1]Sheet!G1589)</f>
        <v>大单</v>
      </c>
      <c r="H591">
        <f>IF(A591="","",[1]Sheet!H1589)</f>
        <v>148.4324</v>
      </c>
      <c r="I591">
        <f>IF(A591="","",[1]Sheet!I1589)</f>
        <v>48.4224</v>
      </c>
      <c r="J591" t="str">
        <f>IF(A591="","",[1]Sheet!J1589)</f>
        <v>是</v>
      </c>
      <c r="K591">
        <f t="shared" si="203"/>
        <v>1</v>
      </c>
      <c r="L591" s="4">
        <f t="shared" si="204"/>
        <v>1</v>
      </c>
      <c r="M591" s="4" cm="1">
        <f ca="1" t="array" ref="M591">IF(L590="",IF(G590=0,M590,""),IF(ROW()&lt;32,"",AVERAGE(IF(OFFSET(L$2,ROW()-31,0,30,1)&lt;&gt;"",OFFSET(L$2,ROW()-31,0,30,1)))))</f>
        <v>0.666666666666667</v>
      </c>
      <c r="N591" s="5">
        <f ca="1" t="shared" si="190"/>
        <v>0.688172043010753</v>
      </c>
      <c r="O591" s="4">
        <f ca="1" t="array" ref="O591">IF(L590="","",IF(ROW()&lt;32,"",AVERAGE(IF(OFFSET(L$2,ROW()-21,0,20,1)&lt;&gt;"",OFFSET(L$2,ROW()-21,0,20,1)))))</f>
        <v>0.65</v>
      </c>
      <c r="P591" s="5">
        <f ca="1" t="shared" si="191"/>
        <v>0.67258064516129</v>
      </c>
      <c r="Q591" s="4">
        <f t="shared" si="205"/>
        <v>48.4224</v>
      </c>
      <c r="R591" s="4">
        <f t="shared" si="195"/>
        <v>8721.26359999982</v>
      </c>
      <c r="S591" s="9">
        <f t="shared" si="196"/>
        <v>-0.0458292015980126</v>
      </c>
      <c r="T591" s="10">
        <f ca="1" t="shared" si="197"/>
        <v>0.688172043010753</v>
      </c>
      <c r="U591" s="9">
        <f t="shared" si="198"/>
        <v>0.0681412544535955</v>
      </c>
      <c r="V591" s="6">
        <f t="shared" si="199"/>
        <v>-0.92323235949506</v>
      </c>
      <c r="W591" s="11">
        <f t="shared" si="200"/>
        <v>0.562674990000571</v>
      </c>
      <c r="X591" s="11">
        <f ca="1" t="shared" si="201"/>
        <v>0.0673875348372192</v>
      </c>
      <c r="Y591" s="6">
        <f ca="1" t="shared" si="192"/>
        <v>0.122624414349956</v>
      </c>
      <c r="Z591" s="1">
        <f ca="1" t="shared" si="193"/>
        <v>0.0431113587676346</v>
      </c>
      <c r="AA591">
        <f ca="1" t="shared" si="189"/>
        <v>0</v>
      </c>
      <c r="AB591">
        <f t="shared" si="194"/>
        <v>0</v>
      </c>
      <c r="AC591" s="1">
        <f ca="1" t="shared" si="202"/>
        <v>0</v>
      </c>
      <c r="AD591" t="e">
        <f ca="1" t="shared" si="206"/>
        <v>#VALUE!</v>
      </c>
    </row>
    <row r="592" spans="1:30">
      <c r="A592">
        <f>IF([1]Sheet!A1590="","",[1]Sheet!A1590)</f>
        <v>3280916</v>
      </c>
      <c r="B592" t="str">
        <f>IF(A592="","",[1]Sheet!B1590)</f>
        <v>2025-05-02 17:39:45</v>
      </c>
      <c r="C592" t="str">
        <f>IF(A592="","",[1]Sheet!C1590)</f>
        <v>小单31.45  小双34.28  大单34.28</v>
      </c>
      <c r="D592" t="str">
        <f>IF(A592="","",[1]Sheet!D1590)</f>
        <v>小单</v>
      </c>
      <c r="E592">
        <f>IF(A592="","",[1]Sheet!E1590)</f>
        <v>100.01</v>
      </c>
      <c r="F592">
        <f>IF(A592="","",[1]Sheet!F1590)</f>
        <v>7</v>
      </c>
      <c r="G592" t="str">
        <f>IF(A592="","",[1]Sheet!G1590)</f>
        <v>小单</v>
      </c>
      <c r="H592">
        <f>IF(A592="","",[1]Sheet!H1590)</f>
        <v>148.444</v>
      </c>
      <c r="I592">
        <f>IF(A592="","",[1]Sheet!I1590)</f>
        <v>48.434</v>
      </c>
      <c r="J592" t="str">
        <f>IF(A592="","",[1]Sheet!J1590)</f>
        <v>是</v>
      </c>
      <c r="K592">
        <f t="shared" si="203"/>
        <v>1</v>
      </c>
      <c r="L592" s="4">
        <f t="shared" si="204"/>
        <v>1</v>
      </c>
      <c r="M592" s="4" cm="1">
        <f ca="1" t="array" ref="M592">IF(L591="",IF(G591=0,M591,""),IF(ROW()&lt;32,"",AVERAGE(IF(OFFSET(L$2,ROW()-31,0,30,1)&lt;&gt;"",OFFSET(L$2,ROW()-31,0,30,1)))))</f>
        <v>0.7</v>
      </c>
      <c r="N592" s="5">
        <f ca="1" t="shared" si="190"/>
        <v>0.688172043010753</v>
      </c>
      <c r="O592" s="4">
        <f ca="1" t="array" ref="O592">IF(L591="","",IF(ROW()&lt;32,"",AVERAGE(IF(OFFSET(L$2,ROW()-21,0,20,1)&lt;&gt;"",OFFSET(L$2,ROW()-21,0,20,1)))))</f>
        <v>0.7</v>
      </c>
      <c r="P592" s="5">
        <f ca="1" t="shared" si="191"/>
        <v>0.719354838709677</v>
      </c>
      <c r="Q592" s="4">
        <f t="shared" si="205"/>
        <v>48.434</v>
      </c>
      <c r="R592" s="4">
        <f t="shared" si="195"/>
        <v>8769.69759999982</v>
      </c>
      <c r="S592" s="9">
        <f t="shared" si="196"/>
        <v>-0.0298281936732355</v>
      </c>
      <c r="T592" s="10">
        <f ca="1" t="shared" si="197"/>
        <v>0.688172043010753</v>
      </c>
      <c r="U592" s="9">
        <f t="shared" si="198"/>
        <v>0.0632706831227721</v>
      </c>
      <c r="V592" s="6">
        <f t="shared" si="199"/>
        <v>-0.975049341970362</v>
      </c>
      <c r="W592" s="11">
        <f t="shared" si="200"/>
        <v>0.643200726109163</v>
      </c>
      <c r="X592" s="11">
        <f ca="1" t="shared" si="201"/>
        <v>0.0765198839772283</v>
      </c>
      <c r="Y592" s="6">
        <f ca="1" t="shared" si="192"/>
        <v>0.121441486830896</v>
      </c>
      <c r="Z592" s="1">
        <f ca="1" t="shared" si="193"/>
        <v>0.0438666963342162</v>
      </c>
      <c r="AA592">
        <f ca="1" t="shared" si="189"/>
        <v>0</v>
      </c>
      <c r="AB592">
        <f t="shared" si="194"/>
        <v>0</v>
      </c>
      <c r="AC592" s="1">
        <f ca="1" t="shared" ref="AC592:AC622" si="207">IF(OR(SUM(AB573:AB592)&gt;3,SUM(AB583:AB592)&gt;2),0,AA592)</f>
        <v>0</v>
      </c>
      <c r="AD592" t="e">
        <f ca="1" t="shared" si="206"/>
        <v>#VALUE!</v>
      </c>
    </row>
    <row r="593" spans="1:30">
      <c r="A593">
        <f>IF([1]Sheet!A1591="","",[1]Sheet!A1591)</f>
        <v>3280917</v>
      </c>
      <c r="B593" t="str">
        <f>IF(A593="","",[1]Sheet!B1591)</f>
        <v>2025-05-02 17:43:16</v>
      </c>
      <c r="C593" t="str">
        <f>IF(A593="","",[1]Sheet!C1591)</f>
        <v>小单31.45  小双34.28  大单34.28</v>
      </c>
      <c r="D593" t="str">
        <f>IF(A593="","",[1]Sheet!D1591)</f>
        <v>小单</v>
      </c>
      <c r="E593">
        <f>IF(A593="","",[1]Sheet!E1591)</f>
        <v>100.01</v>
      </c>
      <c r="F593">
        <f>IF(A593="","",[1]Sheet!F1591)</f>
        <v>6</v>
      </c>
      <c r="G593" t="str">
        <f>IF(A593="","",[1]Sheet!G1591)</f>
        <v>小双</v>
      </c>
      <c r="H593">
        <f>IF(A593="","",[1]Sheet!H1591)</f>
        <v>148.4324</v>
      </c>
      <c r="I593">
        <f>IF(A593="","",[1]Sheet!I1591)</f>
        <v>48.4224</v>
      </c>
      <c r="J593" t="str">
        <f>IF(A593="","",[1]Sheet!J1591)</f>
        <v>是</v>
      </c>
      <c r="K593">
        <f t="shared" si="203"/>
        <v>1</v>
      </c>
      <c r="L593" s="4">
        <f t="shared" si="204"/>
        <v>1</v>
      </c>
      <c r="M593" s="4" cm="1">
        <f ca="1" t="array" ref="M593">IF(L592="",IF(G592=0,M592,""),IF(ROW()&lt;32,"",AVERAGE(IF(OFFSET(L$2,ROW()-31,0,30,1)&lt;&gt;"",OFFSET(L$2,ROW()-31,0,30,1)))))</f>
        <v>0.7</v>
      </c>
      <c r="N593" s="5">
        <f ca="1" t="shared" si="190"/>
        <v>0.719354838709677</v>
      </c>
      <c r="O593" s="4">
        <f ca="1" t="array" ref="O593">IF(L592="","",IF(ROW()&lt;32,"",AVERAGE(IF(OFFSET(L$2,ROW()-21,0,20,1)&lt;&gt;"",OFFSET(L$2,ROW()-21,0,20,1)))))</f>
        <v>0.7</v>
      </c>
      <c r="P593" s="5">
        <f ca="1" t="shared" si="191"/>
        <v>0.719354838709677</v>
      </c>
      <c r="Q593" s="4">
        <f t="shared" si="205"/>
        <v>48.4224</v>
      </c>
      <c r="R593" s="4">
        <f t="shared" si="195"/>
        <v>8818.11999999982</v>
      </c>
      <c r="S593" s="9">
        <f t="shared" si="196"/>
        <v>-0.0301303439172451</v>
      </c>
      <c r="T593" s="10">
        <f ca="1" t="shared" si="197"/>
        <v>0.719354838709677</v>
      </c>
      <c r="U593" s="9">
        <f t="shared" si="198"/>
        <v>0.0632706831227721</v>
      </c>
      <c r="V593" s="6">
        <f t="shared" si="199"/>
        <v>-0.994652472317994</v>
      </c>
      <c r="W593" s="11">
        <f t="shared" si="200"/>
        <v>0.737156189587361</v>
      </c>
      <c r="X593" s="11">
        <f ca="1" t="shared" si="201"/>
        <v>0.090101031356867</v>
      </c>
      <c r="Y593" s="6">
        <f ca="1" t="shared" si="192"/>
        <v>0.121375190696123</v>
      </c>
      <c r="Z593" s="1">
        <f ca="1" t="shared" si="193"/>
        <v>0.0439124845447874</v>
      </c>
      <c r="AA593">
        <f ca="1" t="shared" si="189"/>
        <v>0</v>
      </c>
      <c r="AB593">
        <f t="shared" si="194"/>
        <v>0</v>
      </c>
      <c r="AC593" s="1">
        <f ca="1" t="shared" si="207"/>
        <v>0</v>
      </c>
      <c r="AD593" t="e">
        <f ca="1" t="shared" si="206"/>
        <v>#VALUE!</v>
      </c>
    </row>
    <row r="594" spans="1:30">
      <c r="A594">
        <f>IF([1]Sheet!A1592="","",[1]Sheet!A1592)</f>
        <v>3280918</v>
      </c>
      <c r="B594" t="str">
        <f>IF(A594="","",[1]Sheet!B1592)</f>
        <v>2025-05-02 17:46:48</v>
      </c>
      <c r="C594" t="str">
        <f>IF(A594="","",[1]Sheet!C1592)</f>
        <v>小单31.45  小双34.28  大单34.28</v>
      </c>
      <c r="D594" t="str">
        <f>IF(A594="","",[1]Sheet!D1592)</f>
        <v>小单</v>
      </c>
      <c r="E594">
        <f>IF(A594="","",[1]Sheet!E1592)</f>
        <v>100.01</v>
      </c>
      <c r="F594">
        <f>IF(A594="","",[1]Sheet!F1592)</f>
        <v>5</v>
      </c>
      <c r="G594" t="str">
        <f>IF(A594="","",[1]Sheet!G1592)</f>
        <v>小单</v>
      </c>
      <c r="H594">
        <f>IF(A594="","",[1]Sheet!H1592)</f>
        <v>148.444</v>
      </c>
      <c r="I594">
        <f>IF(A594="","",[1]Sheet!I1592)</f>
        <v>48.434</v>
      </c>
      <c r="J594" t="str">
        <f>IF(A594="","",[1]Sheet!J1592)</f>
        <v>是</v>
      </c>
      <c r="K594">
        <f t="shared" si="203"/>
        <v>1</v>
      </c>
      <c r="L594" s="4">
        <f t="shared" si="204"/>
        <v>1</v>
      </c>
      <c r="M594" s="4" cm="1">
        <f ca="1" t="array" ref="M594">IF(L593="",IF(G593=0,M593,""),IF(ROW()&lt;32,"",AVERAGE(IF(OFFSET(L$2,ROW()-31,0,30,1)&lt;&gt;"",OFFSET(L$2,ROW()-31,0,30,1)))))</f>
        <v>0.733333333333333</v>
      </c>
      <c r="N594" s="5">
        <f ca="1" t="shared" si="190"/>
        <v>0.719354838709677</v>
      </c>
      <c r="O594" s="4">
        <f ca="1" t="array" ref="O594">IF(L593="","",IF(ROW()&lt;32,"",AVERAGE(IF(OFFSET(L$2,ROW()-21,0,20,1)&lt;&gt;"",OFFSET(L$2,ROW()-21,0,20,1)))))</f>
        <v>0.75</v>
      </c>
      <c r="P594" s="5">
        <f ca="1" t="shared" si="191"/>
        <v>0.766129032258065</v>
      </c>
      <c r="Q594" s="4">
        <f t="shared" si="205"/>
        <v>48.434</v>
      </c>
      <c r="R594" s="4">
        <f t="shared" si="195"/>
        <v>8866.55399999982</v>
      </c>
      <c r="S594" s="9">
        <f t="shared" si="196"/>
        <v>-0.0138692074215268</v>
      </c>
      <c r="T594" s="10">
        <f ca="1" t="shared" si="197"/>
        <v>0.719354838709677</v>
      </c>
      <c r="U594" s="9">
        <f t="shared" si="198"/>
        <v>0.0614729989984968</v>
      </c>
      <c r="V594" s="6">
        <f t="shared" si="199"/>
        <v>-1.01784380638227</v>
      </c>
      <c r="W594" s="11">
        <f t="shared" si="200"/>
        <v>0.733559096060263</v>
      </c>
      <c r="X594" s="11">
        <f ca="1" t="shared" si="201"/>
        <v>0.0928398347837281</v>
      </c>
      <c r="Y594" s="6">
        <f ca="1" t="shared" si="192"/>
        <v>0.120779632877165</v>
      </c>
      <c r="Z594" s="1">
        <f ca="1" t="shared" si="193"/>
        <v>0.0441735197258444</v>
      </c>
      <c r="AA594">
        <f ca="1" t="shared" si="189"/>
        <v>0</v>
      </c>
      <c r="AB594">
        <f t="shared" si="194"/>
        <v>0</v>
      </c>
      <c r="AC594" s="1">
        <f ca="1" t="shared" si="207"/>
        <v>0</v>
      </c>
      <c r="AD594" t="e">
        <f ca="1" t="shared" si="206"/>
        <v>#VALUE!</v>
      </c>
    </row>
    <row r="595" spans="1:30">
      <c r="A595">
        <f>IF([1]Sheet!A1593="","",[1]Sheet!A1593)</f>
        <v>3280919</v>
      </c>
      <c r="B595" t="str">
        <f>IF(A595="","",[1]Sheet!B1593)</f>
        <v>2025-05-02 17:50:10</v>
      </c>
      <c r="C595" t="str">
        <f>IF(A595="","",[1]Sheet!C1593)</f>
        <v>小单31.45  小双34.28  大单34.28</v>
      </c>
      <c r="D595" t="str">
        <f>IF(A595="","",[1]Sheet!D1593)</f>
        <v>小单</v>
      </c>
      <c r="E595">
        <f>IF(A595="","",[1]Sheet!E1593)</f>
        <v>100.01</v>
      </c>
      <c r="F595">
        <f>IF(A595="","",[1]Sheet!F1593)</f>
        <v>12</v>
      </c>
      <c r="G595" t="str">
        <f>IF(A595="","",[1]Sheet!G1593)</f>
        <v>小双</v>
      </c>
      <c r="H595">
        <f>IF(A595="","",[1]Sheet!H1593)</f>
        <v>148.4324</v>
      </c>
      <c r="I595">
        <f>IF(A595="","",[1]Sheet!I1593)</f>
        <v>48.4224</v>
      </c>
      <c r="J595" t="str">
        <f>IF(A595="","",[1]Sheet!J1593)</f>
        <v>是</v>
      </c>
      <c r="K595">
        <f t="shared" si="203"/>
        <v>1</v>
      </c>
      <c r="L595" s="4">
        <f t="shared" si="204"/>
        <v>1</v>
      </c>
      <c r="M595" s="4" cm="1">
        <f ca="1" t="array" ref="M595">IF(L594="",IF(G594=0,M594,""),IF(ROW()&lt;32,"",AVERAGE(IF(OFFSET(L$2,ROW()-31,0,30,1)&lt;&gt;"",OFFSET(L$2,ROW()-31,0,30,1)))))</f>
        <v>0.766666666666667</v>
      </c>
      <c r="N595" s="5">
        <f ca="1" t="shared" si="190"/>
        <v>0.750537634408602</v>
      </c>
      <c r="O595" s="4">
        <f ca="1" t="array" ref="O595">IF(L594="","",IF(ROW()&lt;32,"",AVERAGE(IF(OFFSET(L$2,ROW()-21,0,20,1)&lt;&gt;"",OFFSET(L$2,ROW()-21,0,20,1)))))</f>
        <v>0.8</v>
      </c>
      <c r="P595" s="5">
        <f ca="1" t="shared" si="191"/>
        <v>0.812903225806452</v>
      </c>
      <c r="Q595" s="4">
        <f t="shared" si="205"/>
        <v>48.4224</v>
      </c>
      <c r="R595" s="4">
        <f t="shared" si="195"/>
        <v>8914.97639999982</v>
      </c>
      <c r="S595" s="9">
        <f t="shared" si="196"/>
        <v>0.00276105093287001</v>
      </c>
      <c r="T595" s="10">
        <f ca="1" t="shared" si="197"/>
        <v>0.750537634408602</v>
      </c>
      <c r="U595" s="9">
        <f t="shared" si="198"/>
        <v>0.0614729989984968</v>
      </c>
      <c r="V595" s="6">
        <f t="shared" si="199"/>
        <v>-1.00382018199555</v>
      </c>
      <c r="W595" s="11">
        <f t="shared" si="200"/>
        <v>0.84426914406225</v>
      </c>
      <c r="X595" s="11">
        <f ca="1" t="shared" si="201"/>
        <v>0.116538838668702</v>
      </c>
      <c r="Y595" s="6">
        <f ca="1" t="shared" si="192"/>
        <v>0.121457969899125</v>
      </c>
      <c r="Z595" s="1">
        <f ca="1" t="shared" si="193"/>
        <v>0.0439463547403548</v>
      </c>
      <c r="AA595">
        <f ca="1" t="shared" si="189"/>
        <v>0</v>
      </c>
      <c r="AB595">
        <f t="shared" si="194"/>
        <v>0</v>
      </c>
      <c r="AC595" s="1">
        <f ca="1" t="shared" si="207"/>
        <v>0</v>
      </c>
      <c r="AD595" t="e">
        <f ca="1" t="shared" si="206"/>
        <v>#VALUE!</v>
      </c>
    </row>
    <row r="596" spans="1:30">
      <c r="A596">
        <f>IF([1]Sheet!A1594="","",[1]Sheet!A1594)</f>
        <v>3280920</v>
      </c>
      <c r="B596" t="str">
        <f>IF(A596="","",[1]Sheet!B1594)</f>
        <v>2025-05-02 17:53:41</v>
      </c>
      <c r="C596" t="str">
        <f>IF(A596="","",[1]Sheet!C1594)</f>
        <v>小单31.45  小双34.28  大单34.28</v>
      </c>
      <c r="D596" t="str">
        <f>IF(A596="","",[1]Sheet!D1594)</f>
        <v>小单</v>
      </c>
      <c r="E596">
        <f>IF(A596="","",[1]Sheet!E1594)</f>
        <v>100.01</v>
      </c>
      <c r="F596">
        <f>IF(A596="","",[1]Sheet!F1594)</f>
        <v>15</v>
      </c>
      <c r="G596" t="str">
        <f>IF(A596="","",[1]Sheet!G1594)</f>
        <v>大单</v>
      </c>
      <c r="H596">
        <f>IF(A596="","",[1]Sheet!H1594)</f>
        <v>148.4324</v>
      </c>
      <c r="I596">
        <f>IF(A596="","",[1]Sheet!I1594)</f>
        <v>48.4224</v>
      </c>
      <c r="J596" t="str">
        <f>IF(A596="","",[1]Sheet!J1594)</f>
        <v>是</v>
      </c>
      <c r="K596">
        <f t="shared" si="203"/>
        <v>1</v>
      </c>
      <c r="L596" s="4">
        <f t="shared" si="204"/>
        <v>1</v>
      </c>
      <c r="M596" s="4" cm="1">
        <f ca="1" t="array" ref="M596">IF(L595="",IF(G595=0,M595,""),IF(ROW()&lt;32,"",AVERAGE(IF(OFFSET(L$2,ROW()-31,0,30,1)&lt;&gt;"",OFFSET(L$2,ROW()-31,0,30,1)))))</f>
        <v>0.766666666666667</v>
      </c>
      <c r="N596" s="5">
        <f ca="1" t="shared" si="190"/>
        <v>0.781720430107527</v>
      </c>
      <c r="O596" s="4">
        <f ca="1" t="array" ref="O596">IF(L595="","",IF(ROW()&lt;32,"",AVERAGE(IF(OFFSET(L$2,ROW()-21,0,20,1)&lt;&gt;"",OFFSET(L$2,ROW()-21,0,20,1)))))</f>
        <v>0.8</v>
      </c>
      <c r="P596" s="5">
        <f ca="1" t="shared" si="191"/>
        <v>0.812903225806452</v>
      </c>
      <c r="Q596" s="4">
        <f t="shared" si="205"/>
        <v>48.4224</v>
      </c>
      <c r="R596" s="4">
        <f t="shared" si="195"/>
        <v>8963.39879999982</v>
      </c>
      <c r="S596" s="9">
        <f t="shared" si="196"/>
        <v>0.00225936728811787</v>
      </c>
      <c r="T596" s="10">
        <f ca="1" t="shared" si="197"/>
        <v>0.781720430107527</v>
      </c>
      <c r="U596" s="9">
        <f t="shared" si="198"/>
        <v>0.0614729989984968</v>
      </c>
      <c r="V596" s="6">
        <f t="shared" si="199"/>
        <v>-0.991286072538654</v>
      </c>
      <c r="W596" s="11">
        <f t="shared" si="200"/>
        <v>0.97710783137349</v>
      </c>
      <c r="X596" s="11">
        <f ca="1" t="shared" si="201"/>
        <v>0.137162172391875</v>
      </c>
      <c r="Y596" s="6">
        <f ca="1" t="shared" si="192"/>
        <v>0.122660493519297</v>
      </c>
      <c r="Z596" s="1">
        <f ca="1" t="shared" si="193"/>
        <v>0.0438659718809797</v>
      </c>
      <c r="AA596">
        <f ca="1" t="shared" si="189"/>
        <v>0</v>
      </c>
      <c r="AB596">
        <f t="shared" si="194"/>
        <v>0</v>
      </c>
      <c r="AC596" s="1">
        <f ca="1" t="shared" si="207"/>
        <v>0</v>
      </c>
      <c r="AD596" t="e">
        <f ca="1" t="shared" si="206"/>
        <v>#VALUE!</v>
      </c>
    </row>
    <row r="597" spans="1:30">
      <c r="A597">
        <f>IF([1]Sheet!A1595="","",[1]Sheet!A1595)</f>
        <v>3280921</v>
      </c>
      <c r="B597" t="str">
        <f>IF(A597="","",[1]Sheet!B1595)</f>
        <v>2025-05-02 17:57:13</v>
      </c>
      <c r="C597" t="str">
        <f>IF(A597="","",[1]Sheet!C1595)</f>
        <v>小单32.36  大双32.36  大单35.28</v>
      </c>
      <c r="D597" t="str">
        <f>IF(A597="","",[1]Sheet!D1595)</f>
        <v>大单</v>
      </c>
      <c r="E597">
        <f>IF(A597="","",[1]Sheet!E1595)</f>
        <v>100</v>
      </c>
      <c r="F597">
        <f>IF(A597="","",[1]Sheet!F1595)</f>
        <v>11</v>
      </c>
      <c r="G597" t="str">
        <f>IF(A597="","",[1]Sheet!G1595)</f>
        <v>小单</v>
      </c>
      <c r="H597">
        <f>IF(A597="","",[1]Sheet!H1595)</f>
        <v>152.7392</v>
      </c>
      <c r="I597">
        <f>IF(A597="","",[1]Sheet!I1595)</f>
        <v>52.7392</v>
      </c>
      <c r="J597" t="str">
        <f>IF(A597="","",[1]Sheet!J1595)</f>
        <v>是</v>
      </c>
      <c r="K597">
        <f t="shared" si="203"/>
        <v>1</v>
      </c>
      <c r="L597" s="4">
        <f t="shared" si="204"/>
        <v>1</v>
      </c>
      <c r="M597" s="4" cm="1">
        <f ca="1" t="array" ref="M597">IF(L596="",IF(G596=0,M596,""),IF(ROW()&lt;32,"",AVERAGE(IF(OFFSET(L$2,ROW()-31,0,30,1)&lt;&gt;"",OFFSET(L$2,ROW()-31,0,30,1)))))</f>
        <v>0.766666666666667</v>
      </c>
      <c r="N597" s="5">
        <f ca="1" t="shared" si="190"/>
        <v>0.781720430107527</v>
      </c>
      <c r="O597" s="4">
        <f ca="1" t="array" ref="O597">IF(L596="","",IF(ROW()&lt;32,"",AVERAGE(IF(OFFSET(L$2,ROW()-21,0,20,1)&lt;&gt;"",OFFSET(L$2,ROW()-21,0,20,1)))))</f>
        <v>0.85</v>
      </c>
      <c r="P597" s="5">
        <f ca="1" t="shared" si="191"/>
        <v>0.859677419354839</v>
      </c>
      <c r="Q597" s="4">
        <f t="shared" si="205"/>
        <v>52.7392</v>
      </c>
      <c r="R597" s="4">
        <f t="shared" si="195"/>
        <v>9016.13799999982</v>
      </c>
      <c r="S597" s="9">
        <f t="shared" si="196"/>
        <v>0.0017635977071337</v>
      </c>
      <c r="T597" s="10">
        <f ca="1" t="shared" si="197"/>
        <v>0.781720430107527</v>
      </c>
      <c r="U597" s="9">
        <f t="shared" si="198"/>
        <v>0.0614729989984968</v>
      </c>
      <c r="V597" s="6">
        <f t="shared" si="199"/>
        <v>-0.981344168988568</v>
      </c>
      <c r="W597" s="11">
        <f t="shared" si="200"/>
        <v>0.972791376689865</v>
      </c>
      <c r="X597" s="11">
        <f ca="1" t="shared" si="201"/>
        <v>0.137575986404226</v>
      </c>
      <c r="Y597" s="6">
        <f ca="1" t="shared" si="192"/>
        <v>0.122646614946523</v>
      </c>
      <c r="Z597" s="1">
        <f ca="1" t="shared" si="193"/>
        <v>0.0438611845086031</v>
      </c>
      <c r="AA597">
        <f ca="1" t="shared" si="189"/>
        <v>0</v>
      </c>
      <c r="AB597">
        <f t="shared" si="194"/>
        <v>0</v>
      </c>
      <c r="AC597" s="1">
        <f ca="1" t="shared" si="207"/>
        <v>0</v>
      </c>
      <c r="AD597" t="e">
        <f ca="1" t="shared" si="206"/>
        <v>#VALUE!</v>
      </c>
    </row>
    <row r="598" spans="1:30">
      <c r="A598">
        <f>IF([1]Sheet!A1596="","",[1]Sheet!A1596)</f>
        <v>3280922</v>
      </c>
      <c r="B598" t="str">
        <f>IF(A598="","",[1]Sheet!B1596)</f>
        <v>2025-05-02 18:00:45</v>
      </c>
      <c r="C598" t="str">
        <f>IF(A598="","",[1]Sheet!C1596)</f>
        <v>小单31.45  小双34.28  大单34.28</v>
      </c>
      <c r="D598" t="str">
        <f>IF(A598="","",[1]Sheet!D1596)</f>
        <v>小单</v>
      </c>
      <c r="E598">
        <f>IF(A598="","",[1]Sheet!E1596)</f>
        <v>100.01</v>
      </c>
      <c r="F598">
        <f>IF(A598="","",[1]Sheet!F1596)</f>
        <v>20</v>
      </c>
      <c r="G598" t="str">
        <f>IF(A598="","",[1]Sheet!G1596)</f>
        <v>大双</v>
      </c>
      <c r="H598">
        <f>IF(A598="","",[1]Sheet!H1596)</f>
        <v>0</v>
      </c>
      <c r="I598">
        <f>IF(A598="","",[1]Sheet!I1596)</f>
        <v>-100.01</v>
      </c>
      <c r="J598" t="str">
        <f>IF(A598="","",[1]Sheet!J1596)</f>
        <v>否</v>
      </c>
      <c r="K598">
        <f t="shared" si="203"/>
        <v>0</v>
      </c>
      <c r="L598" s="4">
        <f t="shared" si="204"/>
        <v>0</v>
      </c>
      <c r="M598" s="4" cm="1">
        <f ca="1" t="array" ref="M598">IF(L597="",IF(G597=0,M597,""),IF(ROW()&lt;32,"",AVERAGE(IF(OFFSET(L$2,ROW()-31,0,30,1)&lt;&gt;"",OFFSET(L$2,ROW()-31,0,30,1)))))</f>
        <v>0.733333333333333</v>
      </c>
      <c r="N598" s="5">
        <f ca="1" t="shared" si="190"/>
        <v>0.781720430107527</v>
      </c>
      <c r="O598" s="4">
        <f ca="1" t="array" ref="O598">IF(L597="","",IF(ROW()&lt;32,"",AVERAGE(IF(OFFSET(L$2,ROW()-21,0,20,1)&lt;&gt;"",OFFSET(L$2,ROW()-21,0,20,1)))))</f>
        <v>0.8</v>
      </c>
      <c r="P598" s="5">
        <f ca="1" t="shared" si="191"/>
        <v>0.812903225806452</v>
      </c>
      <c r="Q598" s="4">
        <f t="shared" si="205"/>
        <v>-100.01</v>
      </c>
      <c r="R598" s="4">
        <f t="shared" si="195"/>
        <v>8916.12799999982</v>
      </c>
      <c r="S598" s="9">
        <f t="shared" si="196"/>
        <v>0.00223266808749579</v>
      </c>
      <c r="T598" s="10">
        <f ca="1" t="shared" si="197"/>
        <v>0.781720430107527</v>
      </c>
      <c r="U598" s="9">
        <f t="shared" si="198"/>
        <v>0.0614729989984968</v>
      </c>
      <c r="V598" s="6">
        <f t="shared" si="199"/>
        <v>-1.00604236371064</v>
      </c>
      <c r="W598" s="11">
        <f t="shared" si="200"/>
        <v>0.972791376689865</v>
      </c>
      <c r="X598" s="11">
        <f ca="1" t="shared" si="201"/>
        <v>0.135246888046128</v>
      </c>
      <c r="Y598" s="6">
        <f ca="1" t="shared" si="192"/>
        <v>0.122078834690628</v>
      </c>
      <c r="Z598" s="1">
        <f ca="1" t="shared" si="193"/>
        <v>0.0435832711821812</v>
      </c>
      <c r="AA598">
        <f ca="1" t="shared" si="189"/>
        <v>0</v>
      </c>
      <c r="AB598">
        <f t="shared" si="194"/>
        <v>0</v>
      </c>
      <c r="AC598" s="1">
        <f ca="1" t="shared" si="207"/>
        <v>0</v>
      </c>
      <c r="AD598" t="e">
        <f ca="1" t="shared" si="206"/>
        <v>#VALUE!</v>
      </c>
    </row>
    <row r="599" spans="1:30">
      <c r="A599">
        <f>IF([1]Sheet!A1597="","",[1]Sheet!A1597)</f>
        <v>3280923</v>
      </c>
      <c r="B599" t="str">
        <f>IF(A599="","",[1]Sheet!B1597)</f>
        <v>2025-05-02 18:04:17</v>
      </c>
      <c r="C599" t="str">
        <f>IF(A599="","",[1]Sheet!C1597)</f>
        <v>小单31.45  小双34.28  大单34.28</v>
      </c>
      <c r="D599" t="str">
        <f>IF(A599="","",[1]Sheet!D1597)</f>
        <v>小单</v>
      </c>
      <c r="E599">
        <f>IF(A599="","",[1]Sheet!E1597)</f>
        <v>100.01</v>
      </c>
      <c r="F599">
        <f>IF(A599="","",[1]Sheet!F1597)</f>
        <v>20</v>
      </c>
      <c r="G599" t="str">
        <f>IF(A599="","",[1]Sheet!G1597)</f>
        <v>大双</v>
      </c>
      <c r="H599">
        <f>IF(A599="","",[1]Sheet!H1597)</f>
        <v>0</v>
      </c>
      <c r="I599">
        <f>IF(A599="","",[1]Sheet!I1597)</f>
        <v>-100.01</v>
      </c>
      <c r="J599" t="str">
        <f>IF(A599="","",[1]Sheet!J1597)</f>
        <v>否</v>
      </c>
      <c r="K599">
        <f t="shared" si="203"/>
        <v>0</v>
      </c>
      <c r="L599" s="4">
        <f t="shared" si="204"/>
        <v>0</v>
      </c>
      <c r="M599" s="4" cm="1">
        <f ca="1" t="array" ref="M599">IF(L598="",IF(G598=0,M598,""),IF(ROW()&lt;32,"",AVERAGE(IF(OFFSET(L$2,ROW()-31,0,30,1)&lt;&gt;"",OFFSET(L$2,ROW()-31,0,30,1)))))</f>
        <v>0.7</v>
      </c>
      <c r="N599" s="5">
        <f ca="1" t="shared" si="190"/>
        <v>0.686021505376344</v>
      </c>
      <c r="O599" s="4">
        <f ca="1" t="array" ref="O599">IF(L598="","",IF(ROW()&lt;32,"",AVERAGE(IF(OFFSET(L$2,ROW()-21,0,20,1)&lt;&gt;"",OFFSET(L$2,ROW()-21,0,20,1)))))</f>
        <v>0.8</v>
      </c>
      <c r="P599" s="5">
        <f ca="1" t="shared" si="191"/>
        <v>0.748387096774194</v>
      </c>
      <c r="Q599" s="4">
        <f t="shared" si="205"/>
        <v>-100.01</v>
      </c>
      <c r="R599" s="4">
        <f t="shared" si="195"/>
        <v>8816.11799999982</v>
      </c>
      <c r="S599" s="9">
        <f t="shared" si="196"/>
        <v>-0.00132446936771589</v>
      </c>
      <c r="T599" s="10">
        <f ca="1" t="shared" si="197"/>
        <v>0.686021505376344</v>
      </c>
      <c r="U599" s="9">
        <f t="shared" si="198"/>
        <v>0.0614729989984968</v>
      </c>
      <c r="V599" s="6">
        <f t="shared" si="199"/>
        <v>-1.09002098364151</v>
      </c>
      <c r="W599" s="11">
        <f t="shared" si="200"/>
        <v>0.84032688234599</v>
      </c>
      <c r="X599" s="11">
        <f ca="1" t="shared" si="201"/>
        <v>0.0933956504358529</v>
      </c>
      <c r="Y599" s="6">
        <f ca="1" t="shared" si="192"/>
        <v>0.11908404783045</v>
      </c>
      <c r="Z599" s="1">
        <f ca="1" t="shared" si="193"/>
        <v>0.0423470232140748</v>
      </c>
      <c r="AA599">
        <f ca="1" t="shared" si="189"/>
        <v>0</v>
      </c>
      <c r="AB599">
        <f t="shared" si="194"/>
        <v>0</v>
      </c>
      <c r="AC599" s="1">
        <f ca="1" t="shared" si="207"/>
        <v>0</v>
      </c>
      <c r="AD599" t="e">
        <f ca="1" t="shared" si="206"/>
        <v>#VALUE!</v>
      </c>
    </row>
    <row r="600" spans="1:30">
      <c r="A600">
        <f>IF([1]Sheet!A1598="","",[1]Sheet!A1598)</f>
        <v>3280924</v>
      </c>
      <c r="B600" t="str">
        <f>IF(A600="","",[1]Sheet!B1598)</f>
        <v>2025-05-02 18:07:48</v>
      </c>
      <c r="C600" t="str">
        <f>IF(A600="","",[1]Sheet!C1598)</f>
        <v>小单31.45  小双34.28  大单34.28</v>
      </c>
      <c r="D600" t="str">
        <f>IF(A600="","",[1]Sheet!D1598)</f>
        <v>小单</v>
      </c>
      <c r="E600">
        <f>IF(A600="","",[1]Sheet!E1598)</f>
        <v>100.01</v>
      </c>
      <c r="F600">
        <f>IF(A600="","",[1]Sheet!F1598)</f>
        <v>9</v>
      </c>
      <c r="G600" t="str">
        <f>IF(A600="","",[1]Sheet!G1598)</f>
        <v>小单</v>
      </c>
      <c r="H600">
        <f>IF(A600="","",[1]Sheet!H1598)</f>
        <v>148.444</v>
      </c>
      <c r="I600">
        <f>IF(A600="","",[1]Sheet!I1598)</f>
        <v>48.434</v>
      </c>
      <c r="J600" t="str">
        <f>IF(A600="","",[1]Sheet!J1598)</f>
        <v>是</v>
      </c>
      <c r="K600">
        <f t="shared" si="203"/>
        <v>1</v>
      </c>
      <c r="L600" s="4">
        <f t="shared" si="204"/>
        <v>1</v>
      </c>
      <c r="M600" s="4">
        <f ca="1" t="array" ref="M600">IF(L599="","",IF(ROW()&lt;32,"",AVERAGE(IF(OFFSET(L$2,ROW()-31,0,30,1)&lt;&gt;"",OFFSET(L$2,ROW()-31,0,30,1)))))</f>
        <v>0.7</v>
      </c>
      <c r="N600" s="5">
        <f ca="1" t="shared" ref="N600:N605" si="208">IF(G599=0,N598,IF(L599="","",IF(ROW()&lt;32,"",IF(ROW()=32,AVERAGE(L569:L598),2/31*L599+(1-2/31)*M599))))</f>
        <v>0.654838709677419</v>
      </c>
      <c r="O600" s="4">
        <f ca="1" t="array" ref="O600">IF(L599="","",IF(ROW()&lt;32,"",AVERAGE(IF(OFFSET(L$2,ROW()-21,0,20,1)&lt;&gt;"",OFFSET(L$2,ROW()-21,0,20,1)))))</f>
        <v>0.85</v>
      </c>
      <c r="P600" s="5">
        <f ca="1" t="shared" si="191"/>
        <v>0.795161290322581</v>
      </c>
      <c r="Q600" s="4">
        <f t="shared" si="205"/>
        <v>48.434</v>
      </c>
      <c r="R600" s="4">
        <f t="shared" si="195"/>
        <v>8864.55199999982</v>
      </c>
      <c r="S600" s="9">
        <f t="shared" si="196"/>
        <v>-0.0178544890690334</v>
      </c>
      <c r="T600" s="10">
        <f ca="1" t="shared" si="197"/>
        <v>0.654838709677419</v>
      </c>
      <c r="U600" s="9">
        <f t="shared" si="198"/>
        <v>0.0614729989984968</v>
      </c>
      <c r="V600" s="6">
        <f t="shared" si="199"/>
        <v>-1.17204381359218</v>
      </c>
      <c r="W600" s="11">
        <f t="shared" si="200"/>
        <v>0.84032688234599</v>
      </c>
      <c r="X600" s="11">
        <f ca="1" t="shared" si="201"/>
        <v>0.0739978023906058</v>
      </c>
      <c r="Y600" s="6">
        <f ca="1" t="shared" si="192"/>
        <v>0.115255886946262</v>
      </c>
      <c r="Z600" s="1">
        <f ca="1" t="shared" si="193"/>
        <v>0.0410385902425598</v>
      </c>
      <c r="AA600">
        <f ca="1" t="shared" si="189"/>
        <v>0</v>
      </c>
      <c r="AB600">
        <f t="shared" si="194"/>
        <v>0</v>
      </c>
      <c r="AC600" s="1">
        <f ca="1" t="shared" si="207"/>
        <v>0</v>
      </c>
      <c r="AD600" t="e">
        <f ca="1" t="shared" si="206"/>
        <v>#VALUE!</v>
      </c>
    </row>
    <row r="601" spans="1:30">
      <c r="A601">
        <f>IF([1]Sheet!A1599="","",[1]Sheet!A1599)</f>
        <v>3280925</v>
      </c>
      <c r="B601" t="str">
        <f>IF(A601="","",[1]Sheet!B1599)</f>
        <v>2025-05-02 18:11:10</v>
      </c>
      <c r="C601" t="str">
        <f>IF(A601="","",[1]Sheet!C1599)</f>
        <v>小单31.45  小双34.28  大单34.28</v>
      </c>
      <c r="D601" t="str">
        <f>IF(A601="","",[1]Sheet!D1599)</f>
        <v>小单</v>
      </c>
      <c r="E601">
        <f>IF(A601="","",[1]Sheet!E1599)</f>
        <v>100.01</v>
      </c>
      <c r="F601">
        <f>IF(A601="","",[1]Sheet!F1599)</f>
        <v>9</v>
      </c>
      <c r="G601" t="str">
        <f>IF(A601="","",[1]Sheet!G1599)</f>
        <v>小单</v>
      </c>
      <c r="H601">
        <f>IF(A601="","",[1]Sheet!H1599)</f>
        <v>148.444</v>
      </c>
      <c r="I601">
        <f>IF(A601="","",[1]Sheet!I1599)</f>
        <v>48.434</v>
      </c>
      <c r="J601" t="str">
        <f>IF(A601="","",[1]Sheet!J1599)</f>
        <v>是</v>
      </c>
      <c r="K601">
        <f t="shared" si="203"/>
        <v>1</v>
      </c>
      <c r="L601" s="4">
        <f t="shared" si="204"/>
        <v>1</v>
      </c>
      <c r="M601" s="4">
        <f ca="1" t="array" ref="M601">IF(L600="","",IF(ROW()&lt;32,"",AVERAGE(IF(OFFSET(L$2,ROW()-31,0,30,1)&lt;&gt;"",OFFSET(L$2,ROW()-31,0,30,1)))))</f>
        <v>0.7</v>
      </c>
      <c r="N601" s="5">
        <f ca="1" t="shared" si="208"/>
        <v>0.719354838709677</v>
      </c>
      <c r="O601" s="4">
        <f ca="1" t="array" ref="O601">IF(L600="","",IF(ROW()&lt;32,"",AVERAGE(IF(OFFSET(L$2,ROW()-21,0,20,1)&lt;&gt;"",OFFSET(L$2,ROW()-21,0,20,1)))))</f>
        <v>0.9</v>
      </c>
      <c r="P601" s="5">
        <f ca="1" t="shared" si="191"/>
        <v>0.906451612903226</v>
      </c>
      <c r="Q601" s="4">
        <f t="shared" si="205"/>
        <v>48.434</v>
      </c>
      <c r="R601" s="4">
        <f t="shared" si="195"/>
        <v>8912.98599999982</v>
      </c>
      <c r="S601" s="9">
        <f t="shared" si="196"/>
        <v>-0.0177586684048082</v>
      </c>
      <c r="T601" s="10">
        <f ca="1" t="shared" si="197"/>
        <v>0.719354838709677</v>
      </c>
      <c r="U601" s="9">
        <f t="shared" si="198"/>
        <v>0.0614729989984968</v>
      </c>
      <c r="V601" s="6">
        <f t="shared" si="199"/>
        <v>-1.26450266198814</v>
      </c>
      <c r="W601" s="11">
        <f t="shared" si="200"/>
        <v>0.84032688234599</v>
      </c>
      <c r="X601" s="11">
        <f ca="1" t="shared" si="201"/>
        <v>0.0776838895567291</v>
      </c>
      <c r="Y601" s="6">
        <f ca="1" t="shared" si="192"/>
        <v>0.111277036012437</v>
      </c>
      <c r="Z601" s="1">
        <f ca="1" t="shared" si="193"/>
        <v>0.0386313829099236</v>
      </c>
      <c r="AA601">
        <f ca="1" t="shared" si="189"/>
        <v>0</v>
      </c>
      <c r="AB601">
        <f t="shared" si="194"/>
        <v>0</v>
      </c>
      <c r="AC601" s="1">
        <f ca="1" t="shared" si="207"/>
        <v>0</v>
      </c>
      <c r="AD601" t="e">
        <f ca="1" t="shared" si="206"/>
        <v>#VALUE!</v>
      </c>
    </row>
    <row r="602" spans="1:30">
      <c r="A602">
        <f>IF([1]Sheet!A1600="","",[1]Sheet!A1600)</f>
        <v>3280926</v>
      </c>
      <c r="B602" t="str">
        <f>IF(A602="","",[1]Sheet!B1600)</f>
        <v>2025-05-02 18:14:52</v>
      </c>
      <c r="C602" t="str">
        <f>IF(A602="","",[1]Sheet!C1600)</f>
        <v>小单31.45  小双34.28  大单34.28</v>
      </c>
      <c r="D602" t="str">
        <f>IF(A602="","",[1]Sheet!D1600)</f>
        <v>小单</v>
      </c>
      <c r="E602">
        <f>IF(A602="","",[1]Sheet!E1600)</f>
        <v>100.01</v>
      </c>
      <c r="F602">
        <f>IF(A602="","",[1]Sheet!F1600)</f>
        <v>19</v>
      </c>
      <c r="G602" t="str">
        <f>IF(A602="","",[1]Sheet!G1600)</f>
        <v>大单</v>
      </c>
      <c r="H602">
        <f>IF(A602="","",[1]Sheet!H1600)</f>
        <v>148.4324</v>
      </c>
      <c r="I602">
        <f>IF(A602="","",[1]Sheet!I1600)</f>
        <v>48.4224</v>
      </c>
      <c r="J602" t="str">
        <f>IF(A602="","",[1]Sheet!J1600)</f>
        <v>是</v>
      </c>
      <c r="K602">
        <f t="shared" si="203"/>
        <v>1</v>
      </c>
      <c r="L602" s="4">
        <f t="shared" si="204"/>
        <v>1</v>
      </c>
      <c r="M602" s="4">
        <f ca="1" t="array" ref="M602">IF(L601="","",IF(ROW()&lt;32,"",AVERAGE(IF(OFFSET(L$2,ROW()-31,0,30,1)&lt;&gt;"",OFFSET(L$2,ROW()-31,0,30,1)))))</f>
        <v>0.733333333333333</v>
      </c>
      <c r="N602" s="5">
        <f ca="1" t="shared" si="208"/>
        <v>0.719354838709677</v>
      </c>
      <c r="O602" s="4">
        <f ca="1" t="array" ref="O602">IF(L601="","",IF(ROW()&lt;32,"",AVERAGE(IF(OFFSET(L$2,ROW()-21,0,20,1)&lt;&gt;"",OFFSET(L$2,ROW()-21,0,20,1)))))</f>
        <v>0.9</v>
      </c>
      <c r="P602" s="5">
        <f ca="1" t="shared" si="191"/>
        <v>0.906451612903226</v>
      </c>
      <c r="Q602" s="4">
        <f t="shared" si="205"/>
        <v>48.4224</v>
      </c>
      <c r="R602" s="4">
        <f t="shared" si="195"/>
        <v>8961.40839999982</v>
      </c>
      <c r="S602" s="9">
        <f t="shared" si="196"/>
        <v>-0.00132493565017796</v>
      </c>
      <c r="T602" s="10">
        <f ca="1" t="shared" si="197"/>
        <v>0.719354838709677</v>
      </c>
      <c r="U602" s="9">
        <f t="shared" si="198"/>
        <v>0.0605691705251186</v>
      </c>
      <c r="V602" s="6">
        <f t="shared" si="199"/>
        <v>-1.31674666434747</v>
      </c>
      <c r="W602" s="11">
        <f t="shared" si="200"/>
        <v>0.84032688234599</v>
      </c>
      <c r="X602" s="11">
        <f ca="1" t="shared" si="201"/>
        <v>0.0776607576891982</v>
      </c>
      <c r="Y602" s="6">
        <f ca="1" t="shared" si="192"/>
        <v>0.107041430957344</v>
      </c>
      <c r="Z602" s="1">
        <f ca="1" t="shared" si="193"/>
        <v>0.0349428597379664</v>
      </c>
      <c r="AA602">
        <f ca="1" t="shared" si="189"/>
        <v>0</v>
      </c>
      <c r="AB602">
        <f t="shared" si="194"/>
        <v>0</v>
      </c>
      <c r="AC602" s="1">
        <f ca="1" t="shared" si="207"/>
        <v>0</v>
      </c>
      <c r="AD602" t="e">
        <f ca="1" t="shared" si="206"/>
        <v>#VALUE!</v>
      </c>
    </row>
    <row r="603" spans="1:30">
      <c r="A603">
        <f>IF([1]Sheet!A1601="","",[1]Sheet!A1601)</f>
        <v>3280927</v>
      </c>
      <c r="B603" t="str">
        <f>IF(A603="","",[1]Sheet!B1601)</f>
        <v>2025-05-02 18:18:13</v>
      </c>
      <c r="C603" t="str">
        <f>IF(A603="","",[1]Sheet!C1601)</f>
        <v>小单31.45  小双34.28  大单34.28</v>
      </c>
      <c r="D603" t="str">
        <f>IF(A603="","",[1]Sheet!D1601)</f>
        <v>小单</v>
      </c>
      <c r="E603">
        <f>IF(A603="","",[1]Sheet!E1601)</f>
        <v>100.01</v>
      </c>
      <c r="F603">
        <f>IF(A603="","",[1]Sheet!F1601)</f>
        <v>21</v>
      </c>
      <c r="G603" t="str">
        <f>IF(A603="","",[1]Sheet!G1601)</f>
        <v>大单</v>
      </c>
      <c r="H603">
        <f>IF(A603="","",[1]Sheet!H1601)</f>
        <v>148.4324</v>
      </c>
      <c r="I603">
        <f>IF(A603="","",[1]Sheet!I1601)</f>
        <v>48.4224</v>
      </c>
      <c r="J603" t="str">
        <f>IF(A603="","",[1]Sheet!J1601)</f>
        <v>是</v>
      </c>
      <c r="K603">
        <f t="shared" si="203"/>
        <v>1</v>
      </c>
      <c r="L603" s="4">
        <f t="shared" si="204"/>
        <v>1</v>
      </c>
      <c r="M603" s="4">
        <f ca="1" t="array" ref="M603">IF(L602="","",IF(ROW()&lt;32,"",AVERAGE(IF(OFFSET(L$2,ROW()-31,0,30,1)&lt;&gt;"",OFFSET(L$2,ROW()-31,0,30,1)))))</f>
        <v>0.733333333333333</v>
      </c>
      <c r="N603" s="5">
        <f ca="1" t="shared" si="208"/>
        <v>0.750537634408602</v>
      </c>
      <c r="O603" s="4">
        <f ca="1" t="array" ref="O603">IF(L602="","",IF(ROW()&lt;32,"",AVERAGE(IF(OFFSET(L$2,ROW()-21,0,20,1)&lt;&gt;"",OFFSET(L$2,ROW()-21,0,20,1)))))</f>
        <v>0.9</v>
      </c>
      <c r="P603" s="5">
        <f ca="1" t="shared" si="191"/>
        <v>0.906451612903226</v>
      </c>
      <c r="Q603" s="4">
        <f t="shared" si="205"/>
        <v>48.4224</v>
      </c>
      <c r="R603" s="4">
        <f t="shared" si="195"/>
        <v>9009.83079999982</v>
      </c>
      <c r="S603" s="9">
        <f t="shared" si="196"/>
        <v>-0.00131778587900884</v>
      </c>
      <c r="T603" s="10">
        <f ca="1" t="shared" si="197"/>
        <v>0.750537634408602</v>
      </c>
      <c r="U603" s="9">
        <f t="shared" si="198"/>
        <v>0.0605691705251186</v>
      </c>
      <c r="V603" s="6">
        <f t="shared" si="199"/>
        <v>-1.30175405383642</v>
      </c>
      <c r="W603" s="11">
        <f t="shared" si="200"/>
        <v>0.972779777617791</v>
      </c>
      <c r="X603" s="11">
        <f ca="1" t="shared" si="201"/>
        <v>0.098644012338619</v>
      </c>
      <c r="Y603" s="6">
        <f ca="1" t="shared" si="192"/>
        <v>0.104625417556855</v>
      </c>
      <c r="Z603" s="1">
        <f ca="1" t="shared" si="193"/>
        <v>0.0328729258691748</v>
      </c>
      <c r="AA603">
        <f ca="1" t="shared" si="189"/>
        <v>0</v>
      </c>
      <c r="AB603">
        <f t="shared" si="194"/>
        <v>0</v>
      </c>
      <c r="AC603" s="1">
        <f ca="1" t="shared" si="207"/>
        <v>0</v>
      </c>
      <c r="AD603" t="e">
        <f ca="1" t="shared" si="206"/>
        <v>#VALUE!</v>
      </c>
    </row>
    <row r="604" spans="1:30">
      <c r="A604">
        <f>IF([1]Sheet!A1602="","",[1]Sheet!A1602)</f>
        <v>3280928</v>
      </c>
      <c r="B604" t="str">
        <f>IF(A604="","",[1]Sheet!B1602)</f>
        <v>2025-05-02 18:21:45</v>
      </c>
      <c r="C604" t="str">
        <f>IF(A604="","",[1]Sheet!C1602)</f>
        <v>小单31.45  小双34.28  大单34.28</v>
      </c>
      <c r="D604" t="str">
        <f>IF(A604="","",[1]Sheet!D1602)</f>
        <v>小单</v>
      </c>
      <c r="E604">
        <f>IF(A604="","",[1]Sheet!E1602)</f>
        <v>100.01</v>
      </c>
      <c r="F604">
        <f>IF(A604="","",[1]Sheet!F1602)</f>
        <v>14</v>
      </c>
      <c r="G604" t="str">
        <f>IF(A604="","",[1]Sheet!G1602)</f>
        <v>大双</v>
      </c>
      <c r="H604">
        <f>IF(A604="","",[1]Sheet!H1602)</f>
        <v>0</v>
      </c>
      <c r="I604">
        <f>IF(A604="","",[1]Sheet!I1602)</f>
        <v>-100.01</v>
      </c>
      <c r="J604" t="str">
        <f>IF(A604="","",[1]Sheet!J1602)</f>
        <v>否</v>
      </c>
      <c r="K604">
        <f t="shared" si="203"/>
        <v>0</v>
      </c>
      <c r="L604" s="4">
        <f t="shared" si="204"/>
        <v>0</v>
      </c>
      <c r="M604" s="4">
        <f ca="1" t="array" ref="M604">IF(L603="","",IF(ROW()&lt;32,"",AVERAGE(IF(OFFSET(L$2,ROW()-31,0,30,1)&lt;&gt;"",OFFSET(L$2,ROW()-31,0,30,1)))))</f>
        <v>0.733333333333333</v>
      </c>
      <c r="N604" s="5">
        <f ca="1" t="shared" si="208"/>
        <v>0.750537634408602</v>
      </c>
      <c r="O604" s="4">
        <f ca="1" t="array" ref="O604">IF(L603="","",IF(ROW()&lt;32,"",AVERAGE(IF(OFFSET(L$2,ROW()-21,0,20,1)&lt;&gt;"",OFFSET(L$2,ROW()-21,0,20,1)))))</f>
        <v>0.85</v>
      </c>
      <c r="P604" s="5">
        <f ca="1" t="shared" si="191"/>
        <v>0.859677419354839</v>
      </c>
      <c r="Q604" s="4">
        <f t="shared" si="205"/>
        <v>-100.01</v>
      </c>
      <c r="R604" s="4">
        <f t="shared" si="195"/>
        <v>8909.82079999982</v>
      </c>
      <c r="S604" s="9">
        <f t="shared" si="196"/>
        <v>0.0153954878538375</v>
      </c>
      <c r="T604" s="10">
        <f ca="1" t="shared" si="197"/>
        <v>0.750537634408602</v>
      </c>
      <c r="U604" s="9">
        <f t="shared" si="198"/>
        <v>0.0605691705251186</v>
      </c>
      <c r="V604" s="6">
        <f t="shared" si="199"/>
        <v>-1.21843350018178</v>
      </c>
      <c r="W604" s="11">
        <f t="shared" si="200"/>
        <v>0.972779777617791</v>
      </c>
      <c r="X604" s="11">
        <f ca="1" t="shared" si="201"/>
        <v>0.111990049823937</v>
      </c>
      <c r="Y604" s="6">
        <f ca="1" t="shared" si="192"/>
        <v>0.102081021583156</v>
      </c>
      <c r="Z604" s="1">
        <f ca="1" t="shared" si="193"/>
        <v>0.0290251562756144</v>
      </c>
      <c r="AA604">
        <f ca="1">IF(X604="","",IF(X604&gt;0,IF(X604&gt;Y604+Z604*$Z$1,I604,0),0))</f>
        <v>0</v>
      </c>
      <c r="AB604">
        <f t="shared" si="194"/>
        <v>0</v>
      </c>
      <c r="AC604" s="1">
        <f ca="1" t="shared" si="207"/>
        <v>0</v>
      </c>
      <c r="AD604" t="e">
        <f ca="1" t="shared" si="206"/>
        <v>#VALUE!</v>
      </c>
    </row>
    <row r="605" spans="1:30">
      <c r="A605">
        <f>IF([1]Sheet!A1603="","",[1]Sheet!A1603)</f>
        <v>3280929</v>
      </c>
      <c r="B605" t="str">
        <f>IF(A605="","",[1]Sheet!B1603)</f>
        <v>2025-05-02 18:25:16</v>
      </c>
      <c r="C605" t="str">
        <f>IF(A605="","",[1]Sheet!C1603)</f>
        <v>小单31.45  小双34.28  大单34.28</v>
      </c>
      <c r="D605" t="str">
        <f>IF(A605="","",[1]Sheet!D1603)</f>
        <v>小单</v>
      </c>
      <c r="E605">
        <f>IF(A605="","",[1]Sheet!E1603)</f>
        <v>100.01</v>
      </c>
      <c r="F605">
        <f>IF(A605="","",[1]Sheet!F1603)</f>
        <v>15</v>
      </c>
      <c r="G605" t="str">
        <f>IF(A605="","",[1]Sheet!G1603)</f>
        <v>大单</v>
      </c>
      <c r="H605">
        <f>IF(A605="","",[1]Sheet!H1603)</f>
        <v>148.4324</v>
      </c>
      <c r="I605">
        <f>IF(A605="","",[1]Sheet!I1603)</f>
        <v>48.4224</v>
      </c>
      <c r="J605" t="str">
        <f>IF(A605="","",[1]Sheet!J1603)</f>
        <v>是</v>
      </c>
      <c r="K605">
        <f t="shared" si="203"/>
        <v>1</v>
      </c>
      <c r="L605" s="4">
        <f t="shared" si="204"/>
        <v>1</v>
      </c>
      <c r="M605" s="4">
        <f ca="1" t="array" ref="M605">IF(L604="","",IF(ROW()&lt;32,"",AVERAGE(IF(OFFSET(L$2,ROW()-31,0,30,1)&lt;&gt;"",OFFSET(L$2,ROW()-31,0,30,1)))))</f>
        <v>0.766666666666667</v>
      </c>
      <c r="N605" s="5">
        <f ca="1" t="shared" si="208"/>
        <v>0.686021505376344</v>
      </c>
      <c r="O605" s="4">
        <f ca="1" t="array" ref="O605">IF(L604="","",IF(ROW()&lt;32,"",AVERAGE(IF(OFFSET(L$2,ROW()-21,0,20,1)&lt;&gt;"",OFFSET(L$2,ROW()-21,0,20,1)))))</f>
        <v>0.85</v>
      </c>
      <c r="P605" s="5">
        <f ca="1" t="shared" si="191"/>
        <v>0.795161290322581</v>
      </c>
      <c r="Q605" s="4">
        <f t="shared" si="205"/>
        <v>48.4224</v>
      </c>
      <c r="R605" s="4">
        <f t="shared" si="195"/>
        <v>8958.24319999982</v>
      </c>
      <c r="S605" s="9">
        <f t="shared" si="196"/>
        <v>0.0155709882896713</v>
      </c>
      <c r="T605" s="10">
        <f ca="1" t="shared" si="197"/>
        <v>0.686021505376344</v>
      </c>
      <c r="U605" s="9">
        <f t="shared" si="198"/>
        <v>0.0605691705251186</v>
      </c>
      <c r="V605" s="6">
        <f t="shared" si="199"/>
        <v>-1.10814182068883</v>
      </c>
      <c r="W605" s="11">
        <f t="shared" si="200"/>
        <v>0.972779777617791</v>
      </c>
      <c r="X605" s="11">
        <f ca="1" t="shared" si="201"/>
        <v>0.110168642097531</v>
      </c>
      <c r="Y605" s="6">
        <f ca="1" t="shared" si="192"/>
        <v>0.100611794785726</v>
      </c>
      <c r="Z605" s="1">
        <f ca="1" t="shared" si="193"/>
        <v>0.0274185548561294</v>
      </c>
      <c r="AA605">
        <f ca="1">IF(X605="","",IF(X605&gt;0,IF(X605&gt;Y605+Z605*$Z$1,I605,0),0))</f>
        <v>0</v>
      </c>
      <c r="AB605">
        <f t="shared" si="194"/>
        <v>1</v>
      </c>
      <c r="AC605" s="1">
        <f ca="1" t="shared" si="207"/>
        <v>0</v>
      </c>
      <c r="AD605" t="e">
        <f ca="1" t="shared" si="206"/>
        <v>#VALUE!</v>
      </c>
    </row>
    <row r="606" spans="1:30">
      <c r="A606">
        <f>IF([1]Sheet!A1604="","",[1]Sheet!A1604)</f>
        <v>3280930</v>
      </c>
      <c r="B606" t="str">
        <f>IF(A606="","",[1]Sheet!B1604)</f>
        <v>2025-05-02 18:28:48</v>
      </c>
      <c r="C606" t="str">
        <f>IF(A606="","",[1]Sheet!C1604)</f>
        <v>小单31.45  小双34.28  大单34.28</v>
      </c>
      <c r="D606" t="str">
        <f>IF(A606="","",[1]Sheet!D1604)</f>
        <v>小单</v>
      </c>
      <c r="E606">
        <f>IF(A606="","",[1]Sheet!E1604)</f>
        <v>100.01</v>
      </c>
      <c r="F606">
        <f>IF(A606="","",[1]Sheet!F1604)</f>
        <v>14</v>
      </c>
      <c r="G606" t="str">
        <f>IF(A606="","",[1]Sheet!G1604)</f>
        <v>大双</v>
      </c>
      <c r="H606">
        <f>IF(A606="","",[1]Sheet!H1604)</f>
        <v>0</v>
      </c>
      <c r="I606">
        <f>IF(A606="","",[1]Sheet!I1604)</f>
        <v>-100.01</v>
      </c>
      <c r="J606" t="str">
        <f>IF(A606="","",[1]Sheet!J1604)</f>
        <v>否</v>
      </c>
      <c r="K606">
        <f t="shared" ref="K606:K620" si="209">IF(J606="是",1,IF(J606="否",0,""))</f>
        <v>0</v>
      </c>
      <c r="L606" s="4">
        <f t="shared" ref="L606:L620" si="210">IF(G606="","",IF(F606="待开奖","",IF(MID(D606,1,1)=MID(G606,1,1),1,IF(MID(D606,2,1)=MID(G606,2,1),1,0))))</f>
        <v>0</v>
      </c>
      <c r="M606" s="4">
        <f ca="1" t="array" ref="M606">IF(L605="","",IF(ROW()&lt;32,"",AVERAGE(IF(OFFSET(L$2,ROW()-31,0,30,1)&lt;&gt;"",OFFSET(L$2,ROW()-31,0,30,1)))))</f>
        <v>0.733333333333333</v>
      </c>
      <c r="N606" s="5">
        <f ca="1" t="shared" ref="N606:N620" si="211">IF(G605=0,N604,IF(L605="","",IF(ROW()&lt;32,"",IF(ROW()=32,AVERAGE(L575:L604),2/31*L605+(1-2/31)*M605))))</f>
        <v>0.781720430107527</v>
      </c>
      <c r="O606" s="4">
        <f ca="1" t="array" ref="O606">IF(L605="","",IF(ROW()&lt;32,"",AVERAGE(IF(OFFSET(L$2,ROW()-21,0,20,1)&lt;&gt;"",OFFSET(L$2,ROW()-21,0,20,1)))))</f>
        <v>0.8</v>
      </c>
      <c r="P606" s="5">
        <f ca="1" t="shared" si="191"/>
        <v>0.812903225806452</v>
      </c>
      <c r="Q606" s="4">
        <f t="shared" ref="Q606:Q620" si="212">IF(OR(F606=13,F606=14),IF(L606=1,-68.1,I606),I606)</f>
        <v>-100.01</v>
      </c>
      <c r="R606" s="4">
        <f t="shared" ref="R606:R620" si="213">IF(G606=0,R605,IF(Q606="","",+R605+Q606))</f>
        <v>8858.23319999982</v>
      </c>
      <c r="S606" s="9">
        <f t="shared" ref="S606:S620" si="214">IF(R605="","",(R605-R576)/R576)</f>
        <v>0.0154855183544409</v>
      </c>
      <c r="T606" s="10">
        <f ca="1" t="shared" ref="T606:T620" si="215">N606</f>
        <v>0.781720430107527</v>
      </c>
      <c r="U606" s="9">
        <f t="shared" ref="U606:U620" si="216">IF(R605="","",(MAX(R576:R605)-MIN(R576:R605))/MAX(R576:R605))</f>
        <v>0.0605691705251186</v>
      </c>
      <c r="V606" s="6">
        <f t="shared" ref="V606:V620" si="217">IF(ROW()&lt;=62,"",IF(S606="","",(AVERAGE(S577:S606)-0)/(_xlfn.STDEV.P(S577:S606)+1/1000000)))</f>
        <v>-1.01291265275512</v>
      </c>
      <c r="W606" s="11">
        <f t="shared" ref="W606:W620" si="218">IF(I605="","",IF(ABS(SUMIF(I576:I605,"&lt;0"))=0,10,IF(SUMIF(I576:I605,"&gt;0")/ABS(SUMIF(I576:I605,"&lt;0"))&gt;10,10,SUMIF(I576:I605,"&gt;0")/ABS(SUMIF(I576:I605,"&lt;0")))))</f>
        <v>1.13466730365416</v>
      </c>
      <c r="X606" s="11">
        <f ca="1" t="shared" ref="X606:X620" si="219">IF(V606="","",S606*0.3+T606*0.2-0.3*U606+0.1*V606+0.1*W606)</f>
        <v>0.154994455460206</v>
      </c>
      <c r="Y606" s="6">
        <f ca="1" t="shared" si="192"/>
        <v>0.101233013368169</v>
      </c>
      <c r="Z606" s="1">
        <f ca="1" t="shared" si="193"/>
        <v>0.0284144488034447</v>
      </c>
      <c r="AA606">
        <f ca="1">IF(X606="","",IF(X606&gt;0,IF(X606&gt;Y606+Z606*$Z$1,I606,0),0))</f>
        <v>-100.01</v>
      </c>
      <c r="AB606">
        <f t="shared" si="194"/>
        <v>0</v>
      </c>
      <c r="AC606" s="1">
        <f ca="1" t="shared" si="207"/>
        <v>-100.01</v>
      </c>
      <c r="AD606" t="e">
        <f ca="1" t="shared" si="206"/>
        <v>#VALUE!</v>
      </c>
    </row>
    <row r="607" spans="1:30">
      <c r="A607">
        <f>IF([1]Sheet!A1605="","",[1]Sheet!A1605)</f>
        <v>3280931</v>
      </c>
      <c r="B607" t="str">
        <f>IF(A607="","",[1]Sheet!B1605)</f>
        <v>2025-05-02 18:32:20</v>
      </c>
      <c r="C607" t="str">
        <f>IF(A607="","",[1]Sheet!C1605)</f>
        <v>小单31.45  小双34.28  大单34.28</v>
      </c>
      <c r="D607" t="str">
        <f>IF(A607="","",[1]Sheet!D1605)</f>
        <v>小单</v>
      </c>
      <c r="E607">
        <f>IF(A607="","",[1]Sheet!E1605)</f>
        <v>100.01</v>
      </c>
      <c r="F607">
        <f>IF(A607="","",[1]Sheet!F1605)</f>
        <v>13</v>
      </c>
      <c r="G607" t="str">
        <f>IF(A607="","",[1]Sheet!G1605)</f>
        <v>小单</v>
      </c>
      <c r="H607">
        <f>IF(A607="","",[1]Sheet!H1605)</f>
        <v>0</v>
      </c>
      <c r="I607">
        <f>IF(A607="","",[1]Sheet!I1605)</f>
        <v>-100.01</v>
      </c>
      <c r="J607" t="str">
        <f>IF(A607="","",[1]Sheet!J1605)</f>
        <v>否</v>
      </c>
      <c r="K607">
        <f t="shared" si="209"/>
        <v>0</v>
      </c>
      <c r="L607" s="4">
        <f t="shared" si="210"/>
        <v>1</v>
      </c>
      <c r="M607" s="4">
        <f ca="1" t="array" ref="M607">IF(L606="","",IF(ROW()&lt;32,"",AVERAGE(IF(OFFSET(L$2,ROW()-31,0,30,1)&lt;&gt;"",OFFSET(L$2,ROW()-31,0,30,1)))))</f>
        <v>0.766666666666667</v>
      </c>
      <c r="N607" s="5">
        <f ca="1" t="shared" si="211"/>
        <v>0.686021505376344</v>
      </c>
      <c r="O607" s="4">
        <f ca="1" t="array" ref="O607">IF(L606="","",IF(ROW()&lt;32,"",AVERAGE(IF(OFFSET(L$2,ROW()-21,0,20,1)&lt;&gt;"",OFFSET(L$2,ROW()-21,0,20,1)))))</f>
        <v>0.8</v>
      </c>
      <c r="P607" s="5">
        <f ca="1" t="shared" si="191"/>
        <v>0.748387096774194</v>
      </c>
      <c r="Q607" s="4">
        <f t="shared" si="212"/>
        <v>-68.1</v>
      </c>
      <c r="R607" s="4">
        <f t="shared" si="213"/>
        <v>8790.13319999982</v>
      </c>
      <c r="S607" s="9">
        <f t="shared" si="214"/>
        <v>0.0156630892296029</v>
      </c>
      <c r="T607" s="10">
        <f ca="1" t="shared" si="215"/>
        <v>0.686021505376344</v>
      </c>
      <c r="U607" s="9">
        <f t="shared" si="216"/>
        <v>0.0605691705251186</v>
      </c>
      <c r="V607" s="6">
        <f t="shared" si="217"/>
        <v>-0.928818721132847</v>
      </c>
      <c r="W607" s="11">
        <f t="shared" si="218"/>
        <v>0.972779777617791</v>
      </c>
      <c r="X607" s="11">
        <f ca="1" t="shared" si="219"/>
        <v>0.128128582335109</v>
      </c>
      <c r="Y607" s="6">
        <f ca="1" t="shared" si="192"/>
        <v>0.0999472339504596</v>
      </c>
      <c r="Z607" s="1">
        <f ca="1" t="shared" si="193"/>
        <v>0.0262100605255291</v>
      </c>
      <c r="AA607">
        <f ca="1">IF(X607="","",IF(X607&gt;0,IF(X607&gt;Y607+Z607*$Z$1,I607,0),0))</f>
        <v>-100.01</v>
      </c>
      <c r="AB607">
        <f t="shared" si="194"/>
        <v>1</v>
      </c>
      <c r="AC607" s="1">
        <f ca="1" t="shared" si="207"/>
        <v>0</v>
      </c>
      <c r="AD607" t="e">
        <f ca="1" t="shared" si="206"/>
        <v>#VALUE!</v>
      </c>
    </row>
    <row r="608" spans="1:30">
      <c r="A608">
        <f>IF([1]Sheet!A1606="","",[1]Sheet!A1606)</f>
        <v>3280932</v>
      </c>
      <c r="B608" t="str">
        <f>IF(A608="","",[1]Sheet!B1606)</f>
        <v>2025-05-02 18:35:41</v>
      </c>
      <c r="C608" t="str">
        <f>IF(A608="","",[1]Sheet!C1606)</f>
        <v>小单31.45  小双34.28  大单34.28</v>
      </c>
      <c r="D608" t="str">
        <f>IF(A608="","",[1]Sheet!D1606)</f>
        <v>小单</v>
      </c>
      <c r="E608">
        <f>IF(A608="","",[1]Sheet!E1606)</f>
        <v>100.01</v>
      </c>
      <c r="F608">
        <f>IF(A608="","",[1]Sheet!F1606)</f>
        <v>11</v>
      </c>
      <c r="G608" t="str">
        <f>IF(A608="","",[1]Sheet!G1606)</f>
        <v>小单</v>
      </c>
      <c r="H608">
        <f>IF(A608="","",[1]Sheet!H1606)</f>
        <v>148.444</v>
      </c>
      <c r="I608">
        <f>IF(A608="","",[1]Sheet!I1606)</f>
        <v>48.434</v>
      </c>
      <c r="J608" t="str">
        <f>IF(A608="","",[1]Sheet!J1606)</f>
        <v>是</v>
      </c>
      <c r="K608">
        <f t="shared" si="209"/>
        <v>1</v>
      </c>
      <c r="L608" s="4">
        <f t="shared" si="210"/>
        <v>1</v>
      </c>
      <c r="M608" s="4">
        <f ca="1" t="array" ref="M608">IF(L607="","",IF(ROW()&lt;32,"",AVERAGE(IF(OFFSET(L$2,ROW()-31,0,30,1)&lt;&gt;"",OFFSET(L$2,ROW()-31,0,30,1)))))</f>
        <v>0.766666666666667</v>
      </c>
      <c r="N608" s="5">
        <f ca="1" t="shared" si="211"/>
        <v>0.781720430107527</v>
      </c>
      <c r="O608" s="4">
        <f ca="1" t="array" ref="O608">IF(L607="","",IF(ROW()&lt;32,"",AVERAGE(IF(OFFSET(L$2,ROW()-21,0,20,1)&lt;&gt;"",OFFSET(L$2,ROW()-21,0,20,1)))))</f>
        <v>0.8</v>
      </c>
      <c r="P608" s="5">
        <f ca="1" t="shared" si="191"/>
        <v>0.812903225806452</v>
      </c>
      <c r="Q608" s="4">
        <f t="shared" si="212"/>
        <v>48.434</v>
      </c>
      <c r="R608" s="4">
        <f t="shared" si="213"/>
        <v>8838.56719999982</v>
      </c>
      <c r="S608" s="9">
        <f t="shared" si="214"/>
        <v>0.00229020411290647</v>
      </c>
      <c r="T608" s="10">
        <f ca="1" t="shared" si="215"/>
        <v>0.781720430107527</v>
      </c>
      <c r="U608" s="9">
        <f t="shared" si="216"/>
        <v>0.0605691705251186</v>
      </c>
      <c r="V608" s="6">
        <f t="shared" si="217"/>
        <v>-0.869137051750237</v>
      </c>
      <c r="W608" s="11">
        <f t="shared" si="218"/>
        <v>0.972779777617791</v>
      </c>
      <c r="X608" s="11">
        <f ca="1" t="shared" si="219"/>
        <v>0.149224668684597</v>
      </c>
      <c r="Y608" s="6">
        <f ca="1" t="shared" si="192"/>
        <v>0.100582178375299</v>
      </c>
      <c r="Z608" s="1">
        <f ca="1" t="shared" si="193"/>
        <v>0.0271485975799832</v>
      </c>
      <c r="AA608">
        <f ca="1">IF(X608="","",IF(X608&gt;0,IF(X608&gt;Y608+Z608*$Z$1,I608,0),0))</f>
        <v>48.434</v>
      </c>
      <c r="AB608">
        <f t="shared" si="194"/>
        <v>1</v>
      </c>
      <c r="AC608" s="1">
        <f ca="1" t="shared" si="207"/>
        <v>0</v>
      </c>
      <c r="AD608" t="e">
        <f ca="1" t="shared" si="206"/>
        <v>#VALUE!</v>
      </c>
    </row>
    <row r="609" spans="1:30">
      <c r="A609">
        <f>IF([1]Sheet!A1607="","",[1]Sheet!A1607)</f>
        <v>3280933</v>
      </c>
      <c r="B609" t="str">
        <f>IF(A609="","",[1]Sheet!B1607)</f>
        <v>2025-05-02 18:39:13</v>
      </c>
      <c r="C609" t="str">
        <f>IF(A609="","",[1]Sheet!C1607)</f>
        <v>小单31.45  小双34.28  大单34.28</v>
      </c>
      <c r="D609" t="str">
        <f>IF(A609="","",[1]Sheet!D1607)</f>
        <v>小单</v>
      </c>
      <c r="E609">
        <f>IF(A609="","",[1]Sheet!E1607)</f>
        <v>100.01</v>
      </c>
      <c r="F609">
        <f>IF(A609="","",[1]Sheet!F1607)</f>
        <v>12</v>
      </c>
      <c r="G609" t="str">
        <f>IF(A609="","",[1]Sheet!G1607)</f>
        <v>小双</v>
      </c>
      <c r="H609">
        <f>IF(A609="","",[1]Sheet!H1607)</f>
        <v>148.4324</v>
      </c>
      <c r="I609">
        <f>IF(A609="","",[1]Sheet!I1607)</f>
        <v>48.4224</v>
      </c>
      <c r="J609" t="str">
        <f>IF(A609="","",[1]Sheet!J1607)</f>
        <v>是</v>
      </c>
      <c r="K609">
        <f t="shared" si="209"/>
        <v>1</v>
      </c>
      <c r="L609" s="4">
        <f t="shared" si="210"/>
        <v>1</v>
      </c>
      <c r="M609" s="4">
        <f ca="1" t="array" ref="M609">IF(L608="","",IF(ROW()&lt;32,"",AVERAGE(IF(OFFSET(L$2,ROW()-31,0,30,1)&lt;&gt;"",OFFSET(L$2,ROW()-31,0,30,1)))))</f>
        <v>0.8</v>
      </c>
      <c r="N609" s="5">
        <f ca="1" t="shared" si="211"/>
        <v>0.781720430107527</v>
      </c>
      <c r="O609" s="4">
        <f ca="1" t="array" ref="O609">IF(L608="","",IF(ROW()&lt;32,"",AVERAGE(IF(OFFSET(L$2,ROW()-21,0,20,1)&lt;&gt;"",OFFSET(L$2,ROW()-21,0,20,1)))))</f>
        <v>0.8</v>
      </c>
      <c r="P609" s="5">
        <f ca="1" t="shared" ref="P609:P617" si="220">IF(G608=0,P607,IF(L608="","",IF(ROW()&lt;32,"",IF(ROW()=32,AVERAGE(L578:L607),2/31*L608+(1-2/31)*O609))))</f>
        <v>0.812903225806452</v>
      </c>
      <c r="Q609" s="4">
        <f t="shared" si="212"/>
        <v>48.4224</v>
      </c>
      <c r="R609" s="4">
        <f t="shared" si="213"/>
        <v>8886.98959999982</v>
      </c>
      <c r="S609" s="9">
        <f t="shared" si="214"/>
        <v>0.0194369396801482</v>
      </c>
      <c r="T609" s="10">
        <f ca="1" t="shared" si="215"/>
        <v>0.781720430107527</v>
      </c>
      <c r="U609" s="9">
        <f t="shared" si="216"/>
        <v>0.0605691705251186</v>
      </c>
      <c r="V609" s="6">
        <f t="shared" si="217"/>
        <v>-0.774301780378502</v>
      </c>
      <c r="W609" s="11">
        <f t="shared" si="218"/>
        <v>0.972791376689865</v>
      </c>
      <c r="X609" s="11">
        <f ca="1" t="shared" si="219"/>
        <v>0.163853376399151</v>
      </c>
      <c r="Y609" s="6">
        <f ca="1" t="shared" si="192"/>
        <v>0.101326492943898</v>
      </c>
      <c r="Z609" s="1">
        <f ca="1" t="shared" si="193"/>
        <v>0.0285317291799093</v>
      </c>
      <c r="AA609">
        <f ca="1">IF(X609="","",IF(X609&gt;0,IF(X609&gt;Y609+Z609*$Z$1,I609,0),0))</f>
        <v>48.4224</v>
      </c>
      <c r="AB609">
        <f t="shared" si="194"/>
        <v>0</v>
      </c>
      <c r="AC609" s="1">
        <f ca="1" t="shared" si="207"/>
        <v>0</v>
      </c>
      <c r="AD609" t="e">
        <f ca="1" t="shared" si="206"/>
        <v>#VALUE!</v>
      </c>
    </row>
    <row r="610" spans="1:30">
      <c r="A610">
        <f>IF([1]Sheet!A1608="","",[1]Sheet!A1608)</f>
        <v>3280934</v>
      </c>
      <c r="B610" t="str">
        <f>IF(A610="","",[1]Sheet!B1608)</f>
        <v>2025-05-02 18:42:45</v>
      </c>
      <c r="C610" t="str">
        <f>IF(A610="","",[1]Sheet!C1608)</f>
        <v>小单31.45  小双34.28  大单34.28</v>
      </c>
      <c r="D610" t="str">
        <f>IF(A610="","",[1]Sheet!D1608)</f>
        <v>小单</v>
      </c>
      <c r="E610">
        <f>IF(A610="","",[1]Sheet!E1608)</f>
        <v>100.01</v>
      </c>
      <c r="F610">
        <f>IF(A610="","",[1]Sheet!F1608)</f>
        <v>11</v>
      </c>
      <c r="G610" t="str">
        <f>IF(A610="","",[1]Sheet!G1608)</f>
        <v>小单</v>
      </c>
      <c r="H610">
        <f>IF(A610="","",[1]Sheet!H1608)</f>
        <v>148.444</v>
      </c>
      <c r="I610">
        <f>IF(A610="","",[1]Sheet!I1608)</f>
        <v>48.434</v>
      </c>
      <c r="J610" t="str">
        <f>IF(A610="","",[1]Sheet!J1608)</f>
        <v>是</v>
      </c>
      <c r="K610">
        <f t="shared" si="209"/>
        <v>1</v>
      </c>
      <c r="L610" s="4">
        <f t="shared" si="210"/>
        <v>1</v>
      </c>
      <c r="M610" s="4">
        <f ca="1" t="array" ref="M610">IF(L609="","",IF(ROW()&lt;32,"",AVERAGE(IF(OFFSET(L$2,ROW()-31,0,30,1)&lt;&gt;"",OFFSET(L$2,ROW()-31,0,30,1)))))</f>
        <v>0.833333333333333</v>
      </c>
      <c r="N610" s="5">
        <f ca="1" t="shared" si="211"/>
        <v>0.812903225806452</v>
      </c>
      <c r="O610" s="4">
        <f ca="1" t="array" ref="O610">IF(L609="","",IF(ROW()&lt;32,"",AVERAGE(IF(OFFSET(L$2,ROW()-21,0,20,1)&lt;&gt;"",OFFSET(L$2,ROW()-21,0,20,1)))))</f>
        <v>0.8</v>
      </c>
      <c r="P610" s="5">
        <f ca="1" t="shared" si="220"/>
        <v>0.812903225806452</v>
      </c>
      <c r="Q610" s="4">
        <f t="shared" si="212"/>
        <v>48.434</v>
      </c>
      <c r="R610" s="4">
        <f t="shared" si="213"/>
        <v>8935.42359999981</v>
      </c>
      <c r="S610" s="9">
        <f t="shared" si="214"/>
        <v>0.0369836866534305</v>
      </c>
      <c r="T610" s="10">
        <f ca="1" t="shared" si="215"/>
        <v>0.812903225806452</v>
      </c>
      <c r="U610" s="9">
        <f t="shared" si="216"/>
        <v>0.0605691705251186</v>
      </c>
      <c r="V610" s="6">
        <f t="shared" si="217"/>
        <v>-0.641436363927898</v>
      </c>
      <c r="W610" s="11">
        <f t="shared" si="218"/>
        <v>1.13466758510355</v>
      </c>
      <c r="X610" s="11">
        <f ca="1" t="shared" si="219"/>
        <v>0.204828122117349</v>
      </c>
      <c r="Y610" s="6">
        <f ca="1" t="shared" ref="Y610:Y617" si="221">IF(X610="","",AVERAGE(X581:X610))</f>
        <v>0.104629852474417</v>
      </c>
      <c r="Z610" s="1">
        <f ca="1" t="shared" ref="Z610:Z617" si="222">IF(X610="","",(_xlfn.STDEV.P(X581:X610)))</f>
        <v>0.0340527245089203</v>
      </c>
      <c r="AA610">
        <f ca="1">IF(X610="","",IF(X610&gt;0,IF(X610&gt;Y610+Z610*$Z$1,I610,0),0))</f>
        <v>48.434</v>
      </c>
      <c r="AB610">
        <f t="shared" ref="AB610:AB617" si="223">IF(S610="","",IF(OR(F609=13,F609=14),1,0))</f>
        <v>0</v>
      </c>
      <c r="AC610" s="1">
        <f ca="1" t="shared" ref="AC610:AC616" si="224">IF(OR(SUM(AB591:AB610)&gt;3,SUM(AB601:AB610)&gt;2),0,AA610)</f>
        <v>0</v>
      </c>
      <c r="AD610" t="e">
        <f ca="1" t="shared" si="206"/>
        <v>#VALUE!</v>
      </c>
    </row>
    <row r="611" spans="1:30">
      <c r="A611">
        <f>IF([1]Sheet!A1609="","",[1]Sheet!A1609)</f>
        <v>3280935</v>
      </c>
      <c r="B611" t="str">
        <f>IF(A611="","",[1]Sheet!B1609)</f>
        <v>2025-05-02 18:46:16</v>
      </c>
      <c r="C611" t="str">
        <f>IF(A611="","",[1]Sheet!C1609)</f>
        <v>小单31.45  小双34.28  大单34.28</v>
      </c>
      <c r="D611" t="str">
        <f>IF(A611="","",[1]Sheet!D1609)</f>
        <v>小单</v>
      </c>
      <c r="E611">
        <f>IF(A611="","",[1]Sheet!E1609)</f>
        <v>100.01</v>
      </c>
      <c r="F611">
        <f>IF(A611="","",[1]Sheet!F1609)</f>
        <v>13</v>
      </c>
      <c r="G611" t="str">
        <f>IF(A611="","",[1]Sheet!G1609)</f>
        <v>小单</v>
      </c>
      <c r="H611">
        <f>IF(A611="","",[1]Sheet!H1609)</f>
        <v>0</v>
      </c>
      <c r="I611">
        <f>IF(A611="","",[1]Sheet!I1609)</f>
        <v>-100.01</v>
      </c>
      <c r="J611" t="str">
        <f>IF(A611="","",[1]Sheet!J1609)</f>
        <v>否</v>
      </c>
      <c r="K611">
        <f t="shared" si="209"/>
        <v>0</v>
      </c>
      <c r="L611" s="4">
        <f t="shared" si="210"/>
        <v>1</v>
      </c>
      <c r="M611" s="4">
        <f ca="1" t="array" ref="M611">IF(L610="","",IF(ROW()&lt;32,"",AVERAGE(IF(OFFSET(L$2,ROW()-31,0,30,1)&lt;&gt;"",OFFSET(L$2,ROW()-31,0,30,1)))))</f>
        <v>0.866666666666667</v>
      </c>
      <c r="N611" s="5">
        <f ca="1" t="shared" si="211"/>
        <v>0.844086021505376</v>
      </c>
      <c r="O611" s="4">
        <f ca="1" t="array" ref="O611">IF(L610="","",IF(ROW()&lt;32,"",AVERAGE(IF(OFFSET(L$2,ROW()-21,0,20,1)&lt;&gt;"",OFFSET(L$2,ROW()-21,0,20,1)))))</f>
        <v>0.8</v>
      </c>
      <c r="P611" s="5">
        <f ca="1" t="shared" si="220"/>
        <v>0.812903225806452</v>
      </c>
      <c r="Q611" s="4">
        <f t="shared" si="212"/>
        <v>-68.1</v>
      </c>
      <c r="R611" s="4">
        <f t="shared" si="213"/>
        <v>8867.32359999981</v>
      </c>
      <c r="S611" s="9">
        <f t="shared" si="214"/>
        <v>0.0549449246862876</v>
      </c>
      <c r="T611" s="10">
        <f ca="1" t="shared" si="215"/>
        <v>0.844086021505376</v>
      </c>
      <c r="U611" s="9">
        <f t="shared" si="216"/>
        <v>0.0605691705251186</v>
      </c>
      <c r="V611" s="6">
        <f t="shared" si="217"/>
        <v>-0.485712282866774</v>
      </c>
      <c r="W611" s="11">
        <f t="shared" si="218"/>
        <v>1.33704000899921</v>
      </c>
      <c r="X611" s="11">
        <f ca="1" t="shared" si="219"/>
        <v>0.25226270316267</v>
      </c>
      <c r="Y611" s="6">
        <f ca="1" t="shared" si="221"/>
        <v>0.110247803795786</v>
      </c>
      <c r="Z611" s="1">
        <f ca="1" t="shared" si="222"/>
        <v>0.0428949145605403</v>
      </c>
      <c r="AA611">
        <f ca="1">IF(X611="","",IF(X611&gt;0,IF(X611&gt;Y611+Z611*$Z$1,I611,0),0))</f>
        <v>-100.01</v>
      </c>
      <c r="AB611">
        <f t="shared" si="223"/>
        <v>0</v>
      </c>
      <c r="AC611" s="1">
        <f ca="1" t="shared" si="224"/>
        <v>0</v>
      </c>
      <c r="AD611" t="e">
        <f ca="1" t="shared" si="206"/>
        <v>#VALUE!</v>
      </c>
    </row>
    <row r="612" spans="1:30">
      <c r="A612">
        <f>IF([1]Sheet!A1610="","",[1]Sheet!A1610)</f>
        <v>3280936</v>
      </c>
      <c r="B612" t="str">
        <f>IF(A612="","",[1]Sheet!B1610)</f>
        <v>2025-05-02 18:49:48</v>
      </c>
      <c r="C612" t="str">
        <f>IF(A612="","",[1]Sheet!C1610)</f>
        <v>小单31.45  小双34.28  大单34.28</v>
      </c>
      <c r="D612" t="str">
        <f>IF(A612="","",[1]Sheet!D1610)</f>
        <v>小单</v>
      </c>
      <c r="E612">
        <f>IF(A612="","",[1]Sheet!E1610)</f>
        <v>100.01</v>
      </c>
      <c r="F612">
        <f>IF(A612="","",[1]Sheet!F1610)</f>
        <v>16</v>
      </c>
      <c r="G612" t="str">
        <f>IF(A612="","",[1]Sheet!G1610)</f>
        <v>大双</v>
      </c>
      <c r="H612">
        <f>IF(A612="","",[1]Sheet!H1610)</f>
        <v>0</v>
      </c>
      <c r="I612">
        <f>IF(A612="","",[1]Sheet!I1610)</f>
        <v>-100.01</v>
      </c>
      <c r="J612" t="str">
        <f>IF(A612="","",[1]Sheet!J1610)</f>
        <v>否</v>
      </c>
      <c r="K612">
        <f t="shared" si="209"/>
        <v>0</v>
      </c>
      <c r="L612" s="4">
        <f t="shared" si="210"/>
        <v>0</v>
      </c>
      <c r="M612" s="4">
        <f ca="1" t="array" ref="M612">IF(L611="","",IF(ROW()&lt;32,"",AVERAGE(IF(OFFSET(L$2,ROW()-31,0,30,1)&lt;&gt;"",OFFSET(L$2,ROW()-31,0,30,1)))))</f>
        <v>0.833333333333333</v>
      </c>
      <c r="N612" s="5">
        <f ca="1" t="shared" si="211"/>
        <v>0.875268817204301</v>
      </c>
      <c r="O612" s="4">
        <f ca="1" t="array" ref="O612">IF(L611="","",IF(ROW()&lt;32,"",AVERAGE(IF(OFFSET(L$2,ROW()-21,0,20,1)&lt;&gt;"",OFFSET(L$2,ROW()-21,0,20,1)))))</f>
        <v>0.75</v>
      </c>
      <c r="P612" s="5">
        <f ca="1" t="shared" si="220"/>
        <v>0.766129032258065</v>
      </c>
      <c r="Q612" s="4">
        <f t="shared" si="212"/>
        <v>-100.01</v>
      </c>
      <c r="R612" s="4">
        <f t="shared" si="213"/>
        <v>8767.31359999981</v>
      </c>
      <c r="S612" s="9">
        <f t="shared" si="214"/>
        <v>0.0409523679833651</v>
      </c>
      <c r="T612" s="10">
        <f ca="1" t="shared" si="215"/>
        <v>0.875268817204301</v>
      </c>
      <c r="U612" s="9">
        <f t="shared" si="216"/>
        <v>0.0551972474245627</v>
      </c>
      <c r="V612" s="6">
        <f t="shared" si="217"/>
        <v>-0.374329793631563</v>
      </c>
      <c r="W612" s="11">
        <f t="shared" si="218"/>
        <v>1.33702329767023</v>
      </c>
      <c r="X612" s="11">
        <f ca="1" t="shared" si="219"/>
        <v>0.267049650012368</v>
      </c>
      <c r="Y612" s="6">
        <f ca="1" t="shared" si="221"/>
        <v>0.116786300199294</v>
      </c>
      <c r="Z612" s="1">
        <f ca="1" t="shared" si="222"/>
        <v>0.0506474117648456</v>
      </c>
      <c r="AA612">
        <f ca="1">IF(X612="","",IF(X612&gt;0,IF(X612&gt;Y612+Z612*$Z$1,I612,0),0))</f>
        <v>-100.01</v>
      </c>
      <c r="AB612">
        <f t="shared" si="223"/>
        <v>1</v>
      </c>
      <c r="AC612" s="1">
        <f ca="1" t="shared" si="224"/>
        <v>0</v>
      </c>
      <c r="AD612" t="e">
        <f ca="1" t="shared" si="206"/>
        <v>#VALUE!</v>
      </c>
    </row>
    <row r="613" spans="1:30">
      <c r="A613">
        <f>IF([1]Sheet!A1611="","",[1]Sheet!A1611)</f>
        <v>3280937</v>
      </c>
      <c r="B613" t="str">
        <f>IF(A613="","",[1]Sheet!B1611)</f>
        <v>2025-05-02 18:53:20</v>
      </c>
      <c r="C613" t="str">
        <f>IF(A613="","",[1]Sheet!C1611)</f>
        <v>小单31.45  小双34.28  大单34.28</v>
      </c>
      <c r="D613" t="str">
        <f>IF(A613="","",[1]Sheet!D1611)</f>
        <v>小单</v>
      </c>
      <c r="E613">
        <f>IF(A613="","",[1]Sheet!E1611)</f>
        <v>100.01</v>
      </c>
      <c r="F613">
        <f>IF(A613="","",[1]Sheet!F1611)</f>
        <v>20</v>
      </c>
      <c r="G613" t="str">
        <f>IF(A613="","",[1]Sheet!G1611)</f>
        <v>大双</v>
      </c>
      <c r="H613">
        <f>IF(A613="","",[1]Sheet!H1611)</f>
        <v>0</v>
      </c>
      <c r="I613">
        <f>IF(A613="","",[1]Sheet!I1611)</f>
        <v>-100.01</v>
      </c>
      <c r="J613" t="str">
        <f>IF(A613="","",[1]Sheet!J1611)</f>
        <v>否</v>
      </c>
      <c r="K613">
        <f t="shared" si="209"/>
        <v>0</v>
      </c>
      <c r="L613" s="4">
        <f t="shared" si="210"/>
        <v>0</v>
      </c>
      <c r="M613" s="4">
        <f ca="1" t="array" ref="M613">IF(L612="","",IF(ROW()&lt;32,"",AVERAGE(IF(OFFSET(L$2,ROW()-31,0,30,1)&lt;&gt;"",OFFSET(L$2,ROW()-31,0,30,1)))))</f>
        <v>0.8</v>
      </c>
      <c r="N613" s="5">
        <f ca="1" t="shared" si="211"/>
        <v>0.779569892473118</v>
      </c>
      <c r="O613" s="4">
        <f ca="1" t="array" ref="O613">IF(L612="","",IF(ROW()&lt;32,"",AVERAGE(IF(OFFSET(L$2,ROW()-21,0,20,1)&lt;&gt;"",OFFSET(L$2,ROW()-21,0,20,1)))))</f>
        <v>0.7</v>
      </c>
      <c r="P613" s="5">
        <f ca="1" t="shared" si="220"/>
        <v>0.654838709677419</v>
      </c>
      <c r="Q613" s="4">
        <f t="shared" si="212"/>
        <v>-100.01</v>
      </c>
      <c r="R613" s="4">
        <f t="shared" si="213"/>
        <v>8667.30359999981</v>
      </c>
      <c r="S613" s="9">
        <f t="shared" si="214"/>
        <v>0.0233932297144372</v>
      </c>
      <c r="T613" s="10">
        <f ca="1" t="shared" si="215"/>
        <v>0.779569892473118</v>
      </c>
      <c r="U613" s="9">
        <f t="shared" si="216"/>
        <v>0.0498253243240068</v>
      </c>
      <c r="V613" s="6">
        <f t="shared" si="217"/>
        <v>-0.302428850198069</v>
      </c>
      <c r="W613" s="11">
        <f t="shared" si="218"/>
        <v>1.13465497894655</v>
      </c>
      <c r="X613" s="11">
        <f ca="1" t="shared" si="219"/>
        <v>0.231206962986601</v>
      </c>
      <c r="Y613" s="6">
        <f ca="1" t="shared" si="221"/>
        <v>0.121332760327475</v>
      </c>
      <c r="Z613" s="1">
        <f ca="1" t="shared" si="222"/>
        <v>0.0544499677710791</v>
      </c>
      <c r="AA613">
        <f ca="1">IF(X613="","",IF(X613&gt;0,IF(X613&gt;Y613+Z613*$Z$1,I613,0),0))</f>
        <v>-100.01</v>
      </c>
      <c r="AB613">
        <f t="shared" si="223"/>
        <v>0</v>
      </c>
      <c r="AC613" s="1">
        <f ca="1" t="shared" si="224"/>
        <v>0</v>
      </c>
      <c r="AD613" t="e">
        <f ca="1" t="shared" si="206"/>
        <v>#VALUE!</v>
      </c>
    </row>
    <row r="614" spans="1:30">
      <c r="A614">
        <f>IF([1]Sheet!A1612="","",[1]Sheet!A1612)</f>
        <v>3280938</v>
      </c>
      <c r="B614" t="str">
        <f>IF(A614="","",[1]Sheet!B1612)</f>
        <v>2025-05-02 18:56:41</v>
      </c>
      <c r="C614" t="str">
        <f>IF(A614="","",[1]Sheet!C1612)</f>
        <v>小单31.45  小双34.28  大单34.28</v>
      </c>
      <c r="D614" t="str">
        <f>IF(A614="","",[1]Sheet!D1612)</f>
        <v>小单</v>
      </c>
      <c r="E614">
        <f>IF(A614="","",[1]Sheet!E1612)</f>
        <v>100.01</v>
      </c>
      <c r="F614">
        <f>IF(A614="","",[1]Sheet!F1612)</f>
        <v>7</v>
      </c>
      <c r="G614" t="str">
        <f>IF(A614="","",[1]Sheet!G1612)</f>
        <v>小单</v>
      </c>
      <c r="H614">
        <f>IF(A614="","",[1]Sheet!H1612)</f>
        <v>148.444</v>
      </c>
      <c r="I614">
        <f>IF(A614="","",[1]Sheet!I1612)</f>
        <v>48.434</v>
      </c>
      <c r="J614" t="str">
        <f>IF(A614="","",[1]Sheet!J1612)</f>
        <v>是</v>
      </c>
      <c r="K614">
        <f t="shared" si="209"/>
        <v>1</v>
      </c>
      <c r="L614" s="4">
        <f t="shared" si="210"/>
        <v>1</v>
      </c>
      <c r="M614" s="4">
        <f ca="1" t="array" ref="M614">IF(L613="","",IF(ROW()&lt;32,"",AVERAGE(IF(OFFSET(L$2,ROW()-31,0,30,1)&lt;&gt;"",OFFSET(L$2,ROW()-31,0,30,1)))))</f>
        <v>0.8</v>
      </c>
      <c r="N614" s="5">
        <f ca="1" t="shared" si="211"/>
        <v>0.748387096774194</v>
      </c>
      <c r="O614" s="4">
        <f ca="1" t="array" ref="O614">IF(L613="","",IF(ROW()&lt;32,"",AVERAGE(IF(OFFSET(L$2,ROW()-21,0,20,1)&lt;&gt;"",OFFSET(L$2,ROW()-21,0,20,1)))))</f>
        <v>0.7</v>
      </c>
      <c r="P614" s="5">
        <f ca="1" t="shared" si="220"/>
        <v>0.654838709677419</v>
      </c>
      <c r="Q614" s="4">
        <f t="shared" si="212"/>
        <v>48.434</v>
      </c>
      <c r="R614" s="4">
        <f t="shared" si="213"/>
        <v>8715.73759999981</v>
      </c>
      <c r="S614" s="9">
        <f t="shared" si="214"/>
        <v>0.00603287507879412</v>
      </c>
      <c r="T614" s="10">
        <f ca="1" t="shared" si="215"/>
        <v>0.748387096774194</v>
      </c>
      <c r="U614" s="9">
        <f t="shared" si="216"/>
        <v>0.0488196609235577</v>
      </c>
      <c r="V614" s="6">
        <f t="shared" si="217"/>
        <v>-0.25250139007549</v>
      </c>
      <c r="W614" s="11">
        <f t="shared" si="218"/>
        <v>0.972760323967603</v>
      </c>
      <c r="X614" s="11">
        <f ca="1" t="shared" si="219"/>
        <v>0.208867276990621</v>
      </c>
      <c r="Y614" s="6">
        <f ca="1" t="shared" si="221"/>
        <v>0.12468366979641</v>
      </c>
      <c r="Z614" s="1">
        <f ca="1" t="shared" si="222"/>
        <v>0.0565981717851644</v>
      </c>
      <c r="AA614">
        <f ca="1">IF(X614="","",IF(X614&gt;0,IF(X614&gt;Y614+Z614*$Z$1,I614,0),0))</f>
        <v>48.434</v>
      </c>
      <c r="AB614">
        <f t="shared" si="223"/>
        <v>0</v>
      </c>
      <c r="AC614" s="1">
        <f ca="1" t="shared" si="224"/>
        <v>0</v>
      </c>
      <c r="AD614" t="e">
        <f ca="1" t="shared" si="206"/>
        <v>#VALUE!</v>
      </c>
    </row>
    <row r="615" spans="1:30">
      <c r="A615">
        <f>IF([1]Sheet!A1613="","",[1]Sheet!A1613)</f>
        <v>3280939</v>
      </c>
      <c r="B615" t="str">
        <f>IF(A615="","",[1]Sheet!B1613)</f>
        <v>2025-05-02 19:33:13</v>
      </c>
      <c r="C615" t="str">
        <f>IF(A615="","",[1]Sheet!C1613)</f>
        <v>小单31.45  小双34.28  大单34.28</v>
      </c>
      <c r="D615" t="str">
        <f>IF(A615="","",[1]Sheet!D1613)</f>
        <v>小单</v>
      </c>
      <c r="E615">
        <f>IF(A615="","",[1]Sheet!E1613)</f>
        <v>100.01</v>
      </c>
      <c r="F615">
        <f>IF(A615="","",[1]Sheet!F1613)</f>
        <v>10</v>
      </c>
      <c r="G615" t="str">
        <f>IF(A615="","",[1]Sheet!G1613)</f>
        <v>小双</v>
      </c>
      <c r="H615">
        <f>IF(A615="","",[1]Sheet!H1613)</f>
        <v>148.4324</v>
      </c>
      <c r="I615">
        <f>IF(A615="","",[1]Sheet!I1613)</f>
        <v>48.4224</v>
      </c>
      <c r="J615" t="str">
        <f>IF(A615="","",[1]Sheet!J1613)</f>
        <v>是</v>
      </c>
      <c r="K615">
        <f t="shared" si="209"/>
        <v>1</v>
      </c>
      <c r="L615" s="4">
        <f t="shared" si="210"/>
        <v>1</v>
      </c>
      <c r="M615" s="4">
        <f ca="1" t="array" ref="M615">IF(L614="","",IF(ROW()&lt;32,"",AVERAGE(IF(OFFSET(L$2,ROW()-31,0,30,1)&lt;&gt;"",OFFSET(L$2,ROW()-31,0,30,1)))))</f>
        <v>0.8</v>
      </c>
      <c r="N615" s="5">
        <f ca="1" t="shared" si="211"/>
        <v>0.812903225806452</v>
      </c>
      <c r="O615" s="4">
        <f ca="1" t="array" ref="O615">IF(L614="","",IF(ROW()&lt;32,"",AVERAGE(IF(OFFSET(L$2,ROW()-21,0,20,1)&lt;&gt;"",OFFSET(L$2,ROW()-21,0,20,1)))))</f>
        <v>0.7</v>
      </c>
      <c r="P615" s="5">
        <f ca="1" t="shared" si="220"/>
        <v>0.719354838709677</v>
      </c>
      <c r="Q615" s="4">
        <f t="shared" si="212"/>
        <v>48.4224</v>
      </c>
      <c r="R615" s="4">
        <f t="shared" si="213"/>
        <v>8764.15999999981</v>
      </c>
      <c r="S615" s="9">
        <f t="shared" si="214"/>
        <v>0.00600049576679734</v>
      </c>
      <c r="T615" s="10">
        <f ca="1" t="shared" si="215"/>
        <v>0.812903225806452</v>
      </c>
      <c r="U615" s="9">
        <f t="shared" si="216"/>
        <v>0.0488196609235577</v>
      </c>
      <c r="V615" s="6">
        <f t="shared" si="217"/>
        <v>-0.201097407146856</v>
      </c>
      <c r="W615" s="11">
        <f t="shared" si="218"/>
        <v>0.972771922807719</v>
      </c>
      <c r="X615" s="11">
        <f ca="1" t="shared" si="219"/>
        <v>0.226902347180349</v>
      </c>
      <c r="Y615" s="6">
        <f ca="1" t="shared" si="221"/>
        <v>0.1287326291349</v>
      </c>
      <c r="Z615" s="1">
        <f ca="1" t="shared" si="222"/>
        <v>0.0593539835451631</v>
      </c>
      <c r="AA615">
        <f ca="1">IF(X615="","",IF(X615&gt;0,IF(X615&gt;Y615+Z615*$Z$1,I615,0),0))</f>
        <v>48.4224</v>
      </c>
      <c r="AB615">
        <f t="shared" si="223"/>
        <v>0</v>
      </c>
      <c r="AC615" s="1">
        <f ca="1" t="shared" si="224"/>
        <v>0</v>
      </c>
      <c r="AD615" t="e">
        <f ca="1" t="shared" si="206"/>
        <v>#VALUE!</v>
      </c>
    </row>
    <row r="616" spans="1:30">
      <c r="A616">
        <f>IF([1]Sheet!A1614="","",[1]Sheet!A1614)</f>
        <v>3280940</v>
      </c>
      <c r="B616" t="str">
        <f>IF(A616="","",[1]Sheet!B1614)</f>
        <v>2025-05-02 19:36:45</v>
      </c>
      <c r="C616" t="str">
        <f>IF(A616="","",[1]Sheet!C1614)</f>
        <v>小单31.45  小双34.28  大单34.28</v>
      </c>
      <c r="D616" t="str">
        <f>IF(A616="","",[1]Sheet!D1614)</f>
        <v>小单</v>
      </c>
      <c r="E616">
        <f>IF(A616="","",[1]Sheet!E1614)</f>
        <v>100.01</v>
      </c>
      <c r="F616">
        <f>IF(A616="","",[1]Sheet!F1614)</f>
        <v>12</v>
      </c>
      <c r="G616" t="str">
        <f>IF(A616="","",[1]Sheet!G1614)</f>
        <v>小双</v>
      </c>
      <c r="H616">
        <f>IF(A616="","",[1]Sheet!H1614)</f>
        <v>148.4324</v>
      </c>
      <c r="I616">
        <f>IF(A616="","",[1]Sheet!I1614)</f>
        <v>48.4224</v>
      </c>
      <c r="J616" t="str">
        <f>IF(A616="","",[1]Sheet!J1614)</f>
        <v>是</v>
      </c>
      <c r="K616">
        <f t="shared" si="209"/>
        <v>1</v>
      </c>
      <c r="L616" s="4">
        <f t="shared" si="210"/>
        <v>1</v>
      </c>
      <c r="M616" s="4">
        <f ca="1" t="array" ref="M616">IF(L615="","",IF(ROW()&lt;32,"",AVERAGE(IF(OFFSET(L$2,ROW()-31,0,30,1)&lt;&gt;"",OFFSET(L$2,ROW()-31,0,30,1)))))</f>
        <v>0.8</v>
      </c>
      <c r="N616" s="5">
        <f ca="1" t="shared" si="211"/>
        <v>0.812903225806452</v>
      </c>
      <c r="O616" s="4">
        <f ca="1" t="array" ref="O616">IF(L615="","",IF(ROW()&lt;32,"",AVERAGE(IF(OFFSET(L$2,ROW()-21,0,20,1)&lt;&gt;"",OFFSET(L$2,ROW()-21,0,20,1)))))</f>
        <v>0.7</v>
      </c>
      <c r="P616" s="5">
        <f ca="1" t="shared" si="220"/>
        <v>0.719354838709677</v>
      </c>
      <c r="Q616" s="4">
        <f t="shared" si="212"/>
        <v>48.4224</v>
      </c>
      <c r="R616" s="4">
        <f t="shared" si="213"/>
        <v>8812.58239999981</v>
      </c>
      <c r="S616" s="9">
        <f t="shared" si="214"/>
        <v>0.00596714491396786</v>
      </c>
      <c r="T616" s="10">
        <f ca="1" t="shared" si="215"/>
        <v>0.812903225806452</v>
      </c>
      <c r="U616" s="9">
        <f t="shared" si="216"/>
        <v>0.0488196609235577</v>
      </c>
      <c r="V616" s="6">
        <f t="shared" si="217"/>
        <v>-0.147510543601256</v>
      </c>
      <c r="W616" s="11">
        <f t="shared" si="218"/>
        <v>0.972771922807719</v>
      </c>
      <c r="X616" s="11">
        <f ca="1" t="shared" si="219"/>
        <v>0.23225102827906</v>
      </c>
      <c r="Y616" s="6">
        <f ca="1" t="shared" si="221"/>
        <v>0.133138531734641</v>
      </c>
      <c r="Z616" s="1">
        <f ca="1" t="shared" si="222"/>
        <v>0.0619137143226723</v>
      </c>
      <c r="AA616">
        <f ca="1">IF(X616="","",IF(X616&gt;0,IF(X616&gt;Y616+Z616*$Z$1,I616,0),0))</f>
        <v>48.4224</v>
      </c>
      <c r="AB616">
        <f t="shared" si="223"/>
        <v>0</v>
      </c>
      <c r="AC616" s="1">
        <f ca="1" t="shared" si="224"/>
        <v>0</v>
      </c>
      <c r="AD616" t="e">
        <f ca="1" t="shared" si="206"/>
        <v>#VALUE!</v>
      </c>
    </row>
    <row r="617" spans="1:30">
      <c r="A617">
        <f>IF([1]Sheet!A1615="","",[1]Sheet!A1615)</f>
        <v>3280941</v>
      </c>
      <c r="B617" t="str">
        <f>IF(A617="","",[1]Sheet!B1615)</f>
        <v>2025-05-02 19:40:16</v>
      </c>
      <c r="C617" t="str">
        <f>IF(A617="","",[1]Sheet!C1615)</f>
        <v>小单31.45  小双34.28  大单34.28</v>
      </c>
      <c r="D617" t="str">
        <f>IF(A617="","",[1]Sheet!D1615)</f>
        <v>小单</v>
      </c>
      <c r="E617">
        <f>IF(A617="","",[1]Sheet!E1615)</f>
        <v>100.01</v>
      </c>
      <c r="F617">
        <f>IF(A617="","",[1]Sheet!F1615)</f>
        <v>13</v>
      </c>
      <c r="G617" t="str">
        <f>IF(A617="","",[1]Sheet!G1615)</f>
        <v>小单</v>
      </c>
      <c r="H617">
        <f>IF(A617="","",[1]Sheet!H1615)</f>
        <v>0</v>
      </c>
      <c r="I617">
        <f>IF(A617="","",[1]Sheet!I1615)</f>
        <v>-100.01</v>
      </c>
      <c r="J617" t="str">
        <f>IF(A617="","",[1]Sheet!J1615)</f>
        <v>否</v>
      </c>
      <c r="K617">
        <f t="shared" si="209"/>
        <v>0</v>
      </c>
      <c r="L617" s="4">
        <f t="shared" si="210"/>
        <v>1</v>
      </c>
      <c r="M617" s="4">
        <f ca="1" t="array" ref="M617">IF(L616="","",IF(ROW()&lt;32,"",AVERAGE(IF(OFFSET(L$2,ROW()-31,0,30,1)&lt;&gt;"",OFFSET(L$2,ROW()-31,0,30,1)))))</f>
        <v>0.8</v>
      </c>
      <c r="N617" s="5">
        <f ca="1" t="shared" si="211"/>
        <v>0.812903225806452</v>
      </c>
      <c r="O617" s="4">
        <f ca="1" t="array" ref="O617">IF(L616="","",IF(ROW()&lt;32,"",AVERAGE(IF(OFFSET(L$2,ROW()-21,0,20,1)&lt;&gt;"",OFFSET(L$2,ROW()-21,0,20,1)))))</f>
        <v>0.7</v>
      </c>
      <c r="P617" s="5">
        <f ca="1" t="shared" si="220"/>
        <v>0.719354838709677</v>
      </c>
      <c r="Q617" s="4">
        <f t="shared" si="212"/>
        <v>-68.1</v>
      </c>
      <c r="R617" s="4">
        <f t="shared" si="213"/>
        <v>8744.48239999981</v>
      </c>
      <c r="S617" s="9">
        <f t="shared" si="214"/>
        <v>0.0194941893828466</v>
      </c>
      <c r="T617" s="10">
        <f ca="1" t="shared" si="215"/>
        <v>0.812903225806452</v>
      </c>
      <c r="U617" s="9">
        <f t="shared" si="216"/>
        <v>0.0488196609235577</v>
      </c>
      <c r="V617" s="6">
        <f t="shared" si="217"/>
        <v>-0.0746094735287111</v>
      </c>
      <c r="W617" s="11">
        <f t="shared" si="218"/>
        <v>0.972771922807719</v>
      </c>
      <c r="X617" s="11">
        <f ca="1" t="shared" si="219"/>
        <v>0.243599248626978</v>
      </c>
      <c r="Y617" s="6">
        <f ca="1" t="shared" si="221"/>
        <v>0.138105381394455</v>
      </c>
      <c r="Z617" s="1">
        <f ca="1" t="shared" si="222"/>
        <v>0.0645432731400375</v>
      </c>
      <c r="AA617">
        <f ca="1">IF(X617="","",IF(X617&gt;0,IF(X617&gt;Y617+Z617*$Z$1,I617,0),0))</f>
        <v>-100.01</v>
      </c>
      <c r="AB617">
        <f t="shared" si="223"/>
        <v>0</v>
      </c>
      <c r="AC617" s="1">
        <f ca="1" t="shared" si="207"/>
        <v>0</v>
      </c>
      <c r="AD617" t="e">
        <f ca="1" t="shared" si="206"/>
        <v>#VALUE!</v>
      </c>
    </row>
    <row r="618" spans="1:30">
      <c r="A618">
        <f>IF([1]Sheet!A1616="","",[1]Sheet!A1616)</f>
        <v>3280942</v>
      </c>
      <c r="B618" t="str">
        <f>IF(A618="","",[1]Sheet!B1616)</f>
        <v>2025-05-02 19:43:48</v>
      </c>
      <c r="C618" t="str">
        <f>IF(A618="","",[1]Sheet!C1616)</f>
        <v>小单31.45  小双34.28  大单34.28</v>
      </c>
      <c r="D618" t="str">
        <f>IF(A618="","",[1]Sheet!D1616)</f>
        <v>小单</v>
      </c>
      <c r="E618">
        <f>IF(A618="","",[1]Sheet!E1616)</f>
        <v>100.01</v>
      </c>
      <c r="F618">
        <f>IF(A618="","",[1]Sheet!F1616)</f>
        <v>2</v>
      </c>
      <c r="G618" t="str">
        <f>IF(A618="","",[1]Sheet!G1616)</f>
        <v>小双</v>
      </c>
      <c r="H618">
        <f>IF(A618="","",[1]Sheet!H1616)</f>
        <v>148.4324</v>
      </c>
      <c r="I618">
        <f>IF(A618="","",[1]Sheet!I1616)</f>
        <v>48.4224</v>
      </c>
      <c r="J618" t="str">
        <f>IF(A618="","",[1]Sheet!J1616)</f>
        <v>是</v>
      </c>
      <c r="K618">
        <f t="shared" ref="K618:K633" si="225">IF(J618="是",1,IF(J618="否",0,""))</f>
        <v>1</v>
      </c>
      <c r="L618" s="4">
        <f t="shared" ref="L618:L633" si="226">IF(G618="","",IF(F618="待开奖","",IF(MID(D618,1,1)=MID(G618,1,1),1,IF(MID(D618,2,1)=MID(G618,2,1),1,0))))</f>
        <v>1</v>
      </c>
      <c r="M618" s="4">
        <f ca="1" t="array" ref="M618">IF(L617="","",IF(ROW()&lt;32,"",AVERAGE(IF(OFFSET(L$2,ROW()-31,0,30,1)&lt;&gt;"",OFFSET(L$2,ROW()-31,0,30,1)))))</f>
        <v>0.8</v>
      </c>
      <c r="N618" s="5">
        <f ca="1" t="shared" ref="N618:N633" si="227">IF(G617=0,N616,IF(L617="","",IF(ROW()&lt;32,"",IF(ROW()=32,AVERAGE(L587:L616),2/31*L617+(1-2/31)*M617))))</f>
        <v>0.812903225806452</v>
      </c>
      <c r="O618" s="4">
        <f ca="1" t="array" ref="O618">IF(L617="","",IF(ROW()&lt;32,"",AVERAGE(IF(OFFSET(L$2,ROW()-21,0,20,1)&lt;&gt;"",OFFSET(L$2,ROW()-21,0,20,1)))))</f>
        <v>0.75</v>
      </c>
      <c r="P618" s="5">
        <f ca="1" t="shared" ref="P618:P633" si="228">IF(G617=0,P616,IF(L617="","",IF(ROW()&lt;32,"",IF(ROW()=32,AVERAGE(L587:L616),2/31*L617+(1-2/31)*O618))))</f>
        <v>0.766129032258065</v>
      </c>
      <c r="Q618" s="4">
        <f t="shared" ref="Q618:Q633" si="229">IF(OR(F618=13,F618=14),IF(L618=1,-68.1,I618),I618)</f>
        <v>48.4224</v>
      </c>
      <c r="R618" s="4">
        <f t="shared" ref="R618:R633" si="230">IF(G618=0,R617,IF(Q618="","",+R617+Q618))</f>
        <v>8792.90479999981</v>
      </c>
      <c r="S618" s="9">
        <f t="shared" ref="S618:S633" si="231">IF(R617="","",(R617-R588)/R588)</f>
        <v>0.0196489886418942</v>
      </c>
      <c r="T618" s="10">
        <f ca="1" t="shared" ref="T618:T633" si="232">N618</f>
        <v>0.812903225806452</v>
      </c>
      <c r="U618" s="9">
        <f t="shared" ref="U618:U633" si="233">IF(R617="","",(MAX(R588:R617)-MIN(R588:R617))/MAX(R588:R617))</f>
        <v>0.0488196609235577</v>
      </c>
      <c r="V618" s="6">
        <f t="shared" ref="V618:V633" si="234">IF(ROW()&lt;=62,"",IF(S618="","",(AVERAGE(S589:S618)-0)/(_xlfn.STDEV.P(S589:S618)+1/1000000)))</f>
        <v>0.0185560199068884</v>
      </c>
      <c r="W618" s="11">
        <f t="shared" ref="W618:W633" si="235">IF(I617="","",IF(ABS(SUMIF(I588:I617,"&lt;0"))=0,10,IF(SUMIF(I588:I617,"&gt;0")/ABS(SUMIF(I588:I617,"&lt;0"))&gt;10,10,SUMIF(I588:I617,"&gt;0")/ABS(SUMIF(I588:I617,"&lt;0")))))</f>
        <v>0.972771922807719</v>
      </c>
      <c r="X618" s="11">
        <f ca="1" t="shared" ref="X618:X633" si="236">IF(V618="","",S618*0.3+T618*0.2-0.3*U618+0.1*V618+0.1*W618)</f>
        <v>0.252962237748252</v>
      </c>
      <c r="Y618" s="6">
        <f ca="1" t="shared" ref="Y618:Y633" si="237">IF(X618="","",AVERAGE(X589:X618))</f>
        <v>0.144062802972644</v>
      </c>
      <c r="Z618" s="1">
        <f ca="1" t="shared" ref="Z618:Z633" si="238">IF(X618="","",(_xlfn.STDEV.P(X589:X618)))</f>
        <v>0.0665891771149877</v>
      </c>
      <c r="AA618">
        <f ca="1" t="shared" ref="AA618:AA633" si="239">IF(X618="","",IF(X618&gt;0,IF(X618&gt;Y618+Z618*$Z$1,I618,0),0))</f>
        <v>48.4224</v>
      </c>
      <c r="AB618">
        <f t="shared" ref="AB618:AB633" si="240">IF(S618="","",IF(OR(F617=13,F617=14),1,0))</f>
        <v>1</v>
      </c>
      <c r="AC618" s="1">
        <f ca="1" t="shared" ref="AC618:AC633" si="241">IF(OR(SUM(AB599:AB618)&gt;3,SUM(AB609:AB618)&gt;2),0,AA618)</f>
        <v>0</v>
      </c>
      <c r="AD618" t="e">
        <f ca="1" t="shared" ref="AD618:AD633" si="242">IF(X618&gt;=$Y$1,I618,0)</f>
        <v>#VALUE!</v>
      </c>
    </row>
    <row r="619" spans="1:30">
      <c r="A619">
        <f>IF([1]Sheet!A1617="","",[1]Sheet!A1617)</f>
        <v>3280943</v>
      </c>
      <c r="B619" t="str">
        <f>IF(A619="","",[1]Sheet!B1617)</f>
        <v>2025-05-02 19:47:09</v>
      </c>
      <c r="C619" t="str">
        <f>IF(A619="","",[1]Sheet!C1617)</f>
        <v>小单31.45  小双34.28  大单34.28</v>
      </c>
      <c r="D619" t="str">
        <f>IF(A619="","",[1]Sheet!D1617)</f>
        <v>小单</v>
      </c>
      <c r="E619">
        <f>IF(A619="","",[1]Sheet!E1617)</f>
        <v>100.01</v>
      </c>
      <c r="F619">
        <f>IF(A619="","",[1]Sheet!F1617)</f>
        <v>10</v>
      </c>
      <c r="G619" t="str">
        <f>IF(A619="","",[1]Sheet!G1617)</f>
        <v>小双</v>
      </c>
      <c r="H619">
        <f>IF(A619="","",[1]Sheet!H1617)</f>
        <v>148.4324</v>
      </c>
      <c r="I619">
        <f>IF(A619="","",[1]Sheet!I1617)</f>
        <v>48.4224</v>
      </c>
      <c r="J619" t="str">
        <f>IF(A619="","",[1]Sheet!J1617)</f>
        <v>是</v>
      </c>
      <c r="K619">
        <f t="shared" si="225"/>
        <v>1</v>
      </c>
      <c r="L619" s="4">
        <f t="shared" si="226"/>
        <v>1</v>
      </c>
      <c r="M619" s="4">
        <f ca="1" t="array" ref="M619">IF(L618="","",IF(ROW()&lt;32,"",AVERAGE(IF(OFFSET(L$2,ROW()-31,0,30,1)&lt;&gt;"",OFFSET(L$2,ROW()-31,0,30,1)))))</f>
        <v>0.8</v>
      </c>
      <c r="N619" s="5">
        <f ca="1" t="shared" si="227"/>
        <v>0.812903225806452</v>
      </c>
      <c r="O619" s="4">
        <f ca="1" t="array" ref="O619">IF(L618="","",IF(ROW()&lt;32,"",AVERAGE(IF(OFFSET(L$2,ROW()-21,0,20,1)&lt;&gt;"",OFFSET(L$2,ROW()-21,0,20,1)))))</f>
        <v>0.8</v>
      </c>
      <c r="P619" s="5">
        <f ca="1" t="shared" si="228"/>
        <v>0.812903225806452</v>
      </c>
      <c r="Q619" s="4">
        <f t="shared" si="229"/>
        <v>48.4224</v>
      </c>
      <c r="R619" s="4">
        <f t="shared" si="230"/>
        <v>8841.32719999981</v>
      </c>
      <c r="S619" s="9">
        <f t="shared" si="231"/>
        <v>0.0195372964300653</v>
      </c>
      <c r="T619" s="10">
        <f ca="1" t="shared" si="232"/>
        <v>0.812903225806452</v>
      </c>
      <c r="U619" s="9">
        <f t="shared" si="233"/>
        <v>0.0434477378230018</v>
      </c>
      <c r="V619" s="6">
        <f t="shared" si="234"/>
        <v>0.15189991622555</v>
      </c>
      <c r="W619" s="11">
        <f t="shared" si="235"/>
        <v>1.13465497894655</v>
      </c>
      <c r="X619" s="11">
        <f ca="1" t="shared" si="236"/>
        <v>0.284063002260619</v>
      </c>
      <c r="Y619" s="6">
        <f ca="1" t="shared" si="237"/>
        <v>0.151691829154323</v>
      </c>
      <c r="Z619" s="1">
        <f ca="1" t="shared" si="238"/>
        <v>0.0690361182683714</v>
      </c>
      <c r="AA619">
        <f ca="1" t="shared" si="239"/>
        <v>48.4224</v>
      </c>
      <c r="AB619">
        <f t="shared" si="240"/>
        <v>0</v>
      </c>
      <c r="AC619" s="1">
        <f ca="1" t="shared" si="241"/>
        <v>0</v>
      </c>
      <c r="AD619" t="e">
        <f ca="1" t="shared" si="242"/>
        <v>#VALUE!</v>
      </c>
    </row>
    <row r="620" spans="1:30">
      <c r="A620">
        <f>IF([1]Sheet!A1618="","",[1]Sheet!A1618)</f>
        <v>3280944</v>
      </c>
      <c r="B620" t="str">
        <f>IF(A620="","",[1]Sheet!B1618)</f>
        <v>2025-05-02 19:50:51</v>
      </c>
      <c r="C620" t="str">
        <f>IF(A620="","",[1]Sheet!C1618)</f>
        <v>小单31.45  小双34.28  大单34.28</v>
      </c>
      <c r="D620" t="str">
        <f>IF(A620="","",[1]Sheet!D1618)</f>
        <v>小单</v>
      </c>
      <c r="E620">
        <f>IF(A620="","",[1]Sheet!E1618)</f>
        <v>100.01</v>
      </c>
      <c r="F620">
        <f>IF(A620="","",[1]Sheet!F1618)</f>
        <v>25</v>
      </c>
      <c r="G620" t="str">
        <f>IF(A620="","",[1]Sheet!G1618)</f>
        <v>大单</v>
      </c>
      <c r="H620">
        <f>IF(A620="","",[1]Sheet!H1618)</f>
        <v>148.4324</v>
      </c>
      <c r="I620">
        <f>IF(A620="","",[1]Sheet!I1618)</f>
        <v>48.4224</v>
      </c>
      <c r="J620" t="str">
        <f>IF(A620="","",[1]Sheet!J1618)</f>
        <v>是</v>
      </c>
      <c r="K620">
        <f t="shared" si="225"/>
        <v>1</v>
      </c>
      <c r="L620" s="4">
        <f t="shared" si="226"/>
        <v>1</v>
      </c>
      <c r="M620" s="4">
        <f ca="1" t="array" ref="M620">IF(L619="","",IF(ROW()&lt;32,"",AVERAGE(IF(OFFSET(L$2,ROW()-31,0,30,1)&lt;&gt;"",OFFSET(L$2,ROW()-31,0,30,1)))))</f>
        <v>0.8</v>
      </c>
      <c r="N620" s="5">
        <f ca="1" t="shared" si="227"/>
        <v>0.812903225806452</v>
      </c>
      <c r="O620" s="4">
        <f ca="1" t="array" ref="O620">IF(L619="","",IF(ROW()&lt;32,"",AVERAGE(IF(OFFSET(L$2,ROW()-21,0,20,1)&lt;&gt;"",OFFSET(L$2,ROW()-21,0,20,1)))))</f>
        <v>0.8</v>
      </c>
      <c r="P620" s="5">
        <f ca="1" t="shared" si="228"/>
        <v>0.812903225806452</v>
      </c>
      <c r="Q620" s="4">
        <f t="shared" si="229"/>
        <v>48.4224</v>
      </c>
      <c r="R620" s="4">
        <f t="shared" si="230"/>
        <v>8889.74959999981</v>
      </c>
      <c r="S620" s="9">
        <f t="shared" si="231"/>
        <v>0.0194268517219005</v>
      </c>
      <c r="T620" s="10">
        <f ca="1" t="shared" si="232"/>
        <v>0.812903225806452</v>
      </c>
      <c r="U620" s="9">
        <f t="shared" si="233"/>
        <v>0.0386900023047578</v>
      </c>
      <c r="V620" s="6">
        <f t="shared" si="234"/>
        <v>0.2956866037484</v>
      </c>
      <c r="W620" s="11">
        <f t="shared" si="235"/>
        <v>1.13464209134642</v>
      </c>
      <c r="X620" s="11">
        <f ca="1" t="shared" si="236"/>
        <v>0.299834569495915</v>
      </c>
      <c r="Y620" s="6">
        <f ca="1" t="shared" si="237"/>
        <v>0.159898040217943</v>
      </c>
      <c r="Z620" s="1">
        <f ca="1" t="shared" si="238"/>
        <v>0.0714826406513909</v>
      </c>
      <c r="AA620">
        <f ca="1" t="shared" si="239"/>
        <v>48.4224</v>
      </c>
      <c r="AB620">
        <f t="shared" si="240"/>
        <v>0</v>
      </c>
      <c r="AC620" s="1">
        <f ca="1" t="shared" si="241"/>
        <v>0</v>
      </c>
      <c r="AD620" t="e">
        <f ca="1" t="shared" si="242"/>
        <v>#VALUE!</v>
      </c>
    </row>
    <row r="621" spans="1:30">
      <c r="A621">
        <f>IF([1]Sheet!A1619="","",[1]Sheet!A1619)</f>
        <v>3280945</v>
      </c>
      <c r="B621" t="str">
        <f>IF(A621="","",[1]Sheet!B1619)</f>
        <v>2025-05-02 19:54:13</v>
      </c>
      <c r="C621" t="str">
        <f>IF(A621="","",[1]Sheet!C1619)</f>
        <v>小单31.45  小双34.28  大单34.28</v>
      </c>
      <c r="D621" t="str">
        <f>IF(A621="","",[1]Sheet!D1619)</f>
        <v>小单</v>
      </c>
      <c r="E621">
        <f>IF(A621="","",[1]Sheet!E1619)</f>
        <v>100.01</v>
      </c>
      <c r="F621">
        <f>IF(A621="","",[1]Sheet!F1619)</f>
        <v>15</v>
      </c>
      <c r="G621" t="str">
        <f>IF(A621="","",[1]Sheet!G1619)</f>
        <v>大单</v>
      </c>
      <c r="H621">
        <f>IF(A621="","",[1]Sheet!H1619)</f>
        <v>148.4324</v>
      </c>
      <c r="I621">
        <f>IF(A621="","",[1]Sheet!I1619)</f>
        <v>48.4224</v>
      </c>
      <c r="J621" t="str">
        <f>IF(A621="","",[1]Sheet!J1619)</f>
        <v>是</v>
      </c>
      <c r="K621">
        <f t="shared" si="225"/>
        <v>1</v>
      </c>
      <c r="L621" s="4">
        <f t="shared" si="226"/>
        <v>1</v>
      </c>
      <c r="M621" s="4">
        <f ca="1" t="array" ref="M621">IF(L620="","",IF(ROW()&lt;32,"",AVERAGE(IF(OFFSET(L$2,ROW()-31,0,30,1)&lt;&gt;"",OFFSET(L$2,ROW()-31,0,30,1)))))</f>
        <v>0.8</v>
      </c>
      <c r="N621" s="5">
        <f ca="1" t="shared" si="227"/>
        <v>0.812903225806452</v>
      </c>
      <c r="O621" s="4">
        <f ca="1" t="array" ref="O621">IF(L620="","",IF(ROW()&lt;32,"",AVERAGE(IF(OFFSET(L$2,ROW()-21,0,20,1)&lt;&gt;"",OFFSET(L$2,ROW()-21,0,20,1)))))</f>
        <v>0.8</v>
      </c>
      <c r="P621" s="5">
        <f ca="1" t="shared" si="228"/>
        <v>0.812903225806452</v>
      </c>
      <c r="Q621" s="4">
        <f t="shared" si="229"/>
        <v>48.4224</v>
      </c>
      <c r="R621" s="4">
        <f t="shared" si="230"/>
        <v>8938.17199999981</v>
      </c>
      <c r="S621" s="9">
        <f t="shared" si="231"/>
        <v>0.0193189895097299</v>
      </c>
      <c r="T621" s="10">
        <f ca="1" t="shared" si="232"/>
        <v>0.812903225806452</v>
      </c>
      <c r="U621" s="9">
        <f t="shared" si="233"/>
        <v>0.0386900023047578</v>
      </c>
      <c r="V621" s="6">
        <f t="shared" si="234"/>
        <v>0.447192707906418</v>
      </c>
      <c r="W621" s="11">
        <f t="shared" si="235"/>
        <v>1.13462920374629</v>
      </c>
      <c r="X621" s="11">
        <f ca="1" t="shared" si="236"/>
        <v>0.314951532488053</v>
      </c>
      <c r="Y621" s="6">
        <f ca="1" t="shared" si="237"/>
        <v>0.168150173472971</v>
      </c>
      <c r="Z621" s="1">
        <f ca="1" t="shared" si="238"/>
        <v>0.0745505417365683</v>
      </c>
      <c r="AA621">
        <f ca="1" t="shared" si="239"/>
        <v>48.4224</v>
      </c>
      <c r="AB621">
        <f t="shared" si="240"/>
        <v>0</v>
      </c>
      <c r="AC621" s="1">
        <f ca="1" t="shared" si="241"/>
        <v>0</v>
      </c>
      <c r="AD621" t="e">
        <f ca="1" t="shared" si="242"/>
        <v>#VALUE!</v>
      </c>
    </row>
    <row r="622" spans="1:30">
      <c r="A622">
        <f>IF([1]Sheet!A1620="","",[1]Sheet!A1620)</f>
        <v>3280946</v>
      </c>
      <c r="B622" t="str">
        <f>IF(A622="","",[1]Sheet!B1620)</f>
        <v>2025-05-02 19:57:45</v>
      </c>
      <c r="C622" t="str">
        <f>IF(A622="","",[1]Sheet!C1620)</f>
        <v>小单31.45  小双34.28  大单34.28</v>
      </c>
      <c r="D622" t="str">
        <f>IF(A622="","",[1]Sheet!D1620)</f>
        <v>小单</v>
      </c>
      <c r="E622">
        <f>IF(A622="","",[1]Sheet!E1620)</f>
        <v>100.01</v>
      </c>
      <c r="F622">
        <f>IF(A622="","",[1]Sheet!F1620)</f>
        <v>12</v>
      </c>
      <c r="G622" t="str">
        <f>IF(A622="","",[1]Sheet!G1620)</f>
        <v>小双</v>
      </c>
      <c r="H622">
        <f>IF(A622="","",[1]Sheet!H1620)</f>
        <v>148.4324</v>
      </c>
      <c r="I622">
        <f>IF(A622="","",[1]Sheet!I1620)</f>
        <v>48.4224</v>
      </c>
      <c r="J622" t="str">
        <f>IF(A622="","",[1]Sheet!J1620)</f>
        <v>是</v>
      </c>
      <c r="K622">
        <f t="shared" si="225"/>
        <v>1</v>
      </c>
      <c r="L622" s="4">
        <f t="shared" si="226"/>
        <v>1</v>
      </c>
      <c r="M622" s="4">
        <f ca="1" t="array" ref="M622">IF(L621="","",IF(ROW()&lt;32,"",AVERAGE(IF(OFFSET(L$2,ROW()-31,0,30,1)&lt;&gt;"",OFFSET(L$2,ROW()-31,0,30,1)))))</f>
        <v>0.8</v>
      </c>
      <c r="N622" s="5">
        <f ca="1" t="shared" si="227"/>
        <v>0.812903225806452</v>
      </c>
      <c r="O622" s="4">
        <f ca="1" t="array" ref="O622">IF(L621="","",IF(ROW()&lt;32,"",AVERAGE(IF(OFFSET(L$2,ROW()-21,0,20,1)&lt;&gt;"",OFFSET(L$2,ROW()-21,0,20,1)))))</f>
        <v>0.8</v>
      </c>
      <c r="P622" s="5">
        <f ca="1" t="shared" si="228"/>
        <v>0.812903225806452</v>
      </c>
      <c r="Q622" s="4">
        <f t="shared" si="229"/>
        <v>48.4224</v>
      </c>
      <c r="R622" s="4">
        <f t="shared" si="230"/>
        <v>8986.59439999981</v>
      </c>
      <c r="S622" s="9">
        <f t="shared" si="231"/>
        <v>0.0192109702847667</v>
      </c>
      <c r="T622" s="10">
        <f ca="1" t="shared" si="232"/>
        <v>0.812903225806452</v>
      </c>
      <c r="U622" s="9">
        <f t="shared" si="233"/>
        <v>0.0386900023047578</v>
      </c>
      <c r="V622" s="6">
        <f t="shared" si="234"/>
        <v>0.574791567761384</v>
      </c>
      <c r="W622" s="11">
        <f t="shared" si="235"/>
        <v>1.13462920374629</v>
      </c>
      <c r="X622" s="11">
        <f ca="1" t="shared" si="236"/>
        <v>0.327679012706061</v>
      </c>
      <c r="Y622" s="6">
        <f ca="1" t="shared" si="237"/>
        <v>0.176522144430599</v>
      </c>
      <c r="Z622" s="1">
        <f ca="1" t="shared" si="238"/>
        <v>0.0778211928845001</v>
      </c>
      <c r="AA622">
        <f ca="1" t="shared" si="239"/>
        <v>48.4224</v>
      </c>
      <c r="AB622">
        <f t="shared" si="240"/>
        <v>0</v>
      </c>
      <c r="AC622" s="1">
        <f ca="1" t="shared" si="241"/>
        <v>0</v>
      </c>
      <c r="AD622" t="e">
        <f ca="1" t="shared" si="242"/>
        <v>#VALUE!</v>
      </c>
    </row>
    <row r="623" spans="1:30">
      <c r="A623">
        <f>IF([1]Sheet!A1621="","",[1]Sheet!A1621)</f>
        <v>3280947</v>
      </c>
      <c r="B623" t="str">
        <f>IF(A623="","",[1]Sheet!B1621)</f>
        <v>2025-05-02 20:01:16</v>
      </c>
      <c r="C623" t="str">
        <f>IF(A623="","",[1]Sheet!C1621)</f>
        <v>小单31.45  小双34.28  大单34.28</v>
      </c>
      <c r="D623" t="str">
        <f>IF(A623="","",[1]Sheet!D1621)</f>
        <v>小单</v>
      </c>
      <c r="E623">
        <f>IF(A623="","",[1]Sheet!E1621)</f>
        <v>100.01</v>
      </c>
      <c r="F623">
        <f>IF(A623="","",[1]Sheet!F1621)</f>
        <v>15</v>
      </c>
      <c r="G623" t="str">
        <f>IF(A623="","",[1]Sheet!G1621)</f>
        <v>大单</v>
      </c>
      <c r="H623">
        <f>IF(A623="","",[1]Sheet!H1621)</f>
        <v>148.4324</v>
      </c>
      <c r="I623">
        <f>IF(A623="","",[1]Sheet!I1621)</f>
        <v>48.4224</v>
      </c>
      <c r="J623" t="str">
        <f>IF(A623="","",[1]Sheet!J1621)</f>
        <v>是</v>
      </c>
      <c r="K623">
        <f t="shared" si="225"/>
        <v>1</v>
      </c>
      <c r="L623" s="4">
        <f t="shared" si="226"/>
        <v>1</v>
      </c>
      <c r="M623" s="4">
        <f ca="1" t="array" ref="M623">IF(L622="","",IF(ROW()&lt;32,"",AVERAGE(IF(OFFSET(L$2,ROW()-31,0,30,1)&lt;&gt;"",OFFSET(L$2,ROW()-31,0,30,1)))))</f>
        <v>0.8</v>
      </c>
      <c r="N623" s="5">
        <f ca="1" t="shared" si="227"/>
        <v>0.812903225806452</v>
      </c>
      <c r="O623" s="4">
        <f ca="1" t="array" ref="O623">IF(L622="","",IF(ROW()&lt;32,"",AVERAGE(IF(OFFSET(L$2,ROW()-21,0,20,1)&lt;&gt;"",OFFSET(L$2,ROW()-21,0,20,1)))))</f>
        <v>0.8</v>
      </c>
      <c r="P623" s="5">
        <f ca="1" t="shared" si="228"/>
        <v>0.812903225806452</v>
      </c>
      <c r="Q623" s="4">
        <f t="shared" si="229"/>
        <v>48.4224</v>
      </c>
      <c r="R623" s="4">
        <f t="shared" si="230"/>
        <v>9035.01679999981</v>
      </c>
      <c r="S623" s="9">
        <f t="shared" si="231"/>
        <v>0.0191054782652073</v>
      </c>
      <c r="T623" s="10">
        <f ca="1" t="shared" si="232"/>
        <v>0.812903225806452</v>
      </c>
      <c r="U623" s="9">
        <f t="shared" si="233"/>
        <v>0.0386900023047578</v>
      </c>
      <c r="V623" s="6">
        <f t="shared" si="234"/>
        <v>0.737502185022885</v>
      </c>
      <c r="W623" s="11">
        <f t="shared" si="235"/>
        <v>1.13461631614616</v>
      </c>
      <c r="X623" s="11">
        <f ca="1" t="shared" si="236"/>
        <v>0.34391713806633</v>
      </c>
      <c r="Y623" s="6">
        <f ca="1" t="shared" si="237"/>
        <v>0.184982681320914</v>
      </c>
      <c r="Z623" s="1">
        <f ca="1" t="shared" si="238"/>
        <v>0.0816678632091043</v>
      </c>
      <c r="AA623">
        <f ca="1" t="shared" si="239"/>
        <v>48.4224</v>
      </c>
      <c r="AB623">
        <f t="shared" si="240"/>
        <v>0</v>
      </c>
      <c r="AC623" s="1">
        <f ca="1" t="shared" si="241"/>
        <v>0</v>
      </c>
      <c r="AD623" t="e">
        <f ca="1" t="shared" si="242"/>
        <v>#VALUE!</v>
      </c>
    </row>
    <row r="624" spans="1:30">
      <c r="A624">
        <f>IF([1]Sheet!A1622="","",[1]Sheet!A1622)</f>
        <v>3280948</v>
      </c>
      <c r="B624" t="str">
        <f>IF(A624="","",[1]Sheet!B1622)</f>
        <v>2025-05-02 20:04:48</v>
      </c>
      <c r="C624" t="str">
        <f>IF(A624="","",[1]Sheet!C1622)</f>
        <v>小单31.45  小双34.28  大单34.28</v>
      </c>
      <c r="D624" t="str">
        <f>IF(A624="","",[1]Sheet!D1622)</f>
        <v>小单</v>
      </c>
      <c r="E624">
        <f>IF(A624="","",[1]Sheet!E1622)</f>
        <v>100.01</v>
      </c>
      <c r="F624">
        <f>IF(A624="","",[1]Sheet!F1622)</f>
        <v>17</v>
      </c>
      <c r="G624" t="str">
        <f>IF(A624="","",[1]Sheet!G1622)</f>
        <v>大单</v>
      </c>
      <c r="H624">
        <f>IF(A624="","",[1]Sheet!H1622)</f>
        <v>148.4324</v>
      </c>
      <c r="I624">
        <f>IF(A624="","",[1]Sheet!I1622)</f>
        <v>48.4224</v>
      </c>
      <c r="J624" t="str">
        <f>IF(A624="","",[1]Sheet!J1622)</f>
        <v>是</v>
      </c>
      <c r="K624">
        <f t="shared" si="225"/>
        <v>1</v>
      </c>
      <c r="L624" s="4">
        <f t="shared" si="226"/>
        <v>1</v>
      </c>
      <c r="M624" s="4">
        <f ca="1" t="array" ref="M624">IF(L623="","",IF(ROW()&lt;32,"",AVERAGE(IF(OFFSET(L$2,ROW()-31,0,30,1)&lt;&gt;"",OFFSET(L$2,ROW()-31,0,30,1)))))</f>
        <v>0.8</v>
      </c>
      <c r="N624" s="5">
        <f ca="1" t="shared" si="227"/>
        <v>0.812903225806452</v>
      </c>
      <c r="O624" s="4">
        <f ca="1" t="array" ref="O624">IF(L623="","",IF(ROW()&lt;32,"",AVERAGE(IF(OFFSET(L$2,ROW()-21,0,20,1)&lt;&gt;"",OFFSET(L$2,ROW()-21,0,20,1)))))</f>
        <v>0.85</v>
      </c>
      <c r="P624" s="5">
        <f ca="1" t="shared" si="228"/>
        <v>0.859677419354839</v>
      </c>
      <c r="Q624" s="4">
        <f t="shared" si="229"/>
        <v>48.4224</v>
      </c>
      <c r="R624" s="4">
        <f t="shared" si="230"/>
        <v>9083.43919999981</v>
      </c>
      <c r="S624" s="9">
        <f t="shared" si="231"/>
        <v>0.0189998053358712</v>
      </c>
      <c r="T624" s="10">
        <f ca="1" t="shared" si="232"/>
        <v>0.812903225806452</v>
      </c>
      <c r="U624" s="9">
        <f t="shared" si="233"/>
        <v>0.0406986736316863</v>
      </c>
      <c r="V624" s="6">
        <f t="shared" si="234"/>
        <v>0.843340609200785</v>
      </c>
      <c r="W624" s="11">
        <f t="shared" si="235"/>
        <v>1.13461631614616</v>
      </c>
      <c r="X624" s="11">
        <f ca="1" t="shared" si="236"/>
        <v>0.353866677207241</v>
      </c>
      <c r="Y624" s="6">
        <f ca="1" t="shared" si="237"/>
        <v>0.193683576068364</v>
      </c>
      <c r="Z624" s="1">
        <f ca="1" t="shared" si="238"/>
        <v>0.0852153212457714</v>
      </c>
      <c r="AA624">
        <f ca="1" t="shared" si="239"/>
        <v>48.4224</v>
      </c>
      <c r="AB624">
        <f t="shared" si="240"/>
        <v>0</v>
      </c>
      <c r="AC624" s="1">
        <f ca="1" t="shared" si="241"/>
        <v>0</v>
      </c>
      <c r="AD624" t="e">
        <f ca="1" t="shared" si="242"/>
        <v>#VALUE!</v>
      </c>
    </row>
    <row r="625" spans="1:30">
      <c r="A625">
        <f>IF([1]Sheet!A1623="","",[1]Sheet!A1623)</f>
        <v>3280949</v>
      </c>
      <c r="B625" t="str">
        <f>IF(A625="","",[1]Sheet!B1623)</f>
        <v>2025-05-02 20:08:10</v>
      </c>
      <c r="C625" t="str">
        <f>IF(A625="","",[1]Sheet!C1623)</f>
        <v>小单31.45  小双34.28  大单34.28</v>
      </c>
      <c r="D625" t="str">
        <f>IF(A625="","",[1]Sheet!D1623)</f>
        <v>小单</v>
      </c>
      <c r="E625">
        <f>IF(A625="","",[1]Sheet!E1623)</f>
        <v>100.01</v>
      </c>
      <c r="F625">
        <f>IF(A625="","",[1]Sheet!F1623)</f>
        <v>15</v>
      </c>
      <c r="G625" t="str">
        <f>IF(A625="","",[1]Sheet!G1623)</f>
        <v>大单</v>
      </c>
      <c r="H625">
        <f>IF(A625="","",[1]Sheet!H1623)</f>
        <v>148.4324</v>
      </c>
      <c r="I625">
        <f>IF(A625="","",[1]Sheet!I1623)</f>
        <v>48.4224</v>
      </c>
      <c r="J625" t="str">
        <f>IF(A625="","",[1]Sheet!J1623)</f>
        <v>是</v>
      </c>
      <c r="K625">
        <f t="shared" si="225"/>
        <v>1</v>
      </c>
      <c r="L625" s="4">
        <f t="shared" si="226"/>
        <v>1</v>
      </c>
      <c r="M625" s="4">
        <f ca="1" t="array" ref="M625">IF(L624="","",IF(ROW()&lt;32,"",AVERAGE(IF(OFFSET(L$2,ROW()-31,0,30,1)&lt;&gt;"",OFFSET(L$2,ROW()-31,0,30,1)))))</f>
        <v>0.8</v>
      </c>
      <c r="N625" s="5">
        <f ca="1" t="shared" si="227"/>
        <v>0.812903225806452</v>
      </c>
      <c r="O625" s="4">
        <f ca="1" t="array" ref="O625">IF(L624="","",IF(ROW()&lt;32,"",AVERAGE(IF(OFFSET(L$2,ROW()-21,0,20,1)&lt;&gt;"",OFFSET(L$2,ROW()-21,0,20,1)))))</f>
        <v>0.85</v>
      </c>
      <c r="P625" s="5">
        <f ca="1" t="shared" si="228"/>
        <v>0.859677419354839</v>
      </c>
      <c r="Q625" s="4">
        <f t="shared" si="229"/>
        <v>48.4224</v>
      </c>
      <c r="R625" s="4">
        <f t="shared" si="230"/>
        <v>9131.86159999981</v>
      </c>
      <c r="S625" s="9">
        <f t="shared" si="231"/>
        <v>0.0188966063892205</v>
      </c>
      <c r="T625" s="10">
        <f ca="1" t="shared" si="232"/>
        <v>0.812903225806452</v>
      </c>
      <c r="U625" s="9">
        <f t="shared" si="233"/>
        <v>0.045812559630498</v>
      </c>
      <c r="V625" s="6">
        <f t="shared" si="234"/>
        <v>0.883491395689421</v>
      </c>
      <c r="W625" s="11">
        <f t="shared" si="235"/>
        <v>1.13460342854603</v>
      </c>
      <c r="X625" s="11">
        <f ca="1" t="shared" si="236"/>
        <v>0.356315341612453</v>
      </c>
      <c r="Y625" s="6">
        <f ca="1" t="shared" si="237"/>
        <v>0.201676126166489</v>
      </c>
      <c r="Z625" s="1">
        <f ca="1" t="shared" si="238"/>
        <v>0.0887751624787762</v>
      </c>
      <c r="AA625">
        <f ca="1" t="shared" si="239"/>
        <v>48.4224</v>
      </c>
      <c r="AB625">
        <f t="shared" si="240"/>
        <v>0</v>
      </c>
      <c r="AC625" s="1">
        <f ca="1" t="shared" si="241"/>
        <v>0</v>
      </c>
      <c r="AD625" t="e">
        <f ca="1" t="shared" si="242"/>
        <v>#VALUE!</v>
      </c>
    </row>
    <row r="626" spans="1:30">
      <c r="A626">
        <f>IF([1]Sheet!A1624="","",[1]Sheet!A1624)</f>
        <v>3280950</v>
      </c>
      <c r="B626" t="str">
        <f>IF(A626="","",[1]Sheet!B1624)</f>
        <v>2025-05-02 20:11:41</v>
      </c>
      <c r="C626" t="str">
        <f>IF(A626="","",[1]Sheet!C1624)</f>
        <v>小单31.45  小双34.28  大单34.28</v>
      </c>
      <c r="D626" t="str">
        <f>IF(A626="","",[1]Sheet!D1624)</f>
        <v>小单</v>
      </c>
      <c r="E626">
        <f>IF(A626="","",[1]Sheet!E1624)</f>
        <v>100.01</v>
      </c>
      <c r="F626">
        <f>IF(A626="","",[1]Sheet!F1624)</f>
        <v>10</v>
      </c>
      <c r="G626" t="str">
        <f>IF(A626="","",[1]Sheet!G1624)</f>
        <v>小双</v>
      </c>
      <c r="H626">
        <f>IF(A626="","",[1]Sheet!H1624)</f>
        <v>148.4324</v>
      </c>
      <c r="I626">
        <f>IF(A626="","",[1]Sheet!I1624)</f>
        <v>48.4224</v>
      </c>
      <c r="J626" t="str">
        <f>IF(A626="","",[1]Sheet!J1624)</f>
        <v>是</v>
      </c>
      <c r="K626">
        <f t="shared" si="225"/>
        <v>1</v>
      </c>
      <c r="L626" s="4">
        <f t="shared" si="226"/>
        <v>1</v>
      </c>
      <c r="M626" s="4">
        <f ca="1" t="array" ref="M626">IF(L625="","",IF(ROW()&lt;32,"",AVERAGE(IF(OFFSET(L$2,ROW()-31,0,30,1)&lt;&gt;"",OFFSET(L$2,ROW()-31,0,30,1)))))</f>
        <v>0.8</v>
      </c>
      <c r="N626" s="5">
        <f ca="1" t="shared" si="227"/>
        <v>0.812903225806452</v>
      </c>
      <c r="O626" s="4">
        <f ca="1" t="array" ref="O626">IF(L625="","",IF(ROW()&lt;32,"",AVERAGE(IF(OFFSET(L$2,ROW()-21,0,20,1)&lt;&gt;"",OFFSET(L$2,ROW()-21,0,20,1)))))</f>
        <v>0.9</v>
      </c>
      <c r="P626" s="5">
        <f ca="1" t="shared" si="228"/>
        <v>0.906451612903226</v>
      </c>
      <c r="Q626" s="4">
        <f t="shared" si="229"/>
        <v>48.4224</v>
      </c>
      <c r="R626" s="4">
        <f t="shared" si="230"/>
        <v>9180.28399999981</v>
      </c>
      <c r="S626" s="9">
        <f t="shared" si="231"/>
        <v>0.0187945224527988</v>
      </c>
      <c r="T626" s="10">
        <f ca="1" t="shared" si="232"/>
        <v>0.812903225806452</v>
      </c>
      <c r="U626" s="9">
        <f t="shared" si="233"/>
        <v>0.0508722120799557</v>
      </c>
      <c r="V626" s="6">
        <f t="shared" si="234"/>
        <v>0.927033276040889</v>
      </c>
      <c r="W626" s="11">
        <f t="shared" si="235"/>
        <v>1.13460342854603</v>
      </c>
      <c r="X626" s="11">
        <f ca="1" t="shared" si="236"/>
        <v>0.359121008731836</v>
      </c>
      <c r="Y626" s="6">
        <f ca="1" t="shared" si="237"/>
        <v>0.209074754044488</v>
      </c>
      <c r="Z626" s="1">
        <f ca="1" t="shared" si="238"/>
        <v>0.0922705323444893</v>
      </c>
      <c r="AA626">
        <f ca="1" t="shared" si="239"/>
        <v>48.4224</v>
      </c>
      <c r="AB626">
        <f t="shared" si="240"/>
        <v>0</v>
      </c>
      <c r="AC626" s="1">
        <f ca="1" t="shared" si="241"/>
        <v>0</v>
      </c>
      <c r="AD626" t="e">
        <f ca="1" t="shared" si="242"/>
        <v>#VALUE!</v>
      </c>
    </row>
    <row r="627" spans="1:30">
      <c r="A627">
        <f>IF([1]Sheet!A1625="","",[1]Sheet!A1625)</f>
        <v>3280951</v>
      </c>
      <c r="B627" t="str">
        <f>IF(A627="","",[1]Sheet!B1625)</f>
        <v>2025-05-02 20:15:13</v>
      </c>
      <c r="C627" t="str">
        <f>IF(A627="","",[1]Sheet!C1625)</f>
        <v>小单31.45  小双34.28  大单34.28</v>
      </c>
      <c r="D627" t="str">
        <f>IF(A627="","",[1]Sheet!D1625)</f>
        <v>小单</v>
      </c>
      <c r="E627">
        <f>IF(A627="","",[1]Sheet!E1625)</f>
        <v>100.01</v>
      </c>
      <c r="F627">
        <f>IF(A627="","",[1]Sheet!F1625)</f>
        <v>15</v>
      </c>
      <c r="G627" t="str">
        <f>IF(A627="","",[1]Sheet!G1625)</f>
        <v>大单</v>
      </c>
      <c r="H627">
        <f>IF(A627="","",[1]Sheet!H1625)</f>
        <v>148.4324</v>
      </c>
      <c r="I627">
        <f>IF(A627="","",[1]Sheet!I1625)</f>
        <v>48.4224</v>
      </c>
      <c r="J627" t="str">
        <f>IF(A627="","",[1]Sheet!J1625)</f>
        <v>是</v>
      </c>
      <c r="K627">
        <f t="shared" si="225"/>
        <v>1</v>
      </c>
      <c r="L627" s="4">
        <f t="shared" si="226"/>
        <v>1</v>
      </c>
      <c r="M627" s="4">
        <f ca="1" t="array" ref="M627">IF(L626="","",IF(ROW()&lt;32,"",AVERAGE(IF(OFFSET(L$2,ROW()-31,0,30,1)&lt;&gt;"",OFFSET(L$2,ROW()-31,0,30,1)))))</f>
        <v>0.8</v>
      </c>
      <c r="N627" s="5">
        <f ca="1" t="shared" si="227"/>
        <v>0.812903225806452</v>
      </c>
      <c r="O627" s="4">
        <f ca="1" t="array" ref="O627">IF(L626="","",IF(ROW()&lt;32,"",AVERAGE(IF(OFFSET(L$2,ROW()-21,0,20,1)&lt;&gt;"",OFFSET(L$2,ROW()-21,0,20,1)))))</f>
        <v>0.9</v>
      </c>
      <c r="P627" s="5">
        <f ca="1" t="shared" si="228"/>
        <v>0.906451612903226</v>
      </c>
      <c r="Q627" s="4">
        <f t="shared" si="229"/>
        <v>48.4224</v>
      </c>
      <c r="R627" s="4">
        <f t="shared" si="230"/>
        <v>9228.70639999981</v>
      </c>
      <c r="S627" s="9">
        <f t="shared" si="231"/>
        <v>0.0182057994232108</v>
      </c>
      <c r="T627" s="10">
        <f ca="1" t="shared" si="232"/>
        <v>0.812903225806452</v>
      </c>
      <c r="U627" s="9">
        <f t="shared" si="233"/>
        <v>0.0558784891622093</v>
      </c>
      <c r="V627" s="6">
        <f t="shared" si="234"/>
        <v>0.973695773907</v>
      </c>
      <c r="W627" s="11">
        <f t="shared" si="235"/>
        <v>1.13460342854603</v>
      </c>
      <c r="X627" s="11">
        <f ca="1" t="shared" si="236"/>
        <v>0.362108758484894</v>
      </c>
      <c r="Y627" s="6">
        <f ca="1" t="shared" si="237"/>
        <v>0.21655917978051</v>
      </c>
      <c r="Z627" s="1">
        <f ca="1" t="shared" si="238"/>
        <v>0.0952264613184648</v>
      </c>
      <c r="AA627">
        <f ca="1" t="shared" si="239"/>
        <v>48.4224</v>
      </c>
      <c r="AB627">
        <f t="shared" si="240"/>
        <v>0</v>
      </c>
      <c r="AC627" s="1">
        <f ca="1" t="shared" si="241"/>
        <v>48.4224</v>
      </c>
      <c r="AD627" t="e">
        <f ca="1" t="shared" si="242"/>
        <v>#VALUE!</v>
      </c>
    </row>
    <row r="628" spans="1:30">
      <c r="A628">
        <f>IF([1]Sheet!A1626="","",[1]Sheet!A1626)</f>
        <v>3280952</v>
      </c>
      <c r="B628" t="str">
        <f>IF(A628="","",[1]Sheet!B1626)</f>
        <v>2025-05-02 20:18:45</v>
      </c>
      <c r="C628" t="str">
        <f>IF(A628="","",[1]Sheet!C1626)</f>
        <v>小单31.45  小双34.28  大单34.28</v>
      </c>
      <c r="D628" t="str">
        <f>IF(A628="","",[1]Sheet!D1626)</f>
        <v>小单</v>
      </c>
      <c r="E628">
        <f>IF(A628="","",[1]Sheet!E1626)</f>
        <v>100.01</v>
      </c>
      <c r="F628">
        <f>IF(A628="","",[1]Sheet!F1626)</f>
        <v>7</v>
      </c>
      <c r="G628" t="str">
        <f>IF(A628="","",[1]Sheet!G1626)</f>
        <v>小单</v>
      </c>
      <c r="H628">
        <f>IF(A628="","",[1]Sheet!H1626)</f>
        <v>148.444</v>
      </c>
      <c r="I628">
        <f>IF(A628="","",[1]Sheet!I1626)</f>
        <v>48.434</v>
      </c>
      <c r="J628" t="str">
        <f>IF(A628="","",[1]Sheet!J1626)</f>
        <v>是</v>
      </c>
      <c r="K628">
        <f t="shared" si="225"/>
        <v>1</v>
      </c>
      <c r="L628" s="4">
        <f t="shared" si="226"/>
        <v>1</v>
      </c>
      <c r="M628" s="4">
        <f ca="1" t="array" ref="M628">IF(L627="","",IF(ROW()&lt;32,"",AVERAGE(IF(OFFSET(L$2,ROW()-31,0,30,1)&lt;&gt;"",OFFSET(L$2,ROW()-31,0,30,1)))))</f>
        <v>0.833333333333333</v>
      </c>
      <c r="N628" s="5">
        <f ca="1" t="shared" si="227"/>
        <v>0.812903225806452</v>
      </c>
      <c r="O628" s="4">
        <f ca="1" t="array" ref="O628">IF(L627="","",IF(ROW()&lt;32,"",AVERAGE(IF(OFFSET(L$2,ROW()-21,0,20,1)&lt;&gt;"",OFFSET(L$2,ROW()-21,0,20,1)))))</f>
        <v>0.9</v>
      </c>
      <c r="P628" s="5">
        <f ca="1" t="shared" si="228"/>
        <v>0.906451612903226</v>
      </c>
      <c r="Q628" s="4">
        <f t="shared" si="229"/>
        <v>48.434</v>
      </c>
      <c r="R628" s="4">
        <f t="shared" si="230"/>
        <v>9277.14039999981</v>
      </c>
      <c r="S628" s="9">
        <f t="shared" si="231"/>
        <v>0.0350576393699139</v>
      </c>
      <c r="T628" s="10">
        <f ca="1" t="shared" si="232"/>
        <v>0.812903225806452</v>
      </c>
      <c r="U628" s="9">
        <f t="shared" si="233"/>
        <v>0.0608322310481136</v>
      </c>
      <c r="V628" s="6">
        <f t="shared" si="234"/>
        <v>1.02877007892905</v>
      </c>
      <c r="W628" s="11">
        <f t="shared" si="235"/>
        <v>1.12980746369808</v>
      </c>
      <c r="X628" s="11">
        <f ca="1" t="shared" si="236"/>
        <v>0.370706021920543</v>
      </c>
      <c r="Y628" s="6">
        <f ca="1" t="shared" si="237"/>
        <v>0.224407817576324</v>
      </c>
      <c r="Z628" s="1">
        <f ca="1" t="shared" si="238"/>
        <v>0.0978679203066158</v>
      </c>
      <c r="AA628">
        <f ca="1" t="shared" si="239"/>
        <v>48.434</v>
      </c>
      <c r="AB628">
        <f t="shared" si="240"/>
        <v>0</v>
      </c>
      <c r="AC628" s="1">
        <f ca="1" t="shared" si="241"/>
        <v>48.434</v>
      </c>
      <c r="AD628" t="e">
        <f ca="1" t="shared" si="242"/>
        <v>#VALUE!</v>
      </c>
    </row>
    <row r="629" spans="1:30">
      <c r="A629">
        <f>IF([1]Sheet!A1627="","",[1]Sheet!A1627)</f>
        <v>3280953</v>
      </c>
      <c r="B629" t="str">
        <f>IF(A629="","",[1]Sheet!B1627)</f>
        <v>2025-05-02 20:22:16</v>
      </c>
      <c r="C629" t="str">
        <f>IF(A629="","",[1]Sheet!C1627)</f>
        <v>小单31.45  小双34.28  大单34.28</v>
      </c>
      <c r="D629" t="str">
        <f>IF(A629="","",[1]Sheet!D1627)</f>
        <v>小单</v>
      </c>
      <c r="E629">
        <f>IF(A629="","",[1]Sheet!E1627)</f>
        <v>100.01</v>
      </c>
      <c r="F629">
        <f>IF(A629="","",[1]Sheet!F1627)</f>
        <v>7</v>
      </c>
      <c r="G629" t="str">
        <f>IF(A629="","",[1]Sheet!G1627)</f>
        <v>小单</v>
      </c>
      <c r="H629">
        <f>IF(A629="","",[1]Sheet!H1627)</f>
        <v>148.444</v>
      </c>
      <c r="I629">
        <f>IF(A629="","",[1]Sheet!I1627)</f>
        <v>48.434</v>
      </c>
      <c r="J629" t="str">
        <f>IF(A629="","",[1]Sheet!J1627)</f>
        <v>是</v>
      </c>
      <c r="K629">
        <f t="shared" si="225"/>
        <v>1</v>
      </c>
      <c r="L629" s="4">
        <f t="shared" si="226"/>
        <v>1</v>
      </c>
      <c r="M629" s="4">
        <f ca="1" t="array" ref="M629">IF(L628="","",IF(ROW()&lt;32,"",AVERAGE(IF(OFFSET(L$2,ROW()-31,0,30,1)&lt;&gt;"",OFFSET(L$2,ROW()-31,0,30,1)))))</f>
        <v>0.866666666666667</v>
      </c>
      <c r="N629" s="5">
        <f ca="1" t="shared" si="227"/>
        <v>0.844086021505376</v>
      </c>
      <c r="O629" s="4">
        <f ca="1" t="array" ref="O629">IF(L628="","",IF(ROW()&lt;32,"",AVERAGE(IF(OFFSET(L$2,ROW()-21,0,20,1)&lt;&gt;"",OFFSET(L$2,ROW()-21,0,20,1)))))</f>
        <v>0.9</v>
      </c>
      <c r="P629" s="5">
        <f ca="1" t="shared" si="228"/>
        <v>0.906451612903226</v>
      </c>
      <c r="Q629" s="4">
        <f t="shared" si="229"/>
        <v>48.434</v>
      </c>
      <c r="R629" s="4">
        <f t="shared" si="230"/>
        <v>9325.5743999998</v>
      </c>
      <c r="S629" s="9">
        <f t="shared" si="231"/>
        <v>0.0522931294703627</v>
      </c>
      <c r="T629" s="10">
        <f ca="1" t="shared" si="232"/>
        <v>0.844086021505376</v>
      </c>
      <c r="U629" s="9">
        <f t="shared" si="233"/>
        <v>0.0657354285594303</v>
      </c>
      <c r="V629" s="6">
        <f t="shared" si="234"/>
        <v>1.072919686487</v>
      </c>
      <c r="W629" s="11">
        <f t="shared" si="235"/>
        <v>1.3315698430157</v>
      </c>
      <c r="X629" s="11">
        <f ca="1" t="shared" si="236"/>
        <v>0.405233467524625</v>
      </c>
      <c r="Y629" s="6">
        <f ca="1" t="shared" si="237"/>
        <v>0.234802411479283</v>
      </c>
      <c r="Z629" s="1">
        <f ca="1" t="shared" si="238"/>
        <v>0.0999393474434073</v>
      </c>
      <c r="AA629">
        <f ca="1" t="shared" si="239"/>
        <v>48.434</v>
      </c>
      <c r="AB629">
        <f t="shared" si="240"/>
        <v>0</v>
      </c>
      <c r="AC629" s="1">
        <f ca="1" t="shared" si="241"/>
        <v>48.434</v>
      </c>
      <c r="AD629" t="e">
        <f ca="1" t="shared" si="242"/>
        <v>#VALUE!</v>
      </c>
    </row>
    <row r="630" spans="1:30">
      <c r="A630">
        <f>IF([1]Sheet!A1628="","",[1]Sheet!A1628)</f>
        <v>3280954</v>
      </c>
      <c r="B630" t="str">
        <f>IF(A630="","",[1]Sheet!B1628)</f>
        <v>2025-05-02 20:25:48</v>
      </c>
      <c r="C630" t="str">
        <f>IF(A630="","",[1]Sheet!C1628)</f>
        <v>小单31.45  小双34.28  大单34.28</v>
      </c>
      <c r="D630" t="str">
        <f>IF(A630="","",[1]Sheet!D1628)</f>
        <v>小单</v>
      </c>
      <c r="E630">
        <f>IF(A630="","",[1]Sheet!E1628)</f>
        <v>100.01</v>
      </c>
      <c r="F630">
        <f>IF(A630="","",[1]Sheet!F1628)</f>
        <v>6</v>
      </c>
      <c r="G630" t="str">
        <f>IF(A630="","",[1]Sheet!G1628)</f>
        <v>小双</v>
      </c>
      <c r="H630">
        <f>IF(A630="","",[1]Sheet!H1628)</f>
        <v>148.4324</v>
      </c>
      <c r="I630">
        <f>IF(A630="","",[1]Sheet!I1628)</f>
        <v>48.4224</v>
      </c>
      <c r="J630" t="str">
        <f>IF(A630="","",[1]Sheet!J1628)</f>
        <v>是</v>
      </c>
      <c r="K630">
        <f t="shared" si="225"/>
        <v>1</v>
      </c>
      <c r="L630" s="4">
        <f t="shared" si="226"/>
        <v>1</v>
      </c>
      <c r="M630" s="4">
        <f ca="1" t="array" ref="M630">IF(L629="","",IF(ROW()&lt;32,"",AVERAGE(IF(OFFSET(L$2,ROW()-31,0,30,1)&lt;&gt;"",OFFSET(L$2,ROW()-31,0,30,1)))))</f>
        <v>0.866666666666667</v>
      </c>
      <c r="N630" s="5">
        <f ca="1" t="shared" si="227"/>
        <v>0.875268817204301</v>
      </c>
      <c r="O630" s="4">
        <f ca="1" t="array" ref="O630">IF(L629="","",IF(ROW()&lt;32,"",AVERAGE(IF(OFFSET(L$2,ROW()-21,0,20,1)&lt;&gt;"",OFFSET(L$2,ROW()-21,0,20,1)))))</f>
        <v>0.9</v>
      </c>
      <c r="P630" s="5">
        <f ca="1" t="shared" si="228"/>
        <v>0.906451612903226</v>
      </c>
      <c r="Q630" s="4">
        <f t="shared" si="229"/>
        <v>48.4224</v>
      </c>
      <c r="R630" s="4">
        <f t="shared" si="230"/>
        <v>9373.9967999998</v>
      </c>
      <c r="S630" s="9">
        <f t="shared" si="231"/>
        <v>0.052007411090825</v>
      </c>
      <c r="T630" s="10">
        <f ca="1" t="shared" si="232"/>
        <v>0.875268817204301</v>
      </c>
      <c r="U630" s="9">
        <f t="shared" si="233"/>
        <v>0.070587694844835</v>
      </c>
      <c r="V630" s="6">
        <f t="shared" si="234"/>
        <v>1.23272521443378</v>
      </c>
      <c r="W630" s="11">
        <f t="shared" si="235"/>
        <v>1.59097861642407</v>
      </c>
      <c r="X630" s="11">
        <f ca="1" t="shared" si="236"/>
        <v>0.451850061400442</v>
      </c>
      <c r="Y630" s="6">
        <f ca="1" t="shared" si="237"/>
        <v>0.247397486779611</v>
      </c>
      <c r="Z630" s="1">
        <f ca="1" t="shared" si="238"/>
        <v>0.102652922900411</v>
      </c>
      <c r="AA630">
        <f ca="1" t="shared" si="239"/>
        <v>48.4224</v>
      </c>
      <c r="AB630">
        <f t="shared" si="240"/>
        <v>0</v>
      </c>
      <c r="AC630" s="1">
        <f ca="1" t="shared" si="241"/>
        <v>48.4224</v>
      </c>
      <c r="AD630" t="e">
        <f ca="1" t="shared" si="242"/>
        <v>#VALUE!</v>
      </c>
    </row>
    <row r="631" spans="1:30">
      <c r="A631">
        <f>IF([1]Sheet!A1629="","",[1]Sheet!A1629)</f>
        <v>3280955</v>
      </c>
      <c r="B631" t="str">
        <f>IF(A631="","",[1]Sheet!B1629)</f>
        <v>2025-05-02 20:29:10</v>
      </c>
      <c r="C631" t="str">
        <f>IF(A631="","",[1]Sheet!C1629)</f>
        <v>小单31.45  小双34.28  大单34.28</v>
      </c>
      <c r="D631" t="str">
        <f>IF(A631="","",[1]Sheet!D1629)</f>
        <v>小单</v>
      </c>
      <c r="E631">
        <f>IF(A631="","",[1]Sheet!E1629)</f>
        <v>100.01</v>
      </c>
      <c r="F631">
        <f>IF(A631="","",[1]Sheet!F1629)</f>
        <v>17</v>
      </c>
      <c r="G631" t="str">
        <f>IF(A631="","",[1]Sheet!G1629)</f>
        <v>大单</v>
      </c>
      <c r="H631">
        <f>IF(A631="","",[1]Sheet!H1629)</f>
        <v>148.4324</v>
      </c>
      <c r="I631">
        <f>IF(A631="","",[1]Sheet!I1629)</f>
        <v>48.4224</v>
      </c>
      <c r="J631" t="str">
        <f>IF(A631="","",[1]Sheet!J1629)</f>
        <v>是</v>
      </c>
      <c r="K631">
        <f t="shared" si="225"/>
        <v>1</v>
      </c>
      <c r="L631" s="4">
        <f t="shared" si="226"/>
        <v>1</v>
      </c>
      <c r="M631" s="4">
        <f ca="1" t="array" ref="M631">IF(L630="","",IF(ROW()&lt;32,"",AVERAGE(IF(OFFSET(L$2,ROW()-31,0,30,1)&lt;&gt;"",OFFSET(L$2,ROW()-31,0,30,1)))))</f>
        <v>0.866666666666667</v>
      </c>
      <c r="N631" s="5">
        <f ca="1" t="shared" si="227"/>
        <v>0.875268817204301</v>
      </c>
      <c r="O631" s="4">
        <f ca="1" t="array" ref="O631">IF(L630="","",IF(ROW()&lt;32,"",AVERAGE(IF(OFFSET(L$2,ROW()-21,0,20,1)&lt;&gt;"",OFFSET(L$2,ROW()-21,0,20,1)))))</f>
        <v>0.9</v>
      </c>
      <c r="P631" s="5">
        <f ca="1" t="shared" si="228"/>
        <v>0.906451612903226</v>
      </c>
      <c r="Q631" s="4">
        <f t="shared" si="229"/>
        <v>48.4224</v>
      </c>
      <c r="R631" s="4">
        <f t="shared" si="230"/>
        <v>9422.4191999998</v>
      </c>
      <c r="S631" s="9">
        <f t="shared" si="231"/>
        <v>0.0517234964803036</v>
      </c>
      <c r="T631" s="10">
        <f ca="1" t="shared" si="232"/>
        <v>0.875268817204301</v>
      </c>
      <c r="U631" s="9">
        <f t="shared" si="233"/>
        <v>0.0753886751913554</v>
      </c>
      <c r="V631" s="6">
        <f t="shared" si="234"/>
        <v>1.42869243759999</v>
      </c>
      <c r="W631" s="11">
        <f t="shared" si="235"/>
        <v>1.59096204665248</v>
      </c>
      <c r="X631" s="11">
        <f ca="1" t="shared" si="236"/>
        <v>0.469919658252791</v>
      </c>
      <c r="Y631" s="6">
        <f ca="1" t="shared" si="237"/>
        <v>0.260472012402813</v>
      </c>
      <c r="Z631" s="1">
        <f ca="1" t="shared" si="238"/>
        <v>0.105152871653066</v>
      </c>
      <c r="AA631">
        <f ca="1" t="shared" si="239"/>
        <v>48.4224</v>
      </c>
      <c r="AB631">
        <f t="shared" si="240"/>
        <v>0</v>
      </c>
      <c r="AC631" s="1">
        <f ca="1" t="shared" si="241"/>
        <v>48.4224</v>
      </c>
      <c r="AD631" t="e">
        <f ca="1" t="shared" si="242"/>
        <v>#VALUE!</v>
      </c>
    </row>
    <row r="632" spans="1:30">
      <c r="A632">
        <f>IF([1]Sheet!A1630="","",[1]Sheet!A1630)</f>
        <v>3280956</v>
      </c>
      <c r="B632" t="str">
        <f>IF(A632="","",[1]Sheet!B1630)</f>
        <v>2025-05-02 20:32:41</v>
      </c>
      <c r="C632" t="str">
        <f>IF(A632="","",[1]Sheet!C1630)</f>
        <v>小单31.45  小双34.28  大单34.28</v>
      </c>
      <c r="D632" t="str">
        <f>IF(A632="","",[1]Sheet!D1630)</f>
        <v>小单</v>
      </c>
      <c r="E632">
        <f>IF(A632="","",[1]Sheet!E1630)</f>
        <v>100.01</v>
      </c>
      <c r="F632">
        <f>IF(A632="","",[1]Sheet!F1630)</f>
        <v>15</v>
      </c>
      <c r="G632" t="str">
        <f>IF(A632="","",[1]Sheet!G1630)</f>
        <v>大单</v>
      </c>
      <c r="H632">
        <f>IF(A632="","",[1]Sheet!H1630)</f>
        <v>148.4324</v>
      </c>
      <c r="I632">
        <f>IF(A632="","",[1]Sheet!I1630)</f>
        <v>48.4224</v>
      </c>
      <c r="J632" t="str">
        <f>IF(A632="","",[1]Sheet!J1630)</f>
        <v>是</v>
      </c>
      <c r="K632">
        <f t="shared" si="225"/>
        <v>1</v>
      </c>
      <c r="L632" s="4">
        <f t="shared" si="226"/>
        <v>1</v>
      </c>
      <c r="M632" s="4">
        <f ca="1" t="array" ref="M632">IF(L631="","",IF(ROW()&lt;32,"",AVERAGE(IF(OFFSET(L$2,ROW()-31,0,30,1)&lt;&gt;"",OFFSET(L$2,ROW()-31,0,30,1)))))</f>
        <v>0.866666666666667</v>
      </c>
      <c r="N632" s="5">
        <f ca="1" t="shared" si="227"/>
        <v>0.875268817204301</v>
      </c>
      <c r="O632" s="4">
        <f ca="1" t="array" ref="O632">IF(L631="","",IF(ROW()&lt;32,"",AVERAGE(IF(OFFSET(L$2,ROW()-21,0,20,1)&lt;&gt;"",OFFSET(L$2,ROW()-21,0,20,1)))))</f>
        <v>0.95</v>
      </c>
      <c r="P632" s="5">
        <f ca="1" t="shared" si="228"/>
        <v>0.953225806451613</v>
      </c>
      <c r="Q632" s="4">
        <f t="shared" si="229"/>
        <v>48.4224</v>
      </c>
      <c r="R632" s="4">
        <f t="shared" si="230"/>
        <v>9470.8415999998</v>
      </c>
      <c r="S632" s="9">
        <f t="shared" si="231"/>
        <v>0.0514440118586711</v>
      </c>
      <c r="T632" s="10">
        <f ca="1" t="shared" si="232"/>
        <v>0.875268817204301</v>
      </c>
      <c r="U632" s="9">
        <f t="shared" si="233"/>
        <v>0.0801403104629441</v>
      </c>
      <c r="V632" s="6">
        <f t="shared" si="234"/>
        <v>1.51780526810997</v>
      </c>
      <c r="W632" s="11">
        <f t="shared" si="235"/>
        <v>1.59094547688088</v>
      </c>
      <c r="X632" s="11">
        <f ca="1" t="shared" si="236"/>
        <v>0.477319948358664</v>
      </c>
      <c r="Y632" s="6">
        <f ca="1" t="shared" si="237"/>
        <v>0.273793985425129</v>
      </c>
      <c r="Z632" s="1">
        <f ca="1" t="shared" si="238"/>
        <v>0.106456973472653</v>
      </c>
      <c r="AA632">
        <f ca="1" t="shared" si="239"/>
        <v>48.4224</v>
      </c>
      <c r="AB632">
        <f t="shared" si="240"/>
        <v>0</v>
      </c>
      <c r="AC632" s="1">
        <f ca="1" t="shared" si="241"/>
        <v>48.4224</v>
      </c>
      <c r="AD632" t="e">
        <f ca="1" t="shared" si="242"/>
        <v>#VALUE!</v>
      </c>
    </row>
    <row r="633" spans="1:30">
      <c r="A633">
        <f>IF([1]Sheet!A1631="","",[1]Sheet!A1631)</f>
        <v>3280957</v>
      </c>
      <c r="B633" t="str">
        <f>IF(A633="","",[1]Sheet!B1631)</f>
        <v>2025-05-02 20:36:13</v>
      </c>
      <c r="C633" t="str">
        <f>IF(A633="","",[1]Sheet!C1631)</f>
        <v>小单31.45  小双34.28  大单34.28</v>
      </c>
      <c r="D633" t="str">
        <f>IF(A633="","",[1]Sheet!D1631)</f>
        <v>小单</v>
      </c>
      <c r="E633">
        <f>IF(A633="","",[1]Sheet!E1631)</f>
        <v>100.01</v>
      </c>
      <c r="F633">
        <f>IF(A633="","",[1]Sheet!F1631)</f>
        <v>22</v>
      </c>
      <c r="G633" t="str">
        <f>IF(A633="","",[1]Sheet!G1631)</f>
        <v>大双</v>
      </c>
      <c r="H633">
        <f>IF(A633="","",[1]Sheet!H1631)</f>
        <v>0</v>
      </c>
      <c r="I633">
        <f>IF(A633="","",[1]Sheet!I1631)</f>
        <v>-100.01</v>
      </c>
      <c r="J633" t="str">
        <f>IF(A633="","",[1]Sheet!J1631)</f>
        <v>否</v>
      </c>
      <c r="K633">
        <f t="shared" si="225"/>
        <v>0</v>
      </c>
      <c r="L633" s="4">
        <f t="shared" si="226"/>
        <v>0</v>
      </c>
      <c r="M633" s="4">
        <f ca="1" t="array" ref="M633">IF(L632="","",IF(ROW()&lt;32,"",AVERAGE(IF(OFFSET(L$2,ROW()-31,0,30,1)&lt;&gt;"",OFFSET(L$2,ROW()-31,0,30,1)))))</f>
        <v>0.833333333333333</v>
      </c>
      <c r="N633" s="5">
        <f ca="1" t="shared" si="227"/>
        <v>0.875268817204301</v>
      </c>
      <c r="O633" s="4">
        <f ca="1" t="array" ref="O633">IF(L632="","",IF(ROW()&lt;32,"",AVERAGE(IF(OFFSET(L$2,ROW()-21,0,20,1)&lt;&gt;"",OFFSET(L$2,ROW()-21,0,20,1)))))</f>
        <v>0.95</v>
      </c>
      <c r="P633" s="5">
        <f ca="1" t="shared" si="228"/>
        <v>0.953225806451613</v>
      </c>
      <c r="Q633" s="4">
        <f t="shared" si="229"/>
        <v>-100.01</v>
      </c>
      <c r="R633" s="4">
        <f t="shared" si="230"/>
        <v>9370.8315999998</v>
      </c>
      <c r="S633" s="9">
        <f t="shared" si="231"/>
        <v>0.0511675313591899</v>
      </c>
      <c r="T633" s="10">
        <f ca="1" t="shared" si="232"/>
        <v>0.875268817204301</v>
      </c>
      <c r="U633" s="9">
        <f t="shared" si="233"/>
        <v>0.0848433575322394</v>
      </c>
      <c r="V633" s="6">
        <f t="shared" si="234"/>
        <v>1.62551802646891</v>
      </c>
      <c r="W633" s="11">
        <f t="shared" si="235"/>
        <v>1.59094547688088</v>
      </c>
      <c r="X633" s="11">
        <f ca="1" t="shared" si="236"/>
        <v>0.486597365923924</v>
      </c>
      <c r="Y633" s="6">
        <f ca="1" t="shared" si="237"/>
        <v>0.286725763877972</v>
      </c>
      <c r="Z633" s="1">
        <f ca="1" t="shared" si="238"/>
        <v>0.107948051532457</v>
      </c>
      <c r="AA633">
        <f ca="1" t="shared" si="239"/>
        <v>-100.01</v>
      </c>
      <c r="AB633">
        <f t="shared" si="240"/>
        <v>0</v>
      </c>
      <c r="AC633" s="1">
        <f ca="1" t="shared" si="241"/>
        <v>-100.01</v>
      </c>
      <c r="AD633" t="e">
        <f ca="1" t="shared" si="242"/>
        <v>#VALUE!</v>
      </c>
    </row>
    <row r="634" spans="1:30">
      <c r="A634">
        <f>IF([1]Sheet!A1632="","",[1]Sheet!A1632)</f>
        <v>3280958</v>
      </c>
      <c r="B634" t="str">
        <f>IF(A634="","",[1]Sheet!B1632)</f>
        <v>2025-05-02 20:39:45</v>
      </c>
      <c r="C634" t="str">
        <f>IF(A634="","",[1]Sheet!C1632)</f>
        <v>小单31.45  小双34.28  大单34.28</v>
      </c>
      <c r="D634" t="str">
        <f>IF(A634="","",[1]Sheet!D1632)</f>
        <v>小单</v>
      </c>
      <c r="E634">
        <f>IF(A634="","",[1]Sheet!E1632)</f>
        <v>100.01</v>
      </c>
      <c r="F634">
        <f>IF(A634="","",[1]Sheet!F1632)</f>
        <v>14</v>
      </c>
      <c r="G634" t="str">
        <f>IF(A634="","",[1]Sheet!G1632)</f>
        <v>大双</v>
      </c>
      <c r="H634">
        <f>IF(A634="","",[1]Sheet!H1632)</f>
        <v>0</v>
      </c>
      <c r="I634">
        <f>IF(A634="","",[1]Sheet!I1632)</f>
        <v>-100.01</v>
      </c>
      <c r="J634" t="str">
        <f>IF(A634="","",[1]Sheet!J1632)</f>
        <v>否</v>
      </c>
      <c r="K634">
        <f t="shared" ref="K634:K665" si="243">IF(J634="是",1,IF(J634="否",0,""))</f>
        <v>0</v>
      </c>
      <c r="L634" s="4">
        <f t="shared" ref="L634:L665" si="244">IF(G634="","",IF(F634="待开奖","",IF(MID(D634,1,1)=MID(G634,1,1),1,IF(MID(D634,2,1)=MID(G634,2,1),1,0))))</f>
        <v>0</v>
      </c>
      <c r="M634" s="4">
        <f ca="1" t="array" ref="M634">IF(L633="","",IF(ROW()&lt;32,"",AVERAGE(IF(OFFSET(L$2,ROW()-31,0,30,1)&lt;&gt;"",OFFSET(L$2,ROW()-31,0,30,1)))))</f>
        <v>0.833333333333333</v>
      </c>
      <c r="N634" s="5">
        <f ca="1" t="shared" ref="N634:N665" si="245">IF(G633=0,N632,IF(L633="","",IF(ROW()&lt;32,"",IF(ROW()=32,AVERAGE(L603:L632),2/31*L633+(1-2/31)*M633))))</f>
        <v>0.779569892473118</v>
      </c>
      <c r="O634" s="4">
        <f ca="1" t="array" ref="O634">IF(L633="","",IF(ROW()&lt;32,"",AVERAGE(IF(OFFSET(L$2,ROW()-21,0,20,1)&lt;&gt;"",OFFSET(L$2,ROW()-21,0,20,1)))))</f>
        <v>0.9</v>
      </c>
      <c r="P634" s="5">
        <f ca="1" t="shared" ref="P634:P665" si="246">IF(G633=0,P632,IF(L633="","",IF(ROW()&lt;32,"",IF(ROW()=32,AVERAGE(L603:L632),2/31*L633+(1-2/31)*O634))))</f>
        <v>0.841935483870968</v>
      </c>
      <c r="Q634" s="4">
        <f t="shared" ref="Q634:Q665" si="247">IF(OR(F634=13,F634=14),IF(L634=1,-68.1,I634),I634)</f>
        <v>-100.01</v>
      </c>
      <c r="R634" s="4">
        <f t="shared" ref="R634:R665" si="248">IF(G634=0,R633,IF(Q634="","",+R633+Q634))</f>
        <v>9270.8215999998</v>
      </c>
      <c r="S634" s="9">
        <f t="shared" ref="S634:S665" si="249">IF(R633="","",(R633-R604)/R604)</f>
        <v>0.0517418711720885</v>
      </c>
      <c r="T634" s="10">
        <f ca="1" t="shared" ref="T634:T665" si="250">N634</f>
        <v>0.779569892473118</v>
      </c>
      <c r="U634" s="9">
        <f t="shared" ref="U634:U665" si="251">IF(R633="","",(MAX(R604:R633)-MIN(R604:R633))/MAX(R604:R633))</f>
        <v>0.0848433575322394</v>
      </c>
      <c r="V634" s="6">
        <f t="shared" ref="V634:V665" si="252">IF(ROW()&lt;=62,"",IF(S634="","",(AVERAGE(S605:S634)-0)/(_xlfn.STDEV.P(S605:S634)+1/1000000)))</f>
        <v>1.64266229495198</v>
      </c>
      <c r="W634" s="11">
        <f t="shared" ref="W634:W665" si="253">IF(I633="","",IF(ABS(SUMIF(I604:I633,"&lt;0"))=0,10,IF(SUMIF(I604:I633,"&gt;0")/ABS(SUMIF(I604:I633,"&lt;0"))&gt;10,10,SUMIF(I604:I633,"&gt;0")/ABS(SUMIF(I604:I633,"&lt;0")))))</f>
        <v>1.33155534446555</v>
      </c>
      <c r="X634" s="11">
        <f ca="1" t="shared" ref="X634:X665" si="254">IF(V634="","",S634*0.3+T634*0.2-0.3*U634+0.1*V634+0.1*W634)</f>
        <v>0.443405296528332</v>
      </c>
      <c r="Y634" s="6">
        <f ca="1" t="shared" ref="Y634:Y665" si="255">IF(X634="","",AVERAGE(X605:X634))</f>
        <v>0.297772938768119</v>
      </c>
      <c r="Z634" s="1">
        <f ca="1" t="shared" ref="Z634:Z665" si="256">IF(X634="","",(_xlfn.STDEV.P(X605:X634)))</f>
        <v>0.106448447441876</v>
      </c>
      <c r="AA634">
        <f ca="1" t="shared" ref="AA634:AA665" si="257">IF(X634="","",IF(X634&gt;0,IF(X634&gt;Y634+Z634*$Z$1,I634,0),0))</f>
        <v>-100.01</v>
      </c>
      <c r="AB634">
        <f t="shared" ref="AB634:AB665" si="258">IF(S634="","",IF(OR(F633=13,F633=14),1,0))</f>
        <v>0</v>
      </c>
      <c r="AC634" s="1">
        <f ca="1" t="shared" ref="AC634:AC665" si="259">IF(OR(SUM(AB615:AB634)&gt;3,SUM(AB625:AB634)&gt;2),0,AA634)</f>
        <v>-100.01</v>
      </c>
      <c r="AD634" t="e">
        <f ca="1" t="shared" ref="AD634:AD665" si="260">IF(X634&gt;=$Y$1,I634,0)</f>
        <v>#VALUE!</v>
      </c>
    </row>
    <row r="635" spans="1:30">
      <c r="A635">
        <f>IF([1]Sheet!A1633="","",[1]Sheet!A1633)</f>
        <v>3280959</v>
      </c>
      <c r="B635" t="str">
        <f>IF(A635="","",[1]Sheet!B1633)</f>
        <v>2025-05-02 20:43:17</v>
      </c>
      <c r="C635" t="str">
        <f>IF(A635="","",[1]Sheet!C1633)</f>
        <v>小单31.45  小双34.28  大单34.28</v>
      </c>
      <c r="D635" t="str">
        <f>IF(A635="","",[1]Sheet!D1633)</f>
        <v>小单</v>
      </c>
      <c r="E635">
        <f>IF(A635="","",[1]Sheet!E1633)</f>
        <v>100.01</v>
      </c>
      <c r="F635">
        <f>IF(A635="","",[1]Sheet!F1633)</f>
        <v>14</v>
      </c>
      <c r="G635" t="str">
        <f>IF(A635="","",[1]Sheet!G1633)</f>
        <v>大双</v>
      </c>
      <c r="H635">
        <f>IF(A635="","",[1]Sheet!H1633)</f>
        <v>0</v>
      </c>
      <c r="I635">
        <f>IF(A635="","",[1]Sheet!I1633)</f>
        <v>-100.01</v>
      </c>
      <c r="J635" t="str">
        <f>IF(A635="","",[1]Sheet!J1633)</f>
        <v>否</v>
      </c>
      <c r="K635">
        <f t="shared" si="243"/>
        <v>0</v>
      </c>
      <c r="L635" s="4">
        <f t="shared" si="244"/>
        <v>0</v>
      </c>
      <c r="M635" s="4">
        <f ca="1" t="array" ref="M635">IF(L634="","",IF(ROW()&lt;32,"",AVERAGE(IF(OFFSET(L$2,ROW()-31,0,30,1)&lt;&gt;"",OFFSET(L$2,ROW()-31,0,30,1)))))</f>
        <v>0.8</v>
      </c>
      <c r="N635" s="5">
        <f ca="1" t="shared" si="245"/>
        <v>0.779569892473118</v>
      </c>
      <c r="O635" s="4">
        <f ca="1" t="array" ref="O635">IF(L634="","",IF(ROW()&lt;32,"",AVERAGE(IF(OFFSET(L$2,ROW()-21,0,20,1)&lt;&gt;"",OFFSET(L$2,ROW()-21,0,20,1)))))</f>
        <v>0.85</v>
      </c>
      <c r="P635" s="5">
        <f ca="1" t="shared" si="246"/>
        <v>0.795161290322581</v>
      </c>
      <c r="Q635" s="4">
        <f t="shared" si="247"/>
        <v>-100.01</v>
      </c>
      <c r="R635" s="4">
        <f t="shared" si="248"/>
        <v>9170.8115999998</v>
      </c>
      <c r="S635" s="9">
        <f t="shared" si="249"/>
        <v>0.034892823628632</v>
      </c>
      <c r="T635" s="10">
        <f ca="1" t="shared" si="250"/>
        <v>0.779569892473118</v>
      </c>
      <c r="U635" s="9">
        <f t="shared" si="251"/>
        <v>0.0848433575322394</v>
      </c>
      <c r="V635" s="6">
        <f t="shared" si="252"/>
        <v>1.68952117023217</v>
      </c>
      <c r="W635" s="11">
        <f t="shared" si="253"/>
        <v>1.33155534446555</v>
      </c>
      <c r="X635" s="11">
        <f ca="1" t="shared" si="254"/>
        <v>0.443036469793313</v>
      </c>
      <c r="Y635" s="6">
        <f ca="1" t="shared" si="255"/>
        <v>0.308868533024645</v>
      </c>
      <c r="Z635" s="1">
        <f ca="1" t="shared" si="256"/>
        <v>0.103626076808729</v>
      </c>
      <c r="AA635">
        <f ca="1" t="shared" si="257"/>
        <v>-100.01</v>
      </c>
      <c r="AB635">
        <f t="shared" si="258"/>
        <v>1</v>
      </c>
      <c r="AC635" s="1">
        <f ca="1" t="shared" si="259"/>
        <v>-100.01</v>
      </c>
      <c r="AD635" t="e">
        <f ca="1" t="shared" si="260"/>
        <v>#VALUE!</v>
      </c>
    </row>
    <row r="636" spans="1:30">
      <c r="A636">
        <f>IF([1]Sheet!A1634="","",[1]Sheet!A1634)</f>
        <v>3280960</v>
      </c>
      <c r="B636" t="str">
        <f>IF(A636="","",[1]Sheet!B1634)</f>
        <v>2025-05-02 20:46:48</v>
      </c>
      <c r="C636" t="str">
        <f>IF(A636="","",[1]Sheet!C1634)</f>
        <v>小单32.36  大双32.36  大单35.28</v>
      </c>
      <c r="D636" t="str">
        <f>IF(A636="","",[1]Sheet!D1634)</f>
        <v>大单</v>
      </c>
      <c r="E636">
        <f>IF(A636="","",[1]Sheet!E1634)</f>
        <v>100</v>
      </c>
      <c r="F636">
        <f>IF(A636="","",[1]Sheet!F1634)</f>
        <v>14</v>
      </c>
      <c r="G636" t="str">
        <f>IF(A636="","",[1]Sheet!G1634)</f>
        <v>大双</v>
      </c>
      <c r="H636">
        <f>IF(A636="","",[1]Sheet!H1634)</f>
        <v>0</v>
      </c>
      <c r="I636">
        <f>IF(A636="","",[1]Sheet!I1634)</f>
        <v>-100</v>
      </c>
      <c r="J636" t="str">
        <f>IF(A636="","",[1]Sheet!J1634)</f>
        <v>否</v>
      </c>
      <c r="K636">
        <f t="shared" si="243"/>
        <v>0</v>
      </c>
      <c r="L636" s="4">
        <f t="shared" si="244"/>
        <v>1</v>
      </c>
      <c r="M636" s="4">
        <f ca="1" t="array" ref="M636">IF(L635="","",IF(ROW()&lt;32,"",AVERAGE(IF(OFFSET(L$2,ROW()-31,0,30,1)&lt;&gt;"",OFFSET(L$2,ROW()-31,0,30,1)))))</f>
        <v>0.833333333333333</v>
      </c>
      <c r="N636" s="5">
        <f ca="1" t="shared" si="245"/>
        <v>0.748387096774194</v>
      </c>
      <c r="O636" s="4">
        <f ca="1" t="array" ref="O636">IF(L635="","",IF(ROW()&lt;32,"",AVERAGE(IF(OFFSET(L$2,ROW()-21,0,20,1)&lt;&gt;"",OFFSET(L$2,ROW()-21,0,20,1)))))</f>
        <v>0.85</v>
      </c>
      <c r="P636" s="5">
        <f ca="1" t="shared" si="246"/>
        <v>0.795161290322581</v>
      </c>
      <c r="Q636" s="4">
        <f t="shared" si="247"/>
        <v>-68.1</v>
      </c>
      <c r="R636" s="4">
        <f t="shared" si="248"/>
        <v>9102.7115999998</v>
      </c>
      <c r="S636" s="9">
        <f t="shared" si="249"/>
        <v>0.0352867657627248</v>
      </c>
      <c r="T636" s="10">
        <f ca="1" t="shared" si="250"/>
        <v>0.748387096774194</v>
      </c>
      <c r="U636" s="9">
        <f t="shared" si="251"/>
        <v>0.0848433575322394</v>
      </c>
      <c r="V636" s="6">
        <f t="shared" si="252"/>
        <v>1.74020443859235</v>
      </c>
      <c r="W636" s="11">
        <f t="shared" si="253"/>
        <v>1.12980746369807</v>
      </c>
      <c r="X636" s="11">
        <f ca="1" t="shared" si="254"/>
        <v>0.421811632053027</v>
      </c>
      <c r="Y636" s="6">
        <f ca="1" t="shared" si="255"/>
        <v>0.317762438911072</v>
      </c>
      <c r="Z636" s="1">
        <f ca="1" t="shared" si="256"/>
        <v>0.101465392927406</v>
      </c>
      <c r="AA636">
        <f ca="1" t="shared" si="257"/>
        <v>-100</v>
      </c>
      <c r="AB636">
        <f t="shared" si="258"/>
        <v>1</v>
      </c>
      <c r="AC636" s="1">
        <f ca="1" t="shared" si="259"/>
        <v>-100</v>
      </c>
      <c r="AD636" t="e">
        <f ca="1" t="shared" si="260"/>
        <v>#VALUE!</v>
      </c>
    </row>
    <row r="637" spans="1:30">
      <c r="A637">
        <f>IF([1]Sheet!A1635="","",[1]Sheet!A1635)</f>
        <v>3280961</v>
      </c>
      <c r="B637" t="str">
        <f>IF(A637="","",[1]Sheet!B1635)</f>
        <v>2025-05-02 20:50:20</v>
      </c>
      <c r="C637" t="str">
        <f>IF(A637="","",[1]Sheet!C1635)</f>
        <v>大双31.45  小双34.28  大单34.28</v>
      </c>
      <c r="D637" t="str">
        <f>IF(A637="","",[1]Sheet!D1635)</f>
        <v>大双</v>
      </c>
      <c r="E637">
        <f>IF(A637="","",[1]Sheet!E1635)</f>
        <v>100.01</v>
      </c>
      <c r="F637">
        <f>IF(A637="","",[1]Sheet!F1635)</f>
        <v>10</v>
      </c>
      <c r="G637" t="str">
        <f>IF(A637="","",[1]Sheet!G1635)</f>
        <v>小双</v>
      </c>
      <c r="H637">
        <f>IF(A637="","",[1]Sheet!H1635)</f>
        <v>148.4324</v>
      </c>
      <c r="I637">
        <f>IF(A637="","",[1]Sheet!I1635)</f>
        <v>48.4224</v>
      </c>
      <c r="J637" t="str">
        <f>IF(A637="","",[1]Sheet!J1635)</f>
        <v>是</v>
      </c>
      <c r="K637">
        <f t="shared" si="243"/>
        <v>1</v>
      </c>
      <c r="L637" s="4">
        <f t="shared" si="244"/>
        <v>1</v>
      </c>
      <c r="M637" s="4">
        <f ca="1" t="array" ref="M637">IF(L636="","",IF(ROW()&lt;32,"",AVERAGE(IF(OFFSET(L$2,ROW()-31,0,30,1)&lt;&gt;"",OFFSET(L$2,ROW()-31,0,30,1)))))</f>
        <v>0.833333333333333</v>
      </c>
      <c r="N637" s="5">
        <f ca="1" t="shared" si="245"/>
        <v>0.844086021505376</v>
      </c>
      <c r="O637" s="4">
        <f ca="1" t="array" ref="O637">IF(L636="","",IF(ROW()&lt;32,"",AVERAGE(IF(OFFSET(L$2,ROW()-21,0,20,1)&lt;&gt;"",OFFSET(L$2,ROW()-21,0,20,1)))))</f>
        <v>0.85</v>
      </c>
      <c r="P637" s="5">
        <f ca="1" t="shared" si="246"/>
        <v>0.859677419354839</v>
      </c>
      <c r="Q637" s="4">
        <f t="shared" si="247"/>
        <v>48.4224</v>
      </c>
      <c r="R637" s="4">
        <f t="shared" si="248"/>
        <v>9151.1339999998</v>
      </c>
      <c r="S637" s="9">
        <f t="shared" si="249"/>
        <v>0.0355601437302443</v>
      </c>
      <c r="T637" s="10">
        <f ca="1" t="shared" si="250"/>
        <v>0.844086021505376</v>
      </c>
      <c r="U637" s="9">
        <f t="shared" si="251"/>
        <v>0.0848433575322394</v>
      </c>
      <c r="V637" s="6">
        <f t="shared" si="252"/>
        <v>1.79381127456341</v>
      </c>
      <c r="W637" s="11">
        <f t="shared" si="253"/>
        <v>1.12982001599858</v>
      </c>
      <c r="X637" s="11">
        <f ca="1" t="shared" si="254"/>
        <v>0.446395369216675</v>
      </c>
      <c r="Y637" s="6">
        <f ca="1" t="shared" si="255"/>
        <v>0.328371331807124</v>
      </c>
      <c r="Z637" s="1">
        <f ca="1" t="shared" si="256"/>
        <v>0.0976500131084</v>
      </c>
      <c r="AA637">
        <f ca="1" t="shared" si="257"/>
        <v>48.4224</v>
      </c>
      <c r="AB637">
        <f t="shared" si="258"/>
        <v>1</v>
      </c>
      <c r="AC637" s="1">
        <f ca="1" t="shared" si="259"/>
        <v>0</v>
      </c>
      <c r="AD637" t="e">
        <f ca="1" t="shared" si="260"/>
        <v>#VALUE!</v>
      </c>
    </row>
    <row r="638" spans="1:30">
      <c r="A638">
        <f>IF([1]Sheet!A1636="","",[1]Sheet!A1636)</f>
        <v>3280962</v>
      </c>
      <c r="B638" t="str">
        <f>IF(A638="","",[1]Sheet!B1636)</f>
        <v>2025-05-02 20:53:41</v>
      </c>
      <c r="C638" t="str">
        <f>IF(A638="","",[1]Sheet!C1636)</f>
        <v>大双31.45  小双34.28  大单34.28</v>
      </c>
      <c r="D638" t="str">
        <f>IF(A638="","",[1]Sheet!D1636)</f>
        <v>大双</v>
      </c>
      <c r="E638">
        <f>IF(A638="","",[1]Sheet!E1636)</f>
        <v>100.01</v>
      </c>
      <c r="F638">
        <f>IF(A638="","",[1]Sheet!F1636)</f>
        <v>19</v>
      </c>
      <c r="G638" t="str">
        <f>IF(A638="","",[1]Sheet!G1636)</f>
        <v>大单</v>
      </c>
      <c r="H638">
        <f>IF(A638="","",[1]Sheet!H1636)</f>
        <v>148.4324</v>
      </c>
      <c r="I638">
        <f>IF(A638="","",[1]Sheet!I1636)</f>
        <v>48.4224</v>
      </c>
      <c r="J638" t="str">
        <f>IF(A638="","",[1]Sheet!J1636)</f>
        <v>是</v>
      </c>
      <c r="K638">
        <f t="shared" si="243"/>
        <v>1</v>
      </c>
      <c r="L638" s="4">
        <f t="shared" si="244"/>
        <v>1</v>
      </c>
      <c r="M638" s="4">
        <f ca="1" t="array" ref="M638">IF(L637="","",IF(ROW()&lt;32,"",AVERAGE(IF(OFFSET(L$2,ROW()-31,0,30,1)&lt;&gt;"",OFFSET(L$2,ROW()-31,0,30,1)))))</f>
        <v>0.833333333333333</v>
      </c>
      <c r="N638" s="5">
        <f ca="1" t="shared" si="245"/>
        <v>0.844086021505376</v>
      </c>
      <c r="O638" s="4">
        <f ca="1" t="array" ref="O638">IF(L637="","",IF(ROW()&lt;32,"",AVERAGE(IF(OFFSET(L$2,ROW()-21,0,20,1)&lt;&gt;"",OFFSET(L$2,ROW()-21,0,20,1)))))</f>
        <v>0.85</v>
      </c>
      <c r="P638" s="5">
        <f ca="1" t="shared" si="246"/>
        <v>0.859677419354839</v>
      </c>
      <c r="Q638" s="4">
        <f t="shared" si="247"/>
        <v>48.4224</v>
      </c>
      <c r="R638" s="4">
        <f t="shared" si="248"/>
        <v>9199.5563999998</v>
      </c>
      <c r="S638" s="9">
        <f t="shared" si="249"/>
        <v>0.0353639671371161</v>
      </c>
      <c r="T638" s="10">
        <f ca="1" t="shared" si="250"/>
        <v>0.844086021505376</v>
      </c>
      <c r="U638" s="9">
        <f t="shared" si="251"/>
        <v>0.0848433575322394</v>
      </c>
      <c r="V638" s="6">
        <f t="shared" si="252"/>
        <v>1.95243451437523</v>
      </c>
      <c r="W638" s="11">
        <f t="shared" si="253"/>
        <v>1.3315719874511</v>
      </c>
      <c r="X638" s="11">
        <f ca="1" t="shared" si="254"/>
        <v>0.482374037365171</v>
      </c>
      <c r="Y638" s="6">
        <f ca="1" t="shared" si="255"/>
        <v>0.339476310763144</v>
      </c>
      <c r="Z638" s="1">
        <f ca="1" t="shared" si="256"/>
        <v>0.0955666332086281</v>
      </c>
      <c r="AA638">
        <f ca="1" t="shared" si="257"/>
        <v>48.4224</v>
      </c>
      <c r="AB638">
        <f t="shared" si="258"/>
        <v>0</v>
      </c>
      <c r="AC638" s="1">
        <f ca="1" t="shared" si="259"/>
        <v>0</v>
      </c>
      <c r="AD638" t="e">
        <f ca="1" t="shared" si="260"/>
        <v>#VALUE!</v>
      </c>
    </row>
    <row r="639" spans="1:30">
      <c r="A639">
        <f>IF([1]Sheet!A1637="","",[1]Sheet!A1637)</f>
        <v>3280963</v>
      </c>
      <c r="B639" t="str">
        <f>IF(A639="","",[1]Sheet!B1637)</f>
        <v>2025-05-02 20:57:13</v>
      </c>
      <c r="C639" t="str">
        <f>IF(A639="","",[1]Sheet!C1637)</f>
        <v>小单32.36  大双32.36  大单35.28</v>
      </c>
      <c r="D639" t="str">
        <f>IF(A639="","",[1]Sheet!D1637)</f>
        <v>大单</v>
      </c>
      <c r="E639">
        <f>IF(A639="","",[1]Sheet!E1637)</f>
        <v>100</v>
      </c>
      <c r="F639">
        <f>IF(A639="","",[1]Sheet!F1637)</f>
        <v>17</v>
      </c>
      <c r="G639" t="str">
        <f>IF(A639="","",[1]Sheet!G1637)</f>
        <v>大单</v>
      </c>
      <c r="H639">
        <f>IF(A639="","",[1]Sheet!H1637)</f>
        <v>152.7624</v>
      </c>
      <c r="I639">
        <f>IF(A639="","",[1]Sheet!I1637)</f>
        <v>52.7624</v>
      </c>
      <c r="J639" t="str">
        <f>IF(A639="","",[1]Sheet!J1637)</f>
        <v>是</v>
      </c>
      <c r="K639">
        <f t="shared" si="243"/>
        <v>1</v>
      </c>
      <c r="L639" s="4">
        <f t="shared" si="244"/>
        <v>1</v>
      </c>
      <c r="M639" s="4">
        <f ca="1" t="array" ref="M639">IF(L638="","",IF(ROW()&lt;32,"",AVERAGE(IF(OFFSET(L$2,ROW()-31,0,30,1)&lt;&gt;"",OFFSET(L$2,ROW()-31,0,30,1)))))</f>
        <v>0.833333333333333</v>
      </c>
      <c r="N639" s="5">
        <f ca="1" t="shared" si="245"/>
        <v>0.844086021505376</v>
      </c>
      <c r="O639" s="4">
        <f ca="1" t="array" ref="O639">IF(L638="","",IF(ROW()&lt;32,"",AVERAGE(IF(OFFSET(L$2,ROW()-21,0,20,1)&lt;&gt;"",OFFSET(L$2,ROW()-21,0,20,1)))))</f>
        <v>0.85</v>
      </c>
      <c r="P639" s="5">
        <f ca="1" t="shared" si="246"/>
        <v>0.859677419354839</v>
      </c>
      <c r="Q639" s="4">
        <f t="shared" si="247"/>
        <v>52.7624</v>
      </c>
      <c r="R639" s="4">
        <f t="shared" si="248"/>
        <v>9252.3187999998</v>
      </c>
      <c r="S639" s="9">
        <f t="shared" si="249"/>
        <v>0.0351712800474069</v>
      </c>
      <c r="T639" s="10">
        <f ca="1" t="shared" si="250"/>
        <v>0.844086021505376</v>
      </c>
      <c r="U639" s="9">
        <f t="shared" si="251"/>
        <v>0.0848433575322394</v>
      </c>
      <c r="V639" s="6">
        <f t="shared" si="252"/>
        <v>1.99898425872763</v>
      </c>
      <c r="W639" s="11">
        <f t="shared" si="253"/>
        <v>1.33155748871974</v>
      </c>
      <c r="X639" s="11">
        <f ca="1" t="shared" si="254"/>
        <v>0.486969755800363</v>
      </c>
      <c r="Y639" s="6">
        <f ca="1" t="shared" si="255"/>
        <v>0.350246856743184</v>
      </c>
      <c r="Z639" s="1">
        <f ca="1" t="shared" si="256"/>
        <v>0.093348844470273</v>
      </c>
      <c r="AA639">
        <f ca="1" t="shared" si="257"/>
        <v>52.7624</v>
      </c>
      <c r="AB639">
        <f t="shared" si="258"/>
        <v>0</v>
      </c>
      <c r="AC639" s="1">
        <f ca="1" t="shared" si="259"/>
        <v>0</v>
      </c>
      <c r="AD639" t="e">
        <f ca="1" t="shared" si="260"/>
        <v>#VALUE!</v>
      </c>
    </row>
    <row r="640" spans="1:30">
      <c r="A640">
        <f>IF([1]Sheet!A1638="","",[1]Sheet!A1638)</f>
        <v>3280964</v>
      </c>
      <c r="B640" t="str">
        <f>IF(A640="","",[1]Sheet!B1638)</f>
        <v>2025-05-02 21:00:45</v>
      </c>
      <c r="C640" t="str">
        <f>IF(A640="","",[1]Sheet!C1638)</f>
        <v>小单32.36  大双32.36  大单35.28</v>
      </c>
      <c r="D640" t="str">
        <f>IF(A640="","",[1]Sheet!D1638)</f>
        <v>大单</v>
      </c>
      <c r="E640">
        <f>IF(A640="","",[1]Sheet!E1638)</f>
        <v>100</v>
      </c>
      <c r="F640">
        <f>IF(A640="","",[1]Sheet!F1638)</f>
        <v>19</v>
      </c>
      <c r="G640" t="str">
        <f>IF(A640="","",[1]Sheet!G1638)</f>
        <v>大单</v>
      </c>
      <c r="H640">
        <f>IF(A640="","",[1]Sheet!H1638)</f>
        <v>152.7624</v>
      </c>
      <c r="I640">
        <f>IF(A640="","",[1]Sheet!I1638)</f>
        <v>52.7624</v>
      </c>
      <c r="J640" t="str">
        <f>IF(A640="","",[1]Sheet!J1638)</f>
        <v>是</v>
      </c>
      <c r="K640">
        <f t="shared" si="243"/>
        <v>1</v>
      </c>
      <c r="L640" s="4">
        <f t="shared" si="244"/>
        <v>1</v>
      </c>
      <c r="M640" s="4">
        <f ca="1" t="array" ref="M640">IF(L639="","",IF(ROW()&lt;32,"",AVERAGE(IF(OFFSET(L$2,ROW()-31,0,30,1)&lt;&gt;"",OFFSET(L$2,ROW()-31,0,30,1)))))</f>
        <v>0.833333333333333</v>
      </c>
      <c r="N640" s="5">
        <f ca="1" t="shared" si="245"/>
        <v>0.844086021505376</v>
      </c>
      <c r="O640" s="4">
        <f ca="1" t="array" ref="O640">IF(L639="","",IF(ROW()&lt;32,"",AVERAGE(IF(OFFSET(L$2,ROW()-21,0,20,1)&lt;&gt;"",OFFSET(L$2,ROW()-21,0,20,1)))))</f>
        <v>0.85</v>
      </c>
      <c r="P640" s="5">
        <f ca="1" t="shared" si="246"/>
        <v>0.859677419354839</v>
      </c>
      <c r="Q640" s="4">
        <f t="shared" si="247"/>
        <v>52.7624</v>
      </c>
      <c r="R640" s="4">
        <f t="shared" si="248"/>
        <v>9305.0811999998</v>
      </c>
      <c r="S640" s="9">
        <f t="shared" si="249"/>
        <v>0.0354650449923821</v>
      </c>
      <c r="T640" s="10">
        <f ca="1" t="shared" si="250"/>
        <v>0.844086021505376</v>
      </c>
      <c r="U640" s="9">
        <f t="shared" si="251"/>
        <v>0.0848433575322394</v>
      </c>
      <c r="V640" s="6">
        <f t="shared" si="252"/>
        <v>1.99830614196266</v>
      </c>
      <c r="W640" s="11">
        <f t="shared" si="253"/>
        <v>1.33698201407377</v>
      </c>
      <c r="X640" s="11">
        <f ca="1" t="shared" si="254"/>
        <v>0.487532526142761</v>
      </c>
      <c r="Y640" s="6">
        <f ca="1" t="shared" si="255"/>
        <v>0.359670336877364</v>
      </c>
      <c r="Z640" s="1">
        <f ca="1" t="shared" si="256"/>
        <v>0.0924584393525344</v>
      </c>
      <c r="AA640">
        <f ca="1" t="shared" si="257"/>
        <v>52.7624</v>
      </c>
      <c r="AB640">
        <f t="shared" si="258"/>
        <v>0</v>
      </c>
      <c r="AC640" s="1">
        <f ca="1" t="shared" si="259"/>
        <v>0</v>
      </c>
      <c r="AD640" t="e">
        <f ca="1" t="shared" si="260"/>
        <v>#VALUE!</v>
      </c>
    </row>
    <row r="641" spans="1:30">
      <c r="A641">
        <f>IF([1]Sheet!A1639="","",[1]Sheet!A1639)</f>
        <v>3280965</v>
      </c>
      <c r="B641" t="str">
        <f>IF(A641="","",[1]Sheet!B1639)</f>
        <v>2025-05-02 21:04:17</v>
      </c>
      <c r="C641" t="str">
        <f>IF(A641="","",[1]Sheet!C1639)</f>
        <v>小单32.36  大双32.36  大单35.28</v>
      </c>
      <c r="D641" t="str">
        <f>IF(A641="","",[1]Sheet!D1639)</f>
        <v>大单</v>
      </c>
      <c r="E641">
        <f>IF(A641="","",[1]Sheet!E1639)</f>
        <v>100</v>
      </c>
      <c r="F641">
        <f>IF(A641="","",[1]Sheet!F1639)</f>
        <v>8</v>
      </c>
      <c r="G641" t="str">
        <f>IF(A641="","",[1]Sheet!G1639)</f>
        <v>小双</v>
      </c>
      <c r="H641">
        <f>IF(A641="","",[1]Sheet!H1639)</f>
        <v>0</v>
      </c>
      <c r="I641">
        <f>IF(A641="","",[1]Sheet!I1639)</f>
        <v>-100</v>
      </c>
      <c r="J641" t="str">
        <f>IF(A641="","",[1]Sheet!J1639)</f>
        <v>否</v>
      </c>
      <c r="K641">
        <f t="shared" si="243"/>
        <v>0</v>
      </c>
      <c r="L641" s="4">
        <f t="shared" si="244"/>
        <v>0</v>
      </c>
      <c r="M641" s="4">
        <f ca="1" t="array" ref="M641">IF(L640="","",IF(ROW()&lt;32,"",AVERAGE(IF(OFFSET(L$2,ROW()-31,0,30,1)&lt;&gt;"",OFFSET(L$2,ROW()-31,0,30,1)))))</f>
        <v>0.8</v>
      </c>
      <c r="N641" s="5">
        <f ca="1" t="shared" si="245"/>
        <v>0.844086021505376</v>
      </c>
      <c r="O641" s="4">
        <f ca="1" t="array" ref="O641">IF(L640="","",IF(ROW()&lt;32,"",AVERAGE(IF(OFFSET(L$2,ROW()-21,0,20,1)&lt;&gt;"",OFFSET(L$2,ROW()-21,0,20,1)))))</f>
        <v>0.8</v>
      </c>
      <c r="P641" s="5">
        <f ca="1" t="shared" si="246"/>
        <v>0.812903225806452</v>
      </c>
      <c r="Q641" s="4">
        <f t="shared" si="247"/>
        <v>-100</v>
      </c>
      <c r="R641" s="4">
        <f t="shared" si="248"/>
        <v>9205.0811999998</v>
      </c>
      <c r="S641" s="9">
        <f t="shared" si="249"/>
        <v>0.0493675002455076</v>
      </c>
      <c r="T641" s="10">
        <f ca="1" t="shared" si="250"/>
        <v>0.844086021505376</v>
      </c>
      <c r="U641" s="9">
        <f t="shared" si="251"/>
        <v>0.0848433575322394</v>
      </c>
      <c r="V641" s="6">
        <f t="shared" si="252"/>
        <v>2.022753958604</v>
      </c>
      <c r="W641" s="11">
        <f t="shared" si="253"/>
        <v>1.34239204069644</v>
      </c>
      <c r="X641" s="11">
        <f ca="1" t="shared" si="254"/>
        <v>0.494689047045099</v>
      </c>
      <c r="Y641" s="6">
        <f ca="1" t="shared" si="255"/>
        <v>0.367751215006779</v>
      </c>
      <c r="Z641" s="1">
        <f ca="1" t="shared" si="256"/>
        <v>0.0933080069447569</v>
      </c>
      <c r="AA641">
        <f ca="1" t="shared" si="257"/>
        <v>-100</v>
      </c>
      <c r="AB641">
        <f t="shared" si="258"/>
        <v>0</v>
      </c>
      <c r="AC641" s="1">
        <f ca="1" t="shared" si="259"/>
        <v>0</v>
      </c>
      <c r="AD641" t="e">
        <f ca="1" t="shared" si="260"/>
        <v>#VALUE!</v>
      </c>
    </row>
    <row r="642" spans="1:30">
      <c r="A642">
        <f>IF([1]Sheet!A1640="","",[1]Sheet!A1640)</f>
        <v>3280966</v>
      </c>
      <c r="B642" t="str">
        <f>IF(A642="","",[1]Sheet!B1640)</f>
        <v>2025-05-02 21:07:48</v>
      </c>
      <c r="C642" t="str">
        <f>IF(A642="","",[1]Sheet!C1640)</f>
        <v>小单32.36  大双32.36  大单35.28</v>
      </c>
      <c r="D642" t="str">
        <f>IF(A642="","",[1]Sheet!D1640)</f>
        <v>大单</v>
      </c>
      <c r="E642">
        <f>IF(A642="","",[1]Sheet!E1640)</f>
        <v>100</v>
      </c>
      <c r="F642">
        <f>IF(A642="","",[1]Sheet!F1640)</f>
        <v>18</v>
      </c>
      <c r="G642" t="str">
        <f>IF(A642="","",[1]Sheet!G1640)</f>
        <v>大双</v>
      </c>
      <c r="H642">
        <f>IF(A642="","",[1]Sheet!H1640)</f>
        <v>152.7392</v>
      </c>
      <c r="I642">
        <f>IF(A642="","",[1]Sheet!I1640)</f>
        <v>52.7392</v>
      </c>
      <c r="J642" t="str">
        <f>IF(A642="","",[1]Sheet!J1640)</f>
        <v>是</v>
      </c>
      <c r="K642">
        <f t="shared" si="243"/>
        <v>1</v>
      </c>
      <c r="L642" s="4">
        <f t="shared" si="244"/>
        <v>1</v>
      </c>
      <c r="M642" s="4">
        <f ca="1" t="array" ref="M642">IF(L641="","",IF(ROW()&lt;32,"",AVERAGE(IF(OFFSET(L$2,ROW()-31,0,30,1)&lt;&gt;"",OFFSET(L$2,ROW()-31,0,30,1)))))</f>
        <v>0.833333333333333</v>
      </c>
      <c r="N642" s="5">
        <f ca="1" t="shared" si="245"/>
        <v>0.748387096774194</v>
      </c>
      <c r="O642" s="4">
        <f ca="1" t="array" ref="O642">IF(L641="","",IF(ROW()&lt;32,"",AVERAGE(IF(OFFSET(L$2,ROW()-21,0,20,1)&lt;&gt;"",OFFSET(L$2,ROW()-21,0,20,1)))))</f>
        <v>0.8</v>
      </c>
      <c r="P642" s="5">
        <f ca="1" t="shared" si="246"/>
        <v>0.748387096774194</v>
      </c>
      <c r="Q642" s="4">
        <f t="shared" si="247"/>
        <v>52.7392</v>
      </c>
      <c r="R642" s="4">
        <f t="shared" si="248"/>
        <v>9257.8203999998</v>
      </c>
      <c r="S642" s="9">
        <f t="shared" si="249"/>
        <v>0.0499317829808205</v>
      </c>
      <c r="T642" s="10">
        <f ca="1" t="shared" si="250"/>
        <v>0.748387096774194</v>
      </c>
      <c r="U642" s="9">
        <f t="shared" si="251"/>
        <v>0.0848433575322394</v>
      </c>
      <c r="V642" s="6">
        <f t="shared" si="252"/>
        <v>2.00163132514615</v>
      </c>
      <c r="W642" s="11">
        <f t="shared" si="253"/>
        <v>1.34240881933855</v>
      </c>
      <c r="X642" s="11">
        <f ca="1" t="shared" si="254"/>
        <v>0.473607961437883</v>
      </c>
      <c r="Y642" s="6">
        <f ca="1" t="shared" si="255"/>
        <v>0.374636492054296</v>
      </c>
      <c r="Z642" s="1">
        <f ca="1" t="shared" si="256"/>
        <v>0.0932441524837005</v>
      </c>
      <c r="AA642">
        <f ca="1" t="shared" si="257"/>
        <v>52.7392</v>
      </c>
      <c r="AB642">
        <f t="shared" si="258"/>
        <v>0</v>
      </c>
      <c r="AC642" s="1">
        <f ca="1" t="shared" si="259"/>
        <v>0</v>
      </c>
      <c r="AD642" t="e">
        <f ca="1" t="shared" si="260"/>
        <v>#VALUE!</v>
      </c>
    </row>
    <row r="643" spans="1:30">
      <c r="A643">
        <f>IF([1]Sheet!A1641="","",[1]Sheet!A1641)</f>
        <v>3280967</v>
      </c>
      <c r="B643" t="str">
        <f>IF(A643="","",[1]Sheet!B1641)</f>
        <v>2025-05-02 21:11:20</v>
      </c>
      <c r="C643" t="str">
        <f>IF(A643="","",[1]Sheet!C1641)</f>
        <v>小单32.36  大双32.36  大单35.28</v>
      </c>
      <c r="D643" t="str">
        <f>IF(A643="","",[1]Sheet!D1641)</f>
        <v>大单</v>
      </c>
      <c r="E643">
        <f>IF(A643="","",[1]Sheet!E1641)</f>
        <v>100</v>
      </c>
      <c r="F643">
        <f>IF(A643="","",[1]Sheet!F1641)</f>
        <v>7</v>
      </c>
      <c r="G643" t="str">
        <f>IF(A643="","",[1]Sheet!G1641)</f>
        <v>小单</v>
      </c>
      <c r="H643">
        <f>IF(A643="","",[1]Sheet!H1641)</f>
        <v>152.7392</v>
      </c>
      <c r="I643">
        <f>IF(A643="","",[1]Sheet!I1641)</f>
        <v>52.7392</v>
      </c>
      <c r="J643" t="str">
        <f>IF(A643="","",[1]Sheet!J1641)</f>
        <v>是</v>
      </c>
      <c r="K643">
        <f t="shared" si="243"/>
        <v>1</v>
      </c>
      <c r="L643" s="4">
        <f t="shared" si="244"/>
        <v>1</v>
      </c>
      <c r="M643" s="4">
        <f ca="1" t="array" ref="M643">IF(L642="","",IF(ROW()&lt;32,"",AVERAGE(IF(OFFSET(L$2,ROW()-31,0,30,1)&lt;&gt;"",OFFSET(L$2,ROW()-31,0,30,1)))))</f>
        <v>0.866666666666667</v>
      </c>
      <c r="N643" s="5">
        <f ca="1" t="shared" si="245"/>
        <v>0.844086021505376</v>
      </c>
      <c r="O643" s="4">
        <f ca="1" t="array" ref="O643">IF(L642="","",IF(ROW()&lt;32,"",AVERAGE(IF(OFFSET(L$2,ROW()-21,0,20,1)&lt;&gt;"",OFFSET(L$2,ROW()-21,0,20,1)))))</f>
        <v>0.8</v>
      </c>
      <c r="P643" s="5">
        <f ca="1" t="shared" si="246"/>
        <v>0.812903225806452</v>
      </c>
      <c r="Q643" s="4">
        <f t="shared" si="247"/>
        <v>52.7392</v>
      </c>
      <c r="R643" s="4">
        <f t="shared" si="248"/>
        <v>9310.5595999998</v>
      </c>
      <c r="S643" s="9">
        <f t="shared" si="249"/>
        <v>0.06813154670156</v>
      </c>
      <c r="T643" s="10">
        <f ca="1" t="shared" si="250"/>
        <v>0.844086021505376</v>
      </c>
      <c r="U643" s="9">
        <f t="shared" si="251"/>
        <v>0.0848433575322394</v>
      </c>
      <c r="V643" s="6">
        <f t="shared" si="252"/>
        <v>1.92364639594924</v>
      </c>
      <c r="W643" s="11">
        <f t="shared" si="253"/>
        <v>1.60952331976287</v>
      </c>
      <c r="X643" s="11">
        <f ca="1" t="shared" si="254"/>
        <v>0.517120632623083</v>
      </c>
      <c r="Y643" s="6">
        <f ca="1" t="shared" si="255"/>
        <v>0.384166947708845</v>
      </c>
      <c r="Z643" s="1">
        <f ca="1" t="shared" si="256"/>
        <v>0.0927072403011496</v>
      </c>
      <c r="AA643">
        <f ca="1" t="shared" si="257"/>
        <v>52.7392</v>
      </c>
      <c r="AB643">
        <f t="shared" si="258"/>
        <v>0</v>
      </c>
      <c r="AC643" s="1">
        <f ca="1" t="shared" si="259"/>
        <v>0</v>
      </c>
      <c r="AD643" t="e">
        <f ca="1" t="shared" si="260"/>
        <v>#VALUE!</v>
      </c>
    </row>
    <row r="644" spans="1:30">
      <c r="A644">
        <f>IF([1]Sheet!A1642="","",[1]Sheet!A1642)</f>
        <v>3280968</v>
      </c>
      <c r="B644" t="str">
        <f>IF(A644="","",[1]Sheet!B1642)</f>
        <v>2025-05-02 21:14:42</v>
      </c>
      <c r="C644" t="str">
        <f>IF(A644="","",[1]Sheet!C1642)</f>
        <v>小单32.36  大双32.36  大单35.28</v>
      </c>
      <c r="D644" t="str">
        <f>IF(A644="","",[1]Sheet!D1642)</f>
        <v>大单</v>
      </c>
      <c r="E644">
        <f>IF(A644="","",[1]Sheet!E1642)</f>
        <v>100</v>
      </c>
      <c r="F644">
        <f>IF(A644="","",[1]Sheet!F1642)</f>
        <v>1</v>
      </c>
      <c r="G644" t="str">
        <f>IF(A644="","",[1]Sheet!G1642)</f>
        <v>小单</v>
      </c>
      <c r="H644">
        <f>IF(A644="","",[1]Sheet!H1642)</f>
        <v>152.7392</v>
      </c>
      <c r="I644">
        <f>IF(A644="","",[1]Sheet!I1642)</f>
        <v>52.7392</v>
      </c>
      <c r="J644" t="str">
        <f>IF(A644="","",[1]Sheet!J1642)</f>
        <v>是</v>
      </c>
      <c r="K644">
        <f t="shared" si="243"/>
        <v>1</v>
      </c>
      <c r="L644" s="4">
        <f t="shared" si="244"/>
        <v>1</v>
      </c>
      <c r="M644" s="4">
        <f ca="1" t="array" ref="M644">IF(L643="","",IF(ROW()&lt;32,"",AVERAGE(IF(OFFSET(L$2,ROW()-31,0,30,1)&lt;&gt;"",OFFSET(L$2,ROW()-31,0,30,1)))))</f>
        <v>0.866666666666667</v>
      </c>
      <c r="N644" s="5">
        <f ca="1" t="shared" si="245"/>
        <v>0.875268817204301</v>
      </c>
      <c r="O644" s="4">
        <f ca="1" t="array" ref="O644">IF(L643="","",IF(ROW()&lt;32,"",AVERAGE(IF(OFFSET(L$2,ROW()-21,0,20,1)&lt;&gt;"",OFFSET(L$2,ROW()-21,0,20,1)))))</f>
        <v>0.8</v>
      </c>
      <c r="P644" s="5">
        <f ca="1" t="shared" si="246"/>
        <v>0.812903225806452</v>
      </c>
      <c r="Q644" s="4">
        <f t="shared" si="247"/>
        <v>52.7392</v>
      </c>
      <c r="R644" s="4">
        <f t="shared" si="248"/>
        <v>9363.2987999998</v>
      </c>
      <c r="S644" s="9">
        <f t="shared" si="249"/>
        <v>0.0682468916916453</v>
      </c>
      <c r="T644" s="10">
        <f ca="1" t="shared" si="250"/>
        <v>0.875268817204301</v>
      </c>
      <c r="U644" s="9">
        <f t="shared" si="251"/>
        <v>0.079729345278038</v>
      </c>
      <c r="V644" s="6">
        <f t="shared" si="252"/>
        <v>1.98493307440565</v>
      </c>
      <c r="W644" s="11">
        <f t="shared" si="253"/>
        <v>1.96567895473635</v>
      </c>
      <c r="X644" s="11">
        <f ca="1" t="shared" si="254"/>
        <v>0.566670230279143</v>
      </c>
      <c r="Y644" s="6">
        <f ca="1" t="shared" si="255"/>
        <v>0.396093712818463</v>
      </c>
      <c r="Z644" s="1">
        <f ca="1" t="shared" si="256"/>
        <v>0.0924029245466595</v>
      </c>
      <c r="AA644">
        <f ca="1" t="shared" si="257"/>
        <v>52.7392</v>
      </c>
      <c r="AB644">
        <f t="shared" si="258"/>
        <v>0</v>
      </c>
      <c r="AC644" s="1">
        <f ca="1" t="shared" si="259"/>
        <v>0</v>
      </c>
      <c r="AD644" t="e">
        <f ca="1" t="shared" si="260"/>
        <v>#VALUE!</v>
      </c>
    </row>
    <row r="645" spans="1:30">
      <c r="A645">
        <f>IF([1]Sheet!A1643="","",[1]Sheet!A1643)</f>
        <v>3280969</v>
      </c>
      <c r="B645" t="str">
        <f>IF(A645="","",[1]Sheet!B1643)</f>
        <v>2025-05-02 21:18:13</v>
      </c>
      <c r="C645" t="str">
        <f>IF(A645="","",[1]Sheet!C1643)</f>
        <v>小单32.36  大双32.36  大单35.28</v>
      </c>
      <c r="D645" t="str">
        <f>IF(A645="","",[1]Sheet!D1643)</f>
        <v>大单</v>
      </c>
      <c r="E645">
        <f>IF(A645="","",[1]Sheet!E1643)</f>
        <v>100</v>
      </c>
      <c r="F645">
        <f>IF(A645="","",[1]Sheet!F1643)</f>
        <v>12</v>
      </c>
      <c r="G645" t="str">
        <f>IF(A645="","",[1]Sheet!G1643)</f>
        <v>小双</v>
      </c>
      <c r="H645">
        <f>IF(A645="","",[1]Sheet!H1643)</f>
        <v>0</v>
      </c>
      <c r="I645">
        <f>IF(A645="","",[1]Sheet!I1643)</f>
        <v>-100</v>
      </c>
      <c r="J645" t="str">
        <f>IF(A645="","",[1]Sheet!J1643)</f>
        <v>否</v>
      </c>
      <c r="K645">
        <f t="shared" si="243"/>
        <v>0</v>
      </c>
      <c r="L645" s="4">
        <f t="shared" si="244"/>
        <v>0</v>
      </c>
      <c r="M645" s="4">
        <f ca="1" t="array" ref="M645">IF(L644="","",IF(ROW()&lt;32,"",AVERAGE(IF(OFFSET(L$2,ROW()-31,0,30,1)&lt;&gt;"",OFFSET(L$2,ROW()-31,0,30,1)))))</f>
        <v>0.833333333333333</v>
      </c>
      <c r="N645" s="5">
        <f ca="1" t="shared" si="245"/>
        <v>0.875268817204301</v>
      </c>
      <c r="O645" s="4">
        <f ca="1" t="array" ref="O645">IF(L644="","",IF(ROW()&lt;32,"",AVERAGE(IF(OFFSET(L$2,ROW()-21,0,20,1)&lt;&gt;"",OFFSET(L$2,ROW()-21,0,20,1)))))</f>
        <v>0.75</v>
      </c>
      <c r="P645" s="5">
        <f ca="1" t="shared" si="246"/>
        <v>0.766129032258065</v>
      </c>
      <c r="Q645" s="4">
        <f t="shared" si="247"/>
        <v>-100</v>
      </c>
      <c r="R645" s="4">
        <f t="shared" si="248"/>
        <v>9263.2987999998</v>
      </c>
      <c r="S645" s="9">
        <f t="shared" si="249"/>
        <v>0.0683623758580401</v>
      </c>
      <c r="T645" s="10">
        <f ca="1" t="shared" si="250"/>
        <v>0.875268817204301</v>
      </c>
      <c r="U645" s="9">
        <f t="shared" si="251"/>
        <v>0.0766942612576275</v>
      </c>
      <c r="V645" s="6">
        <f t="shared" si="252"/>
        <v>2.07311795177077</v>
      </c>
      <c r="W645" s="11">
        <f t="shared" si="253"/>
        <v>1.97285380974602</v>
      </c>
      <c r="X645" s="11">
        <f ca="1" t="shared" si="254"/>
        <v>0.577151373972662</v>
      </c>
      <c r="Y645" s="6">
        <f ca="1" t="shared" si="255"/>
        <v>0.407768680378206</v>
      </c>
      <c r="Z645" s="1">
        <f ca="1" t="shared" si="256"/>
        <v>0.0924150107529031</v>
      </c>
      <c r="AA645">
        <f ca="1" t="shared" si="257"/>
        <v>-100</v>
      </c>
      <c r="AB645">
        <f t="shared" si="258"/>
        <v>0</v>
      </c>
      <c r="AC645" s="1">
        <f ca="1" t="shared" si="259"/>
        <v>-100</v>
      </c>
      <c r="AD645" t="e">
        <f ca="1" t="shared" si="260"/>
        <v>#VALUE!</v>
      </c>
    </row>
    <row r="646" spans="1:30">
      <c r="A646">
        <f>IF([1]Sheet!A1644="","",[1]Sheet!A1644)</f>
        <v>3280970</v>
      </c>
      <c r="B646" t="str">
        <f>IF(A646="","",[1]Sheet!B1644)</f>
        <v>2025-05-02 21:21:45</v>
      </c>
      <c r="C646" t="str">
        <f>IF(A646="","",[1]Sheet!C1644)</f>
        <v>小单32.36  大双32.36  大单35.28</v>
      </c>
      <c r="D646" t="str">
        <f>IF(A646="","",[1]Sheet!D1644)</f>
        <v>大单</v>
      </c>
      <c r="E646">
        <f>IF(A646="","",[1]Sheet!E1644)</f>
        <v>100</v>
      </c>
      <c r="F646">
        <f>IF(A646="","",[1]Sheet!F1644)</f>
        <v>21</v>
      </c>
      <c r="G646" t="str">
        <f>IF(A646="","",[1]Sheet!G1644)</f>
        <v>大单</v>
      </c>
      <c r="H646">
        <f>IF(A646="","",[1]Sheet!H1644)</f>
        <v>152.7624</v>
      </c>
      <c r="I646">
        <f>IF(A646="","",[1]Sheet!I1644)</f>
        <v>52.7624</v>
      </c>
      <c r="J646" t="str">
        <f>IF(A646="","",[1]Sheet!J1644)</f>
        <v>是</v>
      </c>
      <c r="K646">
        <f t="shared" si="243"/>
        <v>1</v>
      </c>
      <c r="L646" s="4">
        <f t="shared" si="244"/>
        <v>1</v>
      </c>
      <c r="M646" s="4">
        <f ca="1" t="array" ref="M646">IF(L645="","",IF(ROW()&lt;32,"",AVERAGE(IF(OFFSET(L$2,ROW()-31,0,30,1)&lt;&gt;"",OFFSET(L$2,ROW()-31,0,30,1)))))</f>
        <v>0.833333333333333</v>
      </c>
      <c r="N646" s="5">
        <f ca="1" t="shared" si="245"/>
        <v>0.779569892473118</v>
      </c>
      <c r="O646" s="4">
        <f ca="1" t="array" ref="O646">IF(L645="","",IF(ROW()&lt;32,"",AVERAGE(IF(OFFSET(L$2,ROW()-21,0,20,1)&lt;&gt;"",OFFSET(L$2,ROW()-21,0,20,1)))))</f>
        <v>0.75</v>
      </c>
      <c r="P646" s="5">
        <f ca="1" t="shared" si="246"/>
        <v>0.701612903225806</v>
      </c>
      <c r="Q646" s="4">
        <f t="shared" si="247"/>
        <v>52.7624</v>
      </c>
      <c r="R646" s="4">
        <f t="shared" si="248"/>
        <v>9316.0611999998</v>
      </c>
      <c r="S646" s="9">
        <f t="shared" si="249"/>
        <v>0.0511446451836862</v>
      </c>
      <c r="T646" s="10">
        <f ca="1" t="shared" si="250"/>
        <v>0.779569892473118</v>
      </c>
      <c r="U646" s="9">
        <f t="shared" si="251"/>
        <v>0.0766942612576275</v>
      </c>
      <c r="V646" s="6">
        <f t="shared" si="252"/>
        <v>2.25378284978493</v>
      </c>
      <c r="W646" s="11">
        <f t="shared" si="253"/>
        <v>1.62186275069996</v>
      </c>
      <c r="X646" s="11">
        <f ca="1" t="shared" si="254"/>
        <v>0.535813653720931</v>
      </c>
      <c r="Y646" s="6">
        <f ca="1" t="shared" si="255"/>
        <v>0.417887434559602</v>
      </c>
      <c r="Z646" s="1">
        <f ca="1" t="shared" si="256"/>
        <v>0.0892063936027406</v>
      </c>
      <c r="AA646">
        <f ca="1" t="shared" si="257"/>
        <v>52.7624</v>
      </c>
      <c r="AB646">
        <f t="shared" si="258"/>
        <v>0</v>
      </c>
      <c r="AC646" s="1">
        <f ca="1" t="shared" si="259"/>
        <v>52.7624</v>
      </c>
      <c r="AD646" t="e">
        <f ca="1" t="shared" si="260"/>
        <v>#VALUE!</v>
      </c>
    </row>
    <row r="647" spans="1:30">
      <c r="A647">
        <f>IF([1]Sheet!A1645="","",[1]Sheet!A1645)</f>
        <v>3280971</v>
      </c>
      <c r="B647" t="str">
        <f>IF(A647="","",[1]Sheet!B1645)</f>
        <v>2025-05-02 21:25:17</v>
      </c>
      <c r="C647" t="str">
        <f>IF(A647="","",[1]Sheet!C1645)</f>
        <v>小单32.36  大双32.36  大单35.28</v>
      </c>
      <c r="D647" t="str">
        <f>IF(A647="","",[1]Sheet!D1645)</f>
        <v>大单</v>
      </c>
      <c r="E647">
        <f>IF(A647="","",[1]Sheet!E1645)</f>
        <v>100</v>
      </c>
      <c r="F647">
        <f>IF(A647="","",[1]Sheet!F1645)</f>
        <v>8</v>
      </c>
      <c r="G647" t="str">
        <f>IF(A647="","",[1]Sheet!G1645)</f>
        <v>小双</v>
      </c>
      <c r="H647">
        <f>IF(A647="","",[1]Sheet!H1645)</f>
        <v>0</v>
      </c>
      <c r="I647">
        <f>IF(A647="","",[1]Sheet!I1645)</f>
        <v>-100</v>
      </c>
      <c r="J647" t="str">
        <f>IF(A647="","",[1]Sheet!J1645)</f>
        <v>否</v>
      </c>
      <c r="K647">
        <f t="shared" si="243"/>
        <v>0</v>
      </c>
      <c r="L647" s="4">
        <f t="shared" si="244"/>
        <v>0</v>
      </c>
      <c r="M647" s="4">
        <f ca="1" t="array" ref="M647">IF(L646="","",IF(ROW()&lt;32,"",AVERAGE(IF(OFFSET(L$2,ROW()-31,0,30,1)&lt;&gt;"",OFFSET(L$2,ROW()-31,0,30,1)))))</f>
        <v>0.8</v>
      </c>
      <c r="N647" s="5">
        <f ca="1" t="shared" si="245"/>
        <v>0.844086021505376</v>
      </c>
      <c r="O647" s="4">
        <f ca="1" t="array" ref="O647">IF(L646="","",IF(ROW()&lt;32,"",AVERAGE(IF(OFFSET(L$2,ROW()-21,0,20,1)&lt;&gt;"",OFFSET(L$2,ROW()-21,0,20,1)))))</f>
        <v>0.7</v>
      </c>
      <c r="P647" s="5">
        <f ca="1" t="shared" si="246"/>
        <v>0.719354838709677</v>
      </c>
      <c r="Q647" s="4">
        <f t="shared" si="247"/>
        <v>-100</v>
      </c>
      <c r="R647" s="4">
        <f t="shared" si="248"/>
        <v>9216.0611999998</v>
      </c>
      <c r="S647" s="9">
        <f t="shared" si="249"/>
        <v>0.0653645091675181</v>
      </c>
      <c r="T647" s="10">
        <f ca="1" t="shared" si="250"/>
        <v>0.844086021505376</v>
      </c>
      <c r="U647" s="9">
        <f t="shared" si="251"/>
        <v>0.0766942612576275</v>
      </c>
      <c r="V647" s="6">
        <f t="shared" si="252"/>
        <v>2.29268210654844</v>
      </c>
      <c r="W647" s="11">
        <f t="shared" si="253"/>
        <v>1.62806239643449</v>
      </c>
      <c r="X647" s="11">
        <f ca="1" t="shared" si="254"/>
        <v>0.557492728972335</v>
      </c>
      <c r="Y647" s="6">
        <f ca="1" t="shared" si="255"/>
        <v>0.428350550571114</v>
      </c>
      <c r="Z647" s="1">
        <f ca="1" t="shared" si="256"/>
        <v>0.0865182798335093</v>
      </c>
      <c r="AA647">
        <f ca="1" t="shared" si="257"/>
        <v>-100</v>
      </c>
      <c r="AB647">
        <f t="shared" si="258"/>
        <v>0</v>
      </c>
      <c r="AC647" s="1">
        <f ca="1" t="shared" si="259"/>
        <v>-100</v>
      </c>
      <c r="AD647" t="e">
        <f ca="1" t="shared" si="260"/>
        <v>#VALUE!</v>
      </c>
    </row>
    <row r="648" spans="1:30">
      <c r="A648">
        <f>IF([1]Sheet!A1646="","",[1]Sheet!A1646)</f>
        <v>3280972</v>
      </c>
      <c r="B648" t="str">
        <f>IF(A648="","",[1]Sheet!B1646)</f>
        <v>2025-05-02 21:28:49</v>
      </c>
      <c r="C648" t="str">
        <f>IF(A648="","",[1]Sheet!C1646)</f>
        <v>小单32.36  大双32.36  大单35.28</v>
      </c>
      <c r="D648" t="str">
        <f>IF(A648="","",[1]Sheet!D1646)</f>
        <v>大单</v>
      </c>
      <c r="E648">
        <f>IF(A648="","",[1]Sheet!E1646)</f>
        <v>100</v>
      </c>
      <c r="F648">
        <f>IF(A648="","",[1]Sheet!F1646)</f>
        <v>23</v>
      </c>
      <c r="G648" t="str">
        <f>IF(A648="","",[1]Sheet!G1646)</f>
        <v>大单</v>
      </c>
      <c r="H648">
        <f>IF(A648="","",[1]Sheet!H1646)</f>
        <v>152.7624</v>
      </c>
      <c r="I648">
        <f>IF(A648="","",[1]Sheet!I1646)</f>
        <v>52.7624</v>
      </c>
      <c r="J648" t="str">
        <f>IF(A648="","",[1]Sheet!J1646)</f>
        <v>是</v>
      </c>
      <c r="K648">
        <f t="shared" si="243"/>
        <v>1</v>
      </c>
      <c r="L648" s="4">
        <f t="shared" si="244"/>
        <v>1</v>
      </c>
      <c r="M648" s="4">
        <f ca="1" t="array" ref="M648">IF(L647="","",IF(ROW()&lt;32,"",AVERAGE(IF(OFFSET(L$2,ROW()-31,0,30,1)&lt;&gt;"",OFFSET(L$2,ROW()-31,0,30,1)))))</f>
        <v>0.8</v>
      </c>
      <c r="N648" s="5">
        <f ca="1" t="shared" si="245"/>
        <v>0.748387096774194</v>
      </c>
      <c r="O648" s="4">
        <f ca="1" t="array" ref="O648">IF(L647="","",IF(ROW()&lt;32,"",AVERAGE(IF(OFFSET(L$2,ROW()-21,0,20,1)&lt;&gt;"",OFFSET(L$2,ROW()-21,0,20,1)))))</f>
        <v>0.7</v>
      </c>
      <c r="P648" s="5">
        <f ca="1" t="shared" si="246"/>
        <v>0.654838709677419</v>
      </c>
      <c r="Q648" s="4">
        <f t="shared" si="247"/>
        <v>52.7624</v>
      </c>
      <c r="R648" s="4">
        <f t="shared" si="248"/>
        <v>9268.8235999998</v>
      </c>
      <c r="S648" s="9">
        <f t="shared" si="249"/>
        <v>0.0481247562239043</v>
      </c>
      <c r="T648" s="10">
        <f ca="1" t="shared" si="250"/>
        <v>0.748387096774194</v>
      </c>
      <c r="U648" s="9">
        <f t="shared" si="251"/>
        <v>0.0715814738153794</v>
      </c>
      <c r="V648" s="6">
        <f t="shared" si="252"/>
        <v>2.39258728543548</v>
      </c>
      <c r="W648" s="11">
        <f t="shared" si="253"/>
        <v>1.62808565347199</v>
      </c>
      <c r="X648" s="11">
        <f ca="1" t="shared" si="254"/>
        <v>0.544707697968144</v>
      </c>
      <c r="Y648" s="6">
        <f ca="1" t="shared" si="255"/>
        <v>0.43807539924511</v>
      </c>
      <c r="Z648" s="1">
        <f ca="1" t="shared" si="256"/>
        <v>0.0825637384861019</v>
      </c>
      <c r="AA648">
        <f ca="1" t="shared" si="257"/>
        <v>52.7624</v>
      </c>
      <c r="AB648">
        <f t="shared" si="258"/>
        <v>0</v>
      </c>
      <c r="AC648" s="1">
        <f ca="1" t="shared" si="259"/>
        <v>52.7624</v>
      </c>
      <c r="AD648" t="e">
        <f ca="1" t="shared" si="260"/>
        <v>#VALUE!</v>
      </c>
    </row>
    <row r="649" spans="1:30">
      <c r="A649">
        <f>IF([1]Sheet!A1647="","",[1]Sheet!A1647)</f>
        <v>3280973</v>
      </c>
      <c r="B649" t="str">
        <f>IF(A649="","",[1]Sheet!B1647)</f>
        <v>2025-05-02 21:32:20</v>
      </c>
      <c r="C649" t="str">
        <f>IF(A649="","",[1]Sheet!C1647)</f>
        <v>小单32.36  大双32.36  大单35.28</v>
      </c>
      <c r="D649" t="str">
        <f>IF(A649="","",[1]Sheet!D1647)</f>
        <v>大单</v>
      </c>
      <c r="E649">
        <f>IF(A649="","",[1]Sheet!E1647)</f>
        <v>100</v>
      </c>
      <c r="F649">
        <f>IF(A649="","",[1]Sheet!F1647)</f>
        <v>9</v>
      </c>
      <c r="G649" t="str">
        <f>IF(A649="","",[1]Sheet!G1647)</f>
        <v>小单</v>
      </c>
      <c r="H649">
        <f>IF(A649="","",[1]Sheet!H1647)</f>
        <v>152.7392</v>
      </c>
      <c r="I649">
        <f>IF(A649="","",[1]Sheet!I1647)</f>
        <v>52.7392</v>
      </c>
      <c r="J649" t="str">
        <f>IF(A649="","",[1]Sheet!J1647)</f>
        <v>是</v>
      </c>
      <c r="K649">
        <f t="shared" si="243"/>
        <v>1</v>
      </c>
      <c r="L649" s="4">
        <f t="shared" si="244"/>
        <v>1</v>
      </c>
      <c r="M649" s="4">
        <f ca="1" t="array" ref="M649">IF(L648="","",IF(ROW()&lt;32,"",AVERAGE(IF(OFFSET(L$2,ROW()-31,0,30,1)&lt;&gt;"",OFFSET(L$2,ROW()-31,0,30,1)))))</f>
        <v>0.8</v>
      </c>
      <c r="N649" s="5">
        <f ca="1" t="shared" si="245"/>
        <v>0.812903225806452</v>
      </c>
      <c r="O649" s="4">
        <f ca="1" t="array" ref="O649">IF(L648="","",IF(ROW()&lt;32,"",AVERAGE(IF(OFFSET(L$2,ROW()-21,0,20,1)&lt;&gt;"",OFFSET(L$2,ROW()-21,0,20,1)))))</f>
        <v>0.7</v>
      </c>
      <c r="P649" s="5">
        <f ca="1" t="shared" si="246"/>
        <v>0.719354838709677</v>
      </c>
      <c r="Q649" s="4">
        <f t="shared" si="247"/>
        <v>52.7392</v>
      </c>
      <c r="R649" s="4">
        <f t="shared" si="248"/>
        <v>9321.5627999998</v>
      </c>
      <c r="S649" s="9">
        <f t="shared" si="249"/>
        <v>0.0483520618940557</v>
      </c>
      <c r="T649" s="10">
        <f ca="1" t="shared" si="250"/>
        <v>0.812903225806452</v>
      </c>
      <c r="U649" s="9">
        <f t="shared" si="251"/>
        <v>0.0664686863731314</v>
      </c>
      <c r="V649" s="6">
        <f t="shared" si="252"/>
        <v>2.50658450840293</v>
      </c>
      <c r="W649" s="11">
        <f t="shared" si="253"/>
        <v>1.6342853877691</v>
      </c>
      <c r="X649" s="11">
        <f ca="1" t="shared" si="254"/>
        <v>0.57123264743477</v>
      </c>
      <c r="Y649" s="6">
        <f ca="1" t="shared" si="255"/>
        <v>0.447647720750916</v>
      </c>
      <c r="Z649" s="1">
        <f ca="1" t="shared" si="256"/>
        <v>0.0807806250562312</v>
      </c>
      <c r="AA649">
        <f ca="1" t="shared" si="257"/>
        <v>52.7392</v>
      </c>
      <c r="AB649">
        <f t="shared" si="258"/>
        <v>0</v>
      </c>
      <c r="AC649" s="1">
        <f ca="1" t="shared" si="259"/>
        <v>52.7392</v>
      </c>
      <c r="AD649" t="e">
        <f ca="1" t="shared" si="260"/>
        <v>#VALUE!</v>
      </c>
    </row>
    <row r="650" spans="1:30">
      <c r="A650">
        <f>IF([1]Sheet!A1648="","",[1]Sheet!A1648)</f>
        <v>3280974</v>
      </c>
      <c r="B650" t="str">
        <f>IF(A650="","",[1]Sheet!B1648)</f>
        <v>2025-05-02 21:35:42</v>
      </c>
      <c r="C650" t="str">
        <f>IF(A650="","",[1]Sheet!C1648)</f>
        <v>小单32.36  大双32.36  大单35.28</v>
      </c>
      <c r="D650" t="str">
        <f>IF(A650="","",[1]Sheet!D1648)</f>
        <v>大单</v>
      </c>
      <c r="E650">
        <f>IF(A650="","",[1]Sheet!E1648)</f>
        <v>100</v>
      </c>
      <c r="F650">
        <f>IF(A650="","",[1]Sheet!F1648)</f>
        <v>13</v>
      </c>
      <c r="G650" t="str">
        <f>IF(A650="","",[1]Sheet!G1648)</f>
        <v>小单</v>
      </c>
      <c r="H650">
        <f>IF(A650="","",[1]Sheet!H1648)</f>
        <v>0</v>
      </c>
      <c r="I650">
        <f>IF(A650="","",[1]Sheet!I1648)</f>
        <v>-100</v>
      </c>
      <c r="J650" t="str">
        <f>IF(A650="","",[1]Sheet!J1648)</f>
        <v>否</v>
      </c>
      <c r="K650">
        <f t="shared" si="243"/>
        <v>0</v>
      </c>
      <c r="L650" s="4">
        <f t="shared" si="244"/>
        <v>1</v>
      </c>
      <c r="M650" s="4">
        <f ca="1" t="array" ref="M650">IF(L649="","",IF(ROW()&lt;32,"",AVERAGE(IF(OFFSET(L$2,ROW()-31,0,30,1)&lt;&gt;"",OFFSET(L$2,ROW()-31,0,30,1)))))</f>
        <v>0.8</v>
      </c>
      <c r="N650" s="5">
        <f ca="1" t="shared" si="245"/>
        <v>0.812903225806452</v>
      </c>
      <c r="O650" s="4">
        <f ca="1" t="array" ref="O650">IF(L649="","",IF(ROW()&lt;32,"",AVERAGE(IF(OFFSET(L$2,ROW()-21,0,20,1)&lt;&gt;"",OFFSET(L$2,ROW()-21,0,20,1)))))</f>
        <v>0.7</v>
      </c>
      <c r="P650" s="5">
        <f ca="1" t="shared" si="246"/>
        <v>0.719354838709677</v>
      </c>
      <c r="Q650" s="4">
        <f t="shared" si="247"/>
        <v>-68.1</v>
      </c>
      <c r="R650" s="4">
        <f t="shared" si="248"/>
        <v>9253.4627999998</v>
      </c>
      <c r="S650" s="9">
        <f t="shared" si="249"/>
        <v>0.0485742815523172</v>
      </c>
      <c r="T650" s="10">
        <f ca="1" t="shared" si="250"/>
        <v>0.812903225806452</v>
      </c>
      <c r="U650" s="9">
        <f t="shared" si="251"/>
        <v>0.0613558989308833</v>
      </c>
      <c r="V650" s="6">
        <f t="shared" si="252"/>
        <v>2.63807783544998</v>
      </c>
      <c r="W650" s="11">
        <f t="shared" si="253"/>
        <v>1.6404519806294</v>
      </c>
      <c r="X650" s="11">
        <f ca="1" t="shared" si="254"/>
        <v>0.586599141555659</v>
      </c>
      <c r="Y650" s="6">
        <f ca="1" t="shared" si="255"/>
        <v>0.457206539819574</v>
      </c>
      <c r="Z650" s="1">
        <f ca="1" t="shared" si="256"/>
        <v>0.0796833149691881</v>
      </c>
      <c r="AA650">
        <f ca="1" t="shared" si="257"/>
        <v>-100</v>
      </c>
      <c r="AB650">
        <f t="shared" si="258"/>
        <v>0</v>
      </c>
      <c r="AC650" s="1">
        <f ca="1" t="shared" si="259"/>
        <v>-100</v>
      </c>
      <c r="AD650" t="e">
        <f ca="1" t="shared" si="260"/>
        <v>#VALUE!</v>
      </c>
    </row>
    <row r="651" spans="1:30">
      <c r="A651">
        <f>IF([1]Sheet!A1649="","",[1]Sheet!A1649)</f>
        <v>3280975</v>
      </c>
      <c r="B651" t="str">
        <f>IF(A651="","",[1]Sheet!B1649)</f>
        <v>2025-05-02 21:39:14</v>
      </c>
      <c r="C651" t="str">
        <f>IF(A651="","",[1]Sheet!C1649)</f>
        <v>小单32.36  大双32.36  大单35.28</v>
      </c>
      <c r="D651" t="str">
        <f>IF(A651="","",[1]Sheet!D1649)</f>
        <v>大单</v>
      </c>
      <c r="E651">
        <f>IF(A651="","",[1]Sheet!E1649)</f>
        <v>100</v>
      </c>
      <c r="F651">
        <f>IF(A651="","",[1]Sheet!F1649)</f>
        <v>12</v>
      </c>
      <c r="G651" t="str">
        <f>IF(A651="","",[1]Sheet!G1649)</f>
        <v>小双</v>
      </c>
      <c r="H651">
        <f>IF(A651="","",[1]Sheet!H1649)</f>
        <v>0</v>
      </c>
      <c r="I651">
        <f>IF(A651="","",[1]Sheet!I1649)</f>
        <v>-100</v>
      </c>
      <c r="J651" t="str">
        <f>IF(A651="","",[1]Sheet!J1649)</f>
        <v>否</v>
      </c>
      <c r="K651">
        <f t="shared" si="243"/>
        <v>0</v>
      </c>
      <c r="L651" s="4">
        <f t="shared" si="244"/>
        <v>0</v>
      </c>
      <c r="M651" s="4">
        <f ca="1" t="array" ref="M651">IF(L650="","",IF(ROW()&lt;32,"",AVERAGE(IF(OFFSET(L$2,ROW()-31,0,30,1)&lt;&gt;"",OFFSET(L$2,ROW()-31,0,30,1)))))</f>
        <v>0.766666666666667</v>
      </c>
      <c r="N651" s="5">
        <f ca="1" t="shared" si="245"/>
        <v>0.812903225806452</v>
      </c>
      <c r="O651" s="4">
        <f ca="1" t="array" ref="O651">IF(L650="","",IF(ROW()&lt;32,"",AVERAGE(IF(OFFSET(L$2,ROW()-21,0,20,1)&lt;&gt;"",OFFSET(L$2,ROW()-21,0,20,1)))))</f>
        <v>0.65</v>
      </c>
      <c r="P651" s="5">
        <f ca="1" t="shared" si="246"/>
        <v>0.67258064516129</v>
      </c>
      <c r="Q651" s="4">
        <f t="shared" si="247"/>
        <v>-100</v>
      </c>
      <c r="R651" s="4">
        <f t="shared" si="248"/>
        <v>9153.4627999998</v>
      </c>
      <c r="S651" s="9">
        <f t="shared" si="249"/>
        <v>0.0352746400494415</v>
      </c>
      <c r="T651" s="10">
        <f ca="1" t="shared" si="250"/>
        <v>0.812903225806452</v>
      </c>
      <c r="U651" s="9">
        <f t="shared" si="251"/>
        <v>0.0562431114886353</v>
      </c>
      <c r="V651" s="6">
        <f t="shared" si="252"/>
        <v>2.75942180853851</v>
      </c>
      <c r="W651" s="11">
        <f t="shared" si="253"/>
        <v>1.37487744209592</v>
      </c>
      <c r="X651" s="11">
        <f ca="1" t="shared" si="254"/>
        <v>0.569720028792975</v>
      </c>
      <c r="Y651" s="6">
        <f ca="1" t="shared" si="255"/>
        <v>0.465698823029738</v>
      </c>
      <c r="Z651" s="1">
        <f ca="1" t="shared" si="256"/>
        <v>0.0776191884353332</v>
      </c>
      <c r="AA651">
        <f ca="1" t="shared" si="257"/>
        <v>-100</v>
      </c>
      <c r="AB651">
        <f t="shared" si="258"/>
        <v>1</v>
      </c>
      <c r="AC651" s="1">
        <f ca="1" t="shared" si="259"/>
        <v>0</v>
      </c>
      <c r="AD651" t="e">
        <f ca="1" t="shared" si="260"/>
        <v>#VALUE!</v>
      </c>
    </row>
    <row r="652" spans="1:30">
      <c r="A652">
        <f>IF([1]Sheet!A1650="","",[1]Sheet!A1650)</f>
        <v>3280976</v>
      </c>
      <c r="B652" t="str">
        <f>IF(A652="","",[1]Sheet!B1650)</f>
        <v>2025-05-02 21:42:45</v>
      </c>
      <c r="C652" t="str">
        <f>IF(A652="","",[1]Sheet!C1650)</f>
        <v>小单32.36  大双32.36  大单35.28</v>
      </c>
      <c r="D652" t="str">
        <f>IF(A652="","",[1]Sheet!D1650)</f>
        <v>大单</v>
      </c>
      <c r="E652">
        <f>IF(A652="","",[1]Sheet!E1650)</f>
        <v>100</v>
      </c>
      <c r="F652">
        <f>IF(A652="","",[1]Sheet!F1650)</f>
        <v>17</v>
      </c>
      <c r="G652" t="str">
        <f>IF(A652="","",[1]Sheet!G1650)</f>
        <v>大单</v>
      </c>
      <c r="H652">
        <f>IF(A652="","",[1]Sheet!H1650)</f>
        <v>152.7624</v>
      </c>
      <c r="I652">
        <f>IF(A652="","",[1]Sheet!I1650)</f>
        <v>52.7624</v>
      </c>
      <c r="J652" t="str">
        <f>IF(A652="","",[1]Sheet!J1650)</f>
        <v>是</v>
      </c>
      <c r="K652">
        <f t="shared" si="243"/>
        <v>1</v>
      </c>
      <c r="L652" s="4">
        <f t="shared" si="244"/>
        <v>1</v>
      </c>
      <c r="M652" s="4">
        <f ca="1" t="array" ref="M652">IF(L651="","",IF(ROW()&lt;32,"",AVERAGE(IF(OFFSET(L$2,ROW()-31,0,30,1)&lt;&gt;"",OFFSET(L$2,ROW()-31,0,30,1)))))</f>
        <v>0.766666666666667</v>
      </c>
      <c r="N652" s="5">
        <f ca="1" t="shared" si="245"/>
        <v>0.717204301075269</v>
      </c>
      <c r="O652" s="4">
        <f ca="1" t="array" ref="O652">IF(L651="","",IF(ROW()&lt;32,"",AVERAGE(IF(OFFSET(L$2,ROW()-21,0,20,1)&lt;&gt;"",OFFSET(L$2,ROW()-21,0,20,1)))))</f>
        <v>0.65</v>
      </c>
      <c r="P652" s="5">
        <f ca="1" t="shared" si="246"/>
        <v>0.608064516129032</v>
      </c>
      <c r="Q652" s="4">
        <f t="shared" si="247"/>
        <v>52.7624</v>
      </c>
      <c r="R652" s="4">
        <f t="shared" si="248"/>
        <v>9206.2251999998</v>
      </c>
      <c r="S652" s="9">
        <f t="shared" si="249"/>
        <v>0.018568591456625</v>
      </c>
      <c r="T652" s="10">
        <f ca="1" t="shared" si="250"/>
        <v>0.717204301075269</v>
      </c>
      <c r="U652" s="9">
        <f t="shared" si="251"/>
        <v>0.0511303240463872</v>
      </c>
      <c r="V652" s="6">
        <f t="shared" si="252"/>
        <v>2.75216710496385</v>
      </c>
      <c r="W652" s="11">
        <f t="shared" si="253"/>
        <v>1.16831750052776</v>
      </c>
      <c r="X652" s="11">
        <f ca="1" t="shared" si="254"/>
        <v>0.525720800987286</v>
      </c>
      <c r="Y652" s="6">
        <f ca="1" t="shared" si="255"/>
        <v>0.472300215972445</v>
      </c>
      <c r="Z652" s="1">
        <f ca="1" t="shared" si="256"/>
        <v>0.0739341983418194</v>
      </c>
      <c r="AA652">
        <f ca="1" t="shared" si="257"/>
        <v>0</v>
      </c>
      <c r="AB652">
        <f t="shared" si="258"/>
        <v>0</v>
      </c>
      <c r="AC652" s="1">
        <f ca="1" t="shared" si="259"/>
        <v>0</v>
      </c>
      <c r="AD652" t="e">
        <f ca="1" t="shared" si="260"/>
        <v>#VALUE!</v>
      </c>
    </row>
    <row r="653" spans="1:30">
      <c r="A653">
        <f>IF([1]Sheet!A1651="","",[1]Sheet!A1651)</f>
        <v>3280977</v>
      </c>
      <c r="B653" t="str">
        <f>IF(A653="","",[1]Sheet!B1651)</f>
        <v>2025-05-02 21:46:17</v>
      </c>
      <c r="C653" t="str">
        <f>IF(A653="","",[1]Sheet!C1651)</f>
        <v>小单32.36  大双32.36  大单35.28</v>
      </c>
      <c r="D653" t="str">
        <f>IF(A653="","",[1]Sheet!D1651)</f>
        <v>大单</v>
      </c>
      <c r="E653">
        <f>IF(A653="","",[1]Sheet!E1651)</f>
        <v>100</v>
      </c>
      <c r="F653">
        <f>IF(A653="","",[1]Sheet!F1651)</f>
        <v>11</v>
      </c>
      <c r="G653" t="str">
        <f>IF(A653="","",[1]Sheet!G1651)</f>
        <v>小单</v>
      </c>
      <c r="H653">
        <f>IF(A653="","",[1]Sheet!H1651)</f>
        <v>152.7392</v>
      </c>
      <c r="I653">
        <f>IF(A653="","",[1]Sheet!I1651)</f>
        <v>52.7392</v>
      </c>
      <c r="J653" t="str">
        <f>IF(A653="","",[1]Sheet!J1651)</f>
        <v>是</v>
      </c>
      <c r="K653">
        <f t="shared" si="243"/>
        <v>1</v>
      </c>
      <c r="L653" s="4">
        <f t="shared" si="244"/>
        <v>1</v>
      </c>
      <c r="M653" s="4">
        <f ca="1" t="array" ref="M653">IF(L652="","",IF(ROW()&lt;32,"",AVERAGE(IF(OFFSET(L$2,ROW()-31,0,30,1)&lt;&gt;"",OFFSET(L$2,ROW()-31,0,30,1)))))</f>
        <v>0.766666666666667</v>
      </c>
      <c r="N653" s="5">
        <f ca="1" t="shared" si="245"/>
        <v>0.781720430107527</v>
      </c>
      <c r="O653" s="4">
        <f ca="1" t="array" ref="O653">IF(L652="","",IF(ROW()&lt;32,"",AVERAGE(IF(OFFSET(L$2,ROW()-21,0,20,1)&lt;&gt;"",OFFSET(L$2,ROW()-21,0,20,1)))))</f>
        <v>0.7</v>
      </c>
      <c r="P653" s="5">
        <f ca="1" t="shared" si="246"/>
        <v>0.719354838709677</v>
      </c>
      <c r="Q653" s="4">
        <f t="shared" si="247"/>
        <v>52.7392</v>
      </c>
      <c r="R653" s="4">
        <f t="shared" si="248"/>
        <v>9258.9643999998</v>
      </c>
      <c r="S653" s="9">
        <f t="shared" si="249"/>
        <v>0.0189494279634316</v>
      </c>
      <c r="T653" s="10">
        <f ca="1" t="shared" si="250"/>
        <v>0.781720430107527</v>
      </c>
      <c r="U653" s="9">
        <f t="shared" si="251"/>
        <v>0.0460175366041392</v>
      </c>
      <c r="V653" s="6">
        <f t="shared" si="252"/>
        <v>2.75042038793938</v>
      </c>
      <c r="W653" s="11">
        <f t="shared" si="253"/>
        <v>1.1731395620146</v>
      </c>
      <c r="X653" s="11">
        <f ca="1" t="shared" si="254"/>
        <v>0.540579648424691</v>
      </c>
      <c r="Y653" s="6">
        <f ca="1" t="shared" si="255"/>
        <v>0.478855632984391</v>
      </c>
      <c r="Z653" s="1">
        <f ca="1" t="shared" si="256"/>
        <v>0.0709174712772443</v>
      </c>
      <c r="AA653">
        <f ca="1" t="shared" si="257"/>
        <v>0</v>
      </c>
      <c r="AB653">
        <f t="shared" si="258"/>
        <v>0</v>
      </c>
      <c r="AC653" s="1">
        <f ca="1" t="shared" si="259"/>
        <v>0</v>
      </c>
      <c r="AD653" t="e">
        <f ca="1" t="shared" si="260"/>
        <v>#VALUE!</v>
      </c>
    </row>
    <row r="654" spans="1:30">
      <c r="A654">
        <f>IF([1]Sheet!A1652="","",[1]Sheet!A1652)</f>
        <v>3280978</v>
      </c>
      <c r="B654" t="str">
        <f>IF(A654="","",[1]Sheet!B1652)</f>
        <v>2025-05-02 21:49:49</v>
      </c>
      <c r="C654" t="str">
        <f>IF(A654="","",[1]Sheet!C1652)</f>
        <v>小单32.36  大双32.36  大单35.28</v>
      </c>
      <c r="D654" t="str">
        <f>IF(A654="","",[1]Sheet!D1652)</f>
        <v>大单</v>
      </c>
      <c r="E654">
        <f>IF(A654="","",[1]Sheet!E1652)</f>
        <v>100</v>
      </c>
      <c r="F654">
        <f>IF(A654="","",[1]Sheet!F1652)</f>
        <v>10</v>
      </c>
      <c r="G654" t="str">
        <f>IF(A654="","",[1]Sheet!G1652)</f>
        <v>小双</v>
      </c>
      <c r="H654">
        <f>IF(A654="","",[1]Sheet!H1652)</f>
        <v>0</v>
      </c>
      <c r="I654">
        <f>IF(A654="","",[1]Sheet!I1652)</f>
        <v>-100</v>
      </c>
      <c r="J654" t="str">
        <f>IF(A654="","",[1]Sheet!J1652)</f>
        <v>否</v>
      </c>
      <c r="K654">
        <f t="shared" si="243"/>
        <v>0</v>
      </c>
      <c r="L654" s="4">
        <f t="shared" si="244"/>
        <v>0</v>
      </c>
      <c r="M654" s="4">
        <f ca="1" t="array" ref="M654">IF(L653="","",IF(ROW()&lt;32,"",AVERAGE(IF(OFFSET(L$2,ROW()-31,0,30,1)&lt;&gt;"",OFFSET(L$2,ROW()-31,0,30,1)))))</f>
        <v>0.733333333333333</v>
      </c>
      <c r="N654" s="5">
        <f ca="1" t="shared" si="245"/>
        <v>0.781720430107527</v>
      </c>
      <c r="O654" s="4">
        <f ca="1" t="array" ref="O654">IF(L653="","",IF(ROW()&lt;32,"",AVERAGE(IF(OFFSET(L$2,ROW()-21,0,20,1)&lt;&gt;"",OFFSET(L$2,ROW()-21,0,20,1)))))</f>
        <v>0.7</v>
      </c>
      <c r="P654" s="5">
        <f ca="1" t="shared" si="246"/>
        <v>0.719354838709677</v>
      </c>
      <c r="Q654" s="4">
        <f t="shared" si="247"/>
        <v>-100</v>
      </c>
      <c r="R654" s="4">
        <f t="shared" si="248"/>
        <v>9158.9643999998</v>
      </c>
      <c r="S654" s="9">
        <f t="shared" si="249"/>
        <v>0.0193236500113299</v>
      </c>
      <c r="T654" s="10">
        <f ca="1" t="shared" si="250"/>
        <v>0.781720430107527</v>
      </c>
      <c r="U654" s="9">
        <f t="shared" si="251"/>
        <v>0.0409047491618911</v>
      </c>
      <c r="V654" s="6">
        <f t="shared" si="252"/>
        <v>2.7540315577337</v>
      </c>
      <c r="W654" s="11">
        <f t="shared" si="253"/>
        <v>1.17793584658289</v>
      </c>
      <c r="X654" s="11">
        <f ca="1" t="shared" si="254"/>
        <v>0.543066496707996</v>
      </c>
      <c r="Y654" s="6">
        <f ca="1" t="shared" si="255"/>
        <v>0.485162293634416</v>
      </c>
      <c r="Z654" s="1">
        <f ca="1" t="shared" si="256"/>
        <v>0.0678690427386926</v>
      </c>
      <c r="AA654">
        <f ca="1" t="shared" si="257"/>
        <v>0</v>
      </c>
      <c r="AB654">
        <f t="shared" si="258"/>
        <v>0</v>
      </c>
      <c r="AC654" s="1">
        <f ca="1" t="shared" si="259"/>
        <v>0</v>
      </c>
      <c r="AD654" t="e">
        <f ca="1" t="shared" si="260"/>
        <v>#VALUE!</v>
      </c>
    </row>
    <row r="655" spans="1:30">
      <c r="A655">
        <f>IF([1]Sheet!A1653="","",[1]Sheet!A1653)</f>
        <v>3280979</v>
      </c>
      <c r="B655" t="str">
        <f>IF(A655="","",[1]Sheet!B1653)</f>
        <v>2025-05-02 21:53:20</v>
      </c>
      <c r="C655" t="str">
        <f>IF(A655="","",[1]Sheet!C1653)</f>
        <v>小单32.36  大双32.36  大单35.28</v>
      </c>
      <c r="D655" t="str">
        <f>IF(A655="","",[1]Sheet!D1653)</f>
        <v>大单</v>
      </c>
      <c r="E655">
        <f>IF(A655="","",[1]Sheet!E1653)</f>
        <v>100</v>
      </c>
      <c r="F655">
        <f>IF(A655="","",[1]Sheet!F1653)</f>
        <v>11</v>
      </c>
      <c r="G655" t="str">
        <f>IF(A655="","",[1]Sheet!G1653)</f>
        <v>小单</v>
      </c>
      <c r="H655">
        <f>IF(A655="","",[1]Sheet!H1653)</f>
        <v>152.7392</v>
      </c>
      <c r="I655">
        <f>IF(A655="","",[1]Sheet!I1653)</f>
        <v>52.7392</v>
      </c>
      <c r="J655" t="str">
        <f>IF(A655="","",[1]Sheet!J1653)</f>
        <v>是</v>
      </c>
      <c r="K655">
        <f t="shared" si="243"/>
        <v>1</v>
      </c>
      <c r="L655" s="4">
        <f t="shared" si="244"/>
        <v>1</v>
      </c>
      <c r="M655" s="4">
        <f ca="1" t="array" ref="M655">IF(L654="","",IF(ROW()&lt;32,"",AVERAGE(IF(OFFSET(L$2,ROW()-31,0,30,1)&lt;&gt;"",OFFSET(L$2,ROW()-31,0,30,1)))))</f>
        <v>0.733333333333333</v>
      </c>
      <c r="N655" s="5">
        <f ca="1" t="shared" si="245"/>
        <v>0.686021505376344</v>
      </c>
      <c r="O655" s="4">
        <f ca="1" t="array" ref="O655">IF(L654="","",IF(ROW()&lt;32,"",AVERAGE(IF(OFFSET(L$2,ROW()-21,0,20,1)&lt;&gt;"",OFFSET(L$2,ROW()-21,0,20,1)))))</f>
        <v>0.75</v>
      </c>
      <c r="P655" s="5">
        <f ca="1" t="shared" si="246"/>
        <v>0.701612903225806</v>
      </c>
      <c r="Q655" s="4">
        <f t="shared" si="247"/>
        <v>52.7392</v>
      </c>
      <c r="R655" s="4">
        <f t="shared" si="248"/>
        <v>9211.7035999998</v>
      </c>
      <c r="S655" s="9">
        <f t="shared" si="249"/>
        <v>0.00296793810366027</v>
      </c>
      <c r="T655" s="10">
        <f ca="1" t="shared" si="250"/>
        <v>0.686021505376344</v>
      </c>
      <c r="U655" s="9">
        <f t="shared" si="251"/>
        <v>0.0388698296886318</v>
      </c>
      <c r="V655" s="6">
        <f t="shared" si="252"/>
        <v>2.54718353555097</v>
      </c>
      <c r="W655" s="11">
        <f t="shared" si="253"/>
        <v>1.01172484825455</v>
      </c>
      <c r="X655" s="11">
        <f ca="1" t="shared" si="254"/>
        <v>0.48232457198033</v>
      </c>
      <c r="Y655" s="6">
        <f ca="1" t="shared" si="255"/>
        <v>0.489362601313345</v>
      </c>
      <c r="Z655" s="1">
        <f ca="1" t="shared" si="256"/>
        <v>0.0635251779346584</v>
      </c>
      <c r="AA655">
        <f ca="1" t="shared" si="257"/>
        <v>0</v>
      </c>
      <c r="AB655">
        <f t="shared" si="258"/>
        <v>0</v>
      </c>
      <c r="AC655" s="1">
        <f ca="1" t="shared" si="259"/>
        <v>0</v>
      </c>
      <c r="AD655" t="e">
        <f ca="1" t="shared" si="260"/>
        <v>#VALUE!</v>
      </c>
    </row>
    <row r="656" spans="1:30">
      <c r="A656">
        <f>IF([1]Sheet!A1654="","",[1]Sheet!A1654)</f>
        <v>3280980</v>
      </c>
      <c r="B656" t="str">
        <f>IF(A656="","",[1]Sheet!B1654)</f>
        <v>2025-05-02 21:56:42</v>
      </c>
      <c r="C656" t="str">
        <f>IF(A656="","",[1]Sheet!C1654)</f>
        <v>小单32.36  大双32.36  大单35.28</v>
      </c>
      <c r="D656" t="str">
        <f>IF(A656="","",[1]Sheet!D1654)</f>
        <v>大单</v>
      </c>
      <c r="E656">
        <f>IF(A656="","",[1]Sheet!E1654)</f>
        <v>100</v>
      </c>
      <c r="F656">
        <f>IF(A656="","",[1]Sheet!F1654)</f>
        <v>19</v>
      </c>
      <c r="G656" t="str">
        <f>IF(A656="","",[1]Sheet!G1654)</f>
        <v>大单</v>
      </c>
      <c r="H656">
        <f>IF(A656="","",[1]Sheet!H1654)</f>
        <v>152.7624</v>
      </c>
      <c r="I656">
        <f>IF(A656="","",[1]Sheet!I1654)</f>
        <v>52.7624</v>
      </c>
      <c r="J656" t="str">
        <f>IF(A656="","",[1]Sheet!J1654)</f>
        <v>是</v>
      </c>
      <c r="K656">
        <f t="shared" si="243"/>
        <v>1</v>
      </c>
      <c r="L656" s="4">
        <f t="shared" si="244"/>
        <v>1</v>
      </c>
      <c r="M656" s="4">
        <f ca="1" t="array" ref="M656">IF(L655="","",IF(ROW()&lt;32,"",AVERAGE(IF(OFFSET(L$2,ROW()-31,0,30,1)&lt;&gt;"",OFFSET(L$2,ROW()-31,0,30,1)))))</f>
        <v>0.733333333333333</v>
      </c>
      <c r="N656" s="5">
        <f ca="1" t="shared" si="245"/>
        <v>0.750537634408602</v>
      </c>
      <c r="O656" s="4">
        <f ca="1" t="array" ref="O656">IF(L655="","",IF(ROW()&lt;32,"",AVERAGE(IF(OFFSET(L$2,ROW()-21,0,20,1)&lt;&gt;"",OFFSET(L$2,ROW()-21,0,20,1)))))</f>
        <v>0.75</v>
      </c>
      <c r="P656" s="5">
        <f ca="1" t="shared" si="246"/>
        <v>0.766129032258065</v>
      </c>
      <c r="Q656" s="4">
        <f t="shared" si="247"/>
        <v>52.7624</v>
      </c>
      <c r="R656" s="4">
        <f t="shared" si="248"/>
        <v>9264.4659999998</v>
      </c>
      <c r="S656" s="9">
        <f t="shared" si="249"/>
        <v>0.00342250849755766</v>
      </c>
      <c r="T656" s="10">
        <f ca="1" t="shared" si="250"/>
        <v>0.750537634408602</v>
      </c>
      <c r="U656" s="9">
        <f t="shared" si="251"/>
        <v>0.0388698296886318</v>
      </c>
      <c r="V656" s="6">
        <f t="shared" si="252"/>
        <v>2.38187244069392</v>
      </c>
      <c r="W656" s="11">
        <f t="shared" si="253"/>
        <v>1.01604151875444</v>
      </c>
      <c r="X656" s="11">
        <f ca="1" t="shared" si="254"/>
        <v>0.479264726469234</v>
      </c>
      <c r="Y656" s="6">
        <f ca="1" t="shared" si="255"/>
        <v>0.493367391904592</v>
      </c>
      <c r="Z656" s="1">
        <f ca="1" t="shared" si="256"/>
        <v>0.058799487287081</v>
      </c>
      <c r="AA656">
        <f ca="1" t="shared" si="257"/>
        <v>0</v>
      </c>
      <c r="AB656">
        <f t="shared" si="258"/>
        <v>0</v>
      </c>
      <c r="AC656" s="1">
        <f ca="1" t="shared" si="259"/>
        <v>0</v>
      </c>
      <c r="AD656" t="e">
        <f ca="1" t="shared" si="260"/>
        <v>#VALUE!</v>
      </c>
    </row>
    <row r="657" spans="1:30">
      <c r="A657">
        <f>IF([1]Sheet!A1655="","",[1]Sheet!A1655)</f>
        <v>3280981</v>
      </c>
      <c r="B657" t="str">
        <f>IF(A657="","",[1]Sheet!B1655)</f>
        <v>2025-05-02 22:00:14</v>
      </c>
      <c r="C657" t="str">
        <f>IF(A657="","",[1]Sheet!C1655)</f>
        <v>小单32.36  大双32.36  大单35.28</v>
      </c>
      <c r="D657" t="str">
        <f>IF(A657="","",[1]Sheet!D1655)</f>
        <v>大单</v>
      </c>
      <c r="E657">
        <f>IF(A657="","",[1]Sheet!E1655)</f>
        <v>100</v>
      </c>
      <c r="F657">
        <f>IF(A657="","",[1]Sheet!F1655)</f>
        <v>12</v>
      </c>
      <c r="G657" t="str">
        <f>IF(A657="","",[1]Sheet!G1655)</f>
        <v>小双</v>
      </c>
      <c r="H657">
        <f>IF(A657="","",[1]Sheet!H1655)</f>
        <v>0</v>
      </c>
      <c r="I657">
        <f>IF(A657="","",[1]Sheet!I1655)</f>
        <v>-100</v>
      </c>
      <c r="J657" t="str">
        <f>IF(A657="","",[1]Sheet!J1655)</f>
        <v>否</v>
      </c>
      <c r="K657">
        <f t="shared" si="243"/>
        <v>0</v>
      </c>
      <c r="L657" s="4">
        <f t="shared" si="244"/>
        <v>0</v>
      </c>
      <c r="M657" s="4">
        <f ca="1" t="array" ref="M657">IF(L656="","",IF(ROW()&lt;32,"",AVERAGE(IF(OFFSET(L$2,ROW()-31,0,30,1)&lt;&gt;"",OFFSET(L$2,ROW()-31,0,30,1)))))</f>
        <v>0.7</v>
      </c>
      <c r="N657" s="5">
        <f ca="1" t="shared" si="245"/>
        <v>0.750537634408602</v>
      </c>
      <c r="O657" s="4">
        <f ca="1" t="array" ref="O657">IF(L656="","",IF(ROW()&lt;32,"",AVERAGE(IF(OFFSET(L$2,ROW()-21,0,20,1)&lt;&gt;"",OFFSET(L$2,ROW()-21,0,20,1)))))</f>
        <v>0.7</v>
      </c>
      <c r="P657" s="5">
        <f ca="1" t="shared" si="246"/>
        <v>0.719354838709677</v>
      </c>
      <c r="Q657" s="4">
        <f t="shared" si="247"/>
        <v>-100</v>
      </c>
      <c r="R657" s="4">
        <f t="shared" si="248"/>
        <v>9164.4659999998</v>
      </c>
      <c r="S657" s="9">
        <f t="shared" si="249"/>
        <v>0.00387482258618531</v>
      </c>
      <c r="T657" s="10">
        <f ca="1" t="shared" si="250"/>
        <v>0.750537634408602</v>
      </c>
      <c r="U657" s="9">
        <f t="shared" si="251"/>
        <v>0.0388698296886318</v>
      </c>
      <c r="V657" s="6">
        <f t="shared" si="252"/>
        <v>2.24949650199707</v>
      </c>
      <c r="W657" s="11">
        <f t="shared" si="253"/>
        <v>1.02038138855834</v>
      </c>
      <c r="X657" s="11">
        <f ca="1" t="shared" si="254"/>
        <v>0.466596813806528</v>
      </c>
      <c r="Y657" s="6">
        <f ca="1" t="shared" si="255"/>
        <v>0.496850327081979</v>
      </c>
      <c r="Z657" s="1">
        <f ca="1" t="shared" si="256"/>
        <v>0.0538037486419268</v>
      </c>
      <c r="AA657">
        <f ca="1" t="shared" si="257"/>
        <v>0</v>
      </c>
      <c r="AB657">
        <f t="shared" si="258"/>
        <v>0</v>
      </c>
      <c r="AC657" s="1">
        <f ca="1" t="shared" si="259"/>
        <v>0</v>
      </c>
      <c r="AD657" t="e">
        <f ca="1" t="shared" si="260"/>
        <v>#VALUE!</v>
      </c>
    </row>
    <row r="658" spans="1:30">
      <c r="A658">
        <f>IF([1]Sheet!A1656="","",[1]Sheet!A1656)</f>
        <v>3280982</v>
      </c>
      <c r="B658" t="str">
        <f>IF(A658="","",[1]Sheet!B1656)</f>
        <v>2025-05-02 22:03:46</v>
      </c>
      <c r="C658" t="str">
        <f>IF(A658="","",[1]Sheet!C1656)</f>
        <v>小单31.45  小双34.28  大单34.28</v>
      </c>
      <c r="D658" t="str">
        <f>IF(A658="","",[1]Sheet!D1656)</f>
        <v>小单</v>
      </c>
      <c r="E658">
        <f>IF(A658="","",[1]Sheet!E1656)</f>
        <v>100.01</v>
      </c>
      <c r="F658">
        <f>IF(A658="","",[1]Sheet!F1656)</f>
        <v>14</v>
      </c>
      <c r="G658" t="str">
        <f>IF(A658="","",[1]Sheet!G1656)</f>
        <v>大双</v>
      </c>
      <c r="H658">
        <f>IF(A658="","",[1]Sheet!H1656)</f>
        <v>0</v>
      </c>
      <c r="I658">
        <f>IF(A658="","",[1]Sheet!I1656)</f>
        <v>-100.01</v>
      </c>
      <c r="J658" t="str">
        <f>IF(A658="","",[1]Sheet!J1656)</f>
        <v>否</v>
      </c>
      <c r="K658">
        <f t="shared" si="243"/>
        <v>0</v>
      </c>
      <c r="L658" s="4">
        <f t="shared" si="244"/>
        <v>0</v>
      </c>
      <c r="M658" s="4">
        <f ca="1" t="array" ref="M658">IF(L657="","",IF(ROW()&lt;32,"",AVERAGE(IF(OFFSET(L$2,ROW()-31,0,30,1)&lt;&gt;"",OFFSET(L$2,ROW()-31,0,30,1)))))</f>
        <v>0.666666666666667</v>
      </c>
      <c r="N658" s="5">
        <f ca="1" t="shared" si="245"/>
        <v>0.654838709677419</v>
      </c>
      <c r="O658" s="4">
        <f ca="1" t="array" ref="O658">IF(L657="","",IF(ROW()&lt;32,"",AVERAGE(IF(OFFSET(L$2,ROW()-21,0,20,1)&lt;&gt;"",OFFSET(L$2,ROW()-21,0,20,1)))))</f>
        <v>0.65</v>
      </c>
      <c r="P658" s="5">
        <f ca="1" t="shared" si="246"/>
        <v>0.608064516129032</v>
      </c>
      <c r="Q658" s="4">
        <f t="shared" si="247"/>
        <v>-100.01</v>
      </c>
      <c r="R658" s="4">
        <f t="shared" si="248"/>
        <v>9064.4559999998</v>
      </c>
      <c r="S658" s="9">
        <f t="shared" si="249"/>
        <v>-0.0121453804881523</v>
      </c>
      <c r="T658" s="10">
        <f ca="1" t="shared" si="250"/>
        <v>0.654838709677419</v>
      </c>
      <c r="U658" s="9">
        <f t="shared" si="251"/>
        <v>0.0388698296886318</v>
      </c>
      <c r="V658" s="6">
        <f t="shared" si="252"/>
        <v>1.91690369540711</v>
      </c>
      <c r="W658" s="11">
        <f t="shared" si="253"/>
        <v>0.883602810832432</v>
      </c>
      <c r="X658" s="11">
        <f ca="1" t="shared" si="254"/>
        <v>0.395713829506402</v>
      </c>
      <c r="Y658" s="6">
        <f ca="1" t="shared" si="255"/>
        <v>0.497683920668175</v>
      </c>
      <c r="Z658" s="1">
        <f ca="1" t="shared" si="256"/>
        <v>0.052006621407565</v>
      </c>
      <c r="AA658">
        <f ca="1" t="shared" si="257"/>
        <v>0</v>
      </c>
      <c r="AB658">
        <f t="shared" si="258"/>
        <v>0</v>
      </c>
      <c r="AC658" s="1">
        <f ca="1" t="shared" si="259"/>
        <v>0</v>
      </c>
      <c r="AD658" t="e">
        <f ca="1" t="shared" si="260"/>
        <v>#VALUE!</v>
      </c>
    </row>
    <row r="659" spans="1:30">
      <c r="A659">
        <f>IF([1]Sheet!A1657="","",[1]Sheet!A1657)</f>
        <v>3280983</v>
      </c>
      <c r="B659" t="str">
        <f>IF(A659="","",[1]Sheet!B1657)</f>
        <v>2025-05-02 22:07:17</v>
      </c>
      <c r="C659" t="str">
        <f>IF(A659="","",[1]Sheet!C1657)</f>
        <v>小单31.45  小双34.28  大单34.28</v>
      </c>
      <c r="D659" t="str">
        <f>IF(A659="","",[1]Sheet!D1657)</f>
        <v>小单</v>
      </c>
      <c r="E659">
        <f>IF(A659="","",[1]Sheet!E1657)</f>
        <v>100.01</v>
      </c>
      <c r="F659">
        <f>IF(A659="","",[1]Sheet!F1657)</f>
        <v>25</v>
      </c>
      <c r="G659" t="str">
        <f>IF(A659="","",[1]Sheet!G1657)</f>
        <v>大单</v>
      </c>
      <c r="H659">
        <f>IF(A659="","",[1]Sheet!H1657)</f>
        <v>148.4324</v>
      </c>
      <c r="I659">
        <f>IF(A659="","",[1]Sheet!I1657)</f>
        <v>48.4224</v>
      </c>
      <c r="J659" t="str">
        <f>IF(A659="","",[1]Sheet!J1657)</f>
        <v>是</v>
      </c>
      <c r="K659">
        <f t="shared" si="243"/>
        <v>1</v>
      </c>
      <c r="L659" s="4">
        <f t="shared" si="244"/>
        <v>1</v>
      </c>
      <c r="M659" s="4">
        <f ca="1" t="array" ref="M659">IF(L658="","",IF(ROW()&lt;32,"",AVERAGE(IF(OFFSET(L$2,ROW()-31,0,30,1)&lt;&gt;"",OFFSET(L$2,ROW()-31,0,30,1)))))</f>
        <v>0.666666666666667</v>
      </c>
      <c r="N659" s="5">
        <f ca="1" t="shared" si="245"/>
        <v>0.623655913978495</v>
      </c>
      <c r="O659" s="4">
        <f ca="1" t="array" ref="O659">IF(L658="","",IF(ROW()&lt;32,"",AVERAGE(IF(OFFSET(L$2,ROW()-21,0,20,1)&lt;&gt;"",OFFSET(L$2,ROW()-21,0,20,1)))))</f>
        <v>0.65</v>
      </c>
      <c r="P659" s="5">
        <f ca="1" t="shared" si="246"/>
        <v>0.608064516129032</v>
      </c>
      <c r="Q659" s="4">
        <f t="shared" si="247"/>
        <v>48.4224</v>
      </c>
      <c r="R659" s="4">
        <f t="shared" si="248"/>
        <v>9112.8783999998</v>
      </c>
      <c r="S659" s="9">
        <f t="shared" si="249"/>
        <v>-0.0280002484351004</v>
      </c>
      <c r="T659" s="10">
        <f ca="1" t="shared" si="250"/>
        <v>0.623655913978495</v>
      </c>
      <c r="U659" s="9">
        <f t="shared" si="251"/>
        <v>0.0429091328061081</v>
      </c>
      <c r="V659" s="6">
        <f t="shared" si="252"/>
        <v>1.54949875098642</v>
      </c>
      <c r="W659" s="11">
        <f t="shared" si="253"/>
        <v>0.76960401319956</v>
      </c>
      <c r="X659" s="11">
        <f ca="1" t="shared" si="254"/>
        <v>0.335368644841934</v>
      </c>
      <c r="Y659" s="6">
        <f ca="1" t="shared" si="255"/>
        <v>0.495355093245418</v>
      </c>
      <c r="Z659" s="1">
        <f ca="1" t="shared" si="256"/>
        <v>0.0573809258296534</v>
      </c>
      <c r="AA659">
        <f ca="1" t="shared" si="257"/>
        <v>0</v>
      </c>
      <c r="AB659">
        <f t="shared" si="258"/>
        <v>1</v>
      </c>
      <c r="AC659" s="1">
        <f ca="1" t="shared" si="259"/>
        <v>0</v>
      </c>
      <c r="AD659" t="e">
        <f ca="1" t="shared" si="260"/>
        <v>#VALUE!</v>
      </c>
    </row>
    <row r="660" spans="1:30">
      <c r="A660">
        <f>IF([1]Sheet!A1658="","",[1]Sheet!A1658)</f>
        <v>3280984</v>
      </c>
      <c r="B660" t="str">
        <f>IF(A660="","",[1]Sheet!B1658)</f>
        <v>2025-05-02 22:10:49</v>
      </c>
      <c r="C660" t="str">
        <f>IF(A660="","",[1]Sheet!C1658)</f>
        <v>小单31.45  小双34.28  大单34.28</v>
      </c>
      <c r="D660" t="str">
        <f>IF(A660="","",[1]Sheet!D1658)</f>
        <v>小单</v>
      </c>
      <c r="E660">
        <f>IF(A660="","",[1]Sheet!E1658)</f>
        <v>100.01</v>
      </c>
      <c r="F660">
        <f>IF(A660="","",[1]Sheet!F1658)</f>
        <v>15</v>
      </c>
      <c r="G660" t="str">
        <f>IF(A660="","",[1]Sheet!G1658)</f>
        <v>大单</v>
      </c>
      <c r="H660">
        <f>IF(A660="","",[1]Sheet!H1658)</f>
        <v>148.4324</v>
      </c>
      <c r="I660">
        <f>IF(A660="","",[1]Sheet!I1658)</f>
        <v>48.4224</v>
      </c>
      <c r="J660" t="str">
        <f>IF(A660="","",[1]Sheet!J1658)</f>
        <v>是</v>
      </c>
      <c r="K660">
        <f t="shared" si="243"/>
        <v>1</v>
      </c>
      <c r="L660" s="4">
        <f t="shared" si="244"/>
        <v>1</v>
      </c>
      <c r="M660" s="4">
        <f ca="1" t="array" ref="M660">IF(L659="","",IF(ROW()&lt;32,"",AVERAGE(IF(OFFSET(L$2,ROW()-31,0,30,1)&lt;&gt;"",OFFSET(L$2,ROW()-31,0,30,1)))))</f>
        <v>0.666666666666667</v>
      </c>
      <c r="N660" s="5">
        <f ca="1" t="shared" si="245"/>
        <v>0.688172043010753</v>
      </c>
      <c r="O660" s="4">
        <f ca="1" t="array" ref="O660">IF(L659="","",IF(ROW()&lt;32,"",AVERAGE(IF(OFFSET(L$2,ROW()-21,0,20,1)&lt;&gt;"",OFFSET(L$2,ROW()-21,0,20,1)))))</f>
        <v>0.65</v>
      </c>
      <c r="P660" s="5">
        <f ca="1" t="shared" si="246"/>
        <v>0.67258064516129</v>
      </c>
      <c r="Q660" s="4">
        <f t="shared" si="247"/>
        <v>48.4224</v>
      </c>
      <c r="R660" s="4">
        <f t="shared" si="248"/>
        <v>9161.3007999998</v>
      </c>
      <c r="S660" s="9">
        <f t="shared" si="249"/>
        <v>-0.0278556101064609</v>
      </c>
      <c r="T660" s="10">
        <f ca="1" t="shared" si="250"/>
        <v>0.688172043010753</v>
      </c>
      <c r="U660" s="9">
        <f t="shared" si="251"/>
        <v>0.0429091328061081</v>
      </c>
      <c r="V660" s="6">
        <f t="shared" si="252"/>
        <v>1.30005593329704</v>
      </c>
      <c r="W660" s="11">
        <f t="shared" si="253"/>
        <v>0.769594346855105</v>
      </c>
      <c r="X660" s="11">
        <f ca="1" t="shared" si="254"/>
        <v>0.323370013743594</v>
      </c>
      <c r="Y660" s="6">
        <f ca="1" t="shared" si="255"/>
        <v>0.49107242499019</v>
      </c>
      <c r="Z660" s="1">
        <f ca="1" t="shared" si="256"/>
        <v>0.0647850450402281</v>
      </c>
      <c r="AA660">
        <f ca="1" t="shared" si="257"/>
        <v>0</v>
      </c>
      <c r="AB660">
        <f t="shared" si="258"/>
        <v>0</v>
      </c>
      <c r="AC660" s="1">
        <f ca="1" t="shared" si="259"/>
        <v>0</v>
      </c>
      <c r="AD660" t="e">
        <f ca="1" t="shared" si="260"/>
        <v>#VALUE!</v>
      </c>
    </row>
    <row r="661" spans="1:30">
      <c r="A661">
        <f>IF([1]Sheet!A1659="","",[1]Sheet!A1659)</f>
        <v>3280985</v>
      </c>
      <c r="B661" t="str">
        <f>IF(A661="","",[1]Sheet!B1659)</f>
        <v>2025-05-02 22:14:11</v>
      </c>
      <c r="C661" t="str">
        <f>IF(A661="","",[1]Sheet!C1659)</f>
        <v>小单31.45  小双34.28  大单34.28</v>
      </c>
      <c r="D661" t="str">
        <f>IF(A661="","",[1]Sheet!D1659)</f>
        <v>小单</v>
      </c>
      <c r="E661">
        <f>IF(A661="","",[1]Sheet!E1659)</f>
        <v>100.01</v>
      </c>
      <c r="F661">
        <f>IF(A661="","",[1]Sheet!F1659)</f>
        <v>13</v>
      </c>
      <c r="G661" t="str">
        <f>IF(A661="","",[1]Sheet!G1659)</f>
        <v>小单</v>
      </c>
      <c r="H661">
        <f>IF(A661="","",[1]Sheet!H1659)</f>
        <v>0</v>
      </c>
      <c r="I661">
        <f>IF(A661="","",[1]Sheet!I1659)</f>
        <v>-100.01</v>
      </c>
      <c r="J661" t="str">
        <f>IF(A661="","",[1]Sheet!J1659)</f>
        <v>否</v>
      </c>
      <c r="K661">
        <f t="shared" si="243"/>
        <v>0</v>
      </c>
      <c r="L661" s="4">
        <f t="shared" si="244"/>
        <v>1</v>
      </c>
      <c r="M661" s="4">
        <f ca="1" t="array" ref="M661">IF(L660="","",IF(ROW()&lt;32,"",AVERAGE(IF(OFFSET(L$2,ROW()-31,0,30,1)&lt;&gt;"",OFFSET(L$2,ROW()-31,0,30,1)))))</f>
        <v>0.666666666666667</v>
      </c>
      <c r="N661" s="5">
        <f ca="1" t="shared" si="245"/>
        <v>0.688172043010753</v>
      </c>
      <c r="O661" s="4">
        <f ca="1" t="array" ref="O661">IF(L660="","",IF(ROW()&lt;32,"",AVERAGE(IF(OFFSET(L$2,ROW()-21,0,20,1)&lt;&gt;"",OFFSET(L$2,ROW()-21,0,20,1)))))</f>
        <v>0.7</v>
      </c>
      <c r="P661" s="5">
        <f ca="1" t="shared" si="246"/>
        <v>0.719354838709677</v>
      </c>
      <c r="Q661" s="4">
        <f t="shared" si="247"/>
        <v>-68.1</v>
      </c>
      <c r="R661" s="4">
        <f t="shared" si="248"/>
        <v>9093.2007999998</v>
      </c>
      <c r="S661" s="9">
        <f t="shared" si="249"/>
        <v>-0.027712458388607</v>
      </c>
      <c r="T661" s="10">
        <f ca="1" t="shared" si="250"/>
        <v>0.688172043010753</v>
      </c>
      <c r="U661" s="9">
        <f t="shared" si="251"/>
        <v>0.0429091328061081</v>
      </c>
      <c r="V661" s="6">
        <f t="shared" si="252"/>
        <v>1.11277989677277</v>
      </c>
      <c r="W661" s="11">
        <f t="shared" si="253"/>
        <v>0.769594346855105</v>
      </c>
      <c r="X661" s="11">
        <f ca="1" t="shared" si="254"/>
        <v>0.304685355606523</v>
      </c>
      <c r="Y661" s="6">
        <f ca="1" t="shared" si="255"/>
        <v>0.485564614901981</v>
      </c>
      <c r="Z661" s="1">
        <f ca="1" t="shared" si="256"/>
        <v>0.0728687593690838</v>
      </c>
      <c r="AA661">
        <f ca="1" t="shared" si="257"/>
        <v>0</v>
      </c>
      <c r="AB661">
        <f t="shared" si="258"/>
        <v>0</v>
      </c>
      <c r="AC661" s="1">
        <f ca="1" t="shared" si="259"/>
        <v>0</v>
      </c>
      <c r="AD661" t="e">
        <f ca="1" t="shared" si="260"/>
        <v>#VALUE!</v>
      </c>
    </row>
    <row r="662" spans="1:30">
      <c r="A662">
        <f>IF([1]Sheet!A1660="","",[1]Sheet!A1660)</f>
        <v>3280986</v>
      </c>
      <c r="B662" t="str">
        <f>IF(A662="","",[1]Sheet!B1660)</f>
        <v>2025-05-02 22:17:43</v>
      </c>
      <c r="C662" t="str">
        <f>IF(A662="","",[1]Sheet!C1660)</f>
        <v>小单31.45  小双34.28  大单34.28</v>
      </c>
      <c r="D662" t="str">
        <f>IF(A662="","",[1]Sheet!D1660)</f>
        <v>小单</v>
      </c>
      <c r="E662">
        <f>IF(A662="","",[1]Sheet!E1660)</f>
        <v>100.01</v>
      </c>
      <c r="F662">
        <f>IF(A662="","",[1]Sheet!F1660)</f>
        <v>6</v>
      </c>
      <c r="G662" t="str">
        <f>IF(A662="","",[1]Sheet!G1660)</f>
        <v>小双</v>
      </c>
      <c r="H662">
        <f>IF(A662="","",[1]Sheet!H1660)</f>
        <v>148.4324</v>
      </c>
      <c r="I662">
        <f>IF(A662="","",[1]Sheet!I1660)</f>
        <v>48.4224</v>
      </c>
      <c r="J662" t="str">
        <f>IF(A662="","",[1]Sheet!J1660)</f>
        <v>是</v>
      </c>
      <c r="K662">
        <f t="shared" si="243"/>
        <v>1</v>
      </c>
      <c r="L662" s="4">
        <f t="shared" si="244"/>
        <v>1</v>
      </c>
      <c r="M662" s="4">
        <f ca="1" t="array" ref="M662">IF(L661="","",IF(ROW()&lt;32,"",AVERAGE(IF(OFFSET(L$2,ROW()-31,0,30,1)&lt;&gt;"",OFFSET(L$2,ROW()-31,0,30,1)))))</f>
        <v>0.666666666666667</v>
      </c>
      <c r="N662" s="5">
        <f ca="1" t="shared" si="245"/>
        <v>0.688172043010753</v>
      </c>
      <c r="O662" s="4">
        <f ca="1" t="array" ref="O662">IF(L661="","",IF(ROW()&lt;32,"",AVERAGE(IF(OFFSET(L$2,ROW()-21,0,20,1)&lt;&gt;"",OFFSET(L$2,ROW()-21,0,20,1)))))</f>
        <v>0.7</v>
      </c>
      <c r="P662" s="5">
        <f ca="1" t="shared" si="246"/>
        <v>0.719354838709677</v>
      </c>
      <c r="Q662" s="4">
        <f t="shared" si="247"/>
        <v>48.4224</v>
      </c>
      <c r="R662" s="4">
        <f t="shared" si="248"/>
        <v>9141.6231999998</v>
      </c>
      <c r="S662" s="9">
        <f t="shared" si="249"/>
        <v>-0.0398740487856976</v>
      </c>
      <c r="T662" s="10">
        <f ca="1" t="shared" si="250"/>
        <v>0.688172043010753</v>
      </c>
      <c r="U662" s="9">
        <f t="shared" si="251"/>
        <v>0.0429091328061081</v>
      </c>
      <c r="V662" s="6">
        <f t="shared" si="252"/>
        <v>0.922864491803828</v>
      </c>
      <c r="W662" s="11">
        <f t="shared" si="253"/>
        <v>0.67314457136264</v>
      </c>
      <c r="X662" s="11">
        <f ca="1" t="shared" si="254"/>
        <v>0.272400360441256</v>
      </c>
      <c r="Y662" s="6">
        <f ca="1" t="shared" si="255"/>
        <v>0.478733961971401</v>
      </c>
      <c r="Z662" s="1">
        <f ca="1" t="shared" si="256"/>
        <v>0.0823138248877081</v>
      </c>
      <c r="AA662">
        <f ca="1" t="shared" si="257"/>
        <v>0</v>
      </c>
      <c r="AB662">
        <f t="shared" si="258"/>
        <v>1</v>
      </c>
      <c r="AC662" s="1">
        <f ca="1" t="shared" si="259"/>
        <v>0</v>
      </c>
      <c r="AD662" t="e">
        <f ca="1" t="shared" si="260"/>
        <v>#VALUE!</v>
      </c>
    </row>
    <row r="663" spans="1:30">
      <c r="A663">
        <f>IF([1]Sheet!A1661="","",[1]Sheet!A1661)</f>
        <v>3280987</v>
      </c>
      <c r="B663" t="str">
        <f>IF(A663="","",[1]Sheet!B1661)</f>
        <v>2025-05-02 22:21:14</v>
      </c>
      <c r="C663" t="str">
        <f>IF(A663="","",[1]Sheet!C1661)</f>
        <v>小单31.45  小双34.28  大单34.28</v>
      </c>
      <c r="D663" t="str">
        <f>IF(A663="","",[1]Sheet!D1661)</f>
        <v>小单</v>
      </c>
      <c r="E663">
        <f>IF(A663="","",[1]Sheet!E1661)</f>
        <v>100.01</v>
      </c>
      <c r="F663">
        <f>IF(A663="","",[1]Sheet!F1661)</f>
        <v>8</v>
      </c>
      <c r="G663" t="str">
        <f>IF(A663="","",[1]Sheet!G1661)</f>
        <v>小双</v>
      </c>
      <c r="H663">
        <f>IF(A663="","",[1]Sheet!H1661)</f>
        <v>148.4324</v>
      </c>
      <c r="I663">
        <f>IF(A663="","",[1]Sheet!I1661)</f>
        <v>48.4224</v>
      </c>
      <c r="J663" t="str">
        <f>IF(A663="","",[1]Sheet!J1661)</f>
        <v>是</v>
      </c>
      <c r="K663">
        <f t="shared" si="243"/>
        <v>1</v>
      </c>
      <c r="L663" s="4">
        <f t="shared" si="244"/>
        <v>1</v>
      </c>
      <c r="M663" s="4">
        <f ca="1" t="array" ref="M663">IF(L662="","",IF(ROW()&lt;32,"",AVERAGE(IF(OFFSET(L$2,ROW()-31,0,30,1)&lt;&gt;"",OFFSET(L$2,ROW()-31,0,30,1)))))</f>
        <v>0.7</v>
      </c>
      <c r="N663" s="5">
        <f ca="1" t="shared" si="245"/>
        <v>0.688172043010753</v>
      </c>
      <c r="O663" s="4">
        <f ca="1" t="array" ref="O663">IF(L662="","",IF(ROW()&lt;32,"",AVERAGE(IF(OFFSET(L$2,ROW()-21,0,20,1)&lt;&gt;"",OFFSET(L$2,ROW()-21,0,20,1)))))</f>
        <v>0.7</v>
      </c>
      <c r="P663" s="5">
        <f ca="1" t="shared" si="246"/>
        <v>0.719354838709677</v>
      </c>
      <c r="Q663" s="4">
        <f t="shared" si="247"/>
        <v>48.4224</v>
      </c>
      <c r="R663" s="4">
        <f t="shared" si="248"/>
        <v>9190.0455999998</v>
      </c>
      <c r="S663" s="9">
        <f t="shared" si="249"/>
        <v>-0.024459771531911</v>
      </c>
      <c r="T663" s="10">
        <f ca="1" t="shared" si="250"/>
        <v>0.688172043010753</v>
      </c>
      <c r="U663" s="9">
        <f t="shared" si="251"/>
        <v>0.0326946009786379</v>
      </c>
      <c r="V663" s="6">
        <f t="shared" si="252"/>
        <v>0.811235410295861</v>
      </c>
      <c r="W663" s="11">
        <f t="shared" si="253"/>
        <v>0.67314457136264</v>
      </c>
      <c r="X663" s="11">
        <f ca="1" t="shared" si="254"/>
        <v>0.268926095014836</v>
      </c>
      <c r="Y663" s="6">
        <f ca="1" t="shared" si="255"/>
        <v>0.471478252941098</v>
      </c>
      <c r="Z663" s="1">
        <f ca="1" t="shared" si="256"/>
        <v>0.0904885115246679</v>
      </c>
      <c r="AA663">
        <f ca="1" t="shared" si="257"/>
        <v>0</v>
      </c>
      <c r="AB663">
        <f t="shared" si="258"/>
        <v>0</v>
      </c>
      <c r="AC663" s="1">
        <f ca="1" t="shared" si="259"/>
        <v>0</v>
      </c>
      <c r="AD663" t="e">
        <f ca="1" t="shared" si="260"/>
        <v>#VALUE!</v>
      </c>
    </row>
    <row r="664" spans="1:30">
      <c r="A664">
        <f>IF([1]Sheet!A1662="","",[1]Sheet!A1662)</f>
        <v>3280988</v>
      </c>
      <c r="B664" t="str">
        <f>IF(A664="","",[1]Sheet!B1662)</f>
        <v>2025-05-02 22:24:46</v>
      </c>
      <c r="C664" t="str">
        <f>IF(A664="","",[1]Sheet!C1662)</f>
        <v>小单31.45  小双34.28  大单34.28</v>
      </c>
      <c r="D664" t="str">
        <f>IF(A664="","",[1]Sheet!D1662)</f>
        <v>小单</v>
      </c>
      <c r="E664">
        <f>IF(A664="","",[1]Sheet!E1662)</f>
        <v>100.01</v>
      </c>
      <c r="F664">
        <f>IF(A664="","",[1]Sheet!F1662)</f>
        <v>15</v>
      </c>
      <c r="G664" t="str">
        <f>IF(A664="","",[1]Sheet!G1662)</f>
        <v>大单</v>
      </c>
      <c r="H664">
        <f>IF(A664="","",[1]Sheet!H1662)</f>
        <v>148.4324</v>
      </c>
      <c r="I664">
        <f>IF(A664="","",[1]Sheet!I1662)</f>
        <v>48.4224</v>
      </c>
      <c r="J664" t="str">
        <f>IF(A664="","",[1]Sheet!J1662)</f>
        <v>是</v>
      </c>
      <c r="K664">
        <f t="shared" si="243"/>
        <v>1</v>
      </c>
      <c r="L664" s="4">
        <f t="shared" si="244"/>
        <v>1</v>
      </c>
      <c r="M664" s="4">
        <f ca="1" t="array" ref="M664">IF(L663="","",IF(ROW()&lt;32,"",AVERAGE(IF(OFFSET(L$2,ROW()-31,0,30,1)&lt;&gt;"",OFFSET(L$2,ROW()-31,0,30,1)))))</f>
        <v>0.733333333333333</v>
      </c>
      <c r="N664" s="5">
        <f ca="1" t="shared" si="245"/>
        <v>0.719354838709677</v>
      </c>
      <c r="O664" s="4">
        <f ca="1" t="array" ref="O664">IF(L663="","",IF(ROW()&lt;32,"",AVERAGE(IF(OFFSET(L$2,ROW()-21,0,20,1)&lt;&gt;"",OFFSET(L$2,ROW()-21,0,20,1)))))</f>
        <v>0.7</v>
      </c>
      <c r="P664" s="5">
        <f ca="1" t="shared" si="246"/>
        <v>0.719354838709677</v>
      </c>
      <c r="Q664" s="4">
        <f t="shared" si="247"/>
        <v>48.4224</v>
      </c>
      <c r="R664" s="4">
        <f t="shared" si="248"/>
        <v>9238.4679999998</v>
      </c>
      <c r="S664" s="9">
        <f t="shared" si="249"/>
        <v>-0.0087129278811717</v>
      </c>
      <c r="T664" s="10">
        <f ca="1" t="shared" si="250"/>
        <v>0.719354838709677</v>
      </c>
      <c r="U664" s="9">
        <f t="shared" si="251"/>
        <v>0.0319164010871904</v>
      </c>
      <c r="V664" s="6">
        <f t="shared" si="252"/>
        <v>0.742918947822465</v>
      </c>
      <c r="W664" s="11">
        <f t="shared" si="253"/>
        <v>0.769594346855105</v>
      </c>
      <c r="X664" s="11">
        <f ca="1" t="shared" si="254"/>
        <v>0.282933498519184</v>
      </c>
      <c r="Y664" s="6">
        <f ca="1" t="shared" si="255"/>
        <v>0.46612919300746</v>
      </c>
      <c r="Z664" s="1">
        <f ca="1" t="shared" si="256"/>
        <v>0.0965311317333353</v>
      </c>
      <c r="AA664">
        <f ca="1" t="shared" si="257"/>
        <v>0</v>
      </c>
      <c r="AB664">
        <f t="shared" si="258"/>
        <v>0</v>
      </c>
      <c r="AC664" s="1">
        <f ca="1" t="shared" si="259"/>
        <v>0</v>
      </c>
      <c r="AD664" t="e">
        <f ca="1" t="shared" si="260"/>
        <v>#VALUE!</v>
      </c>
    </row>
    <row r="665" spans="1:30">
      <c r="A665">
        <f>IF([1]Sheet!A1663="","",[1]Sheet!A1663)</f>
        <v>3280989</v>
      </c>
      <c r="B665" t="str">
        <f>IF(A665="","",[1]Sheet!B1663)</f>
        <v>2025-05-02 22:29:18</v>
      </c>
      <c r="C665" t="str">
        <f>IF(A665="","",[1]Sheet!C1663)</f>
        <v>小单31.45  小双34.28  大单34.28</v>
      </c>
      <c r="D665" t="str">
        <f>IF(A665="","",[1]Sheet!D1663)</f>
        <v>小单</v>
      </c>
      <c r="E665">
        <f>IF(A665="","",[1]Sheet!E1663)</f>
        <v>100.01</v>
      </c>
      <c r="F665">
        <f>IF(A665="","",[1]Sheet!F1663)</f>
        <v>18</v>
      </c>
      <c r="G665" t="str">
        <f>IF(A665="","",[1]Sheet!G1663)</f>
        <v>大双</v>
      </c>
      <c r="H665">
        <f>IF(A665="","",[1]Sheet!H1663)</f>
        <v>0</v>
      </c>
      <c r="I665">
        <f>IF(A665="","",[1]Sheet!I1663)</f>
        <v>-100.01</v>
      </c>
      <c r="J665" t="str">
        <f>IF(A665="","",[1]Sheet!J1663)</f>
        <v>否</v>
      </c>
      <c r="K665">
        <f t="shared" si="243"/>
        <v>0</v>
      </c>
      <c r="L665" s="4">
        <f t="shared" si="244"/>
        <v>0</v>
      </c>
      <c r="M665" s="4">
        <f ca="1" t="array" ref="M665">IF(L664="","",IF(ROW()&lt;32,"",AVERAGE(IF(OFFSET(L$2,ROW()-31,0,30,1)&lt;&gt;"",OFFSET(L$2,ROW()-31,0,30,1)))))</f>
        <v>0.733333333333333</v>
      </c>
      <c r="N665" s="5">
        <f ca="1" t="shared" si="245"/>
        <v>0.750537634408602</v>
      </c>
      <c r="O665" s="4">
        <f ca="1" t="array" ref="O665">IF(L664="","",IF(ROW()&lt;32,"",AVERAGE(IF(OFFSET(L$2,ROW()-21,0,20,1)&lt;&gt;"",OFFSET(L$2,ROW()-21,0,20,1)))))</f>
        <v>0.7</v>
      </c>
      <c r="P665" s="5">
        <f ca="1" t="shared" si="246"/>
        <v>0.719354838709677</v>
      </c>
      <c r="Q665" s="4">
        <f t="shared" si="247"/>
        <v>-100.01</v>
      </c>
      <c r="R665" s="4">
        <f t="shared" si="248"/>
        <v>9138.45799999979</v>
      </c>
      <c r="S665" s="9">
        <f t="shared" si="249"/>
        <v>0.00737736232636095</v>
      </c>
      <c r="T665" s="10">
        <f ca="1" t="shared" si="250"/>
        <v>0.750537634408602</v>
      </c>
      <c r="U665" s="9">
        <f t="shared" si="251"/>
        <v>0.0319164010871904</v>
      </c>
      <c r="V665" s="6">
        <f t="shared" si="252"/>
        <v>0.712815454757708</v>
      </c>
      <c r="W665" s="11">
        <f t="shared" si="253"/>
        <v>0.883581720498532</v>
      </c>
      <c r="X665" s="11">
        <f ca="1" t="shared" si="254"/>
        <v>0.302385532779096</v>
      </c>
      <c r="Y665" s="6">
        <f ca="1" t="shared" si="255"/>
        <v>0.461440828440319</v>
      </c>
      <c r="Z665" s="1">
        <f ca="1" t="shared" si="256"/>
        <v>0.100857502008471</v>
      </c>
      <c r="AA665">
        <f ca="1" t="shared" si="257"/>
        <v>0</v>
      </c>
      <c r="AB665">
        <f t="shared" si="258"/>
        <v>0</v>
      </c>
      <c r="AC665" s="1">
        <f ca="1" t="shared" si="259"/>
        <v>0</v>
      </c>
      <c r="AD665" t="e">
        <f ca="1" t="shared" si="260"/>
        <v>#VALUE!</v>
      </c>
    </row>
    <row r="666" spans="1:30">
      <c r="A666">
        <f>IF([1]Sheet!A1664="","",[1]Sheet!A1664)</f>
        <v>3280990</v>
      </c>
      <c r="B666" t="str">
        <f>IF(A666="","",[1]Sheet!B1664)</f>
        <v>2025-05-02 22:31:50</v>
      </c>
      <c r="C666" t="str">
        <f>IF(A666="","",[1]Sheet!C1664)</f>
        <v>小单31.45  小双34.28  大单34.28</v>
      </c>
      <c r="D666" t="str">
        <f>IF(A666="","",[1]Sheet!D1664)</f>
        <v>小单</v>
      </c>
      <c r="E666">
        <f>IF(A666="","",[1]Sheet!E1664)</f>
        <v>100.01</v>
      </c>
      <c r="F666">
        <f>IF(A666="","",[1]Sheet!F1664)</f>
        <v>10</v>
      </c>
      <c r="G666" t="str">
        <f>IF(A666="","",[1]Sheet!G1664)</f>
        <v>小双</v>
      </c>
      <c r="H666">
        <f>IF(A666="","",[1]Sheet!H1664)</f>
        <v>148.4324</v>
      </c>
      <c r="I666">
        <f>IF(A666="","",[1]Sheet!I1664)</f>
        <v>48.4224</v>
      </c>
      <c r="J666" t="str">
        <f>IF(A666="","",[1]Sheet!J1664)</f>
        <v>是</v>
      </c>
      <c r="K666">
        <f t="shared" ref="K666:K693" si="261">IF(J666="是",1,IF(J666="否",0,""))</f>
        <v>1</v>
      </c>
      <c r="L666" s="4">
        <f t="shared" ref="L666:L693" si="262">IF(G666="","",IF(F666="待开奖","",IF(MID(D666,1,1)=MID(G666,1,1),1,IF(MID(D666,2,1)=MID(G666,2,1),1,0))))</f>
        <v>1</v>
      </c>
      <c r="M666" s="4">
        <f ca="1" t="array" ref="M666">IF(L665="","",IF(ROW()&lt;32,"",AVERAGE(IF(OFFSET(L$2,ROW()-31,0,30,1)&lt;&gt;"",OFFSET(L$2,ROW()-31,0,30,1)))))</f>
        <v>0.733333333333333</v>
      </c>
      <c r="N666" s="5">
        <f ca="1" t="shared" ref="N666:N693" si="263">IF(G665=0,N664,IF(L665="","",IF(ROW()&lt;32,"",IF(ROW()=32,AVERAGE(L635:L664),2/31*L665+(1-2/31)*M665))))</f>
        <v>0.686021505376344</v>
      </c>
      <c r="O666" s="4">
        <f ca="1" t="array" ref="O666">IF(L665="","",IF(ROW()&lt;32,"",AVERAGE(IF(OFFSET(L$2,ROW()-21,0,20,1)&lt;&gt;"",OFFSET(L$2,ROW()-21,0,20,1)))))</f>
        <v>0.7</v>
      </c>
      <c r="P666" s="5">
        <f ca="1" t="shared" ref="P666:P693" si="264">IF(G665=0,P664,IF(L665="","",IF(ROW()&lt;32,"",IF(ROW()=32,AVERAGE(L635:L664),2/31*L665+(1-2/31)*O666))))</f>
        <v>0.654838709677419</v>
      </c>
      <c r="Q666" s="4">
        <f t="shared" ref="Q666:Q693" si="265">IF(OR(F666=13,F666=14),IF(L666=1,-68.1,I666),I666)</f>
        <v>48.4224</v>
      </c>
      <c r="R666" s="4">
        <f t="shared" ref="R666:R693" si="266">IF(G666=0,R665,IF(Q666="","",+R665+Q666))</f>
        <v>9186.88039999979</v>
      </c>
      <c r="S666" s="9">
        <f t="shared" ref="S666:S693" si="267">IF(R665="","",(R665-R636)/R636)</f>
        <v>0.00392700566279541</v>
      </c>
      <c r="T666" s="10">
        <f ca="1" t="shared" ref="T666:T693" si="268">N666</f>
        <v>0.686021505376344</v>
      </c>
      <c r="U666" s="9">
        <f t="shared" ref="U666:U693" si="269">IF(R665="","",(MAX(R636:R665)-MIN(R636:R665))/MAX(R636:R665))</f>
        <v>0.0319164010871904</v>
      </c>
      <c r="V666" s="6">
        <f t="shared" ref="V666:V693" si="270">IF(ROW()&lt;=62,"",IF(S666="","",(AVERAGE(S637:S666)-0)/(_xlfn.STDEV.P(S637:S666)+1/1000000)))</f>
        <v>0.678269691251118</v>
      </c>
      <c r="W666" s="11">
        <f t="shared" ref="W666:W693" si="271">IF(I665="","",IF(ABS(SUMIF(I636:I665,"&lt;0"))=0,10,IF(SUMIF(I636:I665,"&gt;0")/ABS(SUMIF(I636:I665,"&lt;0"))&gt;10,10,SUMIF(I636:I665,"&gt;0")/ABS(SUMIF(I636:I665,"&lt;0")))))</f>
        <v>0.883581720498532</v>
      </c>
      <c r="X666" s="11">
        <f ca="1" t="shared" ref="X666:X693" si="272">IF(V666="","",S666*0.3+T666*0.2-0.3*U666+0.1*V666+0.1*W666)</f>
        <v>0.284992623622915</v>
      </c>
      <c r="Y666" s="6">
        <f ca="1" t="shared" ref="Y666:Y693" si="273">IF(X666="","",AVERAGE(X637:X666))</f>
        <v>0.456880194825982</v>
      </c>
      <c r="Z666" s="1">
        <f ca="1" t="shared" ref="Z666:Z693" si="274">IF(X666="","",(_xlfn.STDEV.P(X637:X666)))</f>
        <v>0.105531446458661</v>
      </c>
      <c r="AA666">
        <f ca="1" t="shared" ref="AA666:AA693" si="275">IF(X666="","",IF(X666&gt;0,IF(X666&gt;Y666+Z666*$Z$1,I666,0),0))</f>
        <v>0</v>
      </c>
      <c r="AB666">
        <f t="shared" ref="AB666:AB693" si="276">IF(S666="","",IF(OR(F665=13,F665=14),1,0))</f>
        <v>0</v>
      </c>
      <c r="AC666" s="1">
        <f ca="1" t="shared" ref="AC666:AC693" si="277">IF(OR(SUM(AB647:AB666)&gt;3,SUM(AB657:AB666)&gt;2),0,AA666)</f>
        <v>0</v>
      </c>
      <c r="AD666" t="e">
        <f ca="1" t="shared" ref="AD666:AD693" si="278">IF(X666&gt;=$Y$1,I666,0)</f>
        <v>#VALUE!</v>
      </c>
    </row>
    <row r="667" spans="1:30">
      <c r="A667">
        <f>IF([1]Sheet!A1665="","",[1]Sheet!A1665)</f>
        <v>3280991</v>
      </c>
      <c r="B667" t="str">
        <f>IF(A667="","",[1]Sheet!B1665)</f>
        <v>2025-05-02 22:35:11</v>
      </c>
      <c r="C667" t="str">
        <f>IF(A667="","",[1]Sheet!C1665)</f>
        <v>小单31.45  小双34.28  大单34.28</v>
      </c>
      <c r="D667" t="str">
        <f>IF(A667="","",[1]Sheet!D1665)</f>
        <v>小单</v>
      </c>
      <c r="E667">
        <f>IF(A667="","",[1]Sheet!E1665)</f>
        <v>100.01</v>
      </c>
      <c r="F667">
        <f>IF(A667="","",[1]Sheet!F1665)</f>
        <v>13</v>
      </c>
      <c r="G667" t="str">
        <f>IF(A667="","",[1]Sheet!G1665)</f>
        <v>小单</v>
      </c>
      <c r="H667">
        <f>IF(A667="","",[1]Sheet!H1665)</f>
        <v>0</v>
      </c>
      <c r="I667">
        <f>IF(A667="","",[1]Sheet!I1665)</f>
        <v>-100.01</v>
      </c>
      <c r="J667" t="str">
        <f>IF(A667="","",[1]Sheet!J1665)</f>
        <v>否</v>
      </c>
      <c r="K667">
        <f t="shared" si="261"/>
        <v>0</v>
      </c>
      <c r="L667" s="4">
        <f t="shared" si="262"/>
        <v>1</v>
      </c>
      <c r="M667" s="4">
        <f ca="1" t="array" ref="M667">IF(L666="","",IF(ROW()&lt;32,"",AVERAGE(IF(OFFSET(L$2,ROW()-31,0,30,1)&lt;&gt;"",OFFSET(L$2,ROW()-31,0,30,1)))))</f>
        <v>0.733333333333333</v>
      </c>
      <c r="N667" s="5">
        <f ca="1" t="shared" si="263"/>
        <v>0.750537634408602</v>
      </c>
      <c r="O667" s="4">
        <f ca="1" t="array" ref="O667">IF(L666="","",IF(ROW()&lt;32,"",AVERAGE(IF(OFFSET(L$2,ROW()-21,0,20,1)&lt;&gt;"",OFFSET(L$2,ROW()-21,0,20,1)))))</f>
        <v>0.75</v>
      </c>
      <c r="P667" s="5">
        <f ca="1" t="shared" si="264"/>
        <v>0.766129032258065</v>
      </c>
      <c r="Q667" s="4">
        <f t="shared" si="265"/>
        <v>-68.1</v>
      </c>
      <c r="R667" s="4">
        <f t="shared" si="266"/>
        <v>9118.78039999979</v>
      </c>
      <c r="S667" s="9">
        <f t="shared" si="267"/>
        <v>0.00390622626660188</v>
      </c>
      <c r="T667" s="10">
        <f ca="1" t="shared" si="268"/>
        <v>0.750537634408602</v>
      </c>
      <c r="U667" s="9">
        <f t="shared" si="269"/>
        <v>0.0319164010871904</v>
      </c>
      <c r="V667" s="6">
        <f t="shared" si="270"/>
        <v>0.644368675347056</v>
      </c>
      <c r="W667" s="11">
        <f t="shared" si="271"/>
        <v>1.02035818925432</v>
      </c>
      <c r="X667" s="11">
        <f ca="1" t="shared" si="272"/>
        <v>0.308177160895682</v>
      </c>
      <c r="Y667" s="6">
        <f ca="1" t="shared" si="273"/>
        <v>0.452272921215282</v>
      </c>
      <c r="Z667" s="1">
        <f ca="1" t="shared" si="274"/>
        <v>0.108853485226399</v>
      </c>
      <c r="AA667">
        <f ca="1" t="shared" si="275"/>
        <v>0</v>
      </c>
      <c r="AB667">
        <f t="shared" si="276"/>
        <v>0</v>
      </c>
      <c r="AC667" s="1">
        <f ca="1" t="shared" si="277"/>
        <v>0</v>
      </c>
      <c r="AD667" t="e">
        <f ca="1" t="shared" si="278"/>
        <v>#VALUE!</v>
      </c>
    </row>
    <row r="668" spans="1:30">
      <c r="A668">
        <f>IF([1]Sheet!A1666="","",[1]Sheet!A1666)</f>
        <v>3280992</v>
      </c>
      <c r="B668" t="str">
        <f>IF(A668="","",[1]Sheet!B1666)</f>
        <v>2025-05-02 22:38:43</v>
      </c>
      <c r="C668" t="str">
        <f>IF(A668="","",[1]Sheet!C1666)</f>
        <v>小单31.45  小双34.28  大单34.28</v>
      </c>
      <c r="D668" t="str">
        <f>IF(A668="","",[1]Sheet!D1666)</f>
        <v>小单</v>
      </c>
      <c r="E668">
        <f>IF(A668="","",[1]Sheet!E1666)</f>
        <v>100.01</v>
      </c>
      <c r="F668">
        <f>IF(A668="","",[1]Sheet!F1666)</f>
        <v>21</v>
      </c>
      <c r="G668" t="str">
        <f>IF(A668="","",[1]Sheet!G1666)</f>
        <v>大单</v>
      </c>
      <c r="H668">
        <f>IF(A668="","",[1]Sheet!H1666)</f>
        <v>148.4324</v>
      </c>
      <c r="I668">
        <f>IF(A668="","",[1]Sheet!I1666)</f>
        <v>48.4224</v>
      </c>
      <c r="J668" t="str">
        <f>IF(A668="","",[1]Sheet!J1666)</f>
        <v>是</v>
      </c>
      <c r="K668">
        <f t="shared" si="261"/>
        <v>1</v>
      </c>
      <c r="L668" s="4">
        <f t="shared" si="262"/>
        <v>1</v>
      </c>
      <c r="M668" s="4">
        <f ca="1" t="array" ref="M668">IF(L667="","",IF(ROW()&lt;32,"",AVERAGE(IF(OFFSET(L$2,ROW()-31,0,30,1)&lt;&gt;"",OFFSET(L$2,ROW()-31,0,30,1)))))</f>
        <v>0.733333333333333</v>
      </c>
      <c r="N668" s="5">
        <f ca="1" t="shared" si="263"/>
        <v>0.750537634408602</v>
      </c>
      <c r="O668" s="4">
        <f ca="1" t="array" ref="O668">IF(L667="","",IF(ROW()&lt;32,"",AVERAGE(IF(OFFSET(L$2,ROW()-21,0,20,1)&lt;&gt;"",OFFSET(L$2,ROW()-21,0,20,1)))))</f>
        <v>0.75</v>
      </c>
      <c r="P668" s="5">
        <f ca="1" t="shared" si="264"/>
        <v>0.766129032258065</v>
      </c>
      <c r="Q668" s="4">
        <f t="shared" si="265"/>
        <v>48.4224</v>
      </c>
      <c r="R668" s="4">
        <f t="shared" si="266"/>
        <v>9167.20279999979</v>
      </c>
      <c r="S668" s="9">
        <f t="shared" si="267"/>
        <v>-0.00878042336911037</v>
      </c>
      <c r="T668" s="10">
        <f ca="1" t="shared" si="268"/>
        <v>0.750537634408602</v>
      </c>
      <c r="U668" s="9">
        <f t="shared" si="269"/>
        <v>0.0319164010871904</v>
      </c>
      <c r="V668" s="6">
        <f t="shared" si="270"/>
        <v>0.592912188803105</v>
      </c>
      <c r="W668" s="11">
        <f t="shared" si="271"/>
        <v>0.883573688229519</v>
      </c>
      <c r="X668" s="11">
        <f ca="1" t="shared" si="272"/>
        <v>0.285547067248093</v>
      </c>
      <c r="Y668" s="6">
        <f ca="1" t="shared" si="273"/>
        <v>0.44571202221138</v>
      </c>
      <c r="Z668" s="1">
        <f ca="1" t="shared" si="274"/>
        <v>0.112704999695881</v>
      </c>
      <c r="AA668">
        <f ca="1" t="shared" si="275"/>
        <v>0</v>
      </c>
      <c r="AB668">
        <f t="shared" si="276"/>
        <v>1</v>
      </c>
      <c r="AC668" s="1">
        <f ca="1" t="shared" si="277"/>
        <v>0</v>
      </c>
      <c r="AD668" t="e">
        <f ca="1" t="shared" si="278"/>
        <v>#VALUE!</v>
      </c>
    </row>
    <row r="669" spans="1:30">
      <c r="A669">
        <f>IF([1]Sheet!A1667="","",[1]Sheet!A1667)</f>
        <v>3280993</v>
      </c>
      <c r="B669" t="str">
        <f>IF(A669="","",[1]Sheet!B1667)</f>
        <v>2025-05-02 22:42:15</v>
      </c>
      <c r="C669" t="str">
        <f>IF(A669="","",[1]Sheet!C1667)</f>
        <v>小单31.45  小双34.28  大单34.28</v>
      </c>
      <c r="D669" t="str">
        <f>IF(A669="","",[1]Sheet!D1667)</f>
        <v>小单</v>
      </c>
      <c r="E669">
        <f>IF(A669="","",[1]Sheet!E1667)</f>
        <v>100.01</v>
      </c>
      <c r="F669">
        <f>IF(A669="","",[1]Sheet!F1667)</f>
        <v>15</v>
      </c>
      <c r="G669" t="str">
        <f>IF(A669="","",[1]Sheet!G1667)</f>
        <v>大单</v>
      </c>
      <c r="H669">
        <f>IF(A669="","",[1]Sheet!H1667)</f>
        <v>148.4324</v>
      </c>
      <c r="I669">
        <f>IF(A669="","",[1]Sheet!I1667)</f>
        <v>48.4224</v>
      </c>
      <c r="J669" t="str">
        <f>IF(A669="","",[1]Sheet!J1667)</f>
        <v>是</v>
      </c>
      <c r="K669">
        <f t="shared" si="261"/>
        <v>1</v>
      </c>
      <c r="L669" s="4">
        <f t="shared" si="262"/>
        <v>1</v>
      </c>
      <c r="M669" s="4">
        <f ca="1" t="array" ref="M669">IF(L668="","",IF(ROW()&lt;32,"",AVERAGE(IF(OFFSET(L$2,ROW()-31,0,30,1)&lt;&gt;"",OFFSET(L$2,ROW()-31,0,30,1)))))</f>
        <v>0.733333333333333</v>
      </c>
      <c r="N669" s="5">
        <f ca="1" t="shared" si="263"/>
        <v>0.750537634408602</v>
      </c>
      <c r="O669" s="4">
        <f ca="1" t="array" ref="O669">IF(L668="","",IF(ROW()&lt;32,"",AVERAGE(IF(OFFSET(L$2,ROW()-21,0,20,1)&lt;&gt;"",OFFSET(L$2,ROW()-21,0,20,1)))))</f>
        <v>0.75</v>
      </c>
      <c r="P669" s="5">
        <f ca="1" t="shared" si="264"/>
        <v>0.766129032258065</v>
      </c>
      <c r="Q669" s="4">
        <f t="shared" si="265"/>
        <v>48.4224</v>
      </c>
      <c r="R669" s="4">
        <f t="shared" si="266"/>
        <v>9215.62519999979</v>
      </c>
      <c r="S669" s="9">
        <f t="shared" si="267"/>
        <v>-0.00919942360827527</v>
      </c>
      <c r="T669" s="10">
        <f ca="1" t="shared" si="268"/>
        <v>0.750537634408602</v>
      </c>
      <c r="U669" s="9">
        <f t="shared" si="269"/>
        <v>0.0319164010871904</v>
      </c>
      <c r="V669" s="6">
        <f t="shared" si="270"/>
        <v>0.543080919506573</v>
      </c>
      <c r="W669" s="11">
        <f t="shared" si="271"/>
        <v>0.883573688229519</v>
      </c>
      <c r="X669" s="11">
        <f ca="1" t="shared" si="272"/>
        <v>0.28043824024669</v>
      </c>
      <c r="Y669" s="6">
        <f ca="1" t="shared" si="273"/>
        <v>0.438827638359591</v>
      </c>
      <c r="Z669" s="1">
        <f ca="1" t="shared" si="274"/>
        <v>0.116227347454161</v>
      </c>
      <c r="AA669">
        <f ca="1" t="shared" si="275"/>
        <v>0</v>
      </c>
      <c r="AB669">
        <f t="shared" si="276"/>
        <v>0</v>
      </c>
      <c r="AC669" s="1">
        <f ca="1" t="shared" si="277"/>
        <v>0</v>
      </c>
      <c r="AD669" t="e">
        <f ca="1" t="shared" si="278"/>
        <v>#VALUE!</v>
      </c>
    </row>
    <row r="670" spans="1:30">
      <c r="A670">
        <f>IF([1]Sheet!A1668="","",[1]Sheet!A1668)</f>
        <v>3280994</v>
      </c>
      <c r="B670" t="str">
        <f>IF(A670="","",[1]Sheet!B1668)</f>
        <v>2025-05-02 22:45:47</v>
      </c>
      <c r="C670" t="str">
        <f>IF(A670="","",[1]Sheet!C1668)</f>
        <v>小单31.45  小双34.28  大单34.28</v>
      </c>
      <c r="D670" t="str">
        <f>IF(A670="","",[1]Sheet!D1668)</f>
        <v>小单</v>
      </c>
      <c r="E670">
        <f>IF(A670="","",[1]Sheet!E1668)</f>
        <v>100.01</v>
      </c>
      <c r="F670">
        <f>IF(A670="","",[1]Sheet!F1668)</f>
        <v>4</v>
      </c>
      <c r="G670" t="str">
        <f>IF(A670="","",[1]Sheet!G1668)</f>
        <v>小双</v>
      </c>
      <c r="H670">
        <f>IF(A670="","",[1]Sheet!H1668)</f>
        <v>148.4324</v>
      </c>
      <c r="I670">
        <f>IF(A670="","",[1]Sheet!I1668)</f>
        <v>48.4224</v>
      </c>
      <c r="J670" t="str">
        <f>IF(A670="","",[1]Sheet!J1668)</f>
        <v>是</v>
      </c>
      <c r="K670">
        <f t="shared" si="261"/>
        <v>1</v>
      </c>
      <c r="L670" s="4">
        <f t="shared" si="262"/>
        <v>1</v>
      </c>
      <c r="M670" s="4">
        <f ca="1" t="array" ref="M670">IF(L669="","",IF(ROW()&lt;32,"",AVERAGE(IF(OFFSET(L$2,ROW()-31,0,30,1)&lt;&gt;"",OFFSET(L$2,ROW()-31,0,30,1)))))</f>
        <v>0.733333333333333</v>
      </c>
      <c r="N670" s="5">
        <f ca="1" t="shared" si="263"/>
        <v>0.750537634408602</v>
      </c>
      <c r="O670" s="4">
        <f ca="1" t="array" ref="O670">IF(L669="","",IF(ROW()&lt;32,"",AVERAGE(IF(OFFSET(L$2,ROW()-21,0,20,1)&lt;&gt;"",OFFSET(L$2,ROW()-21,0,20,1)))))</f>
        <v>0.75</v>
      </c>
      <c r="P670" s="5">
        <f ca="1" t="shared" si="264"/>
        <v>0.766129032258065</v>
      </c>
      <c r="Q670" s="4">
        <f t="shared" si="265"/>
        <v>48.4224</v>
      </c>
      <c r="R670" s="4">
        <f t="shared" si="266"/>
        <v>9264.04759999979</v>
      </c>
      <c r="S670" s="9">
        <f t="shared" si="267"/>
        <v>-0.00961367215151323</v>
      </c>
      <c r="T670" s="10">
        <f ca="1" t="shared" si="268"/>
        <v>0.750537634408602</v>
      </c>
      <c r="U670" s="9">
        <f t="shared" si="269"/>
        <v>0.0319164010871904</v>
      </c>
      <c r="V670" s="6">
        <f t="shared" si="270"/>
        <v>0.494239754679851</v>
      </c>
      <c r="W670" s="11">
        <f t="shared" si="271"/>
        <v>0.879628377149922</v>
      </c>
      <c r="X670" s="11">
        <f ca="1" t="shared" si="272"/>
        <v>0.275035318093087</v>
      </c>
      <c r="Y670" s="6">
        <f ca="1" t="shared" si="273"/>
        <v>0.431744398091268</v>
      </c>
      <c r="Z670" s="1">
        <f ca="1" t="shared" si="274"/>
        <v>0.119473076212489</v>
      </c>
      <c r="AA670">
        <f ca="1" t="shared" si="275"/>
        <v>0</v>
      </c>
      <c r="AB670">
        <f t="shared" si="276"/>
        <v>0</v>
      </c>
      <c r="AC670" s="1">
        <f ca="1" t="shared" si="277"/>
        <v>0</v>
      </c>
      <c r="AD670" t="e">
        <f ca="1" t="shared" si="278"/>
        <v>#VALUE!</v>
      </c>
    </row>
    <row r="671" spans="1:30">
      <c r="A671">
        <f>IF([1]Sheet!A1669="","",[1]Sheet!A1669)</f>
        <v>3280995</v>
      </c>
      <c r="B671" t="str">
        <f>IF(A671="","",[1]Sheet!B1669)</f>
        <v>2025-05-02 22:49:18</v>
      </c>
      <c r="C671" t="str">
        <f>IF(A671="","",[1]Sheet!C1669)</f>
        <v>小单31.45  小双34.28  大单34.28</v>
      </c>
      <c r="D671" t="str">
        <f>IF(A671="","",[1]Sheet!D1669)</f>
        <v>小单</v>
      </c>
      <c r="E671">
        <f>IF(A671="","",[1]Sheet!E1669)</f>
        <v>100.01</v>
      </c>
      <c r="F671">
        <f>IF(A671="","",[1]Sheet!F1669)</f>
        <v>19</v>
      </c>
      <c r="G671" t="str">
        <f>IF(A671="","",[1]Sheet!G1669)</f>
        <v>大单</v>
      </c>
      <c r="H671">
        <f>IF(A671="","",[1]Sheet!H1669)</f>
        <v>148.4324</v>
      </c>
      <c r="I671">
        <f>IF(A671="","",[1]Sheet!I1669)</f>
        <v>48.4224</v>
      </c>
      <c r="J671" t="str">
        <f>IF(A671="","",[1]Sheet!J1669)</f>
        <v>是</v>
      </c>
      <c r="K671">
        <f t="shared" si="261"/>
        <v>1</v>
      </c>
      <c r="L671" s="4">
        <f t="shared" si="262"/>
        <v>1</v>
      </c>
      <c r="M671" s="4">
        <f ca="1" t="array" ref="M671">IF(L670="","",IF(ROW()&lt;32,"",AVERAGE(IF(OFFSET(L$2,ROW()-31,0,30,1)&lt;&gt;"",OFFSET(L$2,ROW()-31,0,30,1)))))</f>
        <v>0.766666666666667</v>
      </c>
      <c r="N671" s="5">
        <f ca="1" t="shared" si="263"/>
        <v>0.750537634408602</v>
      </c>
      <c r="O671" s="4">
        <f ca="1" t="array" ref="O671">IF(L670="","",IF(ROW()&lt;32,"",AVERAGE(IF(OFFSET(L$2,ROW()-21,0,20,1)&lt;&gt;"",OFFSET(L$2,ROW()-21,0,20,1)))))</f>
        <v>0.8</v>
      </c>
      <c r="P671" s="5">
        <f ca="1" t="shared" si="264"/>
        <v>0.812903225806452</v>
      </c>
      <c r="Q671" s="4">
        <f t="shared" si="265"/>
        <v>48.4224</v>
      </c>
      <c r="R671" s="4">
        <f t="shared" si="266"/>
        <v>9312.46999999979</v>
      </c>
      <c r="S671" s="9">
        <f t="shared" si="267"/>
        <v>0.00640585332370488</v>
      </c>
      <c r="T671" s="10">
        <f ca="1" t="shared" si="268"/>
        <v>0.750537634408602</v>
      </c>
      <c r="U671" s="9">
        <f t="shared" si="269"/>
        <v>0.0319164010871904</v>
      </c>
      <c r="V671" s="6">
        <f t="shared" si="270"/>
        <v>0.458220301489342</v>
      </c>
      <c r="W671" s="11">
        <f t="shared" si="271"/>
        <v>0.875683066070325</v>
      </c>
      <c r="X671" s="11">
        <f ca="1" t="shared" si="272"/>
        <v>0.275844699308642</v>
      </c>
      <c r="Y671" s="6">
        <f ca="1" t="shared" si="273"/>
        <v>0.424449586500053</v>
      </c>
      <c r="Z671" s="1">
        <f ca="1" t="shared" si="274"/>
        <v>0.122060195143531</v>
      </c>
      <c r="AA671">
        <f ca="1" t="shared" si="275"/>
        <v>0</v>
      </c>
      <c r="AB671">
        <f t="shared" si="276"/>
        <v>0</v>
      </c>
      <c r="AC671" s="1">
        <f ca="1" t="shared" si="277"/>
        <v>0</v>
      </c>
      <c r="AD671" t="e">
        <f ca="1" t="shared" si="278"/>
        <v>#VALUE!</v>
      </c>
    </row>
    <row r="672" spans="1:30">
      <c r="A672">
        <f>IF([1]Sheet!A1670="","",[1]Sheet!A1670)</f>
        <v>3280996</v>
      </c>
      <c r="B672" t="str">
        <f>IF(A672="","",[1]Sheet!B1670)</f>
        <v>2025-05-02 22:52:40</v>
      </c>
      <c r="C672" t="str">
        <f>IF(A672="","",[1]Sheet!C1670)</f>
        <v>小单31.45  小双34.28  大单34.28</v>
      </c>
      <c r="D672" t="str">
        <f>IF(A672="","",[1]Sheet!D1670)</f>
        <v>小单</v>
      </c>
      <c r="E672">
        <f>IF(A672="","",[1]Sheet!E1670)</f>
        <v>100.01</v>
      </c>
      <c r="F672">
        <f>IF(A672="","",[1]Sheet!F1670)</f>
        <v>5</v>
      </c>
      <c r="G672" t="str">
        <f>IF(A672="","",[1]Sheet!G1670)</f>
        <v>小单</v>
      </c>
      <c r="H672">
        <f>IF(A672="","",[1]Sheet!H1670)</f>
        <v>148.444</v>
      </c>
      <c r="I672">
        <f>IF(A672="","",[1]Sheet!I1670)</f>
        <v>48.434</v>
      </c>
      <c r="J672" t="str">
        <f>IF(A672="","",[1]Sheet!J1670)</f>
        <v>是</v>
      </c>
      <c r="K672">
        <f t="shared" si="261"/>
        <v>1</v>
      </c>
      <c r="L672" s="4">
        <f t="shared" si="262"/>
        <v>1</v>
      </c>
      <c r="M672" s="4">
        <f ca="1" t="array" ref="M672">IF(L671="","",IF(ROW()&lt;32,"",AVERAGE(IF(OFFSET(L$2,ROW()-31,0,30,1)&lt;&gt;"",OFFSET(L$2,ROW()-31,0,30,1)))))</f>
        <v>0.766666666666667</v>
      </c>
      <c r="N672" s="5">
        <f ca="1" t="shared" si="263"/>
        <v>0.781720430107527</v>
      </c>
      <c r="O672" s="4">
        <f ca="1" t="array" ref="O672">IF(L671="","",IF(ROW()&lt;32,"",AVERAGE(IF(OFFSET(L$2,ROW()-21,0,20,1)&lt;&gt;"",OFFSET(L$2,ROW()-21,0,20,1)))))</f>
        <v>0.8</v>
      </c>
      <c r="P672" s="5">
        <f ca="1" t="shared" si="264"/>
        <v>0.812903225806452</v>
      </c>
      <c r="Q672" s="4">
        <f t="shared" si="265"/>
        <v>48.434</v>
      </c>
      <c r="R672" s="4">
        <f t="shared" si="266"/>
        <v>9360.90399999979</v>
      </c>
      <c r="S672" s="9">
        <f t="shared" si="267"/>
        <v>0.00590307411882744</v>
      </c>
      <c r="T672" s="10">
        <f ca="1" t="shared" si="268"/>
        <v>0.781720430107527</v>
      </c>
      <c r="U672" s="9">
        <f t="shared" si="269"/>
        <v>0.0319164010871904</v>
      </c>
      <c r="V672" s="6">
        <f t="shared" si="270"/>
        <v>0.421062716855987</v>
      </c>
      <c r="W672" s="11">
        <f t="shared" si="271"/>
        <v>1.01166833326667</v>
      </c>
      <c r="X672" s="11">
        <f ca="1" t="shared" si="272"/>
        <v>0.291813192943262</v>
      </c>
      <c r="Y672" s="6">
        <f ca="1" t="shared" si="273"/>
        <v>0.418389760883565</v>
      </c>
      <c r="Z672" s="1">
        <f ca="1" t="shared" si="274"/>
        <v>0.12396706009104</v>
      </c>
      <c r="AA672">
        <f ca="1" t="shared" si="275"/>
        <v>0</v>
      </c>
      <c r="AB672">
        <f t="shared" si="276"/>
        <v>0</v>
      </c>
      <c r="AC672" s="1">
        <f ca="1" t="shared" si="277"/>
        <v>0</v>
      </c>
      <c r="AD672" t="e">
        <f ca="1" t="shared" si="278"/>
        <v>#VALUE!</v>
      </c>
    </row>
    <row r="673" spans="1:30">
      <c r="A673">
        <f>IF([1]Sheet!A1671="","",[1]Sheet!A1671)</f>
        <v>3280997</v>
      </c>
      <c r="B673" t="str">
        <f>IF(A673="","",[1]Sheet!B1671)</f>
        <v>2025-05-02 22:56:22</v>
      </c>
      <c r="C673" t="str">
        <f>IF(A673="","",[1]Sheet!C1671)</f>
        <v>小单31.45  小双34.28  大单34.28</v>
      </c>
      <c r="D673" t="str">
        <f>IF(A673="","",[1]Sheet!D1671)</f>
        <v>小单</v>
      </c>
      <c r="E673">
        <f>IF(A673="","",[1]Sheet!E1671)</f>
        <v>100.01</v>
      </c>
      <c r="F673">
        <f>IF(A673="","",[1]Sheet!F1671)</f>
        <v>20</v>
      </c>
      <c r="G673" t="str">
        <f>IF(A673="","",[1]Sheet!G1671)</f>
        <v>大双</v>
      </c>
      <c r="H673">
        <f>IF(A673="","",[1]Sheet!H1671)</f>
        <v>0</v>
      </c>
      <c r="I673">
        <f>IF(A673="","",[1]Sheet!I1671)</f>
        <v>-100.01</v>
      </c>
      <c r="J673" t="str">
        <f>IF(A673="","",[1]Sheet!J1671)</f>
        <v>否</v>
      </c>
      <c r="K673">
        <f t="shared" si="261"/>
        <v>0</v>
      </c>
      <c r="L673" s="4">
        <f t="shared" si="262"/>
        <v>0</v>
      </c>
      <c r="M673" s="4">
        <f ca="1" t="array" ref="M673">IF(L672="","",IF(ROW()&lt;32,"",AVERAGE(IF(OFFSET(L$2,ROW()-31,0,30,1)&lt;&gt;"",OFFSET(L$2,ROW()-31,0,30,1)))))</f>
        <v>0.733333333333333</v>
      </c>
      <c r="N673" s="5">
        <f ca="1" t="shared" si="263"/>
        <v>0.781720430107527</v>
      </c>
      <c r="O673" s="4">
        <f ca="1" t="array" ref="O673">IF(L672="","",IF(ROW()&lt;32,"",AVERAGE(IF(OFFSET(L$2,ROW()-21,0,20,1)&lt;&gt;"",OFFSET(L$2,ROW()-21,0,20,1)))))</f>
        <v>0.75</v>
      </c>
      <c r="P673" s="5">
        <f ca="1" t="shared" si="264"/>
        <v>0.766129032258065</v>
      </c>
      <c r="Q673" s="4">
        <f t="shared" si="265"/>
        <v>-100.01</v>
      </c>
      <c r="R673" s="4">
        <f t="shared" si="266"/>
        <v>9260.89399999979</v>
      </c>
      <c r="S673" s="9">
        <f t="shared" si="267"/>
        <v>0.00540723674654227</v>
      </c>
      <c r="T673" s="10">
        <f ca="1" t="shared" si="268"/>
        <v>0.781720430107527</v>
      </c>
      <c r="U673" s="9">
        <f t="shared" si="269"/>
        <v>0.0319164010871904</v>
      </c>
      <c r="V673" s="6">
        <f t="shared" si="270"/>
        <v>0.374671170337964</v>
      </c>
      <c r="W673" s="11">
        <f t="shared" si="271"/>
        <v>1.00736330546778</v>
      </c>
      <c r="X673" s="11">
        <f ca="1" t="shared" si="272"/>
        <v>0.286594784299885</v>
      </c>
      <c r="Y673" s="6">
        <f ca="1" t="shared" si="273"/>
        <v>0.410705565939459</v>
      </c>
      <c r="Z673" s="1">
        <f ca="1" t="shared" si="274"/>
        <v>0.124751177000265</v>
      </c>
      <c r="AA673">
        <f ca="1" t="shared" si="275"/>
        <v>0</v>
      </c>
      <c r="AB673">
        <f t="shared" si="276"/>
        <v>0</v>
      </c>
      <c r="AC673" s="1">
        <f ca="1" t="shared" si="277"/>
        <v>0</v>
      </c>
      <c r="AD673" t="e">
        <f ca="1" t="shared" si="278"/>
        <v>#VALUE!</v>
      </c>
    </row>
    <row r="674" spans="1:30">
      <c r="A674">
        <f>IF([1]Sheet!A1672="","",[1]Sheet!A1672)</f>
        <v>3280998</v>
      </c>
      <c r="B674" t="str">
        <f>IF(A674="","",[1]Sheet!B1672)</f>
        <v>2025-05-02 22:59:44</v>
      </c>
      <c r="C674" t="str">
        <f>IF(A674="","",[1]Sheet!C1672)</f>
        <v>小单31.45  小双34.28  大单34.28</v>
      </c>
      <c r="D674" t="str">
        <f>IF(A674="","",[1]Sheet!D1672)</f>
        <v>小单</v>
      </c>
      <c r="E674">
        <f>IF(A674="","",[1]Sheet!E1672)</f>
        <v>100.01</v>
      </c>
      <c r="F674">
        <f>IF(A674="","",[1]Sheet!F1672)</f>
        <v>21</v>
      </c>
      <c r="G674" t="str">
        <f>IF(A674="","",[1]Sheet!G1672)</f>
        <v>大单</v>
      </c>
      <c r="H674">
        <f>IF(A674="","",[1]Sheet!H1672)</f>
        <v>148.4324</v>
      </c>
      <c r="I674">
        <f>IF(A674="","",[1]Sheet!I1672)</f>
        <v>48.4224</v>
      </c>
      <c r="J674" t="str">
        <f>IF(A674="","",[1]Sheet!J1672)</f>
        <v>是</v>
      </c>
      <c r="K674">
        <f t="shared" si="261"/>
        <v>1</v>
      </c>
      <c r="L674" s="4">
        <f t="shared" si="262"/>
        <v>1</v>
      </c>
      <c r="M674" s="4">
        <f ca="1" t="array" ref="M674">IF(L673="","",IF(ROW()&lt;32,"",AVERAGE(IF(OFFSET(L$2,ROW()-31,0,30,1)&lt;&gt;"",OFFSET(L$2,ROW()-31,0,30,1)))))</f>
        <v>0.733333333333333</v>
      </c>
      <c r="N674" s="5">
        <f ca="1" t="shared" si="263"/>
        <v>0.686021505376344</v>
      </c>
      <c r="O674" s="4">
        <f ca="1" t="array" ref="O674">IF(L673="","",IF(ROW()&lt;32,"",AVERAGE(IF(OFFSET(L$2,ROW()-21,0,20,1)&lt;&gt;"",OFFSET(L$2,ROW()-21,0,20,1)))))</f>
        <v>0.8</v>
      </c>
      <c r="P674" s="5">
        <f ca="1" t="shared" si="264"/>
        <v>0.748387096774194</v>
      </c>
      <c r="Q674" s="4">
        <f t="shared" si="265"/>
        <v>48.4224</v>
      </c>
      <c r="R674" s="4">
        <f t="shared" si="266"/>
        <v>9309.31639999979</v>
      </c>
      <c r="S674" s="9">
        <f t="shared" si="267"/>
        <v>-0.0109368292294604</v>
      </c>
      <c r="T674" s="10">
        <f ca="1" t="shared" si="268"/>
        <v>0.686021505376344</v>
      </c>
      <c r="U674" s="9">
        <f t="shared" si="269"/>
        <v>0.0319164010871904</v>
      </c>
      <c r="V674" s="6">
        <f t="shared" si="270"/>
        <v>0.303860818870392</v>
      </c>
      <c r="W674" s="11">
        <f t="shared" si="271"/>
        <v>0.867837280123631</v>
      </c>
      <c r="X674" s="11">
        <f ca="1" t="shared" si="272"/>
        <v>0.241518141879676</v>
      </c>
      <c r="Y674" s="6">
        <f ca="1" t="shared" si="273"/>
        <v>0.39986716299281</v>
      </c>
      <c r="Z674" s="1">
        <f ca="1" t="shared" si="274"/>
        <v>0.124854710693792</v>
      </c>
      <c r="AA674">
        <f ca="1" t="shared" si="275"/>
        <v>0</v>
      </c>
      <c r="AB674">
        <f t="shared" si="276"/>
        <v>0</v>
      </c>
      <c r="AC674" s="1">
        <f ca="1" t="shared" si="277"/>
        <v>0</v>
      </c>
      <c r="AD674" t="e">
        <f ca="1" t="shared" si="278"/>
        <v>#VALUE!</v>
      </c>
    </row>
    <row r="675" spans="1:30">
      <c r="A675">
        <f>IF([1]Sheet!A1673="","",[1]Sheet!A1673)</f>
        <v>3280999</v>
      </c>
      <c r="B675" t="str">
        <f>IF(A675="","",[1]Sheet!B1673)</f>
        <v>2025-05-02 23:03:16</v>
      </c>
      <c r="C675" t="str">
        <f>IF(A675="","",[1]Sheet!C1673)</f>
        <v>小单31.45  小双34.28  大单34.28</v>
      </c>
      <c r="D675" t="str">
        <f>IF(A675="","",[1]Sheet!D1673)</f>
        <v>小单</v>
      </c>
      <c r="E675">
        <f>IF(A675="","",[1]Sheet!E1673)</f>
        <v>100.01</v>
      </c>
      <c r="F675">
        <f>IF(A675="","",[1]Sheet!F1673)</f>
        <v>10</v>
      </c>
      <c r="G675" t="str">
        <f>IF(A675="","",[1]Sheet!G1673)</f>
        <v>小双</v>
      </c>
      <c r="H675">
        <f>IF(A675="","",[1]Sheet!H1673)</f>
        <v>148.4324</v>
      </c>
      <c r="I675">
        <f>IF(A675="","",[1]Sheet!I1673)</f>
        <v>48.4224</v>
      </c>
      <c r="J675" t="str">
        <f>IF(A675="","",[1]Sheet!J1673)</f>
        <v>是</v>
      </c>
      <c r="K675">
        <f t="shared" si="261"/>
        <v>1</v>
      </c>
      <c r="L675" s="4">
        <f t="shared" si="262"/>
        <v>1</v>
      </c>
      <c r="M675" s="4">
        <f ca="1" t="array" ref="M675">IF(L674="","",IF(ROW()&lt;32,"",AVERAGE(IF(OFFSET(L$2,ROW()-31,0,30,1)&lt;&gt;"",OFFSET(L$2,ROW()-31,0,30,1)))))</f>
        <v>0.766666666666667</v>
      </c>
      <c r="N675" s="5">
        <f ca="1" t="shared" si="263"/>
        <v>0.750537634408602</v>
      </c>
      <c r="O675" s="4">
        <f ca="1" t="array" ref="O675">IF(L674="","",IF(ROW()&lt;32,"",AVERAGE(IF(OFFSET(L$2,ROW()-21,0,20,1)&lt;&gt;"",OFFSET(L$2,ROW()-21,0,20,1)))))</f>
        <v>0.8</v>
      </c>
      <c r="P675" s="5">
        <f ca="1" t="shared" si="264"/>
        <v>0.812903225806452</v>
      </c>
      <c r="Q675" s="4">
        <f t="shared" si="265"/>
        <v>48.4224</v>
      </c>
      <c r="R675" s="4">
        <f t="shared" si="266"/>
        <v>9357.73879999979</v>
      </c>
      <c r="S675" s="9">
        <f t="shared" si="267"/>
        <v>0.00496773352490704</v>
      </c>
      <c r="T675" s="10">
        <f ca="1" t="shared" si="268"/>
        <v>0.750537634408602</v>
      </c>
      <c r="U675" s="9">
        <f t="shared" si="269"/>
        <v>0.0316687362673519</v>
      </c>
      <c r="V675" s="6">
        <f t="shared" si="270"/>
        <v>0.249128918157613</v>
      </c>
      <c r="W675" s="11">
        <f t="shared" si="271"/>
        <v>0.863913094859325</v>
      </c>
      <c r="X675" s="11">
        <f ca="1" t="shared" si="272"/>
        <v>0.253401427360681</v>
      </c>
      <c r="Y675" s="6">
        <f ca="1" t="shared" si="273"/>
        <v>0.389075498105744</v>
      </c>
      <c r="Z675" s="1">
        <f ca="1" t="shared" si="274"/>
        <v>0.123043309826715</v>
      </c>
      <c r="AA675">
        <f ca="1" t="shared" si="275"/>
        <v>0</v>
      </c>
      <c r="AB675">
        <f t="shared" si="276"/>
        <v>0</v>
      </c>
      <c r="AC675" s="1">
        <f ca="1" t="shared" si="277"/>
        <v>0</v>
      </c>
      <c r="AD675" t="e">
        <f ca="1" t="shared" si="278"/>
        <v>#VALUE!</v>
      </c>
    </row>
    <row r="676" spans="1:30">
      <c r="A676">
        <f>IF([1]Sheet!A1674="","",[1]Sheet!A1674)</f>
        <v>3281000</v>
      </c>
      <c r="B676" t="str">
        <f>IF(A676="","",[1]Sheet!B1674)</f>
        <v>2025-05-02 23:06:47</v>
      </c>
      <c r="C676" t="str">
        <f>IF(A676="","",[1]Sheet!C1674)</f>
        <v>小单31.45  小双34.28  大单34.28</v>
      </c>
      <c r="D676" t="str">
        <f>IF(A676="","",[1]Sheet!D1674)</f>
        <v>小单</v>
      </c>
      <c r="E676">
        <f>IF(A676="","",[1]Sheet!E1674)</f>
        <v>100.01</v>
      </c>
      <c r="F676">
        <f>IF(A676="","",[1]Sheet!F1674)</f>
        <v>17</v>
      </c>
      <c r="G676" t="str">
        <f>IF(A676="","",[1]Sheet!G1674)</f>
        <v>大单</v>
      </c>
      <c r="H676">
        <f>IF(A676="","",[1]Sheet!H1674)</f>
        <v>148.4324</v>
      </c>
      <c r="I676">
        <f>IF(A676="","",[1]Sheet!I1674)</f>
        <v>48.4224</v>
      </c>
      <c r="J676" t="str">
        <f>IF(A676="","",[1]Sheet!J1674)</f>
        <v>是</v>
      </c>
      <c r="K676">
        <f t="shared" si="261"/>
        <v>1</v>
      </c>
      <c r="L676" s="4">
        <f t="shared" si="262"/>
        <v>1</v>
      </c>
      <c r="M676" s="4">
        <f ca="1" t="array" ref="M676">IF(L675="","",IF(ROW()&lt;32,"",AVERAGE(IF(OFFSET(L$2,ROW()-31,0,30,1)&lt;&gt;"",OFFSET(L$2,ROW()-31,0,30,1)))))</f>
        <v>0.766666666666667</v>
      </c>
      <c r="N676" s="5">
        <f ca="1" t="shared" si="263"/>
        <v>0.781720430107527</v>
      </c>
      <c r="O676" s="4">
        <f ca="1" t="array" ref="O676">IF(L675="","",IF(ROW()&lt;32,"",AVERAGE(IF(OFFSET(L$2,ROW()-21,0,20,1)&lt;&gt;"",OFFSET(L$2,ROW()-21,0,20,1)))))</f>
        <v>0.8</v>
      </c>
      <c r="P676" s="5">
        <f ca="1" t="shared" si="264"/>
        <v>0.812903225806452</v>
      </c>
      <c r="Q676" s="4">
        <f t="shared" si="265"/>
        <v>48.4224</v>
      </c>
      <c r="R676" s="4">
        <f t="shared" si="266"/>
        <v>9406.16119999979</v>
      </c>
      <c r="S676" s="9">
        <f t="shared" si="267"/>
        <v>0.00447373617511131</v>
      </c>
      <c r="T676" s="10">
        <f ca="1" t="shared" si="268"/>
        <v>0.781720430107527</v>
      </c>
      <c r="U676" s="9">
        <f t="shared" si="269"/>
        <v>0.0316687362673519</v>
      </c>
      <c r="V676" s="6">
        <f t="shared" si="270"/>
        <v>0.199773051981828</v>
      </c>
      <c r="W676" s="11">
        <f t="shared" si="271"/>
        <v>0.998720063996801</v>
      </c>
      <c r="X676" s="11">
        <f ca="1" t="shared" si="272"/>
        <v>0.268034897591696</v>
      </c>
      <c r="Y676" s="6">
        <f ca="1" t="shared" si="273"/>
        <v>0.380149539568103</v>
      </c>
      <c r="Z676" s="1">
        <f ca="1" t="shared" si="274"/>
        <v>0.12178098392584</v>
      </c>
      <c r="AA676">
        <f ca="1" t="shared" si="275"/>
        <v>0</v>
      </c>
      <c r="AB676">
        <f t="shared" si="276"/>
        <v>0</v>
      </c>
      <c r="AC676" s="1">
        <f ca="1" t="shared" si="277"/>
        <v>0</v>
      </c>
      <c r="AD676" t="e">
        <f ca="1" t="shared" si="278"/>
        <v>#VALUE!</v>
      </c>
    </row>
    <row r="677" spans="1:30">
      <c r="A677">
        <f>IF([1]Sheet!A1675="","",[1]Sheet!A1675)</f>
        <v>3281001</v>
      </c>
      <c r="B677" t="str">
        <f>IF(A677="","",[1]Sheet!B1675)</f>
        <v>2025-05-02 23:10:19</v>
      </c>
      <c r="C677" t="str">
        <f>IF(A677="","",[1]Sheet!C1675)</f>
        <v>小单32.36  大双32.36  大单35.28</v>
      </c>
      <c r="D677" t="str">
        <f>IF(A677="","",[1]Sheet!D1675)</f>
        <v>大单</v>
      </c>
      <c r="E677">
        <f>IF(A677="","",[1]Sheet!E1675)</f>
        <v>100</v>
      </c>
      <c r="F677">
        <f>IF(A677="","",[1]Sheet!F1675)</f>
        <v>16</v>
      </c>
      <c r="G677" t="str">
        <f>IF(A677="","",[1]Sheet!G1675)</f>
        <v>大双</v>
      </c>
      <c r="H677">
        <f>IF(A677="","",[1]Sheet!H1675)</f>
        <v>152.7392</v>
      </c>
      <c r="I677">
        <f>IF(A677="","",[1]Sheet!I1675)</f>
        <v>52.7392</v>
      </c>
      <c r="J677" t="str">
        <f>IF(A677="","",[1]Sheet!J1675)</f>
        <v>是</v>
      </c>
      <c r="K677">
        <f t="shared" si="261"/>
        <v>1</v>
      </c>
      <c r="L677" s="4">
        <f t="shared" si="262"/>
        <v>1</v>
      </c>
      <c r="M677" s="4">
        <f ca="1" t="array" ref="M677">IF(L676="","",IF(ROW()&lt;32,"",AVERAGE(IF(OFFSET(L$2,ROW()-31,0,30,1)&lt;&gt;"",OFFSET(L$2,ROW()-31,0,30,1)))))</f>
        <v>0.8</v>
      </c>
      <c r="N677" s="5">
        <f ca="1" t="shared" si="263"/>
        <v>0.781720430107527</v>
      </c>
      <c r="O677" s="4">
        <f ca="1" t="array" ref="O677">IF(L676="","",IF(ROW()&lt;32,"",AVERAGE(IF(OFFSET(L$2,ROW()-21,0,20,1)&lt;&gt;"",OFFSET(L$2,ROW()-21,0,20,1)))))</f>
        <v>0.85</v>
      </c>
      <c r="P677" s="5">
        <f ca="1" t="shared" si="264"/>
        <v>0.859677419354839</v>
      </c>
      <c r="Q677" s="4">
        <f t="shared" si="265"/>
        <v>52.7392</v>
      </c>
      <c r="R677" s="4">
        <f t="shared" si="266"/>
        <v>9458.90039999979</v>
      </c>
      <c r="S677" s="9">
        <f t="shared" si="267"/>
        <v>0.0206270331624961</v>
      </c>
      <c r="T677" s="10">
        <f ca="1" t="shared" si="268"/>
        <v>0.781720430107527</v>
      </c>
      <c r="U677" s="9">
        <f t="shared" si="269"/>
        <v>0.0363278060767233</v>
      </c>
      <c r="V677" s="6">
        <f t="shared" si="270"/>
        <v>0.154830349067543</v>
      </c>
      <c r="W677" s="11">
        <f t="shared" si="271"/>
        <v>0.994380280985951</v>
      </c>
      <c r="X677" s="11">
        <f ca="1" t="shared" si="272"/>
        <v>0.266554917152587</v>
      </c>
      <c r="Y677" s="6">
        <f ca="1" t="shared" si="273"/>
        <v>0.370451612507444</v>
      </c>
      <c r="Z677" s="1">
        <f ca="1" t="shared" si="274"/>
        <v>0.118820576096036</v>
      </c>
      <c r="AA677">
        <f ca="1" t="shared" si="275"/>
        <v>0</v>
      </c>
      <c r="AB677">
        <f t="shared" si="276"/>
        <v>0</v>
      </c>
      <c r="AC677" s="1">
        <f ca="1" t="shared" si="277"/>
        <v>0</v>
      </c>
      <c r="AD677" t="e">
        <f ca="1" t="shared" si="278"/>
        <v>#VALUE!</v>
      </c>
    </row>
    <row r="678" spans="1:30">
      <c r="A678">
        <f>IF([1]Sheet!A1676="","",[1]Sheet!A1676)</f>
        <v>3281002</v>
      </c>
      <c r="B678" t="str">
        <f>IF(A678="","",[1]Sheet!B1676)</f>
        <v>2025-05-02 23:13:41</v>
      </c>
      <c r="C678" t="str">
        <f>IF(A678="","",[1]Sheet!C1676)</f>
        <v>小单32.36  大双32.36  大单35.28</v>
      </c>
      <c r="D678" t="str">
        <f>IF(A678="","",[1]Sheet!D1676)</f>
        <v>大单</v>
      </c>
      <c r="E678">
        <f>IF(A678="","",[1]Sheet!E1676)</f>
        <v>100</v>
      </c>
      <c r="F678">
        <f>IF(A678="","",[1]Sheet!F1676)</f>
        <v>22</v>
      </c>
      <c r="G678" t="str">
        <f>IF(A678="","",[1]Sheet!G1676)</f>
        <v>大双</v>
      </c>
      <c r="H678">
        <f>IF(A678="","",[1]Sheet!H1676)</f>
        <v>152.7392</v>
      </c>
      <c r="I678">
        <f>IF(A678="","",[1]Sheet!I1676)</f>
        <v>52.7392</v>
      </c>
      <c r="J678" t="str">
        <f>IF(A678="","",[1]Sheet!J1676)</f>
        <v>是</v>
      </c>
      <c r="K678">
        <f t="shared" si="261"/>
        <v>1</v>
      </c>
      <c r="L678" s="4">
        <f t="shared" si="262"/>
        <v>1</v>
      </c>
      <c r="M678" s="4">
        <f ca="1" t="array" ref="M678">IF(L677="","",IF(ROW()&lt;32,"",AVERAGE(IF(OFFSET(L$2,ROW()-31,0,30,1)&lt;&gt;"",OFFSET(L$2,ROW()-31,0,30,1)))))</f>
        <v>0.8</v>
      </c>
      <c r="N678" s="5">
        <f ca="1" t="shared" si="263"/>
        <v>0.812903225806452</v>
      </c>
      <c r="O678" s="4">
        <f ca="1" t="array" ref="O678">IF(L677="","",IF(ROW()&lt;32,"",AVERAGE(IF(OFFSET(L$2,ROW()-21,0,20,1)&lt;&gt;"",OFFSET(L$2,ROW()-21,0,20,1)))))</f>
        <v>0.9</v>
      </c>
      <c r="P678" s="5">
        <f ca="1" t="shared" si="264"/>
        <v>0.906451612903226</v>
      </c>
      <c r="Q678" s="4">
        <f t="shared" si="265"/>
        <v>52.7392</v>
      </c>
      <c r="R678" s="4">
        <f t="shared" si="266"/>
        <v>9511.63959999979</v>
      </c>
      <c r="S678" s="9">
        <f t="shared" si="267"/>
        <v>0.0205071116036769</v>
      </c>
      <c r="T678" s="10">
        <f ca="1" t="shared" si="268"/>
        <v>0.812903225806452</v>
      </c>
      <c r="U678" s="9">
        <f t="shared" si="269"/>
        <v>0.0417008725453965</v>
      </c>
      <c r="V678" s="6">
        <f t="shared" si="270"/>
        <v>0.120650285421689</v>
      </c>
      <c r="W678" s="11">
        <f t="shared" si="271"/>
        <v>1.16345669685018</v>
      </c>
      <c r="X678" s="11">
        <f ca="1" t="shared" si="272"/>
        <v>0.284633215105961</v>
      </c>
      <c r="Y678" s="6">
        <f ca="1" t="shared" si="273"/>
        <v>0.361782463078705</v>
      </c>
      <c r="Z678" s="1">
        <f ca="1" t="shared" si="274"/>
        <v>0.115223676469111</v>
      </c>
      <c r="AA678">
        <f ca="1" t="shared" si="275"/>
        <v>0</v>
      </c>
      <c r="AB678">
        <f t="shared" si="276"/>
        <v>0</v>
      </c>
      <c r="AC678" s="1">
        <f ca="1" t="shared" si="277"/>
        <v>0</v>
      </c>
      <c r="AD678" t="e">
        <f ca="1" t="shared" si="278"/>
        <v>#VALUE!</v>
      </c>
    </row>
    <row r="679" spans="1:30">
      <c r="A679">
        <f>IF([1]Sheet!A1677="","",[1]Sheet!A1677)</f>
        <v>3281003</v>
      </c>
      <c r="B679" t="str">
        <f>IF(A679="","",[1]Sheet!B1677)</f>
        <v>2025-05-02 23:17:23</v>
      </c>
      <c r="C679" t="str">
        <f>IF(A679="","",[1]Sheet!C1677)</f>
        <v>小单32.36  大双32.36  大单35.28</v>
      </c>
      <c r="D679" t="str">
        <f>IF(A679="","",[1]Sheet!D1677)</f>
        <v>大单</v>
      </c>
      <c r="E679">
        <f>IF(A679="","",[1]Sheet!E1677)</f>
        <v>100</v>
      </c>
      <c r="F679">
        <f>IF(A679="","",[1]Sheet!F1677)</f>
        <v>20</v>
      </c>
      <c r="G679" t="str">
        <f>IF(A679="","",[1]Sheet!G1677)</f>
        <v>大双</v>
      </c>
      <c r="H679">
        <f>IF(A679="","",[1]Sheet!H1677)</f>
        <v>152.7392</v>
      </c>
      <c r="I679">
        <f>IF(A679="","",[1]Sheet!I1677)</f>
        <v>52.7392</v>
      </c>
      <c r="J679" t="str">
        <f>IF(A679="","",[1]Sheet!J1677)</f>
        <v>是</v>
      </c>
      <c r="K679">
        <f t="shared" si="261"/>
        <v>1</v>
      </c>
      <c r="L679" s="4">
        <f t="shared" si="262"/>
        <v>1</v>
      </c>
      <c r="M679" s="4">
        <f ca="1" t="array" ref="M679">IF(L678="","",IF(ROW()&lt;32,"",AVERAGE(IF(OFFSET(L$2,ROW()-31,0,30,1)&lt;&gt;"",OFFSET(L$2,ROW()-31,0,30,1)))))</f>
        <v>0.8</v>
      </c>
      <c r="N679" s="5">
        <f ca="1" t="shared" si="263"/>
        <v>0.812903225806452</v>
      </c>
      <c r="O679" s="4">
        <f ca="1" t="array" ref="O679">IF(L678="","",IF(ROW()&lt;32,"",AVERAGE(IF(OFFSET(L$2,ROW()-21,0,20,1)&lt;&gt;"",OFFSET(L$2,ROW()-21,0,20,1)))))</f>
        <v>0.9</v>
      </c>
      <c r="P679" s="5">
        <f ca="1" t="shared" si="264"/>
        <v>0.906451612903226</v>
      </c>
      <c r="Q679" s="4">
        <f t="shared" si="265"/>
        <v>52.7392</v>
      </c>
      <c r="R679" s="4">
        <f t="shared" si="266"/>
        <v>9564.37879999979</v>
      </c>
      <c r="S679" s="9">
        <f t="shared" si="267"/>
        <v>0.0203910872112554</v>
      </c>
      <c r="T679" s="10">
        <f ca="1" t="shared" si="268"/>
        <v>0.812903225806452</v>
      </c>
      <c r="U679" s="9">
        <f t="shared" si="269"/>
        <v>0.0470143549173164</v>
      </c>
      <c r="V679" s="6">
        <f t="shared" si="270"/>
        <v>0.0818549584986814</v>
      </c>
      <c r="W679" s="11">
        <f t="shared" si="271"/>
        <v>1.16343092050442</v>
      </c>
      <c r="X679" s="11">
        <f ca="1" t="shared" si="272"/>
        <v>0.279122252749782</v>
      </c>
      <c r="Y679" s="6">
        <f ca="1" t="shared" si="273"/>
        <v>0.352045449922539</v>
      </c>
      <c r="Z679" s="1">
        <f ca="1" t="shared" si="274"/>
        <v>0.109302930192574</v>
      </c>
      <c r="AA679">
        <f ca="1" t="shared" si="275"/>
        <v>0</v>
      </c>
      <c r="AB679">
        <f t="shared" si="276"/>
        <v>0</v>
      </c>
      <c r="AC679" s="1">
        <f ca="1" t="shared" si="277"/>
        <v>0</v>
      </c>
      <c r="AD679" t="e">
        <f ca="1" t="shared" si="278"/>
        <v>#VALUE!</v>
      </c>
    </row>
    <row r="680" spans="1:30">
      <c r="A680">
        <f>IF([1]Sheet!A1678="","",[1]Sheet!A1678)</f>
        <v>3281004</v>
      </c>
      <c r="B680" t="str">
        <f>IF(A680="","",[1]Sheet!B1678)</f>
        <v>2025-05-02 23:20:44</v>
      </c>
      <c r="C680" t="str">
        <f>IF(A680="","",[1]Sheet!C1678)</f>
        <v>小单32.36  大双32.36  大单35.28</v>
      </c>
      <c r="D680" t="str">
        <f>IF(A680="","",[1]Sheet!D1678)</f>
        <v>大单</v>
      </c>
      <c r="E680">
        <f>IF(A680="","",[1]Sheet!E1678)</f>
        <v>100</v>
      </c>
      <c r="F680">
        <f>IF(A680="","",[1]Sheet!F1678)</f>
        <v>18</v>
      </c>
      <c r="G680" t="str">
        <f>IF(A680="","",[1]Sheet!G1678)</f>
        <v>大双</v>
      </c>
      <c r="H680">
        <f>IF(A680="","",[1]Sheet!H1678)</f>
        <v>152.7392</v>
      </c>
      <c r="I680">
        <f>IF(A680="","",[1]Sheet!I1678)</f>
        <v>52.7392</v>
      </c>
      <c r="J680" t="str">
        <f>IF(A680="","",[1]Sheet!J1678)</f>
        <v>是</v>
      </c>
      <c r="K680">
        <f t="shared" si="261"/>
        <v>1</v>
      </c>
      <c r="L680" s="4">
        <f t="shared" si="262"/>
        <v>1</v>
      </c>
      <c r="M680" s="4">
        <f ca="1" t="array" ref="M680">IF(L679="","",IF(ROW()&lt;32,"",AVERAGE(IF(OFFSET(L$2,ROW()-31,0,30,1)&lt;&gt;"",OFFSET(L$2,ROW()-31,0,30,1)))))</f>
        <v>0.8</v>
      </c>
      <c r="N680" s="5">
        <f ca="1" t="shared" si="263"/>
        <v>0.812903225806452</v>
      </c>
      <c r="O680" s="4">
        <f ca="1" t="array" ref="O680">IF(L679="","",IF(ROW()&lt;32,"",AVERAGE(IF(OFFSET(L$2,ROW()-21,0,20,1)&lt;&gt;"",OFFSET(L$2,ROW()-21,0,20,1)))))</f>
        <v>0.9</v>
      </c>
      <c r="P680" s="5">
        <f ca="1" t="shared" si="264"/>
        <v>0.906451612903226</v>
      </c>
      <c r="Q680" s="4">
        <f t="shared" si="265"/>
        <v>52.7392</v>
      </c>
      <c r="R680" s="4">
        <f t="shared" si="266"/>
        <v>9617.11799999979</v>
      </c>
      <c r="S680" s="9">
        <f t="shared" si="267"/>
        <v>0.033599962167676</v>
      </c>
      <c r="T680" s="10">
        <f ca="1" t="shared" si="268"/>
        <v>0.812903225806452</v>
      </c>
      <c r="U680" s="9">
        <f t="shared" si="269"/>
        <v>0.0522692388553245</v>
      </c>
      <c r="V680" s="6">
        <f t="shared" si="270"/>
        <v>0.0593072376603668</v>
      </c>
      <c r="W680" s="11">
        <f t="shared" si="271"/>
        <v>1.16343092050442</v>
      </c>
      <c r="X680" s="11">
        <f ca="1" t="shared" si="272"/>
        <v>0.279253677971474</v>
      </c>
      <c r="Y680" s="6">
        <f ca="1" t="shared" si="273"/>
        <v>0.341800601136399</v>
      </c>
      <c r="Z680" s="1">
        <f ca="1" t="shared" si="274"/>
        <v>0.100920499481194</v>
      </c>
      <c r="AA680">
        <f ca="1" t="shared" si="275"/>
        <v>0</v>
      </c>
      <c r="AB680">
        <f t="shared" si="276"/>
        <v>0</v>
      </c>
      <c r="AC680" s="1">
        <f ca="1" t="shared" si="277"/>
        <v>0</v>
      </c>
      <c r="AD680" t="e">
        <f ca="1" t="shared" si="278"/>
        <v>#VALUE!</v>
      </c>
    </row>
    <row r="681" spans="1:30">
      <c r="A681">
        <f>IF([1]Sheet!A1679="","",[1]Sheet!A1679)</f>
        <v>3281005</v>
      </c>
      <c r="B681" t="str">
        <f>IF(A681="","",[1]Sheet!B1679)</f>
        <v>2025-05-02 23:24:16</v>
      </c>
      <c r="C681" t="str">
        <f>IF(A681="","",[1]Sheet!C1679)</f>
        <v>大双31.45  小双34.28  大单34.28</v>
      </c>
      <c r="D681" t="str">
        <f>IF(A681="","",[1]Sheet!D1679)</f>
        <v>大双</v>
      </c>
      <c r="E681">
        <f>IF(A681="","",[1]Sheet!E1679)</f>
        <v>100.01</v>
      </c>
      <c r="F681">
        <f>IF(A681="","",[1]Sheet!F1679)</f>
        <v>5</v>
      </c>
      <c r="G681" t="str">
        <f>IF(A681="","",[1]Sheet!G1679)</f>
        <v>小单</v>
      </c>
      <c r="H681">
        <f>IF(A681="","",[1]Sheet!H1679)</f>
        <v>0</v>
      </c>
      <c r="I681">
        <f>IF(A681="","",[1]Sheet!I1679)</f>
        <v>-100.01</v>
      </c>
      <c r="J681" t="str">
        <f>IF(A681="","",[1]Sheet!J1679)</f>
        <v>否</v>
      </c>
      <c r="K681">
        <f t="shared" si="261"/>
        <v>0</v>
      </c>
      <c r="L681" s="4">
        <f t="shared" si="262"/>
        <v>0</v>
      </c>
      <c r="M681" s="4">
        <f ca="1" t="array" ref="M681">IF(L680="","",IF(ROW()&lt;32,"",AVERAGE(IF(OFFSET(L$2,ROW()-31,0,30,1)&lt;&gt;"",OFFSET(L$2,ROW()-31,0,30,1)))))</f>
        <v>0.8</v>
      </c>
      <c r="N681" s="5">
        <f ca="1" t="shared" si="263"/>
        <v>0.812903225806452</v>
      </c>
      <c r="O681" s="4">
        <f ca="1" t="array" ref="O681">IF(L680="","",IF(ROW()&lt;32,"",AVERAGE(IF(OFFSET(L$2,ROW()-21,0,20,1)&lt;&gt;"",OFFSET(L$2,ROW()-21,0,20,1)))))</f>
        <v>0.85</v>
      </c>
      <c r="P681" s="5">
        <f ca="1" t="shared" si="264"/>
        <v>0.859677419354839</v>
      </c>
      <c r="Q681" s="4">
        <f t="shared" si="265"/>
        <v>-100.01</v>
      </c>
      <c r="R681" s="4">
        <f t="shared" si="266"/>
        <v>9517.10799999979</v>
      </c>
      <c r="S681" s="9">
        <f t="shared" si="267"/>
        <v>0.050653529722107</v>
      </c>
      <c r="T681" s="10">
        <f ca="1" t="shared" si="268"/>
        <v>0.812903225806452</v>
      </c>
      <c r="U681" s="9">
        <f t="shared" si="269"/>
        <v>0.0574664884012033</v>
      </c>
      <c r="V681" s="6">
        <f t="shared" si="270"/>
        <v>0.0822242271780294</v>
      </c>
      <c r="W681" s="11">
        <f t="shared" si="271"/>
        <v>1.37477057683895</v>
      </c>
      <c r="X681" s="11">
        <f ca="1" t="shared" si="272"/>
        <v>0.306236237959259</v>
      </c>
      <c r="Y681" s="6">
        <f ca="1" t="shared" si="273"/>
        <v>0.333017808108609</v>
      </c>
      <c r="Z681" s="1">
        <f ca="1" t="shared" si="274"/>
        <v>0.0917518122055059</v>
      </c>
      <c r="AA681">
        <f ca="1" t="shared" si="275"/>
        <v>0</v>
      </c>
      <c r="AB681">
        <f t="shared" si="276"/>
        <v>0</v>
      </c>
      <c r="AC681" s="1">
        <f ca="1" t="shared" si="277"/>
        <v>0</v>
      </c>
      <c r="AD681" t="e">
        <f ca="1" t="shared" si="278"/>
        <v>#VALUE!</v>
      </c>
    </row>
    <row r="682" spans="1:30">
      <c r="A682">
        <f>IF([1]Sheet!A1680="","",[1]Sheet!A1680)</f>
        <v>3281006</v>
      </c>
      <c r="B682" t="str">
        <f>IF(A682="","",[1]Sheet!B1680)</f>
        <v>2025-05-02 23:27:48</v>
      </c>
      <c r="C682" t="str">
        <f>IF(A682="","",[1]Sheet!C1680)</f>
        <v>大双31.45  小双34.28  大单34.28</v>
      </c>
      <c r="D682" t="str">
        <f>IF(A682="","",[1]Sheet!D1680)</f>
        <v>大双</v>
      </c>
      <c r="E682">
        <f>IF(A682="","",[1]Sheet!E1680)</f>
        <v>100.01</v>
      </c>
      <c r="F682">
        <f>IF(A682="","",[1]Sheet!F1680)</f>
        <v>18</v>
      </c>
      <c r="G682" t="str">
        <f>IF(A682="","",[1]Sheet!G1680)</f>
        <v>大双</v>
      </c>
      <c r="H682">
        <f>IF(A682="","",[1]Sheet!H1680)</f>
        <v>148.444</v>
      </c>
      <c r="I682">
        <f>IF(A682="","",[1]Sheet!I1680)</f>
        <v>48.434</v>
      </c>
      <c r="J682" t="str">
        <f>IF(A682="","",[1]Sheet!J1680)</f>
        <v>是</v>
      </c>
      <c r="K682">
        <f t="shared" si="261"/>
        <v>1</v>
      </c>
      <c r="L682" s="4">
        <f t="shared" si="262"/>
        <v>1</v>
      </c>
      <c r="M682" s="4">
        <f ca="1" t="array" ref="M682">IF(L681="","",IF(ROW()&lt;32,"",AVERAGE(IF(OFFSET(L$2,ROW()-31,0,30,1)&lt;&gt;"",OFFSET(L$2,ROW()-31,0,30,1)))))</f>
        <v>0.8</v>
      </c>
      <c r="N682" s="5">
        <f ca="1" t="shared" si="263"/>
        <v>0.748387096774194</v>
      </c>
      <c r="O682" s="4">
        <f ca="1" t="array" ref="O682">IF(L681="","",IF(ROW()&lt;32,"",AVERAGE(IF(OFFSET(L$2,ROW()-21,0,20,1)&lt;&gt;"",OFFSET(L$2,ROW()-21,0,20,1)))))</f>
        <v>0.85</v>
      </c>
      <c r="P682" s="5">
        <f ca="1" t="shared" si="264"/>
        <v>0.795161290322581</v>
      </c>
      <c r="Q682" s="4">
        <f t="shared" si="265"/>
        <v>48.434</v>
      </c>
      <c r="R682" s="4">
        <f t="shared" si="266"/>
        <v>9565.54199999979</v>
      </c>
      <c r="S682" s="9">
        <f t="shared" si="267"/>
        <v>0.0337687589914699</v>
      </c>
      <c r="T682" s="10">
        <f ca="1" t="shared" si="268"/>
        <v>0.748387096774194</v>
      </c>
      <c r="U682" s="9">
        <f t="shared" si="269"/>
        <v>0.0574664884012033</v>
      </c>
      <c r="V682" s="6">
        <f t="shared" si="270"/>
        <v>0.10491698717584</v>
      </c>
      <c r="W682" s="11">
        <f t="shared" si="271"/>
        <v>1.37475339349549</v>
      </c>
      <c r="X682" s="11">
        <f ca="1" t="shared" si="272"/>
        <v>0.290535138599052</v>
      </c>
      <c r="Y682" s="6">
        <f ca="1" t="shared" si="273"/>
        <v>0.325178286029001</v>
      </c>
      <c r="Z682" s="1">
        <f ca="1" t="shared" si="274"/>
        <v>0.0847306402353937</v>
      </c>
      <c r="AA682">
        <f ca="1" t="shared" si="275"/>
        <v>0</v>
      </c>
      <c r="AB682">
        <f t="shared" si="276"/>
        <v>0</v>
      </c>
      <c r="AC682" s="1">
        <f ca="1" t="shared" si="277"/>
        <v>0</v>
      </c>
      <c r="AD682" t="e">
        <f ca="1" t="shared" si="278"/>
        <v>#VALUE!</v>
      </c>
    </row>
    <row r="683" spans="1:30">
      <c r="A683">
        <f>IF([1]Sheet!A1681="","",[1]Sheet!A1681)</f>
        <v>3281007</v>
      </c>
      <c r="B683" t="str">
        <f>IF(A683="","",[1]Sheet!B1681)</f>
        <v>2025-05-02 23:31:20</v>
      </c>
      <c r="C683" t="str">
        <f>IF(A683="","",[1]Sheet!C1681)</f>
        <v>大双31.45  小双34.28  大单34.28</v>
      </c>
      <c r="D683" t="str">
        <f>IF(A683="","",[1]Sheet!D1681)</f>
        <v>大双</v>
      </c>
      <c r="E683">
        <f>IF(A683="","",[1]Sheet!E1681)</f>
        <v>100.01</v>
      </c>
      <c r="F683">
        <f>IF(A683="","",[1]Sheet!F1681)</f>
        <v>11</v>
      </c>
      <c r="G683" t="str">
        <f>IF(A683="","",[1]Sheet!G1681)</f>
        <v>小单</v>
      </c>
      <c r="H683">
        <f>IF(A683="","",[1]Sheet!H1681)</f>
        <v>0</v>
      </c>
      <c r="I683">
        <f>IF(A683="","",[1]Sheet!I1681)</f>
        <v>-100.01</v>
      </c>
      <c r="J683" t="str">
        <f>IF(A683="","",[1]Sheet!J1681)</f>
        <v>否</v>
      </c>
      <c r="K683">
        <f t="shared" si="261"/>
        <v>0</v>
      </c>
      <c r="L683" s="4">
        <f t="shared" si="262"/>
        <v>0</v>
      </c>
      <c r="M683" s="4">
        <f ca="1" t="array" ref="M683">IF(L682="","",IF(ROW()&lt;32,"",AVERAGE(IF(OFFSET(L$2,ROW()-31,0,30,1)&lt;&gt;"",OFFSET(L$2,ROW()-31,0,30,1)))))</f>
        <v>0.766666666666667</v>
      </c>
      <c r="N683" s="5">
        <f ca="1" t="shared" si="263"/>
        <v>0.812903225806452</v>
      </c>
      <c r="O683" s="4">
        <f ca="1" t="array" ref="O683">IF(L682="","",IF(ROW()&lt;32,"",AVERAGE(IF(OFFSET(L$2,ROW()-21,0,20,1)&lt;&gt;"",OFFSET(L$2,ROW()-21,0,20,1)))))</f>
        <v>0.8</v>
      </c>
      <c r="P683" s="5">
        <f ca="1" t="shared" si="264"/>
        <v>0.812903225806452</v>
      </c>
      <c r="Q683" s="4">
        <f t="shared" si="265"/>
        <v>-100.01</v>
      </c>
      <c r="R683" s="4">
        <f t="shared" si="266"/>
        <v>9465.53199999979</v>
      </c>
      <c r="S683" s="9">
        <f t="shared" si="267"/>
        <v>0.0331114352270321</v>
      </c>
      <c r="T683" s="10">
        <f ca="1" t="shared" si="268"/>
        <v>0.812903225806452</v>
      </c>
      <c r="U683" s="9">
        <f t="shared" si="269"/>
        <v>0.0574664884012033</v>
      </c>
      <c r="V683" s="6">
        <f t="shared" si="270"/>
        <v>0.125015928834742</v>
      </c>
      <c r="W683" s="11">
        <f t="shared" si="271"/>
        <v>1.36934329925256</v>
      </c>
      <c r="X683" s="11">
        <f ca="1" t="shared" si="272"/>
        <v>0.304710052017769</v>
      </c>
      <c r="Y683" s="6">
        <f ca="1" t="shared" si="273"/>
        <v>0.31731596614877</v>
      </c>
      <c r="Z683" s="1">
        <f ca="1" t="shared" si="274"/>
        <v>0.0747317784492511</v>
      </c>
      <c r="AA683">
        <f ca="1" t="shared" si="275"/>
        <v>0</v>
      </c>
      <c r="AB683">
        <f t="shared" si="276"/>
        <v>0</v>
      </c>
      <c r="AC683" s="1">
        <f ca="1" t="shared" si="277"/>
        <v>0</v>
      </c>
      <c r="AD683" t="e">
        <f ca="1" t="shared" si="278"/>
        <v>#VALUE!</v>
      </c>
    </row>
    <row r="684" spans="1:30">
      <c r="A684">
        <f>IF([1]Sheet!A1682="","",[1]Sheet!A1682)</f>
        <v>3281008</v>
      </c>
      <c r="B684" t="str">
        <f>IF(A684="","",[1]Sheet!B1682)</f>
        <v>2025-05-02 23:34:42</v>
      </c>
      <c r="C684" t="str">
        <f>IF(A684="","",[1]Sheet!C1682)</f>
        <v>小单32.36  大双32.36  大单35.28</v>
      </c>
      <c r="D684" t="str">
        <f>IF(A684="","",[1]Sheet!D1682)</f>
        <v>大单</v>
      </c>
      <c r="E684">
        <f>IF(A684="","",[1]Sheet!E1682)</f>
        <v>100</v>
      </c>
      <c r="F684">
        <f>IF(A684="","",[1]Sheet!F1682)</f>
        <v>14</v>
      </c>
      <c r="G684" t="str">
        <f>IF(A684="","",[1]Sheet!G1682)</f>
        <v>大双</v>
      </c>
      <c r="H684">
        <f>IF(A684="","",[1]Sheet!H1682)</f>
        <v>0</v>
      </c>
      <c r="I684">
        <f>IF(A684="","",[1]Sheet!I1682)</f>
        <v>-100</v>
      </c>
      <c r="J684" t="str">
        <f>IF(A684="","",[1]Sheet!J1682)</f>
        <v>否</v>
      </c>
      <c r="K684">
        <f t="shared" si="261"/>
        <v>0</v>
      </c>
      <c r="L684" s="4">
        <f t="shared" si="262"/>
        <v>1</v>
      </c>
      <c r="M684" s="4">
        <f ca="1" t="array" ref="M684">IF(L683="","",IF(ROW()&lt;32,"",AVERAGE(IF(OFFSET(L$2,ROW()-31,0,30,1)&lt;&gt;"",OFFSET(L$2,ROW()-31,0,30,1)))))</f>
        <v>0.8</v>
      </c>
      <c r="N684" s="5">
        <f ca="1" t="shared" si="263"/>
        <v>0.717204301075269</v>
      </c>
      <c r="O684" s="4">
        <f ca="1" t="array" ref="O684">IF(L683="","",IF(ROW()&lt;32,"",AVERAGE(IF(OFFSET(L$2,ROW()-21,0,20,1)&lt;&gt;"",OFFSET(L$2,ROW()-21,0,20,1)))))</f>
        <v>0.8</v>
      </c>
      <c r="P684" s="5">
        <f ca="1" t="shared" si="264"/>
        <v>0.748387096774194</v>
      </c>
      <c r="Q684" s="4">
        <f t="shared" si="265"/>
        <v>-68.1</v>
      </c>
      <c r="R684" s="4">
        <f t="shared" si="266"/>
        <v>9397.43199999979</v>
      </c>
      <c r="S684" s="9">
        <f t="shared" si="267"/>
        <v>0.0334718628232681</v>
      </c>
      <c r="T684" s="10">
        <f ca="1" t="shared" si="268"/>
        <v>0.717204301075269</v>
      </c>
      <c r="U684" s="9">
        <f t="shared" si="269"/>
        <v>0.0574664884012033</v>
      </c>
      <c r="V684" s="6">
        <f t="shared" si="270"/>
        <v>0.144165798364893</v>
      </c>
      <c r="W684" s="11">
        <f t="shared" si="271"/>
        <v>1.15859610919151</v>
      </c>
      <c r="X684" s="11">
        <f ca="1" t="shared" si="272"/>
        <v>0.266518663297313</v>
      </c>
      <c r="Y684" s="6">
        <f ca="1" t="shared" si="273"/>
        <v>0.308097705035081</v>
      </c>
      <c r="Z684" s="1">
        <f ca="1" t="shared" si="274"/>
        <v>0.0623465944261178</v>
      </c>
      <c r="AA684">
        <f ca="1" t="shared" si="275"/>
        <v>0</v>
      </c>
      <c r="AB684">
        <f t="shared" si="276"/>
        <v>0</v>
      </c>
      <c r="AC684" s="1">
        <f ca="1" t="shared" si="277"/>
        <v>0</v>
      </c>
      <c r="AD684" t="e">
        <f ca="1" t="shared" si="278"/>
        <v>#VALUE!</v>
      </c>
    </row>
    <row r="685" spans="1:30">
      <c r="A685">
        <f>IF([1]Sheet!A1683="","",[1]Sheet!A1683)</f>
        <v>3281009</v>
      </c>
      <c r="B685" t="str">
        <f>IF(A685="","",[1]Sheet!B1683)</f>
        <v>2025-05-02 23:38:23</v>
      </c>
      <c r="C685" t="str">
        <f>IF(A685="","",[1]Sheet!C1683)</f>
        <v>大双31.45  小双34.28  大单34.28</v>
      </c>
      <c r="D685" t="str">
        <f>IF(A685="","",[1]Sheet!D1683)</f>
        <v>大双</v>
      </c>
      <c r="E685">
        <f>IF(A685="","",[1]Sheet!E1683)</f>
        <v>100.01</v>
      </c>
      <c r="F685">
        <f>IF(A685="","",[1]Sheet!F1683)</f>
        <v>11</v>
      </c>
      <c r="G685" t="str">
        <f>IF(A685="","",[1]Sheet!G1683)</f>
        <v>小单</v>
      </c>
      <c r="H685">
        <f>IF(A685="","",[1]Sheet!H1683)</f>
        <v>0</v>
      </c>
      <c r="I685">
        <f>IF(A685="","",[1]Sheet!I1683)</f>
        <v>-100.01</v>
      </c>
      <c r="J685" t="str">
        <f>IF(A685="","",[1]Sheet!J1683)</f>
        <v>否</v>
      </c>
      <c r="K685">
        <f t="shared" si="261"/>
        <v>0</v>
      </c>
      <c r="L685" s="4">
        <f t="shared" si="262"/>
        <v>0</v>
      </c>
      <c r="M685" s="4">
        <f ca="1" t="array" ref="M685">IF(L684="","",IF(ROW()&lt;32,"",AVERAGE(IF(OFFSET(L$2,ROW()-31,0,30,1)&lt;&gt;"",OFFSET(L$2,ROW()-31,0,30,1)))))</f>
        <v>0.766666666666667</v>
      </c>
      <c r="N685" s="5">
        <f ca="1" t="shared" si="263"/>
        <v>0.812903225806452</v>
      </c>
      <c r="O685" s="4">
        <f ca="1" t="array" ref="O685">IF(L684="","",IF(ROW()&lt;32,"",AVERAGE(IF(OFFSET(L$2,ROW()-21,0,20,1)&lt;&gt;"",OFFSET(L$2,ROW()-21,0,20,1)))))</f>
        <v>0.8</v>
      </c>
      <c r="P685" s="5">
        <f ca="1" t="shared" si="264"/>
        <v>0.812903225806452</v>
      </c>
      <c r="Q685" s="4">
        <f t="shared" si="265"/>
        <v>-100.01</v>
      </c>
      <c r="R685" s="4">
        <f t="shared" si="266"/>
        <v>9297.42199999979</v>
      </c>
      <c r="S685" s="9">
        <f t="shared" si="267"/>
        <v>0.0201622205907703</v>
      </c>
      <c r="T685" s="10">
        <f ca="1" t="shared" si="268"/>
        <v>0.812903225806452</v>
      </c>
      <c r="U685" s="9">
        <f t="shared" si="269"/>
        <v>0.0574664884012033</v>
      </c>
      <c r="V685" s="6">
        <f t="shared" si="270"/>
        <v>0.16948682604078</v>
      </c>
      <c r="W685" s="11">
        <f t="shared" si="271"/>
        <v>1.15859610919151</v>
      </c>
      <c r="X685" s="11">
        <f ca="1" t="shared" si="272"/>
        <v>0.284197658341389</v>
      </c>
      <c r="Y685" s="6">
        <f ca="1" t="shared" si="273"/>
        <v>0.30149347458045</v>
      </c>
      <c r="Z685" s="1">
        <f ca="1" t="shared" si="274"/>
        <v>0.0533918440605277</v>
      </c>
      <c r="AA685">
        <f ca="1" t="shared" si="275"/>
        <v>0</v>
      </c>
      <c r="AB685">
        <f t="shared" si="276"/>
        <v>1</v>
      </c>
      <c r="AC685" s="1">
        <f ca="1" t="shared" si="277"/>
        <v>0</v>
      </c>
      <c r="AD685" t="e">
        <f ca="1" t="shared" si="278"/>
        <v>#VALUE!</v>
      </c>
    </row>
    <row r="686" spans="1:30">
      <c r="A686">
        <f>IF([1]Sheet!A1684="","",[1]Sheet!A1684)</f>
        <v>3281010</v>
      </c>
      <c r="B686" t="str">
        <f>IF(A686="","",[1]Sheet!B1684)</f>
        <v>2025-05-02 23:41:45</v>
      </c>
      <c r="C686" t="str">
        <f>IF(A686="","",[1]Sheet!C1684)</f>
        <v>大双31.45  小双34.28  大单34.28</v>
      </c>
      <c r="D686" t="str">
        <f>IF(A686="","",[1]Sheet!D1684)</f>
        <v>大双</v>
      </c>
      <c r="E686">
        <f>IF(A686="","",[1]Sheet!E1684)</f>
        <v>100.01</v>
      </c>
      <c r="F686">
        <f>IF(A686="","",[1]Sheet!F1684)</f>
        <v>6</v>
      </c>
      <c r="G686" t="str">
        <f>IF(A686="","",[1]Sheet!G1684)</f>
        <v>小双</v>
      </c>
      <c r="H686">
        <f>IF(A686="","",[1]Sheet!H1684)</f>
        <v>148.4324</v>
      </c>
      <c r="I686">
        <f>IF(A686="","",[1]Sheet!I1684)</f>
        <v>48.4224</v>
      </c>
      <c r="J686" t="str">
        <f>IF(A686="","",[1]Sheet!J1684)</f>
        <v>是</v>
      </c>
      <c r="K686">
        <f t="shared" si="261"/>
        <v>1</v>
      </c>
      <c r="L686" s="4">
        <f t="shared" si="262"/>
        <v>1</v>
      </c>
      <c r="M686" s="4">
        <f ca="1" t="array" ref="M686">IF(L685="","",IF(ROW()&lt;32,"",AVERAGE(IF(OFFSET(L$2,ROW()-31,0,30,1)&lt;&gt;"",OFFSET(L$2,ROW()-31,0,30,1)))))</f>
        <v>0.766666666666667</v>
      </c>
      <c r="N686" s="5">
        <f ca="1" t="shared" si="263"/>
        <v>0.717204301075269</v>
      </c>
      <c r="O686" s="4">
        <f ca="1" t="array" ref="O686">IF(L685="","",IF(ROW()&lt;32,"",AVERAGE(IF(OFFSET(L$2,ROW()-21,0,20,1)&lt;&gt;"",OFFSET(L$2,ROW()-21,0,20,1)))))</f>
        <v>0.8</v>
      </c>
      <c r="P686" s="5">
        <f ca="1" t="shared" si="264"/>
        <v>0.748387096774194</v>
      </c>
      <c r="Q686" s="4">
        <f t="shared" si="265"/>
        <v>48.4224</v>
      </c>
      <c r="R686" s="4">
        <f t="shared" si="266"/>
        <v>9345.84439999979</v>
      </c>
      <c r="S686" s="9">
        <f t="shared" si="267"/>
        <v>0.00355724766003674</v>
      </c>
      <c r="T686" s="10">
        <f ca="1" t="shared" si="268"/>
        <v>0.717204301075269</v>
      </c>
      <c r="U686" s="9">
        <f t="shared" si="269"/>
        <v>0.0574664884012033</v>
      </c>
      <c r="V686" s="6">
        <f t="shared" si="270"/>
        <v>0.169697200525869</v>
      </c>
      <c r="W686" s="11">
        <f t="shared" si="271"/>
        <v>0.989999200063995</v>
      </c>
      <c r="X686" s="11">
        <f ca="1" t="shared" si="272"/>
        <v>0.24323772805169</v>
      </c>
      <c r="Y686" s="6">
        <f ca="1" t="shared" si="273"/>
        <v>0.293625907966531</v>
      </c>
      <c r="Z686" s="1">
        <f ca="1" t="shared" si="274"/>
        <v>0.0429941182947526</v>
      </c>
      <c r="AA686">
        <f ca="1" t="shared" si="275"/>
        <v>0</v>
      </c>
      <c r="AB686">
        <f t="shared" si="276"/>
        <v>0</v>
      </c>
      <c r="AC686" s="1">
        <f ca="1" t="shared" si="277"/>
        <v>0</v>
      </c>
      <c r="AD686" t="e">
        <f ca="1" t="shared" si="278"/>
        <v>#VALUE!</v>
      </c>
    </row>
    <row r="687" spans="1:30">
      <c r="A687">
        <f>IF([1]Sheet!A1685="","",[1]Sheet!A1685)</f>
        <v>3281011</v>
      </c>
      <c r="B687" t="str">
        <f>IF(A687="","",[1]Sheet!B1685)</f>
        <v>2025-05-02 23:45:17</v>
      </c>
      <c r="C687" t="str">
        <f>IF(A687="","",[1]Sheet!C1685)</f>
        <v>大双31.45  小双34.28  大单34.28</v>
      </c>
      <c r="D687" t="str">
        <f>IF(A687="","",[1]Sheet!D1685)</f>
        <v>大双</v>
      </c>
      <c r="E687">
        <f>IF(A687="","",[1]Sheet!E1685)</f>
        <v>100.01</v>
      </c>
      <c r="F687">
        <f>IF(A687="","",[1]Sheet!F1685)</f>
        <v>16</v>
      </c>
      <c r="G687" t="str">
        <f>IF(A687="","",[1]Sheet!G1685)</f>
        <v>大双</v>
      </c>
      <c r="H687">
        <f>IF(A687="","",[1]Sheet!H1685)</f>
        <v>148.444</v>
      </c>
      <c r="I687">
        <f>IF(A687="","",[1]Sheet!I1685)</f>
        <v>48.434</v>
      </c>
      <c r="J687" t="str">
        <f>IF(A687="","",[1]Sheet!J1685)</f>
        <v>是</v>
      </c>
      <c r="K687">
        <f t="shared" si="261"/>
        <v>1</v>
      </c>
      <c r="L687" s="4">
        <f t="shared" si="262"/>
        <v>1</v>
      </c>
      <c r="M687" s="4">
        <f ca="1" t="array" ref="M687">IF(L686="","",IF(ROW()&lt;32,"",AVERAGE(IF(OFFSET(L$2,ROW()-31,0,30,1)&lt;&gt;"",OFFSET(L$2,ROW()-31,0,30,1)))))</f>
        <v>0.8</v>
      </c>
      <c r="N687" s="5">
        <f ca="1" t="shared" si="263"/>
        <v>0.781720430107527</v>
      </c>
      <c r="O687" s="4">
        <f ca="1" t="array" ref="O687">IF(L686="","",IF(ROW()&lt;32,"",AVERAGE(IF(OFFSET(L$2,ROW()-21,0,20,1)&lt;&gt;"",OFFSET(L$2,ROW()-21,0,20,1)))))</f>
        <v>0.8</v>
      </c>
      <c r="P687" s="5">
        <f ca="1" t="shared" si="264"/>
        <v>0.812903225806452</v>
      </c>
      <c r="Q687" s="4">
        <f t="shared" si="265"/>
        <v>48.434</v>
      </c>
      <c r="R687" s="4">
        <f t="shared" si="266"/>
        <v>9394.27839999979</v>
      </c>
      <c r="S687" s="9">
        <f t="shared" si="267"/>
        <v>0.0197914859414605</v>
      </c>
      <c r="T687" s="10">
        <f ca="1" t="shared" si="268"/>
        <v>0.781720430107527</v>
      </c>
      <c r="U687" s="9">
        <f t="shared" si="269"/>
        <v>0.0574664884012033</v>
      </c>
      <c r="V687" s="6">
        <f t="shared" si="270"/>
        <v>0.192752183689208</v>
      </c>
      <c r="W687" s="11">
        <f t="shared" si="271"/>
        <v>0.985659547236221</v>
      </c>
      <c r="X687" s="11">
        <f ca="1" t="shared" si="272"/>
        <v>0.262882758376126</v>
      </c>
      <c r="Y687" s="6">
        <f ca="1" t="shared" si="273"/>
        <v>0.286835439452185</v>
      </c>
      <c r="Z687" s="1">
        <f ca="1" t="shared" si="274"/>
        <v>0.0289238767218333</v>
      </c>
      <c r="AA687">
        <f ca="1" t="shared" si="275"/>
        <v>0</v>
      </c>
      <c r="AB687">
        <f t="shared" si="276"/>
        <v>0</v>
      </c>
      <c r="AC687" s="1">
        <f ca="1" t="shared" si="277"/>
        <v>0</v>
      </c>
      <c r="AD687" t="e">
        <f ca="1" t="shared" si="278"/>
        <v>#VALUE!</v>
      </c>
    </row>
    <row r="688" spans="1:30">
      <c r="A688">
        <f>IF([1]Sheet!A1686="","",[1]Sheet!A1686)</f>
        <v>3281012</v>
      </c>
      <c r="B688" t="str">
        <f>IF(A688="","",[1]Sheet!B1686)</f>
        <v>2025-05-02 23:48:49</v>
      </c>
      <c r="C688" t="str">
        <f>IF(A688="","",[1]Sheet!C1686)</f>
        <v>大双31.45  小双34.28  大单34.28</v>
      </c>
      <c r="D688" t="str">
        <f>IF(A688="","",[1]Sheet!D1686)</f>
        <v>大双</v>
      </c>
      <c r="E688">
        <f>IF(A688="","",[1]Sheet!E1686)</f>
        <v>100.01</v>
      </c>
      <c r="F688" t="str">
        <f>IF(A688="","",[1]Sheet!F1686)</f>
        <v>待开奖</v>
      </c>
      <c r="G688">
        <f>IF(A688="","",[1]Sheet!G1686)</f>
        <v>0</v>
      </c>
      <c r="H688">
        <f>IF(A688="","",[1]Sheet!H1686)</f>
        <v>0</v>
      </c>
      <c r="I688">
        <f>IF(A688="","",[1]Sheet!I1686)</f>
        <v>0</v>
      </c>
      <c r="J688">
        <f>IF(A688="","",[1]Sheet!J1686)</f>
        <v>0</v>
      </c>
      <c r="K688" t="str">
        <f t="shared" si="261"/>
        <v/>
      </c>
      <c r="L688" s="4" t="str">
        <f t="shared" si="262"/>
        <v/>
      </c>
      <c r="M688" s="4">
        <f ca="1" t="array" ref="M688">IF(L687="","",IF(ROW()&lt;32,"",AVERAGE(IF(OFFSET(L$2,ROW()-31,0,30,1)&lt;&gt;"",OFFSET(L$2,ROW()-31,0,30,1)))))</f>
        <v>0.827586206896552</v>
      </c>
      <c r="N688" s="5">
        <f ca="1" t="shared" si="263"/>
        <v>0.812903225806452</v>
      </c>
      <c r="O688" s="4">
        <f ca="1" t="array" ref="O688">IF(L687="","",IF(ROW()&lt;32,"",AVERAGE(IF(OFFSET(L$2,ROW()-21,0,20,1)&lt;&gt;"",OFFSET(L$2,ROW()-21,0,20,1)))))</f>
        <v>0.789473684210526</v>
      </c>
      <c r="P688" s="5">
        <f ca="1" t="shared" si="264"/>
        <v>0.803056027164686</v>
      </c>
      <c r="Q688" s="4">
        <f t="shared" si="265"/>
        <v>0</v>
      </c>
      <c r="R688" s="4">
        <f t="shared" si="266"/>
        <v>9394.27839999979</v>
      </c>
      <c r="S688" s="9">
        <f t="shared" si="267"/>
        <v>0.0363863424346696</v>
      </c>
      <c r="T688" s="10">
        <f ca="1" t="shared" si="268"/>
        <v>0.812903225806452</v>
      </c>
      <c r="U688" s="9">
        <f t="shared" si="269"/>
        <v>0.0574664884012033</v>
      </c>
      <c r="V688" s="6">
        <f t="shared" si="270"/>
        <v>0.261334154668778</v>
      </c>
      <c r="W688" s="11">
        <f t="shared" si="271"/>
        <v>1.14897831303884</v>
      </c>
      <c r="X688" s="11">
        <f ca="1" t="shared" si="272"/>
        <v>0.297287848142092</v>
      </c>
      <c r="Y688" s="6">
        <f ca="1" t="shared" si="273"/>
        <v>0.283554573406708</v>
      </c>
      <c r="Z688" s="1">
        <f ca="1" t="shared" si="274"/>
        <v>0.0208403022250686</v>
      </c>
      <c r="AA688">
        <f ca="1" t="shared" si="275"/>
        <v>0</v>
      </c>
      <c r="AB688">
        <f t="shared" si="276"/>
        <v>0</v>
      </c>
      <c r="AC688" s="1">
        <f ca="1" t="shared" si="277"/>
        <v>0</v>
      </c>
      <c r="AD688" t="e">
        <f ca="1" t="shared" si="278"/>
        <v>#VALUE!</v>
      </c>
    </row>
    <row r="689" spans="1:30">
      <c r="A689">
        <f>IF([1]Sheet!A1687="","",[1]Sheet!A1687)</f>
        <v>3281100</v>
      </c>
      <c r="B689" t="str">
        <f>IF(A689="","",[1]Sheet!B1687)</f>
        <v>2025-05-03 04:56:52</v>
      </c>
      <c r="C689" t="str">
        <f>IF(A689="","",[1]Sheet!C1687)</f>
        <v>小单32.36  大双32.36  大单35.28</v>
      </c>
      <c r="D689" t="str">
        <f>IF(A689="","",[1]Sheet!D1687)</f>
        <v>大单</v>
      </c>
      <c r="E689">
        <f>IF(A689="","",[1]Sheet!E1687)</f>
        <v>100</v>
      </c>
      <c r="F689">
        <f>IF(A689="","",[1]Sheet!F1687)</f>
        <v>17</v>
      </c>
      <c r="G689" t="str">
        <f>IF(A689="","",[1]Sheet!G1687)</f>
        <v>大单</v>
      </c>
      <c r="H689">
        <f>IF(A689="","",[1]Sheet!H1687)</f>
        <v>152.7624</v>
      </c>
      <c r="I689">
        <f>IF(A689="","",[1]Sheet!I1687)</f>
        <v>52.7624</v>
      </c>
      <c r="J689" t="str">
        <f>IF(A689="","",[1]Sheet!J1687)</f>
        <v>是</v>
      </c>
      <c r="K689">
        <f t="shared" si="261"/>
        <v>1</v>
      </c>
      <c r="L689" s="4">
        <f t="shared" si="262"/>
        <v>1</v>
      </c>
      <c r="M689" s="4" t="str">
        <f ca="1" t="array" ref="M689">IF(L688="","",IF(ROW()&lt;32,"",AVERAGE(IF(OFFSET(L$2,ROW()-31,0,30,1)&lt;&gt;"",OFFSET(L$2,ROW()-31,0,30,1)))))</f>
        <v/>
      </c>
      <c r="N689" s="5">
        <f ca="1">IF(G688=0,N687,IF(L688="","",IF(ROW()&lt;32,"",IF(ROW()=32,AVERAGE(L658:L687),2/31*L688+(1-2/31)*M688))))</f>
        <v>0.781720430107527</v>
      </c>
      <c r="O689" s="4" t="str">
        <f ca="1" t="array" ref="O689">IF(L688="","",IF(ROW()&lt;32,"",AVERAGE(IF(OFFSET(L$2,ROW()-21,0,20,1)&lt;&gt;"",OFFSET(L$2,ROW()-21,0,20,1)))))</f>
        <v/>
      </c>
      <c r="P689" s="5">
        <f ca="1" t="shared" si="264"/>
        <v>0.812903225806452</v>
      </c>
      <c r="Q689" s="4">
        <f t="shared" si="265"/>
        <v>52.7624</v>
      </c>
      <c r="R689" s="4">
        <f t="shared" si="266"/>
        <v>9447.04079999979</v>
      </c>
      <c r="S689" s="9">
        <f t="shared" si="267"/>
        <v>0.0308793761584699</v>
      </c>
      <c r="T689" s="10">
        <f ca="1" t="shared" si="268"/>
        <v>0.781720430107527</v>
      </c>
      <c r="U689" s="9">
        <f t="shared" si="269"/>
        <v>0.0544775680198583</v>
      </c>
      <c r="V689" s="6">
        <f t="shared" si="270"/>
        <v>0.357880317501865</v>
      </c>
      <c r="W689" s="11">
        <f t="shared" si="271"/>
        <v>1.29260239729024</v>
      </c>
      <c r="X689" s="11">
        <f ca="1" t="shared" si="272"/>
        <v>0.314312899942299</v>
      </c>
      <c r="Y689" s="6">
        <f ca="1" t="shared" si="273"/>
        <v>0.282852715243386</v>
      </c>
      <c r="Z689" s="1">
        <f ca="1" t="shared" si="274"/>
        <v>0.0193874051995091</v>
      </c>
      <c r="AA689">
        <f ca="1" t="shared" si="275"/>
        <v>52.7624</v>
      </c>
      <c r="AB689">
        <f t="shared" si="276"/>
        <v>0</v>
      </c>
      <c r="AC689" s="1">
        <f ca="1" t="shared" si="277"/>
        <v>52.7624</v>
      </c>
      <c r="AD689" t="e">
        <f ca="1" t="shared" si="278"/>
        <v>#VALUE!</v>
      </c>
    </row>
    <row r="690" spans="1:30">
      <c r="A690">
        <f>IF([1]Sheet!A1688="","",[1]Sheet!A1688)</f>
        <v>3281101</v>
      </c>
      <c r="B690" t="str">
        <f>IF(A690="","",[1]Sheet!B1688)</f>
        <v>2025-05-03 05:00:44</v>
      </c>
      <c r="C690" t="str">
        <f>IF(A690="","",[1]Sheet!C1688)</f>
        <v>小单32.36  大双32.36  大单35.28</v>
      </c>
      <c r="D690" t="str">
        <f>IF(A690="","",[1]Sheet!D1688)</f>
        <v>大单</v>
      </c>
      <c r="E690">
        <f>IF(A690="","",[1]Sheet!E1688)</f>
        <v>100</v>
      </c>
      <c r="F690">
        <f>IF(A690="","",[1]Sheet!F1688)</f>
        <v>9</v>
      </c>
      <c r="G690" t="str">
        <f>IF(A690="","",[1]Sheet!G1688)</f>
        <v>小单</v>
      </c>
      <c r="H690">
        <f>IF(A690="","",[1]Sheet!H1688)</f>
        <v>152.7392</v>
      </c>
      <c r="I690">
        <f>IF(A690="","",[1]Sheet!I1688)</f>
        <v>52.7392</v>
      </c>
      <c r="J690" t="str">
        <f>IF(A690="","",[1]Sheet!J1688)</f>
        <v>是</v>
      </c>
      <c r="K690">
        <f t="shared" si="261"/>
        <v>1</v>
      </c>
      <c r="L690" s="4">
        <f t="shared" si="262"/>
        <v>1</v>
      </c>
      <c r="M690" s="4">
        <f ca="1" t="array" ref="M690">IF(L689="","",IF(ROW()&lt;32,"",AVERAGE(IF(OFFSET(L$2,ROW()-31,0,30,1)&lt;&gt;"",OFFSET(L$2,ROW()-31,0,30,1)))))</f>
        <v>0.827586206896552</v>
      </c>
      <c r="N690" s="5" t="e">
        <f ca="1">IF(G689=0,N688,IF(L689="","",IF(ROW()&lt;32,"",IF(ROW()=32,AVERAGE(L659:L688),2/31*L689+(1-2/31)*M689))))</f>
        <v>#VALUE!</v>
      </c>
      <c r="O690" s="4">
        <f ca="1" t="array" ref="O690">IF(L689="","",IF(ROW()&lt;32,"",AVERAGE(IF(OFFSET(L$2,ROW()-21,0,20,1)&lt;&gt;"",OFFSET(L$2,ROW()-21,0,20,1)))))</f>
        <v>0.789473684210526</v>
      </c>
      <c r="P690" s="5">
        <f ca="1" t="shared" si="264"/>
        <v>0.803056027164686</v>
      </c>
      <c r="Q690" s="4">
        <f t="shared" si="265"/>
        <v>52.7392</v>
      </c>
      <c r="R690" s="4">
        <f t="shared" si="266"/>
        <v>9499.77999999979</v>
      </c>
      <c r="S690" s="9">
        <f t="shared" si="267"/>
        <v>0.0311898939067687</v>
      </c>
      <c r="T690" s="10" t="e">
        <f ca="1" t="shared" si="268"/>
        <v>#VALUE!</v>
      </c>
      <c r="U690" s="9">
        <f t="shared" si="269"/>
        <v>0.0544775680198583</v>
      </c>
      <c r="V690" s="6">
        <f t="shared" si="270"/>
        <v>0.462871579597311</v>
      </c>
      <c r="W690" s="11">
        <f t="shared" si="271"/>
        <v>1.29802692264427</v>
      </c>
      <c r="X690" s="11" t="e">
        <f ca="1" t="shared" si="272"/>
        <v>#VALUE!</v>
      </c>
      <c r="Y690" s="6" t="e">
        <f ca="1" t="shared" si="273"/>
        <v>#VALUE!</v>
      </c>
      <c r="Z690" s="1" t="e">
        <f ca="1" t="shared" si="274"/>
        <v>#VALUE!</v>
      </c>
      <c r="AA690" t="e">
        <f ca="1" t="shared" si="275"/>
        <v>#VALUE!</v>
      </c>
      <c r="AB690">
        <f t="shared" si="276"/>
        <v>0</v>
      </c>
      <c r="AC690" s="1" t="e">
        <f ca="1" t="shared" si="277"/>
        <v>#VALUE!</v>
      </c>
      <c r="AD690" t="e">
        <f ca="1" t="shared" si="278"/>
        <v>#VALUE!</v>
      </c>
    </row>
    <row r="691" spans="1:30">
      <c r="A691">
        <f>IF([1]Sheet!A1689="","",[1]Sheet!A1689)</f>
        <v>3281102</v>
      </c>
      <c r="B691" t="str">
        <f>IF(A691="","",[1]Sheet!B1689)</f>
        <v>2025-05-03 05:03:46</v>
      </c>
      <c r="C691" t="str">
        <f>IF(A691="","",[1]Sheet!C1689)</f>
        <v>小单31.45  小双34.28  大单34.28</v>
      </c>
      <c r="D691" t="str">
        <f>IF(A691="","",[1]Sheet!D1689)</f>
        <v>小单</v>
      </c>
      <c r="E691">
        <f>IF(A691="","",[1]Sheet!E1689)</f>
        <v>100.01</v>
      </c>
      <c r="F691">
        <f>IF(A691="","",[1]Sheet!F1689)</f>
        <v>14</v>
      </c>
      <c r="G691" t="str">
        <f>IF(A691="","",[1]Sheet!G1689)</f>
        <v>大双</v>
      </c>
      <c r="H691">
        <f>IF(A691="","",[1]Sheet!H1689)</f>
        <v>0</v>
      </c>
      <c r="I691">
        <f>IF(A691="","",[1]Sheet!I1689)</f>
        <v>-100.01</v>
      </c>
      <c r="J691" t="str">
        <f>IF(A691="","",[1]Sheet!J1689)</f>
        <v>否</v>
      </c>
      <c r="K691">
        <f t="shared" si="261"/>
        <v>0</v>
      </c>
      <c r="L691" s="4">
        <f t="shared" si="262"/>
        <v>0</v>
      </c>
      <c r="M691" s="4">
        <f ca="1" t="array" ref="M691">IF(L690="","",IF(ROW()&lt;32,"",AVERAGE(IF(OFFSET(L$2,ROW()-31,0,30,1)&lt;&gt;"",OFFSET(L$2,ROW()-31,0,30,1)))))</f>
        <v>0.793103448275862</v>
      </c>
      <c r="N691" s="5">
        <f ca="1">IF(G690=0,N689,IF(L690="","",IF(ROW()&lt;32,"",IF(ROW()=32,AVERAGE(L660:L689),2/31*L690+(1-2/31)*M690))))</f>
        <v>0.838709677419355</v>
      </c>
      <c r="O691" s="4">
        <f ca="1" t="array" ref="O691">IF(L690="","",IF(ROW()&lt;32,"",AVERAGE(IF(OFFSET(L$2,ROW()-21,0,20,1)&lt;&gt;"",OFFSET(L$2,ROW()-21,0,20,1)))))</f>
        <v>0.736842105263158</v>
      </c>
      <c r="P691" s="5">
        <f ca="1" t="shared" si="264"/>
        <v>0.753820033955857</v>
      </c>
      <c r="Q691" s="4">
        <f t="shared" si="265"/>
        <v>-100.01</v>
      </c>
      <c r="R691" s="4">
        <f t="shared" si="266"/>
        <v>9399.76999999979</v>
      </c>
      <c r="S691" s="9">
        <f t="shared" si="267"/>
        <v>0.0447124405302914</v>
      </c>
      <c r="T691" s="10">
        <f ca="1" t="shared" si="268"/>
        <v>0.838709677419355</v>
      </c>
      <c r="U691" s="9">
        <f t="shared" si="269"/>
        <v>0.0544775680198583</v>
      </c>
      <c r="V691" s="6">
        <f t="shared" si="270"/>
        <v>0.585816427853225</v>
      </c>
      <c r="W691" s="11">
        <f t="shared" si="271"/>
        <v>1.30342245053558</v>
      </c>
      <c r="X691" s="11">
        <f ca="1" t="shared" si="272"/>
        <v>0.353736285075881</v>
      </c>
      <c r="Y691" s="6" t="e">
        <f ca="1" t="shared" si="273"/>
        <v>#VALUE!</v>
      </c>
      <c r="Z691" s="1" t="e">
        <f ca="1" t="shared" si="274"/>
        <v>#VALUE!</v>
      </c>
      <c r="AA691" t="e">
        <f ca="1" t="shared" si="275"/>
        <v>#VALUE!</v>
      </c>
      <c r="AB691">
        <f t="shared" si="276"/>
        <v>0</v>
      </c>
      <c r="AC691" s="1" t="e">
        <f ca="1" t="shared" si="277"/>
        <v>#VALUE!</v>
      </c>
      <c r="AD691" t="e">
        <f ca="1" t="shared" si="278"/>
        <v>#VALUE!</v>
      </c>
    </row>
    <row r="692" spans="1:30">
      <c r="A692">
        <f>IF([1]Sheet!A1690="","",[1]Sheet!A1690)</f>
        <v>3281103</v>
      </c>
      <c r="B692" t="str">
        <f>IF(A692="","",[1]Sheet!B1690)</f>
        <v>2025-05-03 05:07:18</v>
      </c>
      <c r="C692" t="str">
        <f>IF(A692="","",[1]Sheet!C1690)</f>
        <v>小单31.45  小双34.28  大单34.28</v>
      </c>
      <c r="D692" t="str">
        <f>IF(A692="","",[1]Sheet!D1690)</f>
        <v>小单</v>
      </c>
      <c r="E692">
        <f>IF(A692="","",[1]Sheet!E1690)</f>
        <v>100.01</v>
      </c>
      <c r="F692">
        <f>IF(A692="","",[1]Sheet!F1690)</f>
        <v>13</v>
      </c>
      <c r="G692" t="str">
        <f>IF(A692="","",[1]Sheet!G1690)</f>
        <v>小单</v>
      </c>
      <c r="H692">
        <f>IF(A692="","",[1]Sheet!H1690)</f>
        <v>0</v>
      </c>
      <c r="I692">
        <f>IF(A692="","",[1]Sheet!I1690)</f>
        <v>-100.01</v>
      </c>
      <c r="J692" t="str">
        <f>IF(A692="","",[1]Sheet!J1690)</f>
        <v>否</v>
      </c>
      <c r="K692">
        <f t="shared" si="261"/>
        <v>0</v>
      </c>
      <c r="L692" s="4">
        <f t="shared" si="262"/>
        <v>1</v>
      </c>
      <c r="M692" s="4">
        <f ca="1" t="array" ref="M692">IF(L691="","",IF(ROW()&lt;32,"",AVERAGE(IF(OFFSET(L$2,ROW()-31,0,30,1)&lt;&gt;"",OFFSET(L$2,ROW()-31,0,30,1)))))</f>
        <v>0.793103448275862</v>
      </c>
      <c r="N692" s="5">
        <f ca="1" t="shared" si="263"/>
        <v>0.741935483870968</v>
      </c>
      <c r="O692" s="4">
        <f ca="1" t="array" ref="O692">IF(L691="","",IF(ROW()&lt;32,"",AVERAGE(IF(OFFSET(L$2,ROW()-21,0,20,1)&lt;&gt;"",OFFSET(L$2,ROW()-21,0,20,1)))))</f>
        <v>0.736842105263158</v>
      </c>
      <c r="P692" s="5">
        <f ca="1" t="shared" si="264"/>
        <v>0.689303904923599</v>
      </c>
      <c r="Q692" s="4">
        <f t="shared" si="265"/>
        <v>-68.1</v>
      </c>
      <c r="R692" s="4">
        <f t="shared" si="266"/>
        <v>9331.66999999979</v>
      </c>
      <c r="S692" s="9">
        <f t="shared" si="267"/>
        <v>0.0282386174044009</v>
      </c>
      <c r="T692" s="10">
        <f ca="1" t="shared" si="268"/>
        <v>0.741935483870968</v>
      </c>
      <c r="U692" s="9">
        <f t="shared" si="269"/>
        <v>0.0518177691071282</v>
      </c>
      <c r="V692" s="6">
        <f t="shared" si="270"/>
        <v>0.778797852757823</v>
      </c>
      <c r="W692" s="11">
        <f t="shared" si="271"/>
        <v>1.30342245053558</v>
      </c>
      <c r="X692" s="11">
        <f ca="1" t="shared" si="272"/>
        <v>0.349535381592715</v>
      </c>
      <c r="Y692" s="6" t="e">
        <f ca="1" t="shared" si="273"/>
        <v>#VALUE!</v>
      </c>
      <c r="Z692" s="1" t="e">
        <f ca="1" t="shared" si="274"/>
        <v>#VALUE!</v>
      </c>
      <c r="AA692" t="e">
        <f ca="1" t="shared" si="275"/>
        <v>#VALUE!</v>
      </c>
      <c r="AB692">
        <f t="shared" si="276"/>
        <v>1</v>
      </c>
      <c r="AC692" s="1" t="e">
        <f ca="1" t="shared" si="277"/>
        <v>#VALUE!</v>
      </c>
      <c r="AD692" t="e">
        <f ca="1" t="shared" si="278"/>
        <v>#VALUE!</v>
      </c>
    </row>
    <row r="693" spans="1:30">
      <c r="A693">
        <f>IF([1]Sheet!A1691="","",[1]Sheet!A1691)</f>
        <v>3281104</v>
      </c>
      <c r="B693" t="str">
        <f>IF(A693="","",[1]Sheet!B1691)</f>
        <v>2025-05-03 05:10:50</v>
      </c>
      <c r="C693" t="str">
        <f>IF(A693="","",[1]Sheet!C1691)</f>
        <v>小单31.45  小双34.28  大单34.28</v>
      </c>
      <c r="D693" t="str">
        <f>IF(A693="","",[1]Sheet!D1691)</f>
        <v>小单</v>
      </c>
      <c r="E693">
        <f>IF(A693="","",[1]Sheet!E1691)</f>
        <v>100.01</v>
      </c>
      <c r="F693">
        <f>IF(A693="","",[1]Sheet!F1691)</f>
        <v>16</v>
      </c>
      <c r="G693" t="str">
        <f>IF(A693="","",[1]Sheet!G1691)</f>
        <v>大双</v>
      </c>
      <c r="H693">
        <f>IF(A693="","",[1]Sheet!H1691)</f>
        <v>0</v>
      </c>
      <c r="I693">
        <f>IF(A693="","",[1]Sheet!I1691)</f>
        <v>-100.01</v>
      </c>
      <c r="J693" t="str">
        <f>IF(A693="","",[1]Sheet!J1691)</f>
        <v>否</v>
      </c>
      <c r="K693">
        <f t="shared" si="261"/>
        <v>0</v>
      </c>
      <c r="L693" s="4">
        <f t="shared" si="262"/>
        <v>0</v>
      </c>
      <c r="M693" s="4">
        <f ca="1" t="array" ref="M693">IF(L692="","",IF(ROW()&lt;32,"",AVERAGE(IF(OFFSET(L$2,ROW()-31,0,30,1)&lt;&gt;"",OFFSET(L$2,ROW()-31,0,30,1)))))</f>
        <v>0.758620689655172</v>
      </c>
      <c r="N693" s="5">
        <f ca="1" t="shared" si="263"/>
        <v>0.806451612903226</v>
      </c>
      <c r="O693" s="4">
        <f ca="1" t="array" ref="O693">IF(L692="","",IF(ROW()&lt;32,"",AVERAGE(IF(OFFSET(L$2,ROW()-21,0,20,1)&lt;&gt;"",OFFSET(L$2,ROW()-21,0,20,1)))))</f>
        <v>0.736842105263158</v>
      </c>
      <c r="P693" s="5">
        <f ca="1" t="shared" si="264"/>
        <v>0.753820033955857</v>
      </c>
      <c r="Q693" s="4">
        <f t="shared" si="265"/>
        <v>-100.01</v>
      </c>
      <c r="R693" s="4">
        <f t="shared" si="266"/>
        <v>9231.65999999979</v>
      </c>
      <c r="S693" s="9">
        <f t="shared" si="267"/>
        <v>0.0154106308242902</v>
      </c>
      <c r="T693" s="10">
        <f ca="1" t="shared" si="268"/>
        <v>0.806451612903226</v>
      </c>
      <c r="U693" s="9">
        <f t="shared" si="269"/>
        <v>0.0518177691071282</v>
      </c>
      <c r="V693" s="6">
        <f t="shared" si="270"/>
        <v>0.924063359966984</v>
      </c>
      <c r="W693" s="11">
        <f t="shared" si="271"/>
        <v>1.10479824015643</v>
      </c>
      <c r="X693" s="11">
        <f ca="1" t="shared" si="272"/>
        <v>0.353254341108135</v>
      </c>
      <c r="Y693" s="6" t="e">
        <f ca="1" t="shared" si="273"/>
        <v>#VALUE!</v>
      </c>
      <c r="Z693" s="1" t="e">
        <f ca="1" t="shared" si="274"/>
        <v>#VALUE!</v>
      </c>
      <c r="AA693" t="e">
        <f ca="1" t="shared" si="275"/>
        <v>#VALUE!</v>
      </c>
      <c r="AB693">
        <f t="shared" si="276"/>
        <v>1</v>
      </c>
      <c r="AC693" s="1">
        <f ca="1" t="shared" si="277"/>
        <v>0</v>
      </c>
      <c r="AD693" t="e">
        <f ca="1" t="shared" si="278"/>
        <v>#VALUE!</v>
      </c>
    </row>
    <row r="694" spans="1:30">
      <c r="A694">
        <f>IF([1]Sheet!A1692="","",[1]Sheet!A1692)</f>
        <v>3281105</v>
      </c>
      <c r="B694" t="str">
        <f>IF(A694="","",[1]Sheet!B1692)</f>
        <v>2025-05-03 05:14:11</v>
      </c>
      <c r="C694" t="str">
        <f>IF(A694="","",[1]Sheet!C1692)</f>
        <v>小单31.45  小双34.28  大单34.28</v>
      </c>
      <c r="D694" t="str">
        <f>IF(A694="","",[1]Sheet!D1692)</f>
        <v>小单</v>
      </c>
      <c r="E694">
        <f>IF(A694="","",[1]Sheet!E1692)</f>
        <v>100.01</v>
      </c>
      <c r="F694">
        <f>IF(A694="","",[1]Sheet!F1692)</f>
        <v>11</v>
      </c>
      <c r="G694" t="str">
        <f>IF(A694="","",[1]Sheet!G1692)</f>
        <v>小单</v>
      </c>
      <c r="H694">
        <f>IF(A694="","",[1]Sheet!H1692)</f>
        <v>148.444</v>
      </c>
      <c r="I694">
        <f>IF(A694="","",[1]Sheet!I1692)</f>
        <v>48.434</v>
      </c>
      <c r="J694" t="str">
        <f>IF(A694="","",[1]Sheet!J1692)</f>
        <v>是</v>
      </c>
      <c r="K694">
        <f t="shared" ref="K694:K725" si="279">IF(J694="是",1,IF(J694="否",0,""))</f>
        <v>1</v>
      </c>
      <c r="L694" s="4">
        <f t="shared" ref="L694:L725" si="280">IF(G694="","",IF(F694="待开奖","",IF(MID(D694,1,1)=MID(G694,1,1),1,IF(MID(D694,2,1)=MID(G694,2,1),1,0))))</f>
        <v>1</v>
      </c>
      <c r="M694" s="4">
        <f ca="1" t="array" ref="M694">IF(L693="","",IF(ROW()&lt;32,"",AVERAGE(IF(OFFSET(L$2,ROW()-31,0,30,1)&lt;&gt;"",OFFSET(L$2,ROW()-31,0,30,1)))))</f>
        <v>0.758620689655172</v>
      </c>
      <c r="N694" s="5">
        <f ca="1" t="shared" ref="N694:N725" si="281">IF(G693=0,N692,IF(L693="","",IF(ROW()&lt;32,"",IF(ROW()=32,AVERAGE(L663:L692),2/31*L693+(1-2/31)*M693))))</f>
        <v>0.709677419354839</v>
      </c>
      <c r="O694" s="4">
        <f ca="1" t="array" ref="O694">IF(L693="","",IF(ROW()&lt;32,"",AVERAGE(IF(OFFSET(L$2,ROW()-21,0,20,1)&lt;&gt;"",OFFSET(L$2,ROW()-21,0,20,1)))))</f>
        <v>0.736842105263158</v>
      </c>
      <c r="P694" s="5">
        <f ca="1" t="shared" ref="P694:P725" si="282">IF(G693=0,P692,IF(L693="","",IF(ROW()&lt;32,"",IF(ROW()=32,AVERAGE(L663:L692),2/31*L693+(1-2/31)*O694))))</f>
        <v>0.689303904923599</v>
      </c>
      <c r="Q694" s="4">
        <f t="shared" ref="Q694:Q725" si="283">IF(OR(F694=13,F694=14),IF(L694=1,-68.1,I694),I694)</f>
        <v>48.434</v>
      </c>
      <c r="R694" s="4">
        <f t="shared" ref="R694:R725" si="284">IF(G694=0,R693,IF(Q694="","",+R693+Q694))</f>
        <v>9280.09399999978</v>
      </c>
      <c r="S694" s="9">
        <f t="shared" ref="S694:S725" si="285">IF(R693="","",(R693-R664)/R664)</f>
        <v>-0.000736918718559197</v>
      </c>
      <c r="T694" s="10">
        <f ca="1" t="shared" ref="T694:T725" si="286">N694</f>
        <v>0.709677419354839</v>
      </c>
      <c r="U694" s="9">
        <f t="shared" ref="U694:U725" si="287">IF(R693="","",(MAX(R664:R693)-MIN(R664:R693))/MAX(R664:R693))</f>
        <v>0.0518177691071282</v>
      </c>
      <c r="V694" s="6">
        <f t="shared" ref="V694:V725" si="288">IF(ROW()&lt;=62,"",IF(S694="","",(AVERAGE(S665:S694)-0)/(_xlfn.STDEV.P(S665:S694)+1/1000000)))</f>
        <v>0.957978635668043</v>
      </c>
      <c r="W694" s="11">
        <f t="shared" ref="W694:W725" si="289">IF(I693="","",IF(ABS(SUMIF(I664:I693,"&lt;0"))=0,10,IF(SUMIF(I664:I693,"&gt;0")/ABS(SUMIF(I664:I693,"&lt;0"))&gt;10,10,SUMIF(I664:I693,"&gt;0")/ABS(SUMIF(I664:I693,"&lt;0")))))</f>
        <v>0.945899269065784</v>
      </c>
      <c r="X694" s="11">
        <f ca="1" t="shared" ref="X694:X725" si="290">IF(V694="","",S694*0.3+T694*0.2-0.3*U694+0.1*V694+0.1*W694)</f>
        <v>0.316556867996644</v>
      </c>
      <c r="Y694" s="6" t="e">
        <f ca="1" t="shared" ref="Y694:Y725" si="291">IF(X694="","",AVERAGE(X665:X694))</f>
        <v>#VALUE!</v>
      </c>
      <c r="Z694" s="1" t="e">
        <f ca="1" t="shared" ref="Z694:Z725" si="292">IF(X694="","",(_xlfn.STDEV.P(X665:X694)))</f>
        <v>#VALUE!</v>
      </c>
      <c r="AA694" t="e">
        <f ca="1" t="shared" ref="AA694:AA725" si="293">IF(X694="","",IF(X694&gt;0,IF(X694&gt;Y694+Z694*$Z$1,I694,0),0))</f>
        <v>#VALUE!</v>
      </c>
      <c r="AB694">
        <f t="shared" ref="AB694:AB725" si="294">IF(S694="","",IF(OR(F693=13,F693=14),1,0))</f>
        <v>0</v>
      </c>
      <c r="AC694" s="1">
        <f ca="1" t="shared" ref="AC694:AC725" si="295">IF(OR(SUM(AB675:AB694)&gt;3,SUM(AB685:AB694)&gt;2),0,AA694)</f>
        <v>0</v>
      </c>
      <c r="AD694" t="e">
        <f ca="1" t="shared" ref="AD694:AD725" si="296">IF(X694&gt;=$Y$1,I694,0)</f>
        <v>#VALUE!</v>
      </c>
    </row>
    <row r="695" spans="1:30">
      <c r="A695">
        <f>IF([1]Sheet!A1693="","",[1]Sheet!A1693)</f>
        <v>3281106</v>
      </c>
      <c r="B695" t="str">
        <f>IF(A695="","",[1]Sheet!B1693)</f>
        <v>2025-05-03 05:17:43</v>
      </c>
      <c r="C695" t="str">
        <f>IF(A695="","",[1]Sheet!C1693)</f>
        <v>小单31.45  小双34.28  大单34.28</v>
      </c>
      <c r="D695" t="str">
        <f>IF(A695="","",[1]Sheet!D1693)</f>
        <v>小单</v>
      </c>
      <c r="E695">
        <f>IF(A695="","",[1]Sheet!E1693)</f>
        <v>100.01</v>
      </c>
      <c r="F695">
        <f>IF(A695="","",[1]Sheet!F1693)</f>
        <v>12</v>
      </c>
      <c r="G695" t="str">
        <f>IF(A695="","",[1]Sheet!G1693)</f>
        <v>小双</v>
      </c>
      <c r="H695">
        <f>IF(A695="","",[1]Sheet!H1693)</f>
        <v>148.4324</v>
      </c>
      <c r="I695">
        <f>IF(A695="","",[1]Sheet!I1693)</f>
        <v>48.4224</v>
      </c>
      <c r="J695" t="str">
        <f>IF(A695="","",[1]Sheet!J1693)</f>
        <v>是</v>
      </c>
      <c r="K695">
        <f t="shared" si="279"/>
        <v>1</v>
      </c>
      <c r="L695" s="4">
        <f t="shared" si="280"/>
        <v>1</v>
      </c>
      <c r="M695" s="4">
        <f ca="1" t="array" ref="M695">IF(L694="","",IF(ROW()&lt;32,"",AVERAGE(IF(OFFSET(L$2,ROW()-31,0,30,1)&lt;&gt;"",OFFSET(L$2,ROW()-31,0,30,1)))))</f>
        <v>0.793103448275862</v>
      </c>
      <c r="N695" s="5">
        <f ca="1" t="shared" si="281"/>
        <v>0.774193548387097</v>
      </c>
      <c r="O695" s="4">
        <f ca="1" t="array" ref="O695">IF(L694="","",IF(ROW()&lt;32,"",AVERAGE(IF(OFFSET(L$2,ROW()-21,0,20,1)&lt;&gt;"",OFFSET(L$2,ROW()-21,0,20,1)))))</f>
        <v>0.736842105263158</v>
      </c>
      <c r="P695" s="5">
        <f ca="1" t="shared" si="282"/>
        <v>0.753820033955857</v>
      </c>
      <c r="Q695" s="4">
        <f t="shared" si="283"/>
        <v>48.4224</v>
      </c>
      <c r="R695" s="4">
        <f t="shared" si="284"/>
        <v>9328.51639999978</v>
      </c>
      <c r="S695" s="9">
        <f t="shared" si="285"/>
        <v>0.0154988948901437</v>
      </c>
      <c r="T695" s="10">
        <f ca="1" t="shared" si="286"/>
        <v>0.774193548387097</v>
      </c>
      <c r="U695" s="9">
        <f t="shared" si="287"/>
        <v>0.0518177691071282</v>
      </c>
      <c r="V695" s="6">
        <f t="shared" si="288"/>
        <v>0.978668409147302</v>
      </c>
      <c r="W695" s="11">
        <f t="shared" si="289"/>
        <v>0.945910868021878</v>
      </c>
      <c r="X695" s="11">
        <f ca="1" t="shared" si="290"/>
        <v>0.336400975129242</v>
      </c>
      <c r="Y695" s="6" t="e">
        <f ca="1" t="shared" si="291"/>
        <v>#VALUE!</v>
      </c>
      <c r="Z695" s="1" t="e">
        <f ca="1" t="shared" si="292"/>
        <v>#VALUE!</v>
      </c>
      <c r="AA695" t="e">
        <f ca="1" t="shared" si="293"/>
        <v>#VALUE!</v>
      </c>
      <c r="AB695">
        <f t="shared" si="294"/>
        <v>0</v>
      </c>
      <c r="AC695" s="1" t="e">
        <f ca="1" t="shared" si="295"/>
        <v>#VALUE!</v>
      </c>
      <c r="AD695" t="e">
        <f ca="1" t="shared" si="296"/>
        <v>#VALUE!</v>
      </c>
    </row>
    <row r="696" spans="1:30">
      <c r="A696">
        <f>IF([1]Sheet!A1694="","",[1]Sheet!A1694)</f>
        <v>3281107</v>
      </c>
      <c r="B696" t="str">
        <f>IF(A696="","",[1]Sheet!B1694)</f>
        <v>2025-05-03 05:21:15</v>
      </c>
      <c r="C696" t="str">
        <f>IF(A696="","",[1]Sheet!C1694)</f>
        <v>小单31.45  小双34.28  大单34.28</v>
      </c>
      <c r="D696" t="str">
        <f>IF(A696="","",[1]Sheet!D1694)</f>
        <v>小单</v>
      </c>
      <c r="E696">
        <f>IF(A696="","",[1]Sheet!E1694)</f>
        <v>100.01</v>
      </c>
      <c r="F696" t="str">
        <f>IF(A696="","",[1]Sheet!F1694)</f>
        <v>待开奖</v>
      </c>
      <c r="G696">
        <f>IF(A696="","",[1]Sheet!G1694)</f>
        <v>0</v>
      </c>
      <c r="H696">
        <f>IF(A696="","",[1]Sheet!H1694)</f>
        <v>0</v>
      </c>
      <c r="I696">
        <f>IF(A696="","",[1]Sheet!I1694)</f>
        <v>0</v>
      </c>
      <c r="J696">
        <f>IF(A696="","",[1]Sheet!J1694)</f>
        <v>0</v>
      </c>
      <c r="K696" t="str">
        <f t="shared" si="279"/>
        <v/>
      </c>
      <c r="L696" s="4" t="str">
        <f t="shared" si="280"/>
        <v/>
      </c>
      <c r="M696" s="4">
        <f ca="1" t="array" ref="M696">IF(L695="","",IF(ROW()&lt;32,"",AVERAGE(IF(OFFSET(L$2,ROW()-31,0,30,1)&lt;&gt;"",OFFSET(L$2,ROW()-31,0,30,1)))))</f>
        <v>0.785714285714286</v>
      </c>
      <c r="N696" s="5">
        <f ca="1" t="shared" si="281"/>
        <v>0.806451612903226</v>
      </c>
      <c r="O696" s="4">
        <f ca="1" t="array" ref="O696">IF(L695="","",IF(ROW()&lt;32,"",AVERAGE(IF(OFFSET(L$2,ROW()-21,0,20,1)&lt;&gt;"",OFFSET(L$2,ROW()-21,0,20,1)))))</f>
        <v>0.722222222222222</v>
      </c>
      <c r="P696" s="5">
        <f ca="1" t="shared" si="282"/>
        <v>0.740143369175627</v>
      </c>
      <c r="Q696" s="4">
        <f t="shared" si="283"/>
        <v>0</v>
      </c>
      <c r="R696" s="4">
        <f t="shared" si="284"/>
        <v>9328.51639999978</v>
      </c>
      <c r="S696" s="9">
        <f t="shared" si="285"/>
        <v>0.0154172029930849</v>
      </c>
      <c r="T696" s="10">
        <f ca="1" t="shared" si="286"/>
        <v>0.806451612903226</v>
      </c>
      <c r="U696" s="9">
        <f t="shared" si="287"/>
        <v>0.0518177691071282</v>
      </c>
      <c r="V696" s="6">
        <f t="shared" si="288"/>
        <v>1.01128412883185</v>
      </c>
      <c r="W696" s="11">
        <f t="shared" si="289"/>
        <v>1.10481112789974</v>
      </c>
      <c r="X696" s="11">
        <f ca="1" t="shared" si="290"/>
        <v>0.361979678419591</v>
      </c>
      <c r="Y696" s="6" t="e">
        <f ca="1" t="shared" si="291"/>
        <v>#VALUE!</v>
      </c>
      <c r="Z696" s="1" t="e">
        <f ca="1" t="shared" si="292"/>
        <v>#VALUE!</v>
      </c>
      <c r="AA696" t="e">
        <f ca="1" t="shared" si="293"/>
        <v>#VALUE!</v>
      </c>
      <c r="AB696">
        <f t="shared" si="294"/>
        <v>0</v>
      </c>
      <c r="AC696" s="1" t="e">
        <f ca="1" t="shared" si="295"/>
        <v>#VALUE!</v>
      </c>
      <c r="AD696" t="e">
        <f ca="1" t="shared" si="296"/>
        <v>#VALUE!</v>
      </c>
    </row>
    <row r="697" spans="1:30">
      <c r="A697">
        <f>IF([1]Sheet!A1695="","",[1]Sheet!A1695)</f>
        <v>3281117</v>
      </c>
      <c r="B697" t="str">
        <f>IF(A697="","",[1]Sheet!B1695)</f>
        <v>2025-05-03 05:57:23</v>
      </c>
      <c r="C697" t="str">
        <f>IF(A697="","",[1]Sheet!C1695)</f>
        <v>小单31.45  小双34.28  大单34.28</v>
      </c>
      <c r="D697" t="str">
        <f>IF(A697="","",[1]Sheet!D1695)</f>
        <v>小单</v>
      </c>
      <c r="E697">
        <f>IF(A697="","",[1]Sheet!E1695)</f>
        <v>100.01</v>
      </c>
      <c r="F697" t="str">
        <f>IF(A697="","",[1]Sheet!F1695)</f>
        <v>待开奖</v>
      </c>
      <c r="G697" t="str">
        <f>IF(A697="","",[1]Sheet!G1695)</f>
        <v/>
      </c>
      <c r="H697" t="str">
        <f>IF(A697="","",[1]Sheet!H1695)</f>
        <v/>
      </c>
      <c r="I697" t="str">
        <f>IF(A697="","",[1]Sheet!I1695)</f>
        <v/>
      </c>
      <c r="J697" t="str">
        <f>IF(A697="","",[1]Sheet!J1695)</f>
        <v/>
      </c>
      <c r="K697" t="str">
        <f t="shared" si="279"/>
        <v/>
      </c>
      <c r="L697" s="4" t="str">
        <f t="shared" si="280"/>
        <v/>
      </c>
      <c r="M697" s="4" t="str">
        <f ca="1" t="array" ref="M697">IF(L696="","",IF(ROW()&lt;32,"",AVERAGE(IF(OFFSET(L$2,ROW()-31,0,30,1)&lt;&gt;"",OFFSET(L$2,ROW()-31,0,30,1)))))</f>
        <v/>
      </c>
      <c r="N697" s="5">
        <f ca="1" t="shared" si="281"/>
        <v>0.774193548387097</v>
      </c>
      <c r="O697" s="4" t="str">
        <f ca="1" t="array" ref="O697">IF(L696="","",IF(ROW()&lt;32,"",AVERAGE(IF(OFFSET(L$2,ROW()-21,0,20,1)&lt;&gt;"",OFFSET(L$2,ROW()-21,0,20,1)))))</f>
        <v/>
      </c>
      <c r="P697" s="5">
        <f ca="1" t="shared" si="282"/>
        <v>0.753820033955857</v>
      </c>
      <c r="Q697" s="4" t="str">
        <f t="shared" si="283"/>
        <v/>
      </c>
      <c r="R697" s="4" t="str">
        <f t="shared" si="284"/>
        <v/>
      </c>
      <c r="S697" s="9">
        <f t="shared" si="285"/>
        <v>0.0230004442260716</v>
      </c>
      <c r="T697" s="10">
        <f ca="1" t="shared" si="286"/>
        <v>0.774193548387097</v>
      </c>
      <c r="U697" s="9">
        <f t="shared" si="287"/>
        <v>0.0518177691071282</v>
      </c>
      <c r="V697" s="6">
        <f t="shared" si="288"/>
        <v>1.05872625469042</v>
      </c>
      <c r="W697" s="11">
        <f t="shared" si="289"/>
        <v>1.05101324326726</v>
      </c>
      <c r="X697" s="11">
        <f ca="1" t="shared" si="290"/>
        <v>0.357167462008871</v>
      </c>
      <c r="Y697" s="6" t="e">
        <f ca="1" t="shared" si="291"/>
        <v>#VALUE!</v>
      </c>
      <c r="Z697" s="1" t="e">
        <f ca="1" t="shared" si="292"/>
        <v>#VALUE!</v>
      </c>
      <c r="AA697" t="e">
        <f ca="1" t="shared" si="293"/>
        <v>#VALUE!</v>
      </c>
      <c r="AB697">
        <f t="shared" si="294"/>
        <v>0</v>
      </c>
      <c r="AC697" s="1" t="e">
        <f ca="1" t="shared" si="295"/>
        <v>#VALUE!</v>
      </c>
      <c r="AD697" t="e">
        <f ca="1" t="shared" si="296"/>
        <v>#VALUE!</v>
      </c>
    </row>
    <row r="698" spans="1:30">
      <c r="A698" t="str">
        <f>IF([1]Sheet!A1696="","",[1]Sheet!A1696)</f>
        <v/>
      </c>
      <c r="B698" t="str">
        <f>IF(A698="","",[1]Sheet!B1696)</f>
        <v/>
      </c>
      <c r="C698" t="str">
        <f>IF(A698="","",[1]Sheet!C1696)</f>
        <v/>
      </c>
      <c r="D698" t="str">
        <f>IF(A698="","",[1]Sheet!D1696)</f>
        <v/>
      </c>
      <c r="E698" t="str">
        <f>IF(A698="","",[1]Sheet!E1696)</f>
        <v/>
      </c>
      <c r="F698" t="str">
        <f>IF(A698="","",[1]Sheet!F1696)</f>
        <v/>
      </c>
      <c r="G698" t="str">
        <f>IF(A698="","",[1]Sheet!G1696)</f>
        <v/>
      </c>
      <c r="H698" t="str">
        <f>IF(A698="","",[1]Sheet!H1696)</f>
        <v/>
      </c>
      <c r="I698" t="str">
        <f>IF(A698="","",[1]Sheet!I1696)</f>
        <v/>
      </c>
      <c r="J698" t="str">
        <f>IF(A698="","",[1]Sheet!J1696)</f>
        <v/>
      </c>
      <c r="K698" t="str">
        <f t="shared" si="279"/>
        <v/>
      </c>
      <c r="L698" s="4" t="str">
        <f t="shared" si="280"/>
        <v/>
      </c>
      <c r="M698" s="4" t="str">
        <f ca="1" t="array" ref="M698">IF(L697="","",IF(ROW()&lt;32,"",AVERAGE(IF(OFFSET(L$2,ROW()-31,0,30,1)&lt;&gt;"",OFFSET(L$2,ROW()-31,0,30,1)))))</f>
        <v/>
      </c>
      <c r="N698" s="5" t="str">
        <f ca="1" t="shared" si="281"/>
        <v/>
      </c>
      <c r="O698" s="4" t="str">
        <f ca="1" t="array" ref="O698">IF(L697="","",IF(ROW()&lt;32,"",AVERAGE(IF(OFFSET(L$2,ROW()-21,0,20,1)&lt;&gt;"",OFFSET(L$2,ROW()-21,0,20,1)))))</f>
        <v/>
      </c>
      <c r="P698" s="5" t="str">
        <f ca="1" t="shared" si="282"/>
        <v/>
      </c>
      <c r="Q698" s="4" t="str">
        <f t="shared" si="283"/>
        <v/>
      </c>
      <c r="R698" s="4" t="str">
        <f t="shared" si="284"/>
        <v/>
      </c>
      <c r="S698" s="9" t="str">
        <f t="shared" si="285"/>
        <v/>
      </c>
      <c r="T698" s="10" t="str">
        <f ca="1" t="shared" si="286"/>
        <v/>
      </c>
      <c r="U698" s="9" t="str">
        <f t="shared" si="287"/>
        <v/>
      </c>
      <c r="V698" s="6" t="str">
        <f t="shared" si="288"/>
        <v/>
      </c>
      <c r="W698" s="11" t="str">
        <f t="shared" si="289"/>
        <v/>
      </c>
      <c r="X698" s="11" t="str">
        <f ca="1" t="shared" si="290"/>
        <v/>
      </c>
      <c r="Y698" s="6" t="str">
        <f ca="1" t="shared" si="291"/>
        <v/>
      </c>
      <c r="Z698" s="1" t="str">
        <f ca="1" t="shared" si="292"/>
        <v/>
      </c>
      <c r="AA698" t="str">
        <f ca="1" t="shared" si="293"/>
        <v/>
      </c>
      <c r="AB698" t="str">
        <f t="shared" si="294"/>
        <v/>
      </c>
      <c r="AC698" s="1" t="str">
        <f ca="1" t="shared" si="295"/>
        <v/>
      </c>
      <c r="AD698" t="e">
        <f ca="1" t="shared" si="296"/>
        <v>#VALUE!</v>
      </c>
    </row>
    <row r="699" spans="1:30">
      <c r="A699" t="str">
        <f>IF([1]Sheet!A1697="","",[1]Sheet!A1697)</f>
        <v/>
      </c>
      <c r="B699" t="str">
        <f>IF(A699="","",[1]Sheet!B1697)</f>
        <v/>
      </c>
      <c r="C699" t="str">
        <f>IF(A699="","",[1]Sheet!C1697)</f>
        <v/>
      </c>
      <c r="D699" t="str">
        <f>IF(A699="","",[1]Sheet!D1697)</f>
        <v/>
      </c>
      <c r="E699" t="str">
        <f>IF(A699="","",[1]Sheet!E1697)</f>
        <v/>
      </c>
      <c r="F699" t="str">
        <f>IF(A699="","",[1]Sheet!F1697)</f>
        <v/>
      </c>
      <c r="G699" t="str">
        <f>IF(A699="","",[1]Sheet!G1697)</f>
        <v/>
      </c>
      <c r="H699" t="str">
        <f>IF(A699="","",[1]Sheet!H1697)</f>
        <v/>
      </c>
      <c r="I699" t="str">
        <f>IF(A699="","",[1]Sheet!I1697)</f>
        <v/>
      </c>
      <c r="J699" t="str">
        <f>IF(A699="","",[1]Sheet!J1697)</f>
        <v/>
      </c>
      <c r="K699" t="str">
        <f t="shared" si="279"/>
        <v/>
      </c>
      <c r="L699" s="4" t="str">
        <f t="shared" si="280"/>
        <v/>
      </c>
      <c r="M699" s="4" t="str">
        <f ca="1" t="array" ref="M699">IF(L698="","",IF(ROW()&lt;32,"",AVERAGE(IF(OFFSET(L$2,ROW()-31,0,30,1)&lt;&gt;"",OFFSET(L$2,ROW()-31,0,30,1)))))</f>
        <v/>
      </c>
      <c r="N699" s="5" t="str">
        <f ca="1" t="shared" si="281"/>
        <v/>
      </c>
      <c r="O699" s="4" t="str">
        <f ca="1" t="array" ref="O699">IF(L698="","",IF(ROW()&lt;32,"",AVERAGE(IF(OFFSET(L$2,ROW()-21,0,20,1)&lt;&gt;"",OFFSET(L$2,ROW()-21,0,20,1)))))</f>
        <v/>
      </c>
      <c r="P699" s="5" t="str">
        <f ca="1" t="shared" si="282"/>
        <v/>
      </c>
      <c r="Q699" s="4" t="str">
        <f t="shared" si="283"/>
        <v/>
      </c>
      <c r="R699" s="4" t="str">
        <f t="shared" si="284"/>
        <v/>
      </c>
      <c r="S699" s="9" t="str">
        <f t="shared" si="285"/>
        <v/>
      </c>
      <c r="T699" s="10" t="str">
        <f ca="1" t="shared" si="286"/>
        <v/>
      </c>
      <c r="U699" s="9" t="str">
        <f t="shared" si="287"/>
        <v/>
      </c>
      <c r="V699" s="6" t="str">
        <f t="shared" si="288"/>
        <v/>
      </c>
      <c r="W699" s="11" t="str">
        <f t="shared" si="289"/>
        <v/>
      </c>
      <c r="X699" s="11" t="str">
        <f ca="1" t="shared" si="290"/>
        <v/>
      </c>
      <c r="Y699" s="6" t="str">
        <f ca="1" t="shared" si="291"/>
        <v/>
      </c>
      <c r="Z699" s="1" t="str">
        <f ca="1" t="shared" si="292"/>
        <v/>
      </c>
      <c r="AA699" t="str">
        <f ca="1" t="shared" si="293"/>
        <v/>
      </c>
      <c r="AB699" t="str">
        <f t="shared" si="294"/>
        <v/>
      </c>
      <c r="AC699" s="1" t="str">
        <f ca="1" t="shared" si="295"/>
        <v/>
      </c>
      <c r="AD699" t="e">
        <f ca="1" t="shared" si="296"/>
        <v>#VALUE!</v>
      </c>
    </row>
    <row r="700" spans="1:30">
      <c r="A700" t="str">
        <f>IF([1]Sheet!A1698="","",[1]Sheet!A1698)</f>
        <v/>
      </c>
      <c r="B700" t="str">
        <f>IF(A700="","",[1]Sheet!B1698)</f>
        <v/>
      </c>
      <c r="C700" t="str">
        <f>IF(A700="","",[1]Sheet!C1698)</f>
        <v/>
      </c>
      <c r="D700" t="str">
        <f>IF(A700="","",[1]Sheet!D1698)</f>
        <v/>
      </c>
      <c r="E700" t="str">
        <f>IF(A700="","",[1]Sheet!E1698)</f>
        <v/>
      </c>
      <c r="F700" t="str">
        <f>IF(A700="","",[1]Sheet!F1698)</f>
        <v/>
      </c>
      <c r="G700" t="str">
        <f>IF(A700="","",[1]Sheet!G1698)</f>
        <v/>
      </c>
      <c r="H700" t="str">
        <f>IF(A700="","",[1]Sheet!H1698)</f>
        <v/>
      </c>
      <c r="I700" t="str">
        <f>IF(A700="","",[1]Sheet!I1698)</f>
        <v/>
      </c>
      <c r="J700" t="str">
        <f>IF(A700="","",[1]Sheet!J1698)</f>
        <v/>
      </c>
      <c r="K700" t="str">
        <f t="shared" si="279"/>
        <v/>
      </c>
      <c r="L700" s="4" t="str">
        <f t="shared" si="280"/>
        <v/>
      </c>
      <c r="M700" s="4" t="str">
        <f ca="1" t="array" ref="M700">IF(L699="","",IF(ROW()&lt;32,"",AVERAGE(IF(OFFSET(L$2,ROW()-31,0,30,1)&lt;&gt;"",OFFSET(L$2,ROW()-31,0,30,1)))))</f>
        <v/>
      </c>
      <c r="N700" s="5" t="str">
        <f ca="1" t="shared" si="281"/>
        <v/>
      </c>
      <c r="O700" s="4" t="str">
        <f ca="1" t="array" ref="O700">IF(L699="","",IF(ROW()&lt;32,"",AVERAGE(IF(OFFSET(L$2,ROW()-21,0,20,1)&lt;&gt;"",OFFSET(L$2,ROW()-21,0,20,1)))))</f>
        <v/>
      </c>
      <c r="P700" s="5" t="str">
        <f ca="1" t="shared" si="282"/>
        <v/>
      </c>
      <c r="Q700" s="4" t="str">
        <f t="shared" si="283"/>
        <v/>
      </c>
      <c r="R700" s="4" t="str">
        <f t="shared" si="284"/>
        <v/>
      </c>
      <c r="S700" s="9" t="str">
        <f t="shared" si="285"/>
        <v/>
      </c>
      <c r="T700" s="10" t="str">
        <f ca="1" t="shared" si="286"/>
        <v/>
      </c>
      <c r="U700" s="9" t="str">
        <f t="shared" si="287"/>
        <v/>
      </c>
      <c r="V700" s="6" t="str">
        <f t="shared" si="288"/>
        <v/>
      </c>
      <c r="W700" s="11" t="str">
        <f t="shared" si="289"/>
        <v/>
      </c>
      <c r="X700" s="11" t="str">
        <f ca="1" t="shared" si="290"/>
        <v/>
      </c>
      <c r="Y700" s="6" t="str">
        <f ca="1" t="shared" si="291"/>
        <v/>
      </c>
      <c r="Z700" s="1" t="str">
        <f ca="1" t="shared" si="292"/>
        <v/>
      </c>
      <c r="AA700" t="str">
        <f ca="1" t="shared" si="293"/>
        <v/>
      </c>
      <c r="AB700" t="str">
        <f t="shared" si="294"/>
        <v/>
      </c>
      <c r="AC700" s="1" t="str">
        <f ca="1" t="shared" si="295"/>
        <v/>
      </c>
      <c r="AD700" t="e">
        <f ca="1" t="shared" si="296"/>
        <v>#VALUE!</v>
      </c>
    </row>
    <row r="701" spans="1:30">
      <c r="A701" t="str">
        <f>IF([1]Sheet!A1699="","",[1]Sheet!A1699)</f>
        <v/>
      </c>
      <c r="B701" t="str">
        <f>IF(A701="","",[1]Sheet!B1699)</f>
        <v/>
      </c>
      <c r="C701" t="str">
        <f>IF(A701="","",[1]Sheet!C1699)</f>
        <v/>
      </c>
      <c r="D701" t="str">
        <f>IF(A701="","",[1]Sheet!D1699)</f>
        <v/>
      </c>
      <c r="E701" t="str">
        <f>IF(A701="","",[1]Sheet!E1699)</f>
        <v/>
      </c>
      <c r="F701" t="str">
        <f>IF(A701="","",[1]Sheet!F1699)</f>
        <v/>
      </c>
      <c r="G701" t="str">
        <f>IF(A701="","",[1]Sheet!G1699)</f>
        <v/>
      </c>
      <c r="H701" t="str">
        <f>IF(A701="","",[1]Sheet!H1699)</f>
        <v/>
      </c>
      <c r="I701" t="str">
        <f>IF(A701="","",[1]Sheet!I1699)</f>
        <v/>
      </c>
      <c r="J701" t="str">
        <f>IF(A701="","",[1]Sheet!J1699)</f>
        <v/>
      </c>
      <c r="K701" t="str">
        <f t="shared" si="279"/>
        <v/>
      </c>
      <c r="L701" s="4" t="str">
        <f t="shared" si="280"/>
        <v/>
      </c>
      <c r="M701" s="4" t="str">
        <f ca="1" t="array" ref="M701">IF(L700="","",IF(ROW()&lt;32,"",AVERAGE(IF(OFFSET(L$2,ROW()-31,0,30,1)&lt;&gt;"",OFFSET(L$2,ROW()-31,0,30,1)))))</f>
        <v/>
      </c>
      <c r="N701" s="5" t="str">
        <f ca="1" t="shared" si="281"/>
        <v/>
      </c>
      <c r="O701" s="4" t="str">
        <f ca="1" t="array" ref="O701">IF(L700="","",IF(ROW()&lt;32,"",AVERAGE(IF(OFFSET(L$2,ROW()-21,0,20,1)&lt;&gt;"",OFFSET(L$2,ROW()-21,0,20,1)))))</f>
        <v/>
      </c>
      <c r="P701" s="5" t="str">
        <f ca="1" t="shared" si="282"/>
        <v/>
      </c>
      <c r="Q701" s="4" t="str">
        <f t="shared" si="283"/>
        <v/>
      </c>
      <c r="R701" s="4" t="str">
        <f t="shared" si="284"/>
        <v/>
      </c>
      <c r="S701" s="9" t="str">
        <f t="shared" si="285"/>
        <v/>
      </c>
      <c r="T701" s="10" t="str">
        <f ca="1" t="shared" si="286"/>
        <v/>
      </c>
      <c r="U701" s="9" t="str">
        <f t="shared" si="287"/>
        <v/>
      </c>
      <c r="V701" s="6" t="str">
        <f t="shared" si="288"/>
        <v/>
      </c>
      <c r="W701" s="11" t="str">
        <f t="shared" si="289"/>
        <v/>
      </c>
      <c r="X701" s="11" t="str">
        <f ca="1" t="shared" si="290"/>
        <v/>
      </c>
      <c r="Y701" s="6" t="str">
        <f ca="1" t="shared" si="291"/>
        <v/>
      </c>
      <c r="Z701" s="1" t="str">
        <f ca="1" t="shared" si="292"/>
        <v/>
      </c>
      <c r="AA701" t="str">
        <f ca="1" t="shared" si="293"/>
        <v/>
      </c>
      <c r="AB701" t="str">
        <f t="shared" si="294"/>
        <v/>
      </c>
      <c r="AC701" s="1" t="str">
        <f ca="1" t="shared" si="295"/>
        <v/>
      </c>
      <c r="AD701" t="e">
        <f ca="1" t="shared" si="296"/>
        <v>#VALUE!</v>
      </c>
    </row>
    <row r="702" spans="1:30">
      <c r="A702" t="str">
        <f>IF([1]Sheet!A1700="","",[1]Sheet!A1700)</f>
        <v/>
      </c>
      <c r="B702" t="str">
        <f>IF(A702="","",[1]Sheet!B1700)</f>
        <v/>
      </c>
      <c r="C702" t="str">
        <f>IF(A702="","",[1]Sheet!C1700)</f>
        <v/>
      </c>
      <c r="D702" t="str">
        <f>IF(A702="","",[1]Sheet!D1700)</f>
        <v/>
      </c>
      <c r="E702" t="str">
        <f>IF(A702="","",[1]Sheet!E1700)</f>
        <v/>
      </c>
      <c r="F702" t="str">
        <f>IF(A702="","",[1]Sheet!F1700)</f>
        <v/>
      </c>
      <c r="G702" t="str">
        <f>IF(A702="","",[1]Sheet!G1700)</f>
        <v/>
      </c>
      <c r="H702" t="str">
        <f>IF(A702="","",[1]Sheet!H1700)</f>
        <v/>
      </c>
      <c r="I702" t="str">
        <f>IF(A702="","",[1]Sheet!I1700)</f>
        <v/>
      </c>
      <c r="J702" t="str">
        <f>IF(A702="","",[1]Sheet!J1700)</f>
        <v/>
      </c>
      <c r="K702" t="str">
        <f t="shared" si="279"/>
        <v/>
      </c>
      <c r="L702" s="4" t="str">
        <f t="shared" si="280"/>
        <v/>
      </c>
      <c r="M702" s="4" t="str">
        <f ca="1" t="array" ref="M702">IF(L701="","",IF(ROW()&lt;32,"",AVERAGE(IF(OFFSET(L$2,ROW()-31,0,30,1)&lt;&gt;"",OFFSET(L$2,ROW()-31,0,30,1)))))</f>
        <v/>
      </c>
      <c r="N702" s="5" t="str">
        <f ca="1" t="shared" si="281"/>
        <v/>
      </c>
      <c r="O702" s="4" t="str">
        <f ca="1" t="array" ref="O702">IF(L701="","",IF(ROW()&lt;32,"",AVERAGE(IF(OFFSET(L$2,ROW()-21,0,20,1)&lt;&gt;"",OFFSET(L$2,ROW()-21,0,20,1)))))</f>
        <v/>
      </c>
      <c r="P702" s="5" t="str">
        <f ca="1" t="shared" si="282"/>
        <v/>
      </c>
      <c r="Q702" s="4" t="str">
        <f t="shared" si="283"/>
        <v/>
      </c>
      <c r="R702" s="4" t="str">
        <f t="shared" si="284"/>
        <v/>
      </c>
      <c r="S702" s="9" t="str">
        <f t="shared" si="285"/>
        <v/>
      </c>
      <c r="T702" s="10" t="str">
        <f ca="1" t="shared" si="286"/>
        <v/>
      </c>
      <c r="U702" s="9" t="str">
        <f t="shared" si="287"/>
        <v/>
      </c>
      <c r="V702" s="6" t="str">
        <f t="shared" si="288"/>
        <v/>
      </c>
      <c r="W702" s="11" t="str">
        <f t="shared" si="289"/>
        <v/>
      </c>
      <c r="X702" s="11" t="str">
        <f ca="1" t="shared" si="290"/>
        <v/>
      </c>
      <c r="Y702" s="6" t="str">
        <f ca="1" t="shared" si="291"/>
        <v/>
      </c>
      <c r="Z702" s="1" t="str">
        <f ca="1" t="shared" si="292"/>
        <v/>
      </c>
      <c r="AA702" t="str">
        <f ca="1" t="shared" si="293"/>
        <v/>
      </c>
      <c r="AB702" t="str">
        <f t="shared" si="294"/>
        <v/>
      </c>
      <c r="AC702" s="1" t="str">
        <f ca="1" t="shared" si="295"/>
        <v/>
      </c>
      <c r="AD702" t="e">
        <f ca="1" t="shared" si="296"/>
        <v>#VALUE!</v>
      </c>
    </row>
    <row r="703" spans="1:30">
      <c r="A703" t="str">
        <f>IF([1]Sheet!A1701="","",[1]Sheet!A1701)</f>
        <v/>
      </c>
      <c r="B703" t="str">
        <f>IF(A703="","",[1]Sheet!B1701)</f>
        <v/>
      </c>
      <c r="C703" t="str">
        <f>IF(A703="","",[1]Sheet!C1701)</f>
        <v/>
      </c>
      <c r="D703" t="str">
        <f>IF(A703="","",[1]Sheet!D1701)</f>
        <v/>
      </c>
      <c r="E703" t="str">
        <f>IF(A703="","",[1]Sheet!E1701)</f>
        <v/>
      </c>
      <c r="F703" t="str">
        <f>IF(A703="","",[1]Sheet!F1701)</f>
        <v/>
      </c>
      <c r="G703" t="str">
        <f>IF(A703="","",[1]Sheet!G1701)</f>
        <v/>
      </c>
      <c r="H703" t="str">
        <f>IF(A703="","",[1]Sheet!H1701)</f>
        <v/>
      </c>
      <c r="I703" t="str">
        <f>IF(A703="","",[1]Sheet!I1701)</f>
        <v/>
      </c>
      <c r="J703" t="str">
        <f>IF(A703="","",[1]Sheet!J1701)</f>
        <v/>
      </c>
      <c r="K703" t="str">
        <f t="shared" si="279"/>
        <v/>
      </c>
      <c r="L703" s="4" t="str">
        <f t="shared" si="280"/>
        <v/>
      </c>
      <c r="M703" s="4" t="str">
        <f ca="1" t="array" ref="M703">IF(L702="","",IF(ROW()&lt;32,"",AVERAGE(IF(OFFSET(L$2,ROW()-31,0,30,1)&lt;&gt;"",OFFSET(L$2,ROW()-31,0,30,1)))))</f>
        <v/>
      </c>
      <c r="N703" s="5" t="str">
        <f ca="1" t="shared" si="281"/>
        <v/>
      </c>
      <c r="O703" s="4" t="str">
        <f ca="1" t="array" ref="O703">IF(L702="","",IF(ROW()&lt;32,"",AVERAGE(IF(OFFSET(L$2,ROW()-21,0,20,1)&lt;&gt;"",OFFSET(L$2,ROW()-21,0,20,1)))))</f>
        <v/>
      </c>
      <c r="P703" s="5" t="str">
        <f ca="1" t="shared" si="282"/>
        <v/>
      </c>
      <c r="Q703" s="4" t="str">
        <f t="shared" si="283"/>
        <v/>
      </c>
      <c r="R703" s="4" t="str">
        <f t="shared" si="284"/>
        <v/>
      </c>
      <c r="S703" s="9" t="str">
        <f t="shared" si="285"/>
        <v/>
      </c>
      <c r="T703" s="10" t="str">
        <f ca="1" t="shared" si="286"/>
        <v/>
      </c>
      <c r="U703" s="9" t="str">
        <f t="shared" si="287"/>
        <v/>
      </c>
      <c r="V703" s="6" t="str">
        <f t="shared" si="288"/>
        <v/>
      </c>
      <c r="W703" s="11" t="str">
        <f t="shared" si="289"/>
        <v/>
      </c>
      <c r="X703" s="11" t="str">
        <f ca="1" t="shared" si="290"/>
        <v/>
      </c>
      <c r="Y703" s="6" t="str">
        <f ca="1" t="shared" si="291"/>
        <v/>
      </c>
      <c r="Z703" s="1" t="str">
        <f ca="1" t="shared" si="292"/>
        <v/>
      </c>
      <c r="AA703" t="str">
        <f ca="1" t="shared" si="293"/>
        <v/>
      </c>
      <c r="AB703" t="str">
        <f t="shared" si="294"/>
        <v/>
      </c>
      <c r="AC703" s="1" t="str">
        <f ca="1" t="shared" si="295"/>
        <v/>
      </c>
      <c r="AD703" t="e">
        <f ca="1" t="shared" si="296"/>
        <v>#VALUE!</v>
      </c>
    </row>
    <row r="704" spans="1:30">
      <c r="A704" t="str">
        <f>IF([1]Sheet!A1702="","",[1]Sheet!A1702)</f>
        <v/>
      </c>
      <c r="B704" t="str">
        <f>IF(A704="","",[1]Sheet!B1702)</f>
        <v/>
      </c>
      <c r="C704" t="str">
        <f>IF(A704="","",[1]Sheet!C1702)</f>
        <v/>
      </c>
      <c r="D704" t="str">
        <f>IF(A704="","",[1]Sheet!D1702)</f>
        <v/>
      </c>
      <c r="E704" t="str">
        <f>IF(A704="","",[1]Sheet!E1702)</f>
        <v/>
      </c>
      <c r="F704" t="str">
        <f>IF(A704="","",[1]Sheet!F1702)</f>
        <v/>
      </c>
      <c r="G704" t="str">
        <f>IF(A704="","",[1]Sheet!G1702)</f>
        <v/>
      </c>
      <c r="H704" t="str">
        <f>IF(A704="","",[1]Sheet!H1702)</f>
        <v/>
      </c>
      <c r="I704" t="str">
        <f>IF(A704="","",[1]Sheet!I1702)</f>
        <v/>
      </c>
      <c r="J704" t="str">
        <f>IF(A704="","",[1]Sheet!J1702)</f>
        <v/>
      </c>
      <c r="K704" t="str">
        <f t="shared" si="279"/>
        <v/>
      </c>
      <c r="L704" s="4" t="str">
        <f t="shared" si="280"/>
        <v/>
      </c>
      <c r="M704" s="4" t="str">
        <f ca="1" t="array" ref="M704">IF(L703="","",IF(ROW()&lt;32,"",AVERAGE(IF(OFFSET(L$2,ROW()-31,0,30,1)&lt;&gt;"",OFFSET(L$2,ROW()-31,0,30,1)))))</f>
        <v/>
      </c>
      <c r="N704" s="5" t="str">
        <f ca="1" t="shared" si="281"/>
        <v/>
      </c>
      <c r="O704" s="4" t="str">
        <f ca="1" t="array" ref="O704">IF(L703="","",IF(ROW()&lt;32,"",AVERAGE(IF(OFFSET(L$2,ROW()-21,0,20,1)&lt;&gt;"",OFFSET(L$2,ROW()-21,0,20,1)))))</f>
        <v/>
      </c>
      <c r="P704" s="5" t="str">
        <f ca="1" t="shared" si="282"/>
        <v/>
      </c>
      <c r="Q704" s="4" t="str">
        <f t="shared" si="283"/>
        <v/>
      </c>
      <c r="R704" s="4" t="str">
        <f t="shared" si="284"/>
        <v/>
      </c>
      <c r="S704" s="9" t="str">
        <f t="shared" si="285"/>
        <v/>
      </c>
      <c r="T704" s="10" t="str">
        <f ca="1" t="shared" si="286"/>
        <v/>
      </c>
      <c r="U704" s="9" t="str">
        <f t="shared" si="287"/>
        <v/>
      </c>
      <c r="V704" s="6" t="str">
        <f t="shared" si="288"/>
        <v/>
      </c>
      <c r="W704" s="11" t="str">
        <f t="shared" si="289"/>
        <v/>
      </c>
      <c r="X704" s="11" t="str">
        <f ca="1" t="shared" si="290"/>
        <v/>
      </c>
      <c r="Y704" s="6" t="str">
        <f ca="1" t="shared" si="291"/>
        <v/>
      </c>
      <c r="Z704" s="1" t="str">
        <f ca="1" t="shared" si="292"/>
        <v/>
      </c>
      <c r="AA704" t="str">
        <f ca="1" t="shared" si="293"/>
        <v/>
      </c>
      <c r="AB704" t="str">
        <f t="shared" si="294"/>
        <v/>
      </c>
      <c r="AC704" s="1" t="str">
        <f ca="1" t="shared" si="295"/>
        <v/>
      </c>
      <c r="AD704" t="e">
        <f ca="1" t="shared" si="296"/>
        <v>#VALUE!</v>
      </c>
    </row>
    <row r="705" spans="1:30">
      <c r="A705" t="str">
        <f>IF([1]Sheet!A1703="","",[1]Sheet!A1703)</f>
        <v/>
      </c>
      <c r="B705" t="str">
        <f>IF(A705="","",[1]Sheet!B1703)</f>
        <v/>
      </c>
      <c r="C705" t="str">
        <f>IF(A705="","",[1]Sheet!C1703)</f>
        <v/>
      </c>
      <c r="D705" t="str">
        <f>IF(A705="","",[1]Sheet!D1703)</f>
        <v/>
      </c>
      <c r="E705" t="str">
        <f>IF(A705="","",[1]Sheet!E1703)</f>
        <v/>
      </c>
      <c r="F705" t="str">
        <f>IF(A705="","",[1]Sheet!F1703)</f>
        <v/>
      </c>
      <c r="G705" t="str">
        <f>IF(A705="","",[1]Sheet!G1703)</f>
        <v/>
      </c>
      <c r="H705" t="str">
        <f>IF(A705="","",[1]Sheet!H1703)</f>
        <v/>
      </c>
      <c r="I705" t="str">
        <f>IF(A705="","",[1]Sheet!I1703)</f>
        <v/>
      </c>
      <c r="J705" t="str">
        <f>IF(A705="","",[1]Sheet!J1703)</f>
        <v/>
      </c>
      <c r="K705" t="str">
        <f t="shared" si="279"/>
        <v/>
      </c>
      <c r="L705" s="4" t="str">
        <f t="shared" si="280"/>
        <v/>
      </c>
      <c r="M705" s="4" t="str">
        <f ca="1" t="array" ref="M705">IF(L704="","",IF(ROW()&lt;32,"",AVERAGE(IF(OFFSET(L$2,ROW()-31,0,30,1)&lt;&gt;"",OFFSET(L$2,ROW()-31,0,30,1)))))</f>
        <v/>
      </c>
      <c r="N705" s="5" t="str">
        <f ca="1" t="shared" si="281"/>
        <v/>
      </c>
      <c r="O705" s="4" t="str">
        <f ca="1" t="array" ref="O705">IF(L704="","",IF(ROW()&lt;32,"",AVERAGE(IF(OFFSET(L$2,ROW()-21,0,20,1)&lt;&gt;"",OFFSET(L$2,ROW()-21,0,20,1)))))</f>
        <v/>
      </c>
      <c r="P705" s="5" t="str">
        <f ca="1" t="shared" si="282"/>
        <v/>
      </c>
      <c r="Q705" s="4" t="str">
        <f t="shared" si="283"/>
        <v/>
      </c>
      <c r="R705" s="4" t="str">
        <f t="shared" si="284"/>
        <v/>
      </c>
      <c r="S705" s="9" t="str">
        <f t="shared" si="285"/>
        <v/>
      </c>
      <c r="T705" s="10" t="str">
        <f ca="1" t="shared" si="286"/>
        <v/>
      </c>
      <c r="U705" s="9" t="str">
        <f t="shared" si="287"/>
        <v/>
      </c>
      <c r="V705" s="6" t="str">
        <f t="shared" si="288"/>
        <v/>
      </c>
      <c r="W705" s="11" t="str">
        <f t="shared" si="289"/>
        <v/>
      </c>
      <c r="X705" s="11" t="str">
        <f ca="1" t="shared" si="290"/>
        <v/>
      </c>
      <c r="Y705" s="6" t="str">
        <f ca="1" t="shared" si="291"/>
        <v/>
      </c>
      <c r="Z705" s="1" t="str">
        <f ca="1" t="shared" si="292"/>
        <v/>
      </c>
      <c r="AA705" t="str">
        <f ca="1" t="shared" si="293"/>
        <v/>
      </c>
      <c r="AB705" t="str">
        <f t="shared" si="294"/>
        <v/>
      </c>
      <c r="AC705" s="1" t="str">
        <f ca="1" t="shared" si="295"/>
        <v/>
      </c>
      <c r="AD705" t="e">
        <f ca="1" t="shared" si="296"/>
        <v>#VALUE!</v>
      </c>
    </row>
    <row r="706" spans="1:30">
      <c r="A706" t="str">
        <f>IF([1]Sheet!A1704="","",[1]Sheet!A1704)</f>
        <v/>
      </c>
      <c r="B706" t="str">
        <f>IF(A706="","",[1]Sheet!B1704)</f>
        <v/>
      </c>
      <c r="C706" t="str">
        <f>IF(A706="","",[1]Sheet!C1704)</f>
        <v/>
      </c>
      <c r="D706" t="str">
        <f>IF(A706="","",[1]Sheet!D1704)</f>
        <v/>
      </c>
      <c r="E706" t="str">
        <f>IF(A706="","",[1]Sheet!E1704)</f>
        <v/>
      </c>
      <c r="F706" t="str">
        <f>IF(A706="","",[1]Sheet!F1704)</f>
        <v/>
      </c>
      <c r="G706" t="str">
        <f>IF(A706="","",[1]Sheet!G1704)</f>
        <v/>
      </c>
      <c r="H706" t="str">
        <f>IF(A706="","",[1]Sheet!H1704)</f>
        <v/>
      </c>
      <c r="I706" t="str">
        <f>IF(A706="","",[1]Sheet!I1704)</f>
        <v/>
      </c>
      <c r="J706" t="str">
        <f>IF(A706="","",[1]Sheet!J1704)</f>
        <v/>
      </c>
      <c r="K706" t="str">
        <f t="shared" si="279"/>
        <v/>
      </c>
      <c r="L706" s="4" t="str">
        <f t="shared" si="280"/>
        <v/>
      </c>
      <c r="M706" s="4" t="str">
        <f ca="1" t="array" ref="M706">IF(L705="","",IF(ROW()&lt;32,"",AVERAGE(IF(OFFSET(L$2,ROW()-31,0,30,1)&lt;&gt;"",OFFSET(L$2,ROW()-31,0,30,1)))))</f>
        <v/>
      </c>
      <c r="N706" s="5" t="str">
        <f ca="1" t="shared" si="281"/>
        <v/>
      </c>
      <c r="O706" s="4" t="str">
        <f ca="1" t="array" ref="O706">IF(L705="","",IF(ROW()&lt;32,"",AVERAGE(IF(OFFSET(L$2,ROW()-21,0,20,1)&lt;&gt;"",OFFSET(L$2,ROW()-21,0,20,1)))))</f>
        <v/>
      </c>
      <c r="P706" s="5" t="str">
        <f ca="1" t="shared" si="282"/>
        <v/>
      </c>
      <c r="Q706" s="4" t="str">
        <f t="shared" si="283"/>
        <v/>
      </c>
      <c r="R706" s="4" t="str">
        <f t="shared" si="284"/>
        <v/>
      </c>
      <c r="S706" s="9" t="str">
        <f t="shared" si="285"/>
        <v/>
      </c>
      <c r="T706" s="10" t="str">
        <f ca="1" t="shared" si="286"/>
        <v/>
      </c>
      <c r="U706" s="9" t="str">
        <f t="shared" si="287"/>
        <v/>
      </c>
      <c r="V706" s="6" t="str">
        <f t="shared" si="288"/>
        <v/>
      </c>
      <c r="W706" s="11" t="str">
        <f t="shared" si="289"/>
        <v/>
      </c>
      <c r="X706" s="11" t="str">
        <f ca="1" t="shared" si="290"/>
        <v/>
      </c>
      <c r="Y706" s="6" t="str">
        <f ca="1" t="shared" si="291"/>
        <v/>
      </c>
      <c r="Z706" s="1" t="str">
        <f ca="1" t="shared" si="292"/>
        <v/>
      </c>
      <c r="AA706" t="str">
        <f ca="1" t="shared" si="293"/>
        <v/>
      </c>
      <c r="AB706" t="str">
        <f t="shared" si="294"/>
        <v/>
      </c>
      <c r="AC706" s="1" t="str">
        <f ca="1" t="shared" si="295"/>
        <v/>
      </c>
      <c r="AD706" t="e">
        <f ca="1" t="shared" si="296"/>
        <v>#VALUE!</v>
      </c>
    </row>
    <row r="707" spans="1:30">
      <c r="A707" t="str">
        <f>IF([1]Sheet!A1705="","",[1]Sheet!A1705)</f>
        <v/>
      </c>
      <c r="B707" t="str">
        <f>IF(A707="","",[1]Sheet!B1705)</f>
        <v/>
      </c>
      <c r="C707" t="str">
        <f>IF(A707="","",[1]Sheet!C1705)</f>
        <v/>
      </c>
      <c r="D707" t="str">
        <f>IF(A707="","",[1]Sheet!D1705)</f>
        <v/>
      </c>
      <c r="E707" t="str">
        <f>IF(A707="","",[1]Sheet!E1705)</f>
        <v/>
      </c>
      <c r="F707" t="str">
        <f>IF(A707="","",[1]Sheet!F1705)</f>
        <v/>
      </c>
      <c r="G707" t="str">
        <f>IF(A707="","",[1]Sheet!G1705)</f>
        <v/>
      </c>
      <c r="H707" t="str">
        <f>IF(A707="","",[1]Sheet!H1705)</f>
        <v/>
      </c>
      <c r="I707" t="str">
        <f>IF(A707="","",[1]Sheet!I1705)</f>
        <v/>
      </c>
      <c r="J707" t="str">
        <f>IF(A707="","",[1]Sheet!J1705)</f>
        <v/>
      </c>
      <c r="K707" t="str">
        <f t="shared" si="279"/>
        <v/>
      </c>
      <c r="L707" s="4" t="str">
        <f t="shared" si="280"/>
        <v/>
      </c>
      <c r="M707" s="4" t="str">
        <f ca="1" t="array" ref="M707">IF(L706="","",IF(ROW()&lt;32,"",AVERAGE(IF(OFFSET(L$2,ROW()-31,0,30,1)&lt;&gt;"",OFFSET(L$2,ROW()-31,0,30,1)))))</f>
        <v/>
      </c>
      <c r="N707" s="5" t="str">
        <f ca="1" t="shared" si="281"/>
        <v/>
      </c>
      <c r="O707" s="4" t="str">
        <f ca="1" t="array" ref="O707">IF(L706="","",IF(ROW()&lt;32,"",AVERAGE(IF(OFFSET(L$2,ROW()-21,0,20,1)&lt;&gt;"",OFFSET(L$2,ROW()-21,0,20,1)))))</f>
        <v/>
      </c>
      <c r="P707" s="5" t="str">
        <f ca="1" t="shared" si="282"/>
        <v/>
      </c>
      <c r="Q707" s="4" t="str">
        <f t="shared" si="283"/>
        <v/>
      </c>
      <c r="R707" s="4" t="str">
        <f t="shared" si="284"/>
        <v/>
      </c>
      <c r="S707" s="9" t="str">
        <f t="shared" si="285"/>
        <v/>
      </c>
      <c r="T707" s="10" t="str">
        <f ca="1" t="shared" si="286"/>
        <v/>
      </c>
      <c r="U707" s="9" t="str">
        <f t="shared" si="287"/>
        <v/>
      </c>
      <c r="V707" s="6" t="str">
        <f t="shared" si="288"/>
        <v/>
      </c>
      <c r="W707" s="11" t="str">
        <f t="shared" si="289"/>
        <v/>
      </c>
      <c r="X707" s="11" t="str">
        <f ca="1" t="shared" si="290"/>
        <v/>
      </c>
      <c r="Y707" s="6" t="str">
        <f ca="1" t="shared" si="291"/>
        <v/>
      </c>
      <c r="Z707" s="1" t="str">
        <f ca="1" t="shared" si="292"/>
        <v/>
      </c>
      <c r="AA707" t="str">
        <f ca="1" t="shared" si="293"/>
        <v/>
      </c>
      <c r="AB707" t="str">
        <f t="shared" si="294"/>
        <v/>
      </c>
      <c r="AC707" s="1" t="str">
        <f ca="1" t="shared" si="295"/>
        <v/>
      </c>
      <c r="AD707" t="e">
        <f ca="1" t="shared" si="296"/>
        <v>#VALUE!</v>
      </c>
    </row>
    <row r="708" spans="1:30">
      <c r="A708" t="str">
        <f>IF([1]Sheet!A1706="","",[1]Sheet!A1706)</f>
        <v/>
      </c>
      <c r="B708" t="str">
        <f>IF(A708="","",[1]Sheet!B1706)</f>
        <v/>
      </c>
      <c r="C708" t="str">
        <f>IF(A708="","",[1]Sheet!C1706)</f>
        <v/>
      </c>
      <c r="D708" t="str">
        <f>IF(A708="","",[1]Sheet!D1706)</f>
        <v/>
      </c>
      <c r="E708" t="str">
        <f>IF(A708="","",[1]Sheet!E1706)</f>
        <v/>
      </c>
      <c r="F708" t="str">
        <f>IF(A708="","",[1]Sheet!F1706)</f>
        <v/>
      </c>
      <c r="G708" t="str">
        <f>IF(A708="","",[1]Sheet!G1706)</f>
        <v/>
      </c>
      <c r="H708" t="str">
        <f>IF(A708="","",[1]Sheet!H1706)</f>
        <v/>
      </c>
      <c r="I708" t="str">
        <f>IF(A708="","",[1]Sheet!I1706)</f>
        <v/>
      </c>
      <c r="J708" t="str">
        <f>IF(A708="","",[1]Sheet!J1706)</f>
        <v/>
      </c>
      <c r="K708" t="str">
        <f t="shared" si="279"/>
        <v/>
      </c>
      <c r="L708" s="4" t="str">
        <f t="shared" si="280"/>
        <v/>
      </c>
      <c r="M708" s="4" t="str">
        <f ca="1" t="array" ref="M708">IF(L707="","",IF(ROW()&lt;32,"",AVERAGE(IF(OFFSET(L$2,ROW()-31,0,30,1)&lt;&gt;"",OFFSET(L$2,ROW()-31,0,30,1)))))</f>
        <v/>
      </c>
      <c r="N708" s="5" t="str">
        <f ca="1" t="shared" si="281"/>
        <v/>
      </c>
      <c r="O708" s="4" t="str">
        <f ca="1" t="array" ref="O708">IF(L707="","",IF(ROW()&lt;32,"",AVERAGE(IF(OFFSET(L$2,ROW()-21,0,20,1)&lt;&gt;"",OFFSET(L$2,ROW()-21,0,20,1)))))</f>
        <v/>
      </c>
      <c r="P708" s="5" t="str">
        <f ca="1" t="shared" si="282"/>
        <v/>
      </c>
      <c r="Q708" s="4" t="str">
        <f t="shared" si="283"/>
        <v/>
      </c>
      <c r="R708" s="4" t="str">
        <f t="shared" si="284"/>
        <v/>
      </c>
      <c r="S708" s="9" t="str">
        <f t="shared" si="285"/>
        <v/>
      </c>
      <c r="T708" s="10" t="str">
        <f ca="1" t="shared" si="286"/>
        <v/>
      </c>
      <c r="U708" s="9" t="str">
        <f t="shared" si="287"/>
        <v/>
      </c>
      <c r="V708" s="6" t="str">
        <f t="shared" si="288"/>
        <v/>
      </c>
      <c r="W708" s="11" t="str">
        <f t="shared" si="289"/>
        <v/>
      </c>
      <c r="X708" s="11" t="str">
        <f ca="1" t="shared" si="290"/>
        <v/>
      </c>
      <c r="Y708" s="6" t="str">
        <f ca="1" t="shared" si="291"/>
        <v/>
      </c>
      <c r="Z708" s="1" t="str">
        <f ca="1" t="shared" si="292"/>
        <v/>
      </c>
      <c r="AA708" t="str">
        <f ca="1" t="shared" si="293"/>
        <v/>
      </c>
      <c r="AB708" t="str">
        <f t="shared" si="294"/>
        <v/>
      </c>
      <c r="AC708" s="1" t="str">
        <f ca="1" t="shared" si="295"/>
        <v/>
      </c>
      <c r="AD708" t="e">
        <f ca="1" t="shared" si="296"/>
        <v>#VALUE!</v>
      </c>
    </row>
    <row r="709" spans="1:30">
      <c r="A709" t="str">
        <f>IF([1]Sheet!A1707="","",[1]Sheet!A1707)</f>
        <v/>
      </c>
      <c r="B709" t="str">
        <f>IF(A709="","",[1]Sheet!B1707)</f>
        <v/>
      </c>
      <c r="C709" t="str">
        <f>IF(A709="","",[1]Sheet!C1707)</f>
        <v/>
      </c>
      <c r="D709" t="str">
        <f>IF(A709="","",[1]Sheet!D1707)</f>
        <v/>
      </c>
      <c r="E709" t="str">
        <f>IF(A709="","",[1]Sheet!E1707)</f>
        <v/>
      </c>
      <c r="F709" t="str">
        <f>IF(A709="","",[1]Sheet!F1707)</f>
        <v/>
      </c>
      <c r="G709" t="str">
        <f>IF(A709="","",[1]Sheet!G1707)</f>
        <v/>
      </c>
      <c r="H709" t="str">
        <f>IF(A709="","",[1]Sheet!H1707)</f>
        <v/>
      </c>
      <c r="I709" t="str">
        <f>IF(A709="","",[1]Sheet!I1707)</f>
        <v/>
      </c>
      <c r="J709" t="str">
        <f>IF(A709="","",[1]Sheet!J1707)</f>
        <v/>
      </c>
      <c r="K709" t="str">
        <f t="shared" si="279"/>
        <v/>
      </c>
      <c r="L709" s="4" t="str">
        <f t="shared" si="280"/>
        <v/>
      </c>
      <c r="M709" s="4" t="str">
        <f ca="1" t="array" ref="M709">IF(L708="","",IF(ROW()&lt;32,"",AVERAGE(IF(OFFSET(L$2,ROW()-31,0,30,1)&lt;&gt;"",OFFSET(L$2,ROW()-31,0,30,1)))))</f>
        <v/>
      </c>
      <c r="N709" s="5" t="str">
        <f ca="1" t="shared" si="281"/>
        <v/>
      </c>
      <c r="O709" s="4" t="str">
        <f ca="1" t="array" ref="O709">IF(L708="","",IF(ROW()&lt;32,"",AVERAGE(IF(OFFSET(L$2,ROW()-21,0,20,1)&lt;&gt;"",OFFSET(L$2,ROW()-21,0,20,1)))))</f>
        <v/>
      </c>
      <c r="P709" s="5" t="str">
        <f ca="1" t="shared" si="282"/>
        <v/>
      </c>
      <c r="Q709" s="4" t="str">
        <f t="shared" si="283"/>
        <v/>
      </c>
      <c r="R709" s="4" t="str">
        <f t="shared" si="284"/>
        <v/>
      </c>
      <c r="S709" s="9" t="str">
        <f t="shared" si="285"/>
        <v/>
      </c>
      <c r="T709" s="10" t="str">
        <f ca="1" t="shared" si="286"/>
        <v/>
      </c>
      <c r="U709" s="9" t="str">
        <f t="shared" si="287"/>
        <v/>
      </c>
      <c r="V709" s="6" t="str">
        <f t="shared" si="288"/>
        <v/>
      </c>
      <c r="W709" s="11" t="str">
        <f t="shared" si="289"/>
        <v/>
      </c>
      <c r="X709" s="11" t="str">
        <f ca="1" t="shared" si="290"/>
        <v/>
      </c>
      <c r="Y709" s="6" t="str">
        <f ca="1" t="shared" si="291"/>
        <v/>
      </c>
      <c r="Z709" s="1" t="str">
        <f ca="1" t="shared" si="292"/>
        <v/>
      </c>
      <c r="AA709" t="str">
        <f ca="1" t="shared" si="293"/>
        <v/>
      </c>
      <c r="AB709" t="str">
        <f t="shared" si="294"/>
        <v/>
      </c>
      <c r="AC709" s="1" t="str">
        <f ca="1" t="shared" si="295"/>
        <v/>
      </c>
      <c r="AD709" t="e">
        <f ca="1" t="shared" si="296"/>
        <v>#VALUE!</v>
      </c>
    </row>
    <row r="710" spans="1:30">
      <c r="A710" t="str">
        <f>IF([1]Sheet!A1708="","",[1]Sheet!A1708)</f>
        <v/>
      </c>
      <c r="B710" t="str">
        <f>IF(A710="","",[1]Sheet!B1708)</f>
        <v/>
      </c>
      <c r="C710" t="str">
        <f>IF(A710="","",[1]Sheet!C1708)</f>
        <v/>
      </c>
      <c r="D710" t="str">
        <f>IF(A710="","",[1]Sheet!D1708)</f>
        <v/>
      </c>
      <c r="E710" t="str">
        <f>IF(A710="","",[1]Sheet!E1708)</f>
        <v/>
      </c>
      <c r="F710" t="str">
        <f>IF(A710="","",[1]Sheet!F1708)</f>
        <v/>
      </c>
      <c r="G710" t="str">
        <f>IF(A710="","",[1]Sheet!G1708)</f>
        <v/>
      </c>
      <c r="H710" t="str">
        <f>IF(A710="","",[1]Sheet!H1708)</f>
        <v/>
      </c>
      <c r="I710" t="str">
        <f>IF(A710="","",[1]Sheet!I1708)</f>
        <v/>
      </c>
      <c r="J710" t="str">
        <f>IF(A710="","",[1]Sheet!J1708)</f>
        <v/>
      </c>
      <c r="K710" t="str">
        <f t="shared" si="279"/>
        <v/>
      </c>
      <c r="L710" s="4" t="str">
        <f t="shared" si="280"/>
        <v/>
      </c>
      <c r="M710" s="4" t="str">
        <f ca="1" t="array" ref="M710">IF(L709="","",IF(ROW()&lt;32,"",AVERAGE(IF(OFFSET(L$2,ROW()-31,0,30,1)&lt;&gt;"",OFFSET(L$2,ROW()-31,0,30,1)))))</f>
        <v/>
      </c>
      <c r="N710" s="5" t="str">
        <f ca="1" t="shared" si="281"/>
        <v/>
      </c>
      <c r="O710" s="4" t="str">
        <f ca="1" t="array" ref="O710">IF(L709="","",IF(ROW()&lt;32,"",AVERAGE(IF(OFFSET(L$2,ROW()-21,0,20,1)&lt;&gt;"",OFFSET(L$2,ROW()-21,0,20,1)))))</f>
        <v/>
      </c>
      <c r="P710" s="5" t="str">
        <f ca="1" t="shared" si="282"/>
        <v/>
      </c>
      <c r="Q710" s="4" t="str">
        <f t="shared" si="283"/>
        <v/>
      </c>
      <c r="R710" s="4" t="str">
        <f t="shared" si="284"/>
        <v/>
      </c>
      <c r="S710" s="9" t="str">
        <f t="shared" si="285"/>
        <v/>
      </c>
      <c r="T710" s="10" t="str">
        <f ca="1" t="shared" si="286"/>
        <v/>
      </c>
      <c r="U710" s="9" t="str">
        <f t="shared" si="287"/>
        <v/>
      </c>
      <c r="V710" s="6" t="str">
        <f t="shared" si="288"/>
        <v/>
      </c>
      <c r="W710" s="11" t="str">
        <f t="shared" si="289"/>
        <v/>
      </c>
      <c r="X710" s="11" t="str">
        <f ca="1" t="shared" si="290"/>
        <v/>
      </c>
      <c r="Y710" s="6" t="str">
        <f ca="1" t="shared" si="291"/>
        <v/>
      </c>
      <c r="Z710" s="1" t="str">
        <f ca="1" t="shared" si="292"/>
        <v/>
      </c>
      <c r="AA710" t="str">
        <f ca="1" t="shared" si="293"/>
        <v/>
      </c>
      <c r="AB710" t="str">
        <f t="shared" si="294"/>
        <v/>
      </c>
      <c r="AC710" s="1" t="str">
        <f ca="1" t="shared" si="295"/>
        <v/>
      </c>
      <c r="AD710" t="e">
        <f ca="1" t="shared" si="296"/>
        <v>#VALUE!</v>
      </c>
    </row>
    <row r="711" spans="1:30">
      <c r="A711" t="str">
        <f>IF([1]Sheet!A1709="","",[1]Sheet!A1709)</f>
        <v/>
      </c>
      <c r="B711" t="str">
        <f>IF(A711="","",[1]Sheet!B1709)</f>
        <v/>
      </c>
      <c r="C711" t="str">
        <f>IF(A711="","",[1]Sheet!C1709)</f>
        <v/>
      </c>
      <c r="D711" t="str">
        <f>IF(A711="","",[1]Sheet!D1709)</f>
        <v/>
      </c>
      <c r="E711" t="str">
        <f>IF(A711="","",[1]Sheet!E1709)</f>
        <v/>
      </c>
      <c r="F711" t="str">
        <f>IF(A711="","",[1]Sheet!F1709)</f>
        <v/>
      </c>
      <c r="G711" t="str">
        <f>IF(A711="","",[1]Sheet!G1709)</f>
        <v/>
      </c>
      <c r="H711" t="str">
        <f>IF(A711="","",[1]Sheet!H1709)</f>
        <v/>
      </c>
      <c r="I711" t="str">
        <f>IF(A711="","",[1]Sheet!I1709)</f>
        <v/>
      </c>
      <c r="J711" t="str">
        <f>IF(A711="","",[1]Sheet!J1709)</f>
        <v/>
      </c>
      <c r="K711" t="str">
        <f t="shared" si="279"/>
        <v/>
      </c>
      <c r="L711" s="4" t="str">
        <f t="shared" si="280"/>
        <v/>
      </c>
      <c r="M711" s="4" t="str">
        <f ca="1" t="array" ref="M711">IF(L710="","",IF(ROW()&lt;32,"",AVERAGE(IF(OFFSET(L$2,ROW()-31,0,30,1)&lt;&gt;"",OFFSET(L$2,ROW()-31,0,30,1)))))</f>
        <v/>
      </c>
      <c r="N711" s="5" t="str">
        <f ca="1" t="shared" si="281"/>
        <v/>
      </c>
      <c r="O711" s="4" t="str">
        <f ca="1" t="array" ref="O711">IF(L710="","",IF(ROW()&lt;32,"",AVERAGE(IF(OFFSET(L$2,ROW()-21,0,20,1)&lt;&gt;"",OFFSET(L$2,ROW()-21,0,20,1)))))</f>
        <v/>
      </c>
      <c r="P711" s="5" t="str">
        <f ca="1" t="shared" si="282"/>
        <v/>
      </c>
      <c r="Q711" s="4" t="str">
        <f t="shared" si="283"/>
        <v/>
      </c>
      <c r="R711" s="4" t="str">
        <f t="shared" si="284"/>
        <v/>
      </c>
      <c r="S711" s="9" t="str">
        <f t="shared" si="285"/>
        <v/>
      </c>
      <c r="T711" s="10" t="str">
        <f ca="1" t="shared" si="286"/>
        <v/>
      </c>
      <c r="U711" s="9" t="str">
        <f t="shared" si="287"/>
        <v/>
      </c>
      <c r="V711" s="6" t="str">
        <f t="shared" si="288"/>
        <v/>
      </c>
      <c r="W711" s="11" t="str">
        <f t="shared" si="289"/>
        <v/>
      </c>
      <c r="X711" s="11" t="str">
        <f ca="1" t="shared" si="290"/>
        <v/>
      </c>
      <c r="Y711" s="6" t="str">
        <f ca="1" t="shared" si="291"/>
        <v/>
      </c>
      <c r="Z711" s="1" t="str">
        <f ca="1" t="shared" si="292"/>
        <v/>
      </c>
      <c r="AA711" t="str">
        <f ca="1" t="shared" si="293"/>
        <v/>
      </c>
      <c r="AB711" t="str">
        <f t="shared" si="294"/>
        <v/>
      </c>
      <c r="AC711" s="1" t="str">
        <f ca="1" t="shared" si="295"/>
        <v/>
      </c>
      <c r="AD711" t="e">
        <f ca="1" t="shared" si="296"/>
        <v>#VALUE!</v>
      </c>
    </row>
    <row r="712" spans="1:30">
      <c r="A712" t="str">
        <f>IF([1]Sheet!A1710="","",[1]Sheet!A1710)</f>
        <v/>
      </c>
      <c r="B712" t="str">
        <f>IF(A712="","",[1]Sheet!B1710)</f>
        <v/>
      </c>
      <c r="C712" t="str">
        <f>IF(A712="","",[1]Sheet!C1710)</f>
        <v/>
      </c>
      <c r="D712" t="str">
        <f>IF(A712="","",[1]Sheet!D1710)</f>
        <v/>
      </c>
      <c r="E712" t="str">
        <f>IF(A712="","",[1]Sheet!E1710)</f>
        <v/>
      </c>
      <c r="F712" t="str">
        <f>IF(A712="","",[1]Sheet!F1710)</f>
        <v/>
      </c>
      <c r="G712" t="str">
        <f>IF(A712="","",[1]Sheet!G1710)</f>
        <v/>
      </c>
      <c r="H712" t="str">
        <f>IF(A712="","",[1]Sheet!H1710)</f>
        <v/>
      </c>
      <c r="I712" t="str">
        <f>IF(A712="","",[1]Sheet!I1710)</f>
        <v/>
      </c>
      <c r="J712" t="str">
        <f>IF(A712="","",[1]Sheet!J1710)</f>
        <v/>
      </c>
      <c r="K712" t="str">
        <f t="shared" si="279"/>
        <v/>
      </c>
      <c r="L712" s="4" t="str">
        <f t="shared" si="280"/>
        <v/>
      </c>
      <c r="M712" s="4" t="str">
        <f ca="1" t="array" ref="M712">IF(L711="","",IF(ROW()&lt;32,"",AVERAGE(IF(OFFSET(L$2,ROW()-31,0,30,1)&lt;&gt;"",OFFSET(L$2,ROW()-31,0,30,1)))))</f>
        <v/>
      </c>
      <c r="N712" s="5" t="str">
        <f ca="1" t="shared" si="281"/>
        <v/>
      </c>
      <c r="O712" s="4" t="str">
        <f ca="1" t="array" ref="O712">IF(L711="","",IF(ROW()&lt;32,"",AVERAGE(IF(OFFSET(L$2,ROW()-21,0,20,1)&lt;&gt;"",OFFSET(L$2,ROW()-21,0,20,1)))))</f>
        <v/>
      </c>
      <c r="P712" s="5" t="str">
        <f ca="1" t="shared" si="282"/>
        <v/>
      </c>
      <c r="Q712" s="4" t="str">
        <f t="shared" si="283"/>
        <v/>
      </c>
      <c r="R712" s="4" t="str">
        <f t="shared" si="284"/>
        <v/>
      </c>
      <c r="S712" s="9" t="str">
        <f t="shared" si="285"/>
        <v/>
      </c>
      <c r="T712" s="10" t="str">
        <f ca="1" t="shared" si="286"/>
        <v/>
      </c>
      <c r="U712" s="9" t="str">
        <f t="shared" si="287"/>
        <v/>
      </c>
      <c r="V712" s="6" t="str">
        <f t="shared" si="288"/>
        <v/>
      </c>
      <c r="W712" s="11" t="str">
        <f t="shared" si="289"/>
        <v/>
      </c>
      <c r="X712" s="11" t="str">
        <f ca="1" t="shared" si="290"/>
        <v/>
      </c>
      <c r="Y712" s="6" t="str">
        <f ca="1" t="shared" si="291"/>
        <v/>
      </c>
      <c r="Z712" s="1" t="str">
        <f ca="1" t="shared" si="292"/>
        <v/>
      </c>
      <c r="AA712" t="str">
        <f ca="1" t="shared" si="293"/>
        <v/>
      </c>
      <c r="AB712" t="str">
        <f t="shared" si="294"/>
        <v/>
      </c>
      <c r="AC712" s="1" t="str">
        <f ca="1" t="shared" si="295"/>
        <v/>
      </c>
      <c r="AD712" t="e">
        <f ca="1" t="shared" si="296"/>
        <v>#VALUE!</v>
      </c>
    </row>
    <row r="713" spans="1:30">
      <c r="A713" t="str">
        <f>IF([1]Sheet!A1711="","",[1]Sheet!A1711)</f>
        <v/>
      </c>
      <c r="B713" t="str">
        <f>IF(A713="","",[1]Sheet!B1711)</f>
        <v/>
      </c>
      <c r="C713" t="str">
        <f>IF(A713="","",[1]Sheet!C1711)</f>
        <v/>
      </c>
      <c r="D713" t="str">
        <f>IF(A713="","",[1]Sheet!D1711)</f>
        <v/>
      </c>
      <c r="E713" t="str">
        <f>IF(A713="","",[1]Sheet!E1711)</f>
        <v/>
      </c>
      <c r="F713" t="str">
        <f>IF(A713="","",[1]Sheet!F1711)</f>
        <v/>
      </c>
      <c r="G713" t="str">
        <f>IF(A713="","",[1]Sheet!G1711)</f>
        <v/>
      </c>
      <c r="H713" t="str">
        <f>IF(A713="","",[1]Sheet!H1711)</f>
        <v/>
      </c>
      <c r="I713" t="str">
        <f>IF(A713="","",[1]Sheet!I1711)</f>
        <v/>
      </c>
      <c r="J713" t="str">
        <f>IF(A713="","",[1]Sheet!J1711)</f>
        <v/>
      </c>
      <c r="K713" t="str">
        <f t="shared" si="279"/>
        <v/>
      </c>
      <c r="L713" s="4" t="str">
        <f t="shared" si="280"/>
        <v/>
      </c>
      <c r="M713" s="4" t="str">
        <f ca="1" t="array" ref="M713">IF(L712="","",IF(ROW()&lt;32,"",AVERAGE(IF(OFFSET(L$2,ROW()-31,0,30,1)&lt;&gt;"",OFFSET(L$2,ROW()-31,0,30,1)))))</f>
        <v/>
      </c>
      <c r="N713" s="5" t="str">
        <f ca="1" t="shared" si="281"/>
        <v/>
      </c>
      <c r="O713" s="4" t="str">
        <f ca="1" t="array" ref="O713">IF(L712="","",IF(ROW()&lt;32,"",AVERAGE(IF(OFFSET(L$2,ROW()-21,0,20,1)&lt;&gt;"",OFFSET(L$2,ROW()-21,0,20,1)))))</f>
        <v/>
      </c>
      <c r="P713" s="5" t="str">
        <f ca="1" t="shared" si="282"/>
        <v/>
      </c>
      <c r="Q713" s="4" t="str">
        <f t="shared" si="283"/>
        <v/>
      </c>
      <c r="R713" s="4" t="str">
        <f t="shared" si="284"/>
        <v/>
      </c>
      <c r="S713" s="9" t="str">
        <f t="shared" si="285"/>
        <v/>
      </c>
      <c r="T713" s="10" t="str">
        <f ca="1" t="shared" si="286"/>
        <v/>
      </c>
      <c r="U713" s="9" t="str">
        <f t="shared" si="287"/>
        <v/>
      </c>
      <c r="V713" s="6" t="str">
        <f t="shared" si="288"/>
        <v/>
      </c>
      <c r="W713" s="11" t="str">
        <f t="shared" si="289"/>
        <v/>
      </c>
      <c r="X713" s="11" t="str">
        <f ca="1" t="shared" si="290"/>
        <v/>
      </c>
      <c r="Y713" s="6" t="str">
        <f ca="1" t="shared" si="291"/>
        <v/>
      </c>
      <c r="Z713" s="1" t="str">
        <f ca="1" t="shared" si="292"/>
        <v/>
      </c>
      <c r="AA713" t="str">
        <f ca="1" t="shared" si="293"/>
        <v/>
      </c>
      <c r="AB713" t="str">
        <f t="shared" si="294"/>
        <v/>
      </c>
      <c r="AC713" s="1" t="str">
        <f ca="1" t="shared" si="295"/>
        <v/>
      </c>
      <c r="AD713" t="e">
        <f ca="1" t="shared" si="296"/>
        <v>#VALUE!</v>
      </c>
    </row>
    <row r="714" spans="1:30">
      <c r="A714" t="str">
        <f>IF([1]Sheet!A1712="","",[1]Sheet!A1712)</f>
        <v/>
      </c>
      <c r="B714" t="str">
        <f>IF(A714="","",[1]Sheet!B1712)</f>
        <v/>
      </c>
      <c r="C714" t="str">
        <f>IF(A714="","",[1]Sheet!C1712)</f>
        <v/>
      </c>
      <c r="D714" t="str">
        <f>IF(A714="","",[1]Sheet!D1712)</f>
        <v/>
      </c>
      <c r="E714" t="str">
        <f>IF(A714="","",[1]Sheet!E1712)</f>
        <v/>
      </c>
      <c r="F714" t="str">
        <f>IF(A714="","",[1]Sheet!F1712)</f>
        <v/>
      </c>
      <c r="G714" t="str">
        <f>IF(A714="","",[1]Sheet!G1712)</f>
        <v/>
      </c>
      <c r="H714" t="str">
        <f>IF(A714="","",[1]Sheet!H1712)</f>
        <v/>
      </c>
      <c r="I714" t="str">
        <f>IF(A714="","",[1]Sheet!I1712)</f>
        <v/>
      </c>
      <c r="J714" t="str">
        <f>IF(A714="","",[1]Sheet!J1712)</f>
        <v/>
      </c>
      <c r="K714" t="str">
        <f t="shared" si="279"/>
        <v/>
      </c>
      <c r="L714" s="4" t="str">
        <f t="shared" si="280"/>
        <v/>
      </c>
      <c r="M714" s="4" t="str">
        <f ca="1" t="array" ref="M714">IF(L713="","",IF(ROW()&lt;32,"",AVERAGE(IF(OFFSET(L$2,ROW()-31,0,30,1)&lt;&gt;"",OFFSET(L$2,ROW()-31,0,30,1)))))</f>
        <v/>
      </c>
      <c r="N714" s="5" t="str">
        <f ca="1" t="shared" si="281"/>
        <v/>
      </c>
      <c r="O714" s="4" t="str">
        <f ca="1" t="array" ref="O714">IF(L713="","",IF(ROW()&lt;32,"",AVERAGE(IF(OFFSET(L$2,ROW()-21,0,20,1)&lt;&gt;"",OFFSET(L$2,ROW()-21,0,20,1)))))</f>
        <v/>
      </c>
      <c r="P714" s="5" t="str">
        <f ca="1" t="shared" si="282"/>
        <v/>
      </c>
      <c r="Q714" s="4" t="str">
        <f t="shared" si="283"/>
        <v/>
      </c>
      <c r="R714" s="4" t="str">
        <f t="shared" si="284"/>
        <v/>
      </c>
      <c r="S714" s="9" t="str">
        <f t="shared" si="285"/>
        <v/>
      </c>
      <c r="T714" s="10" t="str">
        <f ca="1" t="shared" si="286"/>
        <v/>
      </c>
      <c r="U714" s="9" t="str">
        <f t="shared" si="287"/>
        <v/>
      </c>
      <c r="V714" s="6" t="str">
        <f t="shared" si="288"/>
        <v/>
      </c>
      <c r="W714" s="11" t="str">
        <f t="shared" si="289"/>
        <v/>
      </c>
      <c r="X714" s="11" t="str">
        <f ca="1" t="shared" si="290"/>
        <v/>
      </c>
      <c r="Y714" s="6" t="str">
        <f ca="1" t="shared" si="291"/>
        <v/>
      </c>
      <c r="Z714" s="1" t="str">
        <f ca="1" t="shared" si="292"/>
        <v/>
      </c>
      <c r="AA714" t="str">
        <f ca="1" t="shared" si="293"/>
        <v/>
      </c>
      <c r="AB714" t="str">
        <f t="shared" si="294"/>
        <v/>
      </c>
      <c r="AC714" s="1" t="str">
        <f ca="1" t="shared" si="295"/>
        <v/>
      </c>
      <c r="AD714" t="e">
        <f ca="1" t="shared" si="296"/>
        <v>#VALUE!</v>
      </c>
    </row>
    <row r="715" spans="1:30">
      <c r="A715" t="str">
        <f>IF([1]Sheet!A1713="","",[1]Sheet!A1713)</f>
        <v/>
      </c>
      <c r="B715" t="str">
        <f>IF(A715="","",[1]Sheet!B1713)</f>
        <v/>
      </c>
      <c r="C715" t="str">
        <f>IF(A715="","",[1]Sheet!C1713)</f>
        <v/>
      </c>
      <c r="D715" t="str">
        <f>IF(A715="","",[1]Sheet!D1713)</f>
        <v/>
      </c>
      <c r="E715" t="str">
        <f>IF(A715="","",[1]Sheet!E1713)</f>
        <v/>
      </c>
      <c r="F715" t="str">
        <f>IF(A715="","",[1]Sheet!F1713)</f>
        <v/>
      </c>
      <c r="G715" t="str">
        <f>IF(A715="","",[1]Sheet!G1713)</f>
        <v/>
      </c>
      <c r="H715" t="str">
        <f>IF(A715="","",[1]Sheet!H1713)</f>
        <v/>
      </c>
      <c r="I715" t="str">
        <f>IF(A715="","",[1]Sheet!I1713)</f>
        <v/>
      </c>
      <c r="J715" t="str">
        <f>IF(A715="","",[1]Sheet!J1713)</f>
        <v/>
      </c>
      <c r="K715" t="str">
        <f t="shared" si="279"/>
        <v/>
      </c>
      <c r="L715" s="4" t="str">
        <f t="shared" si="280"/>
        <v/>
      </c>
      <c r="M715" s="4" t="str">
        <f ca="1" t="array" ref="M715">IF(L714="","",IF(ROW()&lt;32,"",AVERAGE(IF(OFFSET(L$2,ROW()-31,0,30,1)&lt;&gt;"",OFFSET(L$2,ROW()-31,0,30,1)))))</f>
        <v/>
      </c>
      <c r="N715" s="5" t="str">
        <f ca="1" t="shared" si="281"/>
        <v/>
      </c>
      <c r="O715" s="4" t="str">
        <f ca="1" t="array" ref="O715">IF(L714="","",IF(ROW()&lt;32,"",AVERAGE(IF(OFFSET(L$2,ROW()-21,0,20,1)&lt;&gt;"",OFFSET(L$2,ROW()-21,0,20,1)))))</f>
        <v/>
      </c>
      <c r="P715" s="5" t="str">
        <f ca="1" t="shared" si="282"/>
        <v/>
      </c>
      <c r="Q715" s="4" t="str">
        <f t="shared" si="283"/>
        <v/>
      </c>
      <c r="R715" s="4" t="str">
        <f t="shared" si="284"/>
        <v/>
      </c>
      <c r="S715" s="9" t="str">
        <f t="shared" si="285"/>
        <v/>
      </c>
      <c r="T715" s="10" t="str">
        <f ca="1" t="shared" si="286"/>
        <v/>
      </c>
      <c r="U715" s="9" t="str">
        <f t="shared" si="287"/>
        <v/>
      </c>
      <c r="V715" s="6" t="str">
        <f t="shared" si="288"/>
        <v/>
      </c>
      <c r="W715" s="11" t="str">
        <f t="shared" si="289"/>
        <v/>
      </c>
      <c r="X715" s="11" t="str">
        <f ca="1" t="shared" si="290"/>
        <v/>
      </c>
      <c r="Y715" s="6" t="str">
        <f ca="1" t="shared" si="291"/>
        <v/>
      </c>
      <c r="Z715" s="1" t="str">
        <f ca="1" t="shared" si="292"/>
        <v/>
      </c>
      <c r="AA715" t="str">
        <f ca="1" t="shared" si="293"/>
        <v/>
      </c>
      <c r="AB715" t="str">
        <f t="shared" si="294"/>
        <v/>
      </c>
      <c r="AC715" s="1" t="str">
        <f ca="1" t="shared" si="295"/>
        <v/>
      </c>
      <c r="AD715" t="e">
        <f ca="1" t="shared" si="296"/>
        <v>#VALUE!</v>
      </c>
    </row>
    <row r="716" spans="1:30">
      <c r="A716" t="str">
        <f>IF([1]Sheet!A1714="","",[1]Sheet!A1714)</f>
        <v/>
      </c>
      <c r="B716" t="str">
        <f>IF(A716="","",[1]Sheet!B1714)</f>
        <v/>
      </c>
      <c r="C716" t="str">
        <f>IF(A716="","",[1]Sheet!C1714)</f>
        <v/>
      </c>
      <c r="D716" t="str">
        <f>IF(A716="","",[1]Sheet!D1714)</f>
        <v/>
      </c>
      <c r="E716" t="str">
        <f>IF(A716="","",[1]Sheet!E1714)</f>
        <v/>
      </c>
      <c r="F716" t="str">
        <f>IF(A716="","",[1]Sheet!F1714)</f>
        <v/>
      </c>
      <c r="G716" t="str">
        <f>IF(A716="","",[1]Sheet!G1714)</f>
        <v/>
      </c>
      <c r="H716" t="str">
        <f>IF(A716="","",[1]Sheet!H1714)</f>
        <v/>
      </c>
      <c r="I716" t="str">
        <f>IF(A716="","",[1]Sheet!I1714)</f>
        <v/>
      </c>
      <c r="J716" t="str">
        <f>IF(A716="","",[1]Sheet!J1714)</f>
        <v/>
      </c>
      <c r="K716" t="str">
        <f t="shared" si="279"/>
        <v/>
      </c>
      <c r="L716" s="4" t="str">
        <f t="shared" si="280"/>
        <v/>
      </c>
      <c r="M716" s="4" t="str">
        <f ca="1" t="array" ref="M716">IF(L715="","",IF(ROW()&lt;32,"",AVERAGE(IF(OFFSET(L$2,ROW()-31,0,30,1)&lt;&gt;"",OFFSET(L$2,ROW()-31,0,30,1)))))</f>
        <v/>
      </c>
      <c r="N716" s="5" t="str">
        <f ca="1" t="shared" si="281"/>
        <v/>
      </c>
      <c r="O716" s="4" t="str">
        <f ca="1" t="array" ref="O716">IF(L715="","",IF(ROW()&lt;32,"",AVERAGE(IF(OFFSET(L$2,ROW()-21,0,20,1)&lt;&gt;"",OFFSET(L$2,ROW()-21,0,20,1)))))</f>
        <v/>
      </c>
      <c r="P716" s="5" t="str">
        <f ca="1" t="shared" si="282"/>
        <v/>
      </c>
      <c r="Q716" s="4" t="str">
        <f t="shared" si="283"/>
        <v/>
      </c>
      <c r="R716" s="4" t="str">
        <f t="shared" si="284"/>
        <v/>
      </c>
      <c r="S716" s="9" t="str">
        <f t="shared" si="285"/>
        <v/>
      </c>
      <c r="T716" s="10" t="str">
        <f ca="1" t="shared" si="286"/>
        <v/>
      </c>
      <c r="U716" s="9" t="str">
        <f t="shared" si="287"/>
        <v/>
      </c>
      <c r="V716" s="6" t="str">
        <f t="shared" si="288"/>
        <v/>
      </c>
      <c r="W716" s="11" t="str">
        <f t="shared" si="289"/>
        <v/>
      </c>
      <c r="X716" s="11" t="str">
        <f ca="1" t="shared" si="290"/>
        <v/>
      </c>
      <c r="Y716" s="6" t="str">
        <f ca="1" t="shared" si="291"/>
        <v/>
      </c>
      <c r="Z716" s="1" t="str">
        <f ca="1" t="shared" si="292"/>
        <v/>
      </c>
      <c r="AA716" t="str">
        <f ca="1" t="shared" si="293"/>
        <v/>
      </c>
      <c r="AB716" t="str">
        <f t="shared" si="294"/>
        <v/>
      </c>
      <c r="AC716" s="1" t="str">
        <f ca="1" t="shared" si="295"/>
        <v/>
      </c>
      <c r="AD716" t="e">
        <f ca="1" t="shared" si="296"/>
        <v>#VALUE!</v>
      </c>
    </row>
    <row r="717" spans="1:30">
      <c r="A717" t="str">
        <f>IF([1]Sheet!A1715="","",[1]Sheet!A1715)</f>
        <v/>
      </c>
      <c r="B717" t="str">
        <f>IF(A717="","",[1]Sheet!B1715)</f>
        <v/>
      </c>
      <c r="C717" t="str">
        <f>IF(A717="","",[1]Sheet!C1715)</f>
        <v/>
      </c>
      <c r="D717" t="str">
        <f>IF(A717="","",[1]Sheet!D1715)</f>
        <v/>
      </c>
      <c r="E717" t="str">
        <f>IF(A717="","",[1]Sheet!E1715)</f>
        <v/>
      </c>
      <c r="F717" t="str">
        <f>IF(A717="","",[1]Sheet!F1715)</f>
        <v/>
      </c>
      <c r="G717" t="str">
        <f>IF(A717="","",[1]Sheet!G1715)</f>
        <v/>
      </c>
      <c r="H717" t="str">
        <f>IF(A717="","",[1]Sheet!H1715)</f>
        <v/>
      </c>
      <c r="I717" t="str">
        <f>IF(A717="","",[1]Sheet!I1715)</f>
        <v/>
      </c>
      <c r="J717" t="str">
        <f>IF(A717="","",[1]Sheet!J1715)</f>
        <v/>
      </c>
      <c r="K717" t="str">
        <f t="shared" si="279"/>
        <v/>
      </c>
      <c r="L717" s="4" t="str">
        <f t="shared" si="280"/>
        <v/>
      </c>
      <c r="M717" s="4" t="str">
        <f ca="1" t="array" ref="M717">IF(L716="","",IF(ROW()&lt;32,"",AVERAGE(IF(OFFSET(L$2,ROW()-31,0,30,1)&lt;&gt;"",OFFSET(L$2,ROW()-31,0,30,1)))))</f>
        <v/>
      </c>
      <c r="N717" s="5" t="str">
        <f ca="1" t="shared" si="281"/>
        <v/>
      </c>
      <c r="O717" s="4" t="str">
        <f ca="1" t="array" ref="O717">IF(L716="","",IF(ROW()&lt;32,"",AVERAGE(IF(OFFSET(L$2,ROW()-21,0,20,1)&lt;&gt;"",OFFSET(L$2,ROW()-21,0,20,1)))))</f>
        <v/>
      </c>
      <c r="P717" s="5" t="str">
        <f ca="1" t="shared" si="282"/>
        <v/>
      </c>
      <c r="Q717" s="4" t="str">
        <f t="shared" si="283"/>
        <v/>
      </c>
      <c r="R717" s="4" t="str">
        <f t="shared" si="284"/>
        <v/>
      </c>
      <c r="S717" s="9" t="str">
        <f t="shared" si="285"/>
        <v/>
      </c>
      <c r="T717" s="10" t="str">
        <f ca="1" t="shared" si="286"/>
        <v/>
      </c>
      <c r="U717" s="9" t="str">
        <f t="shared" si="287"/>
        <v/>
      </c>
      <c r="V717" s="6" t="str">
        <f t="shared" si="288"/>
        <v/>
      </c>
      <c r="W717" s="11" t="str">
        <f t="shared" si="289"/>
        <v/>
      </c>
      <c r="X717" s="11" t="str">
        <f ca="1" t="shared" si="290"/>
        <v/>
      </c>
      <c r="Y717" s="6" t="str">
        <f ca="1" t="shared" si="291"/>
        <v/>
      </c>
      <c r="Z717" s="1" t="str">
        <f ca="1" t="shared" si="292"/>
        <v/>
      </c>
      <c r="AA717" t="str">
        <f ca="1" t="shared" si="293"/>
        <v/>
      </c>
      <c r="AB717" t="str">
        <f t="shared" si="294"/>
        <v/>
      </c>
      <c r="AC717" s="1" t="str">
        <f ca="1" t="shared" si="295"/>
        <v/>
      </c>
      <c r="AD717" t="e">
        <f ca="1" t="shared" si="296"/>
        <v>#VALUE!</v>
      </c>
    </row>
    <row r="718" spans="1:30">
      <c r="A718" t="str">
        <f>IF([1]Sheet!A1716="","",[1]Sheet!A1716)</f>
        <v/>
      </c>
      <c r="B718" t="str">
        <f>IF(A718="","",[1]Sheet!B1716)</f>
        <v/>
      </c>
      <c r="C718" t="str">
        <f>IF(A718="","",[1]Sheet!C1716)</f>
        <v/>
      </c>
      <c r="D718" t="str">
        <f>IF(A718="","",[1]Sheet!D1716)</f>
        <v/>
      </c>
      <c r="E718" t="str">
        <f>IF(A718="","",[1]Sheet!E1716)</f>
        <v/>
      </c>
      <c r="F718" t="str">
        <f>IF(A718="","",[1]Sheet!F1716)</f>
        <v/>
      </c>
      <c r="G718" t="str">
        <f>IF(A718="","",[1]Sheet!G1716)</f>
        <v/>
      </c>
      <c r="H718" t="str">
        <f>IF(A718="","",[1]Sheet!H1716)</f>
        <v/>
      </c>
      <c r="I718" t="str">
        <f>IF(A718="","",[1]Sheet!I1716)</f>
        <v/>
      </c>
      <c r="J718" t="str">
        <f>IF(A718="","",[1]Sheet!J1716)</f>
        <v/>
      </c>
      <c r="K718" t="str">
        <f t="shared" si="279"/>
        <v/>
      </c>
      <c r="L718" s="4" t="str">
        <f t="shared" si="280"/>
        <v/>
      </c>
      <c r="M718" s="4" t="str">
        <f ca="1" t="array" ref="M718">IF(L717="","",IF(ROW()&lt;32,"",AVERAGE(IF(OFFSET(L$2,ROW()-31,0,30,1)&lt;&gt;"",OFFSET(L$2,ROW()-31,0,30,1)))))</f>
        <v/>
      </c>
      <c r="N718" s="5" t="str">
        <f ca="1" t="shared" si="281"/>
        <v/>
      </c>
      <c r="O718" s="4" t="str">
        <f ca="1" t="array" ref="O718">IF(L717="","",IF(ROW()&lt;32,"",AVERAGE(IF(OFFSET(L$2,ROW()-21,0,20,1)&lt;&gt;"",OFFSET(L$2,ROW()-21,0,20,1)))))</f>
        <v/>
      </c>
      <c r="P718" s="5" t="str">
        <f ca="1" t="shared" si="282"/>
        <v/>
      </c>
      <c r="Q718" s="4" t="str">
        <f t="shared" si="283"/>
        <v/>
      </c>
      <c r="R718" s="4" t="str">
        <f t="shared" si="284"/>
        <v/>
      </c>
      <c r="S718" s="9" t="str">
        <f t="shared" si="285"/>
        <v/>
      </c>
      <c r="T718" s="10" t="str">
        <f ca="1" t="shared" si="286"/>
        <v/>
      </c>
      <c r="U718" s="9" t="str">
        <f t="shared" si="287"/>
        <v/>
      </c>
      <c r="V718" s="6" t="str">
        <f t="shared" si="288"/>
        <v/>
      </c>
      <c r="W718" s="11" t="str">
        <f t="shared" si="289"/>
        <v/>
      </c>
      <c r="X718" s="11" t="str">
        <f ca="1" t="shared" si="290"/>
        <v/>
      </c>
      <c r="Y718" s="6" t="str">
        <f ca="1" t="shared" si="291"/>
        <v/>
      </c>
      <c r="Z718" s="1" t="str">
        <f ca="1" t="shared" si="292"/>
        <v/>
      </c>
      <c r="AA718" t="str">
        <f ca="1" t="shared" si="293"/>
        <v/>
      </c>
      <c r="AB718" t="str">
        <f t="shared" si="294"/>
        <v/>
      </c>
      <c r="AC718" s="1" t="str">
        <f ca="1" t="shared" si="295"/>
        <v/>
      </c>
      <c r="AD718" t="e">
        <f ca="1" t="shared" si="296"/>
        <v>#VALUE!</v>
      </c>
    </row>
    <row r="719" spans="1:30">
      <c r="A719" t="str">
        <f>IF([1]Sheet!A1717="","",[1]Sheet!A1717)</f>
        <v/>
      </c>
      <c r="B719" t="str">
        <f>IF(A719="","",[1]Sheet!B1717)</f>
        <v/>
      </c>
      <c r="C719" t="str">
        <f>IF(A719="","",[1]Sheet!C1717)</f>
        <v/>
      </c>
      <c r="D719" t="str">
        <f>IF(A719="","",[1]Sheet!D1717)</f>
        <v/>
      </c>
      <c r="E719" t="str">
        <f>IF(A719="","",[1]Sheet!E1717)</f>
        <v/>
      </c>
      <c r="F719" t="str">
        <f>IF(A719="","",[1]Sheet!F1717)</f>
        <v/>
      </c>
      <c r="G719" t="str">
        <f>IF(A719="","",[1]Sheet!G1717)</f>
        <v/>
      </c>
      <c r="H719" t="str">
        <f>IF(A719="","",[1]Sheet!H1717)</f>
        <v/>
      </c>
      <c r="I719" t="str">
        <f>IF(A719="","",[1]Sheet!I1717)</f>
        <v/>
      </c>
      <c r="J719" t="str">
        <f>IF(A719="","",[1]Sheet!J1717)</f>
        <v/>
      </c>
      <c r="K719" t="str">
        <f t="shared" si="279"/>
        <v/>
      </c>
      <c r="L719" s="4" t="str">
        <f t="shared" si="280"/>
        <v/>
      </c>
      <c r="M719" s="4" t="str">
        <f ca="1" t="array" ref="M719">IF(L718="","",IF(ROW()&lt;32,"",AVERAGE(IF(OFFSET(L$2,ROW()-31,0,30,1)&lt;&gt;"",OFFSET(L$2,ROW()-31,0,30,1)))))</f>
        <v/>
      </c>
      <c r="N719" s="5" t="str">
        <f ca="1" t="shared" si="281"/>
        <v/>
      </c>
      <c r="O719" s="4" t="str">
        <f ca="1" t="array" ref="O719">IF(L718="","",IF(ROW()&lt;32,"",AVERAGE(IF(OFFSET(L$2,ROW()-21,0,20,1)&lt;&gt;"",OFFSET(L$2,ROW()-21,0,20,1)))))</f>
        <v/>
      </c>
      <c r="P719" s="5" t="str">
        <f ca="1" t="shared" si="282"/>
        <v/>
      </c>
      <c r="Q719" s="4" t="str">
        <f t="shared" si="283"/>
        <v/>
      </c>
      <c r="R719" s="4" t="str">
        <f t="shared" si="284"/>
        <v/>
      </c>
      <c r="S719" s="9" t="str">
        <f t="shared" si="285"/>
        <v/>
      </c>
      <c r="T719" s="10" t="str">
        <f ca="1" t="shared" si="286"/>
        <v/>
      </c>
      <c r="U719" s="9" t="str">
        <f t="shared" si="287"/>
        <v/>
      </c>
      <c r="V719" s="6" t="str">
        <f t="shared" si="288"/>
        <v/>
      </c>
      <c r="W719" s="11" t="str">
        <f t="shared" si="289"/>
        <v/>
      </c>
      <c r="X719" s="11" t="str">
        <f ca="1" t="shared" si="290"/>
        <v/>
      </c>
      <c r="Y719" s="6" t="str">
        <f ca="1" t="shared" si="291"/>
        <v/>
      </c>
      <c r="Z719" s="1" t="str">
        <f ca="1" t="shared" si="292"/>
        <v/>
      </c>
      <c r="AA719" t="str">
        <f ca="1" t="shared" si="293"/>
        <v/>
      </c>
      <c r="AB719" t="str">
        <f t="shared" si="294"/>
        <v/>
      </c>
      <c r="AC719" s="1" t="str">
        <f ca="1" t="shared" si="295"/>
        <v/>
      </c>
      <c r="AD719" t="e">
        <f ca="1" t="shared" si="296"/>
        <v>#VALUE!</v>
      </c>
    </row>
    <row r="720" spans="1:30">
      <c r="A720" t="str">
        <f>IF([1]Sheet!A1718="","",[1]Sheet!A1718)</f>
        <v/>
      </c>
      <c r="B720" t="str">
        <f>IF(A720="","",[1]Sheet!B1718)</f>
        <v/>
      </c>
      <c r="C720" t="str">
        <f>IF(A720="","",[1]Sheet!C1718)</f>
        <v/>
      </c>
      <c r="D720" t="str">
        <f>IF(A720="","",[1]Sheet!D1718)</f>
        <v/>
      </c>
      <c r="E720" t="str">
        <f>IF(A720="","",[1]Sheet!E1718)</f>
        <v/>
      </c>
      <c r="F720" t="str">
        <f>IF(A720="","",[1]Sheet!F1718)</f>
        <v/>
      </c>
      <c r="G720" t="str">
        <f>IF(A720="","",[1]Sheet!G1718)</f>
        <v/>
      </c>
      <c r="H720" t="str">
        <f>IF(A720="","",[1]Sheet!H1718)</f>
        <v/>
      </c>
      <c r="I720" t="str">
        <f>IF(A720="","",[1]Sheet!I1718)</f>
        <v/>
      </c>
      <c r="J720" t="str">
        <f>IF(A720="","",[1]Sheet!J1718)</f>
        <v/>
      </c>
      <c r="K720" t="str">
        <f t="shared" si="279"/>
        <v/>
      </c>
      <c r="L720" s="4" t="str">
        <f t="shared" si="280"/>
        <v/>
      </c>
      <c r="M720" s="4" t="str">
        <f ca="1" t="array" ref="M720">IF(L719="","",IF(ROW()&lt;32,"",AVERAGE(IF(OFFSET(L$2,ROW()-31,0,30,1)&lt;&gt;"",OFFSET(L$2,ROW()-31,0,30,1)))))</f>
        <v/>
      </c>
      <c r="N720" s="5" t="str">
        <f ca="1" t="shared" si="281"/>
        <v/>
      </c>
      <c r="O720" s="4" t="str">
        <f ca="1" t="array" ref="O720">IF(L719="","",IF(ROW()&lt;32,"",AVERAGE(IF(OFFSET(L$2,ROW()-21,0,20,1)&lt;&gt;"",OFFSET(L$2,ROW()-21,0,20,1)))))</f>
        <v/>
      </c>
      <c r="P720" s="5" t="str">
        <f ca="1" t="shared" si="282"/>
        <v/>
      </c>
      <c r="Q720" s="4" t="str">
        <f t="shared" si="283"/>
        <v/>
      </c>
      <c r="R720" s="4" t="str">
        <f t="shared" si="284"/>
        <v/>
      </c>
      <c r="S720" s="9" t="str">
        <f t="shared" si="285"/>
        <v/>
      </c>
      <c r="T720" s="10" t="str">
        <f ca="1" t="shared" si="286"/>
        <v/>
      </c>
      <c r="U720" s="9" t="str">
        <f t="shared" si="287"/>
        <v/>
      </c>
      <c r="V720" s="6" t="str">
        <f t="shared" si="288"/>
        <v/>
      </c>
      <c r="W720" s="11" t="str">
        <f t="shared" si="289"/>
        <v/>
      </c>
      <c r="X720" s="11" t="str">
        <f ca="1" t="shared" si="290"/>
        <v/>
      </c>
      <c r="Y720" s="6" t="str">
        <f ca="1" t="shared" si="291"/>
        <v/>
      </c>
      <c r="Z720" s="1" t="str">
        <f ca="1" t="shared" si="292"/>
        <v/>
      </c>
      <c r="AA720" t="str">
        <f ca="1" t="shared" si="293"/>
        <v/>
      </c>
      <c r="AB720" t="str">
        <f t="shared" si="294"/>
        <v/>
      </c>
      <c r="AC720" s="1" t="str">
        <f ca="1" t="shared" si="295"/>
        <v/>
      </c>
      <c r="AD720" t="e">
        <f ca="1" t="shared" si="296"/>
        <v>#VALUE!</v>
      </c>
    </row>
    <row r="721" spans="1:30">
      <c r="A721" t="str">
        <f>IF([1]Sheet!A1719="","",[1]Sheet!A1719)</f>
        <v/>
      </c>
      <c r="B721" t="str">
        <f>IF(A721="","",[1]Sheet!B1719)</f>
        <v/>
      </c>
      <c r="C721" t="str">
        <f>IF(A721="","",[1]Sheet!C1719)</f>
        <v/>
      </c>
      <c r="D721" t="str">
        <f>IF(A721="","",[1]Sheet!D1719)</f>
        <v/>
      </c>
      <c r="E721" t="str">
        <f>IF(A721="","",[1]Sheet!E1719)</f>
        <v/>
      </c>
      <c r="F721" t="str">
        <f>IF(A721="","",[1]Sheet!F1719)</f>
        <v/>
      </c>
      <c r="G721" t="str">
        <f>IF(A721="","",[1]Sheet!G1719)</f>
        <v/>
      </c>
      <c r="H721" t="str">
        <f>IF(A721="","",[1]Sheet!H1719)</f>
        <v/>
      </c>
      <c r="I721" t="str">
        <f>IF(A721="","",[1]Sheet!I1719)</f>
        <v/>
      </c>
      <c r="J721" t="str">
        <f>IF(A721="","",[1]Sheet!J1719)</f>
        <v/>
      </c>
      <c r="K721" t="str">
        <f t="shared" si="279"/>
        <v/>
      </c>
      <c r="L721" s="4" t="str">
        <f t="shared" si="280"/>
        <v/>
      </c>
      <c r="M721" s="4" t="str">
        <f ca="1" t="array" ref="M721">IF(L720="","",IF(ROW()&lt;32,"",AVERAGE(IF(OFFSET(L$2,ROW()-31,0,30,1)&lt;&gt;"",OFFSET(L$2,ROW()-31,0,30,1)))))</f>
        <v/>
      </c>
      <c r="N721" s="5" t="str">
        <f ca="1" t="shared" si="281"/>
        <v/>
      </c>
      <c r="O721" s="4" t="str">
        <f ca="1" t="array" ref="O721">IF(L720="","",IF(ROW()&lt;32,"",AVERAGE(IF(OFFSET(L$2,ROW()-21,0,20,1)&lt;&gt;"",OFFSET(L$2,ROW()-21,0,20,1)))))</f>
        <v/>
      </c>
      <c r="P721" s="5" t="str">
        <f ca="1" t="shared" si="282"/>
        <v/>
      </c>
      <c r="Q721" s="4" t="str">
        <f t="shared" si="283"/>
        <v/>
      </c>
      <c r="R721" s="4" t="str">
        <f t="shared" si="284"/>
        <v/>
      </c>
      <c r="S721" s="9" t="str">
        <f t="shared" si="285"/>
        <v/>
      </c>
      <c r="T721" s="10" t="str">
        <f ca="1" t="shared" si="286"/>
        <v/>
      </c>
      <c r="U721" s="9" t="str">
        <f t="shared" si="287"/>
        <v/>
      </c>
      <c r="V721" s="6" t="str">
        <f t="shared" si="288"/>
        <v/>
      </c>
      <c r="W721" s="11" t="str">
        <f t="shared" si="289"/>
        <v/>
      </c>
      <c r="X721" s="11" t="str">
        <f ca="1" t="shared" si="290"/>
        <v/>
      </c>
      <c r="Y721" s="6" t="str">
        <f ca="1" t="shared" si="291"/>
        <v/>
      </c>
      <c r="Z721" s="1" t="str">
        <f ca="1" t="shared" si="292"/>
        <v/>
      </c>
      <c r="AA721" t="str">
        <f ca="1" t="shared" si="293"/>
        <v/>
      </c>
      <c r="AB721" t="str">
        <f t="shared" si="294"/>
        <v/>
      </c>
      <c r="AC721" s="1" t="str">
        <f ca="1" t="shared" si="295"/>
        <v/>
      </c>
      <c r="AD721" t="e">
        <f ca="1" t="shared" si="296"/>
        <v>#VALUE!</v>
      </c>
    </row>
    <row r="722" spans="1:30">
      <c r="A722" t="str">
        <f>IF([1]Sheet!A1720="","",[1]Sheet!A1720)</f>
        <v/>
      </c>
      <c r="B722" t="str">
        <f>IF(A722="","",[1]Sheet!B1720)</f>
        <v/>
      </c>
      <c r="C722" t="str">
        <f>IF(A722="","",[1]Sheet!C1720)</f>
        <v/>
      </c>
      <c r="D722" t="str">
        <f>IF(A722="","",[1]Sheet!D1720)</f>
        <v/>
      </c>
      <c r="E722" t="str">
        <f>IF(A722="","",[1]Sheet!E1720)</f>
        <v/>
      </c>
      <c r="F722" t="str">
        <f>IF(A722="","",[1]Sheet!F1720)</f>
        <v/>
      </c>
      <c r="G722" t="str">
        <f>IF(A722="","",[1]Sheet!G1720)</f>
        <v/>
      </c>
      <c r="H722" t="str">
        <f>IF(A722="","",[1]Sheet!H1720)</f>
        <v/>
      </c>
      <c r="I722" t="str">
        <f>IF(A722="","",[1]Sheet!I1720)</f>
        <v/>
      </c>
      <c r="J722" t="str">
        <f>IF(A722="","",[1]Sheet!J1720)</f>
        <v/>
      </c>
      <c r="K722" t="str">
        <f t="shared" si="279"/>
        <v/>
      </c>
      <c r="L722" s="4" t="str">
        <f t="shared" si="280"/>
        <v/>
      </c>
      <c r="M722" s="4" t="str">
        <f ca="1" t="array" ref="M722">IF(L721="","",IF(ROW()&lt;32,"",AVERAGE(IF(OFFSET(L$2,ROW()-31,0,30,1)&lt;&gt;"",OFFSET(L$2,ROW()-31,0,30,1)))))</f>
        <v/>
      </c>
      <c r="N722" s="5" t="str">
        <f ca="1" t="shared" si="281"/>
        <v/>
      </c>
      <c r="O722" s="4" t="str">
        <f ca="1" t="array" ref="O722">IF(L721="","",IF(ROW()&lt;32,"",AVERAGE(IF(OFFSET(L$2,ROW()-21,0,20,1)&lt;&gt;"",OFFSET(L$2,ROW()-21,0,20,1)))))</f>
        <v/>
      </c>
      <c r="P722" s="5" t="str">
        <f ca="1" t="shared" si="282"/>
        <v/>
      </c>
      <c r="Q722" s="4" t="str">
        <f t="shared" si="283"/>
        <v/>
      </c>
      <c r="R722" s="4" t="str">
        <f t="shared" si="284"/>
        <v/>
      </c>
      <c r="S722" s="9" t="str">
        <f t="shared" si="285"/>
        <v/>
      </c>
      <c r="T722" s="10" t="str">
        <f ca="1" t="shared" si="286"/>
        <v/>
      </c>
      <c r="U722" s="9" t="str">
        <f t="shared" si="287"/>
        <v/>
      </c>
      <c r="V722" s="6" t="str">
        <f t="shared" si="288"/>
        <v/>
      </c>
      <c r="W722" s="11" t="str">
        <f t="shared" si="289"/>
        <v/>
      </c>
      <c r="X722" s="11" t="str">
        <f ca="1" t="shared" si="290"/>
        <v/>
      </c>
      <c r="Y722" s="6" t="str">
        <f ca="1" t="shared" si="291"/>
        <v/>
      </c>
      <c r="Z722" s="1" t="str">
        <f ca="1" t="shared" si="292"/>
        <v/>
      </c>
      <c r="AA722" t="str">
        <f ca="1" t="shared" si="293"/>
        <v/>
      </c>
      <c r="AB722" t="str">
        <f t="shared" si="294"/>
        <v/>
      </c>
      <c r="AC722" s="1" t="str">
        <f ca="1" t="shared" si="295"/>
        <v/>
      </c>
      <c r="AD722" t="e">
        <f ca="1" t="shared" si="296"/>
        <v>#VALUE!</v>
      </c>
    </row>
    <row r="723" spans="1:30">
      <c r="A723" t="str">
        <f>IF([1]Sheet!A1721="","",[1]Sheet!A1721)</f>
        <v/>
      </c>
      <c r="B723" t="str">
        <f>IF(A723="","",[1]Sheet!B1721)</f>
        <v/>
      </c>
      <c r="C723" t="str">
        <f>IF(A723="","",[1]Sheet!C1721)</f>
        <v/>
      </c>
      <c r="D723" t="str">
        <f>IF(A723="","",[1]Sheet!D1721)</f>
        <v/>
      </c>
      <c r="E723" t="str">
        <f>IF(A723="","",[1]Sheet!E1721)</f>
        <v/>
      </c>
      <c r="F723" t="str">
        <f>IF(A723="","",[1]Sheet!F1721)</f>
        <v/>
      </c>
      <c r="G723" t="str">
        <f>IF(A723="","",[1]Sheet!G1721)</f>
        <v/>
      </c>
      <c r="H723" t="str">
        <f>IF(A723="","",[1]Sheet!H1721)</f>
        <v/>
      </c>
      <c r="I723" t="str">
        <f>IF(A723="","",[1]Sheet!I1721)</f>
        <v/>
      </c>
      <c r="J723" t="str">
        <f>IF(A723="","",[1]Sheet!J1721)</f>
        <v/>
      </c>
      <c r="K723" t="str">
        <f t="shared" si="279"/>
        <v/>
      </c>
      <c r="L723" s="4" t="str">
        <f t="shared" si="280"/>
        <v/>
      </c>
      <c r="M723" s="4" t="str">
        <f ca="1" t="array" ref="M723">IF(L722="","",IF(ROW()&lt;32,"",AVERAGE(IF(OFFSET(L$2,ROW()-31,0,30,1)&lt;&gt;"",OFFSET(L$2,ROW()-31,0,30,1)))))</f>
        <v/>
      </c>
      <c r="N723" s="5" t="str">
        <f ca="1" t="shared" si="281"/>
        <v/>
      </c>
      <c r="O723" s="4" t="str">
        <f ca="1" t="array" ref="O723">IF(L722="","",IF(ROW()&lt;32,"",AVERAGE(IF(OFFSET(L$2,ROW()-21,0,20,1)&lt;&gt;"",OFFSET(L$2,ROW()-21,0,20,1)))))</f>
        <v/>
      </c>
      <c r="P723" s="5" t="str">
        <f ca="1" t="shared" si="282"/>
        <v/>
      </c>
      <c r="Q723" s="4" t="str">
        <f t="shared" si="283"/>
        <v/>
      </c>
      <c r="R723" s="4" t="str">
        <f t="shared" si="284"/>
        <v/>
      </c>
      <c r="S723" s="9" t="str">
        <f t="shared" si="285"/>
        <v/>
      </c>
      <c r="T723" s="10" t="str">
        <f ca="1" t="shared" si="286"/>
        <v/>
      </c>
      <c r="U723" s="9" t="str">
        <f t="shared" si="287"/>
        <v/>
      </c>
      <c r="V723" s="6" t="str">
        <f t="shared" si="288"/>
        <v/>
      </c>
      <c r="W723" s="11" t="str">
        <f t="shared" si="289"/>
        <v/>
      </c>
      <c r="X723" s="11" t="str">
        <f ca="1" t="shared" si="290"/>
        <v/>
      </c>
      <c r="Y723" s="6" t="str">
        <f ca="1" t="shared" si="291"/>
        <v/>
      </c>
      <c r="Z723" s="1" t="str">
        <f ca="1" t="shared" si="292"/>
        <v/>
      </c>
      <c r="AA723" t="str">
        <f ca="1" t="shared" si="293"/>
        <v/>
      </c>
      <c r="AB723" t="str">
        <f t="shared" si="294"/>
        <v/>
      </c>
      <c r="AC723" s="1" t="str">
        <f ca="1" t="shared" si="295"/>
        <v/>
      </c>
      <c r="AD723" t="e">
        <f ca="1" t="shared" si="296"/>
        <v>#VALUE!</v>
      </c>
    </row>
    <row r="724" spans="1:30">
      <c r="A724" t="str">
        <f>IF([1]Sheet!A1722="","",[1]Sheet!A1722)</f>
        <v/>
      </c>
      <c r="B724" t="str">
        <f>IF(A724="","",[1]Sheet!B1722)</f>
        <v/>
      </c>
      <c r="C724" t="str">
        <f>IF(A724="","",[1]Sheet!C1722)</f>
        <v/>
      </c>
      <c r="D724" t="str">
        <f>IF(A724="","",[1]Sheet!D1722)</f>
        <v/>
      </c>
      <c r="E724" t="str">
        <f>IF(A724="","",[1]Sheet!E1722)</f>
        <v/>
      </c>
      <c r="F724" t="str">
        <f>IF(A724="","",[1]Sheet!F1722)</f>
        <v/>
      </c>
      <c r="G724" t="str">
        <f>IF(A724="","",[1]Sheet!G1722)</f>
        <v/>
      </c>
      <c r="H724" t="str">
        <f>IF(A724="","",[1]Sheet!H1722)</f>
        <v/>
      </c>
      <c r="I724" t="str">
        <f>IF(A724="","",[1]Sheet!I1722)</f>
        <v/>
      </c>
      <c r="J724" t="str">
        <f>IF(A724="","",[1]Sheet!J1722)</f>
        <v/>
      </c>
      <c r="K724" t="str">
        <f t="shared" si="279"/>
        <v/>
      </c>
      <c r="L724" s="4" t="str">
        <f t="shared" si="280"/>
        <v/>
      </c>
      <c r="M724" s="4" t="str">
        <f ca="1" t="array" ref="M724">IF(L723="","",IF(ROW()&lt;32,"",AVERAGE(IF(OFFSET(L$2,ROW()-31,0,30,1)&lt;&gt;"",OFFSET(L$2,ROW()-31,0,30,1)))))</f>
        <v/>
      </c>
      <c r="N724" s="5" t="str">
        <f ca="1" t="shared" si="281"/>
        <v/>
      </c>
      <c r="O724" s="4" t="str">
        <f ca="1" t="array" ref="O724">IF(L723="","",IF(ROW()&lt;32,"",AVERAGE(IF(OFFSET(L$2,ROW()-21,0,20,1)&lt;&gt;"",OFFSET(L$2,ROW()-21,0,20,1)))))</f>
        <v/>
      </c>
      <c r="P724" s="5" t="str">
        <f ca="1" t="shared" si="282"/>
        <v/>
      </c>
      <c r="Q724" s="4" t="str">
        <f t="shared" si="283"/>
        <v/>
      </c>
      <c r="R724" s="4" t="str">
        <f t="shared" si="284"/>
        <v/>
      </c>
      <c r="S724" s="9" t="str">
        <f t="shared" si="285"/>
        <v/>
      </c>
      <c r="T724" s="10" t="str">
        <f ca="1" t="shared" si="286"/>
        <v/>
      </c>
      <c r="U724" s="9" t="str">
        <f t="shared" si="287"/>
        <v/>
      </c>
      <c r="V724" s="6" t="str">
        <f t="shared" si="288"/>
        <v/>
      </c>
      <c r="W724" s="11" t="str">
        <f t="shared" si="289"/>
        <v/>
      </c>
      <c r="X724" s="11" t="str">
        <f ca="1" t="shared" si="290"/>
        <v/>
      </c>
      <c r="Y724" s="6" t="str">
        <f ca="1" t="shared" si="291"/>
        <v/>
      </c>
      <c r="Z724" s="1" t="str">
        <f ca="1" t="shared" si="292"/>
        <v/>
      </c>
      <c r="AA724" t="str">
        <f ca="1" t="shared" si="293"/>
        <v/>
      </c>
      <c r="AB724" t="str">
        <f t="shared" si="294"/>
        <v/>
      </c>
      <c r="AC724" s="1" t="str">
        <f ca="1" t="shared" si="295"/>
        <v/>
      </c>
      <c r="AD724" t="e">
        <f ca="1" t="shared" si="296"/>
        <v>#VALUE!</v>
      </c>
    </row>
    <row r="725" spans="1:30">
      <c r="A725" t="str">
        <f>IF([1]Sheet!A1723="","",[1]Sheet!A1723)</f>
        <v/>
      </c>
      <c r="B725" t="str">
        <f>IF(A725="","",[1]Sheet!B1723)</f>
        <v/>
      </c>
      <c r="C725" t="str">
        <f>IF(A725="","",[1]Sheet!C1723)</f>
        <v/>
      </c>
      <c r="D725" t="str">
        <f>IF(A725="","",[1]Sheet!D1723)</f>
        <v/>
      </c>
      <c r="E725" t="str">
        <f>IF(A725="","",[1]Sheet!E1723)</f>
        <v/>
      </c>
      <c r="F725" t="str">
        <f>IF(A725="","",[1]Sheet!F1723)</f>
        <v/>
      </c>
      <c r="G725" t="str">
        <f>IF(A725="","",[1]Sheet!G1723)</f>
        <v/>
      </c>
      <c r="H725" t="str">
        <f>IF(A725="","",[1]Sheet!H1723)</f>
        <v/>
      </c>
      <c r="I725" t="str">
        <f>IF(A725="","",[1]Sheet!I1723)</f>
        <v/>
      </c>
      <c r="J725" t="str">
        <f>IF(A725="","",[1]Sheet!J1723)</f>
        <v/>
      </c>
      <c r="K725" t="str">
        <f t="shared" si="279"/>
        <v/>
      </c>
      <c r="L725" s="4" t="str">
        <f t="shared" si="280"/>
        <v/>
      </c>
      <c r="M725" s="4" t="str">
        <f ca="1" t="array" ref="M725">IF(L724="","",IF(ROW()&lt;32,"",AVERAGE(IF(OFFSET(L$2,ROW()-31,0,30,1)&lt;&gt;"",OFFSET(L$2,ROW()-31,0,30,1)))))</f>
        <v/>
      </c>
      <c r="N725" s="5" t="str">
        <f ca="1" t="shared" si="281"/>
        <v/>
      </c>
      <c r="O725" s="4" t="str">
        <f ca="1" t="array" ref="O725">IF(L724="","",IF(ROW()&lt;32,"",AVERAGE(IF(OFFSET(L$2,ROW()-21,0,20,1)&lt;&gt;"",OFFSET(L$2,ROW()-21,0,20,1)))))</f>
        <v/>
      </c>
      <c r="P725" s="5" t="str">
        <f ca="1" t="shared" si="282"/>
        <v/>
      </c>
      <c r="Q725" s="4" t="str">
        <f t="shared" si="283"/>
        <v/>
      </c>
      <c r="R725" s="4" t="str">
        <f t="shared" si="284"/>
        <v/>
      </c>
      <c r="S725" s="9" t="str">
        <f t="shared" si="285"/>
        <v/>
      </c>
      <c r="T725" s="10" t="str">
        <f ca="1" t="shared" si="286"/>
        <v/>
      </c>
      <c r="U725" s="9" t="str">
        <f t="shared" si="287"/>
        <v/>
      </c>
      <c r="V725" s="6" t="str">
        <f t="shared" si="288"/>
        <v/>
      </c>
      <c r="W725" s="11" t="str">
        <f t="shared" si="289"/>
        <v/>
      </c>
      <c r="X725" s="11" t="str">
        <f ca="1" t="shared" si="290"/>
        <v/>
      </c>
      <c r="Y725" s="6" t="str">
        <f ca="1" t="shared" si="291"/>
        <v/>
      </c>
      <c r="Z725" s="1" t="str">
        <f ca="1" t="shared" si="292"/>
        <v/>
      </c>
      <c r="AA725" t="str">
        <f ca="1" t="shared" si="293"/>
        <v/>
      </c>
      <c r="AB725" t="str">
        <f t="shared" si="294"/>
        <v/>
      </c>
      <c r="AC725" s="1" t="str">
        <f ca="1" t="shared" si="295"/>
        <v/>
      </c>
      <c r="AD725" t="e">
        <f ca="1" t="shared" si="296"/>
        <v>#VALUE!</v>
      </c>
    </row>
    <row r="726" spans="1:30">
      <c r="A726" t="str">
        <f>IF([1]Sheet!A1724="","",[1]Sheet!A1724)</f>
        <v/>
      </c>
      <c r="B726" t="str">
        <f>IF(A726="","",[1]Sheet!B1724)</f>
        <v/>
      </c>
      <c r="C726" t="str">
        <f>IF(A726="","",[1]Sheet!C1724)</f>
        <v/>
      </c>
      <c r="D726" t="str">
        <f>IF(A726="","",[1]Sheet!D1724)</f>
        <v/>
      </c>
      <c r="E726" t="str">
        <f>IF(A726="","",[1]Sheet!E1724)</f>
        <v/>
      </c>
      <c r="F726" t="str">
        <f>IF(A726="","",[1]Sheet!F1724)</f>
        <v/>
      </c>
      <c r="G726" t="str">
        <f>IF(A726="","",[1]Sheet!G1724)</f>
        <v/>
      </c>
      <c r="H726" t="str">
        <f>IF(A726="","",[1]Sheet!H1724)</f>
        <v/>
      </c>
      <c r="I726" t="str">
        <f>IF(A726="","",[1]Sheet!I1724)</f>
        <v/>
      </c>
      <c r="J726" t="str">
        <f>IF(A726="","",[1]Sheet!J1724)</f>
        <v/>
      </c>
      <c r="K726" t="str">
        <f t="shared" ref="K726:K753" si="297">IF(J726="是",1,IF(J726="否",0,""))</f>
        <v/>
      </c>
      <c r="L726" s="4" t="str">
        <f t="shared" ref="L726:L753" si="298">IF(G726="","",IF(F726="待开奖","",IF(MID(D726,1,1)=MID(G726,1,1),1,IF(MID(D726,2,1)=MID(G726,2,1),1,0))))</f>
        <v/>
      </c>
      <c r="M726" s="4" t="str">
        <f ca="1" t="array" ref="M726">IF(L725="","",IF(ROW()&lt;32,"",AVERAGE(IF(OFFSET(L$2,ROW()-31,0,30,1)&lt;&gt;"",OFFSET(L$2,ROW()-31,0,30,1)))))</f>
        <v/>
      </c>
      <c r="N726" s="5" t="str">
        <f ca="1" t="shared" ref="N726:N753" si="299">IF(G725=0,N724,IF(L725="","",IF(ROW()&lt;32,"",IF(ROW()=32,AVERAGE(L695:L724),2/31*L725+(1-2/31)*M725))))</f>
        <v/>
      </c>
      <c r="O726" s="4" t="str">
        <f ca="1" t="array" ref="O726">IF(L725="","",IF(ROW()&lt;32,"",AVERAGE(IF(OFFSET(L$2,ROW()-21,0,20,1)&lt;&gt;"",OFFSET(L$2,ROW()-21,0,20,1)))))</f>
        <v/>
      </c>
      <c r="P726" s="5" t="str">
        <f ca="1" t="shared" ref="P726:P753" si="300">IF(G725=0,P724,IF(L725="","",IF(ROW()&lt;32,"",IF(ROW()=32,AVERAGE(L695:L724),2/31*L725+(1-2/31)*O726))))</f>
        <v/>
      </c>
      <c r="Q726" s="4" t="str">
        <f t="shared" ref="Q726:Q753" si="301">IF(OR(F726=13,F726=14),IF(L726=1,-68.1,I726),I726)</f>
        <v/>
      </c>
      <c r="R726" s="4" t="str">
        <f t="shared" ref="R726:R753" si="302">IF(G726=0,R725,IF(Q726="","",+R725+Q726))</f>
        <v/>
      </c>
      <c r="S726" s="9" t="str">
        <f t="shared" ref="S726:S753" si="303">IF(R725="","",(R725-R696)/R696)</f>
        <v/>
      </c>
      <c r="T726" s="10" t="str">
        <f ca="1" t="shared" ref="T726:T753" si="304">N726</f>
        <v/>
      </c>
      <c r="U726" s="9" t="str">
        <f t="shared" ref="U726:U753" si="305">IF(R725="","",(MAX(R696:R725)-MIN(R696:R725))/MAX(R696:R725))</f>
        <v/>
      </c>
      <c r="V726" s="6" t="str">
        <f t="shared" ref="V726:V753" si="306">IF(ROW()&lt;=62,"",IF(S726="","",(AVERAGE(S697:S726)-0)/(_xlfn.STDEV.P(S697:S726)+1/1000000)))</f>
        <v/>
      </c>
      <c r="W726" s="11" t="str">
        <f t="shared" ref="W726:W753" si="307">IF(I725="","",IF(ABS(SUMIF(I696:I725,"&lt;0"))=0,10,IF(SUMIF(I696:I725,"&gt;0")/ABS(SUMIF(I696:I725,"&lt;0"))&gt;10,10,SUMIF(I696:I725,"&gt;0")/ABS(SUMIF(I696:I725,"&lt;0")))))</f>
        <v/>
      </c>
      <c r="X726" s="11" t="str">
        <f ca="1" t="shared" ref="X726:X753" si="308">IF(V726="","",S726*0.3+T726*0.2-0.3*U726+0.1*V726+0.1*W726)</f>
        <v/>
      </c>
      <c r="Y726" s="6" t="str">
        <f ca="1" t="shared" ref="Y726:Y753" si="309">IF(X726="","",AVERAGE(X697:X726))</f>
        <v/>
      </c>
      <c r="Z726" s="1" t="str">
        <f ca="1" t="shared" ref="Z726:Z753" si="310">IF(X726="","",(_xlfn.STDEV.P(X697:X726)))</f>
        <v/>
      </c>
      <c r="AA726" t="str">
        <f ca="1" t="shared" ref="AA726:AA753" si="311">IF(X726="","",IF(X726&gt;0,IF(X726&gt;Y726+Z726*$Z$1,I726,0),0))</f>
        <v/>
      </c>
      <c r="AB726" t="str">
        <f t="shared" ref="AB726:AB753" si="312">IF(S726="","",IF(OR(F725=13,F725=14),1,0))</f>
        <v/>
      </c>
      <c r="AC726" s="1" t="str">
        <f ca="1" t="shared" ref="AC726:AC753" si="313">IF(OR(SUM(AB707:AB726)&gt;3,SUM(AB717:AB726)&gt;2),0,AA726)</f>
        <v/>
      </c>
      <c r="AD726" t="e">
        <f ca="1" t="shared" ref="AD726:AD753" si="314">IF(X726&gt;=$Y$1,I726,0)</f>
        <v>#VALUE!</v>
      </c>
    </row>
    <row r="727" spans="1:30">
      <c r="A727" t="str">
        <f>IF([1]Sheet!A1725="","",[1]Sheet!A1725)</f>
        <v/>
      </c>
      <c r="B727" t="str">
        <f>IF(A727="","",[1]Sheet!B1725)</f>
        <v/>
      </c>
      <c r="C727" t="str">
        <f>IF(A727="","",[1]Sheet!C1725)</f>
        <v/>
      </c>
      <c r="D727" t="str">
        <f>IF(A727="","",[1]Sheet!D1725)</f>
        <v/>
      </c>
      <c r="E727" t="str">
        <f>IF(A727="","",[1]Sheet!E1725)</f>
        <v/>
      </c>
      <c r="F727" t="str">
        <f>IF(A727="","",[1]Sheet!F1725)</f>
        <v/>
      </c>
      <c r="G727" t="str">
        <f>IF(A727="","",[1]Sheet!G1725)</f>
        <v/>
      </c>
      <c r="H727" t="str">
        <f>IF(A727="","",[1]Sheet!H1725)</f>
        <v/>
      </c>
      <c r="I727" t="str">
        <f>IF(A727="","",[1]Sheet!I1725)</f>
        <v/>
      </c>
      <c r="J727" t="str">
        <f>IF(A727="","",[1]Sheet!J1725)</f>
        <v/>
      </c>
      <c r="K727" t="str">
        <f t="shared" si="297"/>
        <v/>
      </c>
      <c r="L727" s="4" t="str">
        <f t="shared" si="298"/>
        <v/>
      </c>
      <c r="M727" s="4" t="str">
        <f ca="1" t="array" ref="M727">IF(L726="","",IF(ROW()&lt;32,"",AVERAGE(IF(OFFSET(L$2,ROW()-31,0,30,1)&lt;&gt;"",OFFSET(L$2,ROW()-31,0,30,1)))))</f>
        <v/>
      </c>
      <c r="N727" s="5" t="str">
        <f ca="1" t="shared" si="299"/>
        <v/>
      </c>
      <c r="O727" s="4" t="str">
        <f ca="1" t="array" ref="O727">IF(L726="","",IF(ROW()&lt;32,"",AVERAGE(IF(OFFSET(L$2,ROW()-21,0,20,1)&lt;&gt;"",OFFSET(L$2,ROW()-21,0,20,1)))))</f>
        <v/>
      </c>
      <c r="P727" s="5" t="str">
        <f ca="1" t="shared" si="300"/>
        <v/>
      </c>
      <c r="Q727" s="4" t="str">
        <f t="shared" si="301"/>
        <v/>
      </c>
      <c r="R727" s="4" t="str">
        <f t="shared" si="302"/>
        <v/>
      </c>
      <c r="S727" s="9" t="str">
        <f t="shared" si="303"/>
        <v/>
      </c>
      <c r="T727" s="10" t="str">
        <f ca="1" t="shared" si="304"/>
        <v/>
      </c>
      <c r="U727" s="9" t="str">
        <f t="shared" si="305"/>
        <v/>
      </c>
      <c r="V727" s="6" t="str">
        <f t="shared" si="306"/>
        <v/>
      </c>
      <c r="W727" s="11" t="str">
        <f t="shared" si="307"/>
        <v/>
      </c>
      <c r="X727" s="11" t="str">
        <f ca="1" t="shared" si="308"/>
        <v/>
      </c>
      <c r="Y727" s="6" t="str">
        <f ca="1" t="shared" si="309"/>
        <v/>
      </c>
      <c r="Z727" s="1" t="str">
        <f ca="1" t="shared" si="310"/>
        <v/>
      </c>
      <c r="AA727" t="str">
        <f ca="1" t="shared" si="311"/>
        <v/>
      </c>
      <c r="AB727" t="str">
        <f t="shared" si="312"/>
        <v/>
      </c>
      <c r="AC727" s="1" t="str">
        <f ca="1" t="shared" si="313"/>
        <v/>
      </c>
      <c r="AD727" t="e">
        <f ca="1" t="shared" si="314"/>
        <v>#VALUE!</v>
      </c>
    </row>
    <row r="728" spans="1:30">
      <c r="A728" t="str">
        <f>IF([1]Sheet!A1726="","",[1]Sheet!A1726)</f>
        <v/>
      </c>
      <c r="B728" t="str">
        <f>IF(A728="","",[1]Sheet!B1726)</f>
        <v/>
      </c>
      <c r="C728" t="str">
        <f>IF(A728="","",[1]Sheet!C1726)</f>
        <v/>
      </c>
      <c r="D728" t="str">
        <f>IF(A728="","",[1]Sheet!D1726)</f>
        <v/>
      </c>
      <c r="E728" t="str">
        <f>IF(A728="","",[1]Sheet!E1726)</f>
        <v/>
      </c>
      <c r="F728" t="str">
        <f>IF(A728="","",[1]Sheet!F1726)</f>
        <v/>
      </c>
      <c r="G728" t="str">
        <f>IF(A728="","",[1]Sheet!G1726)</f>
        <v/>
      </c>
      <c r="H728" t="str">
        <f>IF(A728="","",[1]Sheet!H1726)</f>
        <v/>
      </c>
      <c r="I728" t="str">
        <f>IF(A728="","",[1]Sheet!I1726)</f>
        <v/>
      </c>
      <c r="J728" t="str">
        <f>IF(A728="","",[1]Sheet!J1726)</f>
        <v/>
      </c>
      <c r="K728" t="str">
        <f t="shared" si="297"/>
        <v/>
      </c>
      <c r="L728" s="4" t="str">
        <f t="shared" si="298"/>
        <v/>
      </c>
      <c r="M728" s="4" t="str">
        <f ca="1" t="array" ref="M728">IF(L727="","",IF(ROW()&lt;32,"",AVERAGE(IF(OFFSET(L$2,ROW()-31,0,30,1)&lt;&gt;"",OFFSET(L$2,ROW()-31,0,30,1)))))</f>
        <v/>
      </c>
      <c r="N728" s="5" t="str">
        <f ca="1" t="shared" si="299"/>
        <v/>
      </c>
      <c r="O728" s="4" t="str">
        <f ca="1" t="array" ref="O728">IF(L727="","",IF(ROW()&lt;32,"",AVERAGE(IF(OFFSET(L$2,ROW()-21,0,20,1)&lt;&gt;"",OFFSET(L$2,ROW()-21,0,20,1)))))</f>
        <v/>
      </c>
      <c r="P728" s="5" t="str">
        <f ca="1" t="shared" si="300"/>
        <v/>
      </c>
      <c r="Q728" s="4" t="str">
        <f t="shared" si="301"/>
        <v/>
      </c>
      <c r="R728" s="4" t="str">
        <f t="shared" si="302"/>
        <v/>
      </c>
      <c r="S728" s="9" t="str">
        <f t="shared" si="303"/>
        <v/>
      </c>
      <c r="T728" s="10" t="str">
        <f ca="1" t="shared" si="304"/>
        <v/>
      </c>
      <c r="U728" s="9" t="str">
        <f t="shared" si="305"/>
        <v/>
      </c>
      <c r="V728" s="6" t="str">
        <f t="shared" si="306"/>
        <v/>
      </c>
      <c r="W728" s="11" t="str">
        <f t="shared" si="307"/>
        <v/>
      </c>
      <c r="X728" s="11" t="str">
        <f ca="1" t="shared" si="308"/>
        <v/>
      </c>
      <c r="Y728" s="6" t="str">
        <f ca="1" t="shared" si="309"/>
        <v/>
      </c>
      <c r="Z728" s="1" t="str">
        <f ca="1" t="shared" si="310"/>
        <v/>
      </c>
      <c r="AA728" t="str">
        <f ca="1" t="shared" si="311"/>
        <v/>
      </c>
      <c r="AB728" t="str">
        <f t="shared" si="312"/>
        <v/>
      </c>
      <c r="AC728" s="1" t="str">
        <f ca="1" t="shared" si="313"/>
        <v/>
      </c>
      <c r="AD728" t="e">
        <f ca="1" t="shared" si="314"/>
        <v>#VALUE!</v>
      </c>
    </row>
    <row r="729" spans="1:30">
      <c r="A729" t="str">
        <f>IF([1]Sheet!A1727="","",[1]Sheet!A1727)</f>
        <v/>
      </c>
      <c r="B729" t="str">
        <f>IF(A729="","",[1]Sheet!B1727)</f>
        <v/>
      </c>
      <c r="C729" t="str">
        <f>IF(A729="","",[1]Sheet!C1727)</f>
        <v/>
      </c>
      <c r="D729" t="str">
        <f>IF(A729="","",[1]Sheet!D1727)</f>
        <v/>
      </c>
      <c r="E729" t="str">
        <f>IF(A729="","",[1]Sheet!E1727)</f>
        <v/>
      </c>
      <c r="F729" t="str">
        <f>IF(A729="","",[1]Sheet!F1727)</f>
        <v/>
      </c>
      <c r="G729" t="str">
        <f>IF(A729="","",[1]Sheet!G1727)</f>
        <v/>
      </c>
      <c r="H729" t="str">
        <f>IF(A729="","",[1]Sheet!H1727)</f>
        <v/>
      </c>
      <c r="I729" t="str">
        <f>IF(A729="","",[1]Sheet!I1727)</f>
        <v/>
      </c>
      <c r="J729" t="str">
        <f>IF(A729="","",[1]Sheet!J1727)</f>
        <v/>
      </c>
      <c r="K729" t="str">
        <f t="shared" si="297"/>
        <v/>
      </c>
      <c r="L729" s="4" t="str">
        <f t="shared" si="298"/>
        <v/>
      </c>
      <c r="M729" s="4" t="str">
        <f ca="1" t="array" ref="M729">IF(L728="","",IF(ROW()&lt;32,"",AVERAGE(IF(OFFSET(L$2,ROW()-31,0,30,1)&lt;&gt;"",OFFSET(L$2,ROW()-31,0,30,1)))))</f>
        <v/>
      </c>
      <c r="N729" s="5" t="str">
        <f ca="1" t="shared" si="299"/>
        <v/>
      </c>
      <c r="O729" s="4" t="str">
        <f ca="1" t="array" ref="O729">IF(L728="","",IF(ROW()&lt;32,"",AVERAGE(IF(OFFSET(L$2,ROW()-21,0,20,1)&lt;&gt;"",OFFSET(L$2,ROW()-21,0,20,1)))))</f>
        <v/>
      </c>
      <c r="P729" s="5" t="str">
        <f ca="1" t="shared" si="300"/>
        <v/>
      </c>
      <c r="Q729" s="4" t="str">
        <f t="shared" si="301"/>
        <v/>
      </c>
      <c r="R729" s="4" t="str">
        <f t="shared" si="302"/>
        <v/>
      </c>
      <c r="S729" s="9" t="str">
        <f t="shared" si="303"/>
        <v/>
      </c>
      <c r="T729" s="10" t="str">
        <f ca="1" t="shared" si="304"/>
        <v/>
      </c>
      <c r="U729" s="9" t="str">
        <f t="shared" si="305"/>
        <v/>
      </c>
      <c r="V729" s="6" t="str">
        <f t="shared" si="306"/>
        <v/>
      </c>
      <c r="W729" s="11" t="str">
        <f t="shared" si="307"/>
        <v/>
      </c>
      <c r="X729" s="11" t="str">
        <f ca="1" t="shared" si="308"/>
        <v/>
      </c>
      <c r="Y729" s="6" t="str">
        <f ca="1" t="shared" si="309"/>
        <v/>
      </c>
      <c r="Z729" s="1" t="str">
        <f ca="1" t="shared" si="310"/>
        <v/>
      </c>
      <c r="AA729" t="str">
        <f ca="1" t="shared" si="311"/>
        <v/>
      </c>
      <c r="AB729" t="str">
        <f t="shared" si="312"/>
        <v/>
      </c>
      <c r="AC729" s="1" t="str">
        <f ca="1" t="shared" si="313"/>
        <v/>
      </c>
      <c r="AD729" t="e">
        <f ca="1" t="shared" si="314"/>
        <v>#VALUE!</v>
      </c>
    </row>
    <row r="730" spans="1:30">
      <c r="A730" t="str">
        <f>IF([1]Sheet!A1728="","",[1]Sheet!A1728)</f>
        <v/>
      </c>
      <c r="B730" t="str">
        <f>IF(A730="","",[1]Sheet!B1728)</f>
        <v/>
      </c>
      <c r="C730" t="str">
        <f>IF(A730="","",[1]Sheet!C1728)</f>
        <v/>
      </c>
      <c r="D730" t="str">
        <f>IF(A730="","",[1]Sheet!D1728)</f>
        <v/>
      </c>
      <c r="E730" t="str">
        <f>IF(A730="","",[1]Sheet!E1728)</f>
        <v/>
      </c>
      <c r="F730" t="str">
        <f>IF(A730="","",[1]Sheet!F1728)</f>
        <v/>
      </c>
      <c r="G730" t="str">
        <f>IF(A730="","",[1]Sheet!G1728)</f>
        <v/>
      </c>
      <c r="H730" t="str">
        <f>IF(A730="","",[1]Sheet!H1728)</f>
        <v/>
      </c>
      <c r="I730" t="str">
        <f>IF(A730="","",[1]Sheet!I1728)</f>
        <v/>
      </c>
      <c r="J730" t="str">
        <f>IF(A730="","",[1]Sheet!J1728)</f>
        <v/>
      </c>
      <c r="K730" t="str">
        <f t="shared" si="297"/>
        <v/>
      </c>
      <c r="L730" s="4" t="str">
        <f t="shared" si="298"/>
        <v/>
      </c>
      <c r="M730" s="4" t="str">
        <f ca="1" t="array" ref="M730">IF(L729="","",IF(ROW()&lt;32,"",AVERAGE(IF(OFFSET(L$2,ROW()-31,0,30,1)&lt;&gt;"",OFFSET(L$2,ROW()-31,0,30,1)))))</f>
        <v/>
      </c>
      <c r="N730" s="5" t="str">
        <f ca="1" t="shared" si="299"/>
        <v/>
      </c>
      <c r="O730" s="4" t="str">
        <f ca="1" t="array" ref="O730">IF(L729="","",IF(ROW()&lt;32,"",AVERAGE(IF(OFFSET(L$2,ROW()-21,0,20,1)&lt;&gt;"",OFFSET(L$2,ROW()-21,0,20,1)))))</f>
        <v/>
      </c>
      <c r="P730" s="5" t="str">
        <f ca="1" t="shared" si="300"/>
        <v/>
      </c>
      <c r="Q730" s="4" t="str">
        <f t="shared" si="301"/>
        <v/>
      </c>
      <c r="R730" s="4" t="str">
        <f t="shared" si="302"/>
        <v/>
      </c>
      <c r="S730" s="9" t="str">
        <f t="shared" si="303"/>
        <v/>
      </c>
      <c r="T730" s="10" t="str">
        <f ca="1" t="shared" si="304"/>
        <v/>
      </c>
      <c r="U730" s="9" t="str">
        <f t="shared" si="305"/>
        <v/>
      </c>
      <c r="V730" s="6" t="str">
        <f t="shared" si="306"/>
        <v/>
      </c>
      <c r="W730" s="11" t="str">
        <f t="shared" si="307"/>
        <v/>
      </c>
      <c r="X730" s="11" t="str">
        <f ca="1" t="shared" si="308"/>
        <v/>
      </c>
      <c r="Y730" s="6" t="str">
        <f ca="1" t="shared" si="309"/>
        <v/>
      </c>
      <c r="Z730" s="1" t="str">
        <f ca="1" t="shared" si="310"/>
        <v/>
      </c>
      <c r="AA730" t="str">
        <f ca="1" t="shared" si="311"/>
        <v/>
      </c>
      <c r="AB730" t="str">
        <f t="shared" si="312"/>
        <v/>
      </c>
      <c r="AC730" s="1" t="str">
        <f ca="1" t="shared" si="313"/>
        <v/>
      </c>
      <c r="AD730" t="e">
        <f ca="1" t="shared" si="314"/>
        <v>#VALUE!</v>
      </c>
    </row>
    <row r="731" spans="1:30">
      <c r="A731" t="str">
        <f>IF([1]Sheet!A1729="","",[1]Sheet!A1729)</f>
        <v/>
      </c>
      <c r="B731" t="str">
        <f>IF(A731="","",[1]Sheet!B1729)</f>
        <v/>
      </c>
      <c r="C731" t="str">
        <f>IF(A731="","",[1]Sheet!C1729)</f>
        <v/>
      </c>
      <c r="D731" t="str">
        <f>IF(A731="","",[1]Sheet!D1729)</f>
        <v/>
      </c>
      <c r="E731" t="str">
        <f>IF(A731="","",[1]Sheet!E1729)</f>
        <v/>
      </c>
      <c r="F731" t="str">
        <f>IF(A731="","",[1]Sheet!F1729)</f>
        <v/>
      </c>
      <c r="G731" t="str">
        <f>IF(A731="","",[1]Sheet!G1729)</f>
        <v/>
      </c>
      <c r="H731" t="str">
        <f>IF(A731="","",[1]Sheet!H1729)</f>
        <v/>
      </c>
      <c r="I731" t="str">
        <f>IF(A731="","",[1]Sheet!I1729)</f>
        <v/>
      </c>
      <c r="J731" t="str">
        <f>IF(A731="","",[1]Sheet!J1729)</f>
        <v/>
      </c>
      <c r="K731" t="str">
        <f t="shared" si="297"/>
        <v/>
      </c>
      <c r="L731" s="4" t="str">
        <f t="shared" si="298"/>
        <v/>
      </c>
      <c r="M731" s="4" t="str">
        <f ca="1" t="array" ref="M731">IF(L730="","",IF(ROW()&lt;32,"",AVERAGE(IF(OFFSET(L$2,ROW()-31,0,30,1)&lt;&gt;"",OFFSET(L$2,ROW()-31,0,30,1)))))</f>
        <v/>
      </c>
      <c r="N731" s="5" t="str">
        <f ca="1" t="shared" si="299"/>
        <v/>
      </c>
      <c r="O731" s="4" t="str">
        <f ca="1" t="array" ref="O731">IF(L730="","",IF(ROW()&lt;32,"",AVERAGE(IF(OFFSET(L$2,ROW()-21,0,20,1)&lt;&gt;"",OFFSET(L$2,ROW()-21,0,20,1)))))</f>
        <v/>
      </c>
      <c r="P731" s="5" t="str">
        <f ca="1" t="shared" si="300"/>
        <v/>
      </c>
      <c r="Q731" s="4" t="str">
        <f t="shared" si="301"/>
        <v/>
      </c>
      <c r="R731" s="4" t="str">
        <f t="shared" si="302"/>
        <v/>
      </c>
      <c r="S731" s="9" t="str">
        <f t="shared" si="303"/>
        <v/>
      </c>
      <c r="T731" s="10" t="str">
        <f ca="1" t="shared" si="304"/>
        <v/>
      </c>
      <c r="U731" s="9" t="str">
        <f t="shared" si="305"/>
        <v/>
      </c>
      <c r="V731" s="6" t="str">
        <f t="shared" si="306"/>
        <v/>
      </c>
      <c r="W731" s="11" t="str">
        <f t="shared" si="307"/>
        <v/>
      </c>
      <c r="X731" s="11" t="str">
        <f ca="1" t="shared" si="308"/>
        <v/>
      </c>
      <c r="Y731" s="6" t="str">
        <f ca="1" t="shared" si="309"/>
        <v/>
      </c>
      <c r="Z731" s="1" t="str">
        <f ca="1" t="shared" si="310"/>
        <v/>
      </c>
      <c r="AA731" t="str">
        <f ca="1" t="shared" si="311"/>
        <v/>
      </c>
      <c r="AB731" t="str">
        <f t="shared" si="312"/>
        <v/>
      </c>
      <c r="AC731" s="1" t="str">
        <f ca="1" t="shared" si="313"/>
        <v/>
      </c>
      <c r="AD731" t="e">
        <f ca="1" t="shared" si="314"/>
        <v>#VALUE!</v>
      </c>
    </row>
    <row r="732" spans="1:30">
      <c r="A732" t="str">
        <f>IF([1]Sheet!A1730="","",[1]Sheet!A1730)</f>
        <v/>
      </c>
      <c r="B732" t="str">
        <f>IF(A732="","",[1]Sheet!B1730)</f>
        <v/>
      </c>
      <c r="C732" t="str">
        <f>IF(A732="","",[1]Sheet!C1730)</f>
        <v/>
      </c>
      <c r="D732" t="str">
        <f>IF(A732="","",[1]Sheet!D1730)</f>
        <v/>
      </c>
      <c r="E732" t="str">
        <f>IF(A732="","",[1]Sheet!E1730)</f>
        <v/>
      </c>
      <c r="F732" t="str">
        <f>IF(A732="","",[1]Sheet!F1730)</f>
        <v/>
      </c>
      <c r="G732" t="str">
        <f>IF(A732="","",[1]Sheet!G1730)</f>
        <v/>
      </c>
      <c r="H732" t="str">
        <f>IF(A732="","",[1]Sheet!H1730)</f>
        <v/>
      </c>
      <c r="I732" t="str">
        <f>IF(A732="","",[1]Sheet!I1730)</f>
        <v/>
      </c>
      <c r="J732" t="str">
        <f>IF(A732="","",[1]Sheet!J1730)</f>
        <v/>
      </c>
      <c r="K732" t="str">
        <f t="shared" si="297"/>
        <v/>
      </c>
      <c r="L732" s="4" t="str">
        <f t="shared" si="298"/>
        <v/>
      </c>
      <c r="M732" s="4" t="str">
        <f ca="1" t="array" ref="M732">IF(L731="","",IF(ROW()&lt;32,"",AVERAGE(IF(OFFSET(L$2,ROW()-31,0,30,1)&lt;&gt;"",OFFSET(L$2,ROW()-31,0,30,1)))))</f>
        <v/>
      </c>
      <c r="N732" s="5" t="str">
        <f ca="1" t="shared" si="299"/>
        <v/>
      </c>
      <c r="O732" s="4" t="str">
        <f ca="1" t="array" ref="O732">IF(L731="","",IF(ROW()&lt;32,"",AVERAGE(IF(OFFSET(L$2,ROW()-21,0,20,1)&lt;&gt;"",OFFSET(L$2,ROW()-21,0,20,1)))))</f>
        <v/>
      </c>
      <c r="P732" s="5" t="str">
        <f ca="1" t="shared" si="300"/>
        <v/>
      </c>
      <c r="Q732" s="4" t="str">
        <f t="shared" si="301"/>
        <v/>
      </c>
      <c r="R732" s="4" t="str">
        <f t="shared" si="302"/>
        <v/>
      </c>
      <c r="S732" s="9" t="str">
        <f t="shared" si="303"/>
        <v/>
      </c>
      <c r="T732" s="10" t="str">
        <f ca="1" t="shared" si="304"/>
        <v/>
      </c>
      <c r="U732" s="9" t="str">
        <f t="shared" si="305"/>
        <v/>
      </c>
      <c r="V732" s="6" t="str">
        <f t="shared" si="306"/>
        <v/>
      </c>
      <c r="W732" s="11" t="str">
        <f t="shared" si="307"/>
        <v/>
      </c>
      <c r="X732" s="11" t="str">
        <f ca="1" t="shared" si="308"/>
        <v/>
      </c>
      <c r="Y732" s="6" t="str">
        <f ca="1" t="shared" si="309"/>
        <v/>
      </c>
      <c r="Z732" s="1" t="str">
        <f ca="1" t="shared" si="310"/>
        <v/>
      </c>
      <c r="AA732" t="str">
        <f ca="1" t="shared" si="311"/>
        <v/>
      </c>
      <c r="AB732" t="str">
        <f t="shared" si="312"/>
        <v/>
      </c>
      <c r="AC732" s="1" t="str">
        <f ca="1" t="shared" si="313"/>
        <v/>
      </c>
      <c r="AD732" t="e">
        <f ca="1" t="shared" si="314"/>
        <v>#VALUE!</v>
      </c>
    </row>
    <row r="733" spans="1:30">
      <c r="A733" t="str">
        <f>IF([1]Sheet!A1731="","",[1]Sheet!A1731)</f>
        <v/>
      </c>
      <c r="B733" t="str">
        <f>IF(A733="","",[1]Sheet!B1731)</f>
        <v/>
      </c>
      <c r="C733" t="str">
        <f>IF(A733="","",[1]Sheet!C1731)</f>
        <v/>
      </c>
      <c r="D733" t="str">
        <f>IF(A733="","",[1]Sheet!D1731)</f>
        <v/>
      </c>
      <c r="E733" t="str">
        <f>IF(A733="","",[1]Sheet!E1731)</f>
        <v/>
      </c>
      <c r="F733" t="str">
        <f>IF(A733="","",[1]Sheet!F1731)</f>
        <v/>
      </c>
      <c r="G733" t="str">
        <f>IF(A733="","",[1]Sheet!G1731)</f>
        <v/>
      </c>
      <c r="H733" t="str">
        <f>IF(A733="","",[1]Sheet!H1731)</f>
        <v/>
      </c>
      <c r="I733" t="str">
        <f>IF(A733="","",[1]Sheet!I1731)</f>
        <v/>
      </c>
      <c r="J733" t="str">
        <f>IF(A733="","",[1]Sheet!J1731)</f>
        <v/>
      </c>
      <c r="K733" t="str">
        <f t="shared" si="297"/>
        <v/>
      </c>
      <c r="L733" s="4" t="str">
        <f t="shared" si="298"/>
        <v/>
      </c>
      <c r="M733" s="4" t="str">
        <f ca="1" t="array" ref="M733">IF(L732="","",IF(ROW()&lt;32,"",AVERAGE(IF(OFFSET(L$2,ROW()-31,0,30,1)&lt;&gt;"",OFFSET(L$2,ROW()-31,0,30,1)))))</f>
        <v/>
      </c>
      <c r="N733" s="5" t="str">
        <f ca="1" t="shared" si="299"/>
        <v/>
      </c>
      <c r="O733" s="4" t="str">
        <f ca="1" t="array" ref="O733">IF(L732="","",IF(ROW()&lt;32,"",AVERAGE(IF(OFFSET(L$2,ROW()-21,0,20,1)&lt;&gt;"",OFFSET(L$2,ROW()-21,0,20,1)))))</f>
        <v/>
      </c>
      <c r="P733" s="5" t="str">
        <f ca="1" t="shared" si="300"/>
        <v/>
      </c>
      <c r="Q733" s="4" t="str">
        <f t="shared" si="301"/>
        <v/>
      </c>
      <c r="R733" s="4" t="str">
        <f t="shared" si="302"/>
        <v/>
      </c>
      <c r="S733" s="9" t="str">
        <f t="shared" si="303"/>
        <v/>
      </c>
      <c r="T733" s="10" t="str">
        <f ca="1" t="shared" si="304"/>
        <v/>
      </c>
      <c r="U733" s="9" t="str">
        <f t="shared" si="305"/>
        <v/>
      </c>
      <c r="V733" s="6" t="str">
        <f t="shared" si="306"/>
        <v/>
      </c>
      <c r="W733" s="11" t="str">
        <f t="shared" si="307"/>
        <v/>
      </c>
      <c r="X733" s="11" t="str">
        <f ca="1" t="shared" si="308"/>
        <v/>
      </c>
      <c r="Y733" s="6" t="str">
        <f ca="1" t="shared" si="309"/>
        <v/>
      </c>
      <c r="Z733" s="1" t="str">
        <f ca="1" t="shared" si="310"/>
        <v/>
      </c>
      <c r="AA733" t="str">
        <f ca="1" t="shared" si="311"/>
        <v/>
      </c>
      <c r="AB733" t="str">
        <f t="shared" si="312"/>
        <v/>
      </c>
      <c r="AC733" s="1" t="str">
        <f ca="1" t="shared" si="313"/>
        <v/>
      </c>
      <c r="AD733" t="e">
        <f ca="1" t="shared" si="314"/>
        <v>#VALUE!</v>
      </c>
    </row>
    <row r="734" spans="1:30">
      <c r="A734" t="str">
        <f>IF([1]Sheet!A1732="","",[1]Sheet!A1732)</f>
        <v/>
      </c>
      <c r="B734" t="str">
        <f>IF(A734="","",[1]Sheet!B1732)</f>
        <v/>
      </c>
      <c r="C734" t="str">
        <f>IF(A734="","",[1]Sheet!C1732)</f>
        <v/>
      </c>
      <c r="D734" t="str">
        <f>IF(A734="","",[1]Sheet!D1732)</f>
        <v/>
      </c>
      <c r="E734" t="str">
        <f>IF(A734="","",[1]Sheet!E1732)</f>
        <v/>
      </c>
      <c r="F734" t="str">
        <f>IF(A734="","",[1]Sheet!F1732)</f>
        <v/>
      </c>
      <c r="G734" t="str">
        <f>IF(A734="","",[1]Sheet!G1732)</f>
        <v/>
      </c>
      <c r="H734" t="str">
        <f>IF(A734="","",[1]Sheet!H1732)</f>
        <v/>
      </c>
      <c r="I734" t="str">
        <f>IF(A734="","",[1]Sheet!I1732)</f>
        <v/>
      </c>
      <c r="J734" t="str">
        <f>IF(A734="","",[1]Sheet!J1732)</f>
        <v/>
      </c>
      <c r="K734" t="str">
        <f t="shared" si="297"/>
        <v/>
      </c>
      <c r="L734" s="4" t="str">
        <f t="shared" si="298"/>
        <v/>
      </c>
      <c r="M734" s="4" t="str">
        <f ca="1" t="array" ref="M734">IF(L733="","",IF(ROW()&lt;32,"",AVERAGE(IF(OFFSET(L$2,ROW()-31,0,30,1)&lt;&gt;"",OFFSET(L$2,ROW()-31,0,30,1)))))</f>
        <v/>
      </c>
      <c r="N734" s="5" t="str">
        <f ca="1" t="shared" si="299"/>
        <v/>
      </c>
      <c r="O734" s="4" t="str">
        <f ca="1" t="array" ref="O734">IF(L733="","",IF(ROW()&lt;32,"",AVERAGE(IF(OFFSET(L$2,ROW()-21,0,20,1)&lt;&gt;"",OFFSET(L$2,ROW()-21,0,20,1)))))</f>
        <v/>
      </c>
      <c r="P734" s="5" t="str">
        <f ca="1" t="shared" si="300"/>
        <v/>
      </c>
      <c r="Q734" s="4" t="str">
        <f t="shared" si="301"/>
        <v/>
      </c>
      <c r="R734" s="4" t="str">
        <f t="shared" si="302"/>
        <v/>
      </c>
      <c r="S734" s="9" t="str">
        <f t="shared" si="303"/>
        <v/>
      </c>
      <c r="T734" s="10" t="str">
        <f ca="1" t="shared" si="304"/>
        <v/>
      </c>
      <c r="U734" s="9" t="str">
        <f t="shared" si="305"/>
        <v/>
      </c>
      <c r="V734" s="6" t="str">
        <f t="shared" si="306"/>
        <v/>
      </c>
      <c r="W734" s="11" t="str">
        <f t="shared" si="307"/>
        <v/>
      </c>
      <c r="X734" s="11" t="str">
        <f ca="1" t="shared" si="308"/>
        <v/>
      </c>
      <c r="Y734" s="6" t="str">
        <f ca="1" t="shared" si="309"/>
        <v/>
      </c>
      <c r="Z734" s="1" t="str">
        <f ca="1" t="shared" si="310"/>
        <v/>
      </c>
      <c r="AA734" t="str">
        <f ca="1" t="shared" si="311"/>
        <v/>
      </c>
      <c r="AB734" t="str">
        <f t="shared" si="312"/>
        <v/>
      </c>
      <c r="AC734" s="1" t="str">
        <f ca="1" t="shared" si="313"/>
        <v/>
      </c>
      <c r="AD734" t="e">
        <f ca="1" t="shared" si="314"/>
        <v>#VALUE!</v>
      </c>
    </row>
    <row r="735" spans="1:30">
      <c r="A735" t="str">
        <f>IF([1]Sheet!A1733="","",[1]Sheet!A1733)</f>
        <v/>
      </c>
      <c r="B735" t="str">
        <f>IF(A735="","",[1]Sheet!B1733)</f>
        <v/>
      </c>
      <c r="C735" t="str">
        <f>IF(A735="","",[1]Sheet!C1733)</f>
        <v/>
      </c>
      <c r="D735" t="str">
        <f>IF(A735="","",[1]Sheet!D1733)</f>
        <v/>
      </c>
      <c r="E735" t="str">
        <f>IF(A735="","",[1]Sheet!E1733)</f>
        <v/>
      </c>
      <c r="F735" t="str">
        <f>IF(A735="","",[1]Sheet!F1733)</f>
        <v/>
      </c>
      <c r="G735" t="str">
        <f>IF(A735="","",[1]Sheet!G1733)</f>
        <v/>
      </c>
      <c r="H735" t="str">
        <f>IF(A735="","",[1]Sheet!H1733)</f>
        <v/>
      </c>
      <c r="I735" t="str">
        <f>IF(A735="","",[1]Sheet!I1733)</f>
        <v/>
      </c>
      <c r="J735" t="str">
        <f>IF(A735="","",[1]Sheet!J1733)</f>
        <v/>
      </c>
      <c r="K735" t="str">
        <f t="shared" si="297"/>
        <v/>
      </c>
      <c r="L735" s="4" t="str">
        <f t="shared" si="298"/>
        <v/>
      </c>
      <c r="M735" s="4" t="str">
        <f ca="1" t="array" ref="M735">IF(L734="","",IF(ROW()&lt;32,"",AVERAGE(IF(OFFSET(L$2,ROW()-31,0,30,1)&lt;&gt;"",OFFSET(L$2,ROW()-31,0,30,1)))))</f>
        <v/>
      </c>
      <c r="N735" s="5" t="str">
        <f ca="1" t="shared" si="299"/>
        <v/>
      </c>
      <c r="O735" s="4" t="str">
        <f ca="1" t="array" ref="O735">IF(L734="","",IF(ROW()&lt;32,"",AVERAGE(IF(OFFSET(L$2,ROW()-21,0,20,1)&lt;&gt;"",OFFSET(L$2,ROW()-21,0,20,1)))))</f>
        <v/>
      </c>
      <c r="P735" s="5" t="str">
        <f ca="1" t="shared" si="300"/>
        <v/>
      </c>
      <c r="Q735" s="4" t="str">
        <f t="shared" si="301"/>
        <v/>
      </c>
      <c r="R735" s="4" t="str">
        <f t="shared" si="302"/>
        <v/>
      </c>
      <c r="S735" s="9" t="str">
        <f t="shared" si="303"/>
        <v/>
      </c>
      <c r="T735" s="10" t="str">
        <f ca="1" t="shared" si="304"/>
        <v/>
      </c>
      <c r="U735" s="9" t="str">
        <f t="shared" si="305"/>
        <v/>
      </c>
      <c r="V735" s="6" t="str">
        <f t="shared" si="306"/>
        <v/>
      </c>
      <c r="W735" s="11" t="str">
        <f t="shared" si="307"/>
        <v/>
      </c>
      <c r="X735" s="11" t="str">
        <f ca="1" t="shared" si="308"/>
        <v/>
      </c>
      <c r="Y735" s="6" t="str">
        <f ca="1" t="shared" si="309"/>
        <v/>
      </c>
      <c r="Z735" s="1" t="str">
        <f ca="1" t="shared" si="310"/>
        <v/>
      </c>
      <c r="AA735" t="str">
        <f ca="1" t="shared" si="311"/>
        <v/>
      </c>
      <c r="AB735" t="str">
        <f t="shared" si="312"/>
        <v/>
      </c>
      <c r="AC735" s="1" t="str">
        <f ca="1" t="shared" si="313"/>
        <v/>
      </c>
      <c r="AD735" t="e">
        <f ca="1" t="shared" si="314"/>
        <v>#VALUE!</v>
      </c>
    </row>
    <row r="736" spans="1:30">
      <c r="A736" t="str">
        <f>IF([1]Sheet!A1734="","",[1]Sheet!A1734)</f>
        <v/>
      </c>
      <c r="B736" t="str">
        <f>IF(A736="","",[1]Sheet!B1734)</f>
        <v/>
      </c>
      <c r="C736" t="str">
        <f>IF(A736="","",[1]Sheet!C1734)</f>
        <v/>
      </c>
      <c r="D736" t="str">
        <f>IF(A736="","",[1]Sheet!D1734)</f>
        <v/>
      </c>
      <c r="E736" t="str">
        <f>IF(A736="","",[1]Sheet!E1734)</f>
        <v/>
      </c>
      <c r="F736" t="str">
        <f>IF(A736="","",[1]Sheet!F1734)</f>
        <v/>
      </c>
      <c r="G736" t="str">
        <f>IF(A736="","",[1]Sheet!G1734)</f>
        <v/>
      </c>
      <c r="H736" t="str">
        <f>IF(A736="","",[1]Sheet!H1734)</f>
        <v/>
      </c>
      <c r="I736" t="str">
        <f>IF(A736="","",[1]Sheet!I1734)</f>
        <v/>
      </c>
      <c r="J736" t="str">
        <f>IF(A736="","",[1]Sheet!J1734)</f>
        <v/>
      </c>
      <c r="K736" t="str">
        <f t="shared" si="297"/>
        <v/>
      </c>
      <c r="L736" s="4" t="str">
        <f t="shared" si="298"/>
        <v/>
      </c>
      <c r="M736" s="4" t="str">
        <f ca="1" t="array" ref="M736">IF(L735="","",IF(ROW()&lt;32,"",AVERAGE(IF(OFFSET(L$2,ROW()-31,0,30,1)&lt;&gt;"",OFFSET(L$2,ROW()-31,0,30,1)))))</f>
        <v/>
      </c>
      <c r="N736" s="5" t="str">
        <f ca="1" t="shared" si="299"/>
        <v/>
      </c>
      <c r="O736" s="4" t="str">
        <f ca="1" t="array" ref="O736">IF(L735="","",IF(ROW()&lt;32,"",AVERAGE(IF(OFFSET(L$2,ROW()-21,0,20,1)&lt;&gt;"",OFFSET(L$2,ROW()-21,0,20,1)))))</f>
        <v/>
      </c>
      <c r="P736" s="5" t="str">
        <f ca="1" t="shared" si="300"/>
        <v/>
      </c>
      <c r="Q736" s="4" t="str">
        <f t="shared" si="301"/>
        <v/>
      </c>
      <c r="R736" s="4" t="str">
        <f t="shared" si="302"/>
        <v/>
      </c>
      <c r="S736" s="9" t="str">
        <f t="shared" si="303"/>
        <v/>
      </c>
      <c r="T736" s="10" t="str">
        <f ca="1" t="shared" si="304"/>
        <v/>
      </c>
      <c r="U736" s="9" t="str">
        <f t="shared" si="305"/>
        <v/>
      </c>
      <c r="V736" s="6" t="str">
        <f t="shared" si="306"/>
        <v/>
      </c>
      <c r="W736" s="11" t="str">
        <f t="shared" si="307"/>
        <v/>
      </c>
      <c r="X736" s="11" t="str">
        <f ca="1" t="shared" si="308"/>
        <v/>
      </c>
      <c r="Y736" s="6" t="str">
        <f ca="1" t="shared" si="309"/>
        <v/>
      </c>
      <c r="Z736" s="1" t="str">
        <f ca="1" t="shared" si="310"/>
        <v/>
      </c>
      <c r="AA736" t="str">
        <f ca="1" t="shared" si="311"/>
        <v/>
      </c>
      <c r="AB736" t="str">
        <f t="shared" si="312"/>
        <v/>
      </c>
      <c r="AC736" s="1" t="str">
        <f ca="1" t="shared" si="313"/>
        <v/>
      </c>
      <c r="AD736" t="e">
        <f ca="1" t="shared" si="314"/>
        <v>#VALUE!</v>
      </c>
    </row>
    <row r="737" spans="1:30">
      <c r="A737" t="str">
        <f>IF([1]Sheet!A1735="","",[1]Sheet!A1735)</f>
        <v/>
      </c>
      <c r="B737" t="str">
        <f>IF(A737="","",[1]Sheet!B1735)</f>
        <v/>
      </c>
      <c r="C737" t="str">
        <f>IF(A737="","",[1]Sheet!C1735)</f>
        <v/>
      </c>
      <c r="D737" t="str">
        <f>IF(A737="","",[1]Sheet!D1735)</f>
        <v/>
      </c>
      <c r="E737" t="str">
        <f>IF(A737="","",[1]Sheet!E1735)</f>
        <v/>
      </c>
      <c r="F737" t="str">
        <f>IF(A737="","",[1]Sheet!F1735)</f>
        <v/>
      </c>
      <c r="G737" t="str">
        <f>IF(A737="","",[1]Sheet!G1735)</f>
        <v/>
      </c>
      <c r="H737" t="str">
        <f>IF(A737="","",[1]Sheet!H1735)</f>
        <v/>
      </c>
      <c r="I737" t="str">
        <f>IF(A737="","",[1]Sheet!I1735)</f>
        <v/>
      </c>
      <c r="J737" t="str">
        <f>IF(A737="","",[1]Sheet!J1735)</f>
        <v/>
      </c>
      <c r="K737" t="str">
        <f t="shared" si="297"/>
        <v/>
      </c>
      <c r="L737" s="4" t="str">
        <f t="shared" si="298"/>
        <v/>
      </c>
      <c r="M737" s="4" t="str">
        <f ca="1" t="array" ref="M737">IF(L736="","",IF(ROW()&lt;32,"",AVERAGE(IF(OFFSET(L$2,ROW()-31,0,30,1)&lt;&gt;"",OFFSET(L$2,ROW()-31,0,30,1)))))</f>
        <v/>
      </c>
      <c r="N737" s="5" t="str">
        <f ca="1" t="shared" si="299"/>
        <v/>
      </c>
      <c r="O737" s="4" t="str">
        <f ca="1" t="array" ref="O737">IF(L736="","",IF(ROW()&lt;32,"",AVERAGE(IF(OFFSET(L$2,ROW()-21,0,20,1)&lt;&gt;"",OFFSET(L$2,ROW()-21,0,20,1)))))</f>
        <v/>
      </c>
      <c r="P737" s="5" t="str">
        <f ca="1" t="shared" si="300"/>
        <v/>
      </c>
      <c r="Q737" s="4" t="str">
        <f t="shared" si="301"/>
        <v/>
      </c>
      <c r="R737" s="4" t="str">
        <f t="shared" si="302"/>
        <v/>
      </c>
      <c r="S737" s="9" t="str">
        <f t="shared" si="303"/>
        <v/>
      </c>
      <c r="T737" s="10" t="str">
        <f ca="1" t="shared" si="304"/>
        <v/>
      </c>
      <c r="U737" s="9" t="str">
        <f t="shared" si="305"/>
        <v/>
      </c>
      <c r="V737" s="6" t="str">
        <f t="shared" si="306"/>
        <v/>
      </c>
      <c r="W737" s="11" t="str">
        <f t="shared" si="307"/>
        <v/>
      </c>
      <c r="X737" s="11" t="str">
        <f ca="1" t="shared" si="308"/>
        <v/>
      </c>
      <c r="Y737" s="6" t="str">
        <f ca="1" t="shared" si="309"/>
        <v/>
      </c>
      <c r="Z737" s="1" t="str">
        <f ca="1" t="shared" si="310"/>
        <v/>
      </c>
      <c r="AA737" t="str">
        <f ca="1" t="shared" si="311"/>
        <v/>
      </c>
      <c r="AB737" t="str">
        <f t="shared" si="312"/>
        <v/>
      </c>
      <c r="AC737" s="1" t="str">
        <f ca="1" t="shared" si="313"/>
        <v/>
      </c>
      <c r="AD737" t="e">
        <f ca="1" t="shared" si="314"/>
        <v>#VALUE!</v>
      </c>
    </row>
    <row r="738" spans="1:30">
      <c r="A738" t="str">
        <f>IF([1]Sheet!A1736="","",[1]Sheet!A1736)</f>
        <v/>
      </c>
      <c r="B738" t="str">
        <f>IF(A738="","",[1]Sheet!B1736)</f>
        <v/>
      </c>
      <c r="C738" t="str">
        <f>IF(A738="","",[1]Sheet!C1736)</f>
        <v/>
      </c>
      <c r="D738" t="str">
        <f>IF(A738="","",[1]Sheet!D1736)</f>
        <v/>
      </c>
      <c r="E738" t="str">
        <f>IF(A738="","",[1]Sheet!E1736)</f>
        <v/>
      </c>
      <c r="F738" t="str">
        <f>IF(A738="","",[1]Sheet!F1736)</f>
        <v/>
      </c>
      <c r="G738" t="str">
        <f>IF(A738="","",[1]Sheet!G1736)</f>
        <v/>
      </c>
      <c r="H738" t="str">
        <f>IF(A738="","",[1]Sheet!H1736)</f>
        <v/>
      </c>
      <c r="I738" t="str">
        <f>IF(A738="","",[1]Sheet!I1736)</f>
        <v/>
      </c>
      <c r="J738" t="str">
        <f>IF(A738="","",[1]Sheet!J1736)</f>
        <v/>
      </c>
      <c r="K738" t="str">
        <f t="shared" si="297"/>
        <v/>
      </c>
      <c r="L738" s="4" t="str">
        <f t="shared" si="298"/>
        <v/>
      </c>
      <c r="M738" s="4" t="str">
        <f ca="1" t="array" ref="M738">IF(L737="","",IF(ROW()&lt;32,"",AVERAGE(IF(OFFSET(L$2,ROW()-31,0,30,1)&lt;&gt;"",OFFSET(L$2,ROW()-31,0,30,1)))))</f>
        <v/>
      </c>
      <c r="N738" s="5" t="str">
        <f ca="1" t="shared" si="299"/>
        <v/>
      </c>
      <c r="O738" s="4" t="str">
        <f ca="1" t="array" ref="O738">IF(L737="","",IF(ROW()&lt;32,"",AVERAGE(IF(OFFSET(L$2,ROW()-21,0,20,1)&lt;&gt;"",OFFSET(L$2,ROW()-21,0,20,1)))))</f>
        <v/>
      </c>
      <c r="P738" s="5" t="str">
        <f ca="1" t="shared" si="300"/>
        <v/>
      </c>
      <c r="Q738" s="4" t="str">
        <f t="shared" si="301"/>
        <v/>
      </c>
      <c r="R738" s="4" t="str">
        <f t="shared" si="302"/>
        <v/>
      </c>
      <c r="S738" s="9" t="str">
        <f t="shared" si="303"/>
        <v/>
      </c>
      <c r="T738" s="10" t="str">
        <f ca="1" t="shared" si="304"/>
        <v/>
      </c>
      <c r="U738" s="9" t="str">
        <f t="shared" si="305"/>
        <v/>
      </c>
      <c r="V738" s="6" t="str">
        <f t="shared" si="306"/>
        <v/>
      </c>
      <c r="W738" s="11" t="str">
        <f t="shared" si="307"/>
        <v/>
      </c>
      <c r="X738" s="11" t="str">
        <f ca="1" t="shared" si="308"/>
        <v/>
      </c>
      <c r="Y738" s="6" t="str">
        <f ca="1" t="shared" si="309"/>
        <v/>
      </c>
      <c r="Z738" s="1" t="str">
        <f ca="1" t="shared" si="310"/>
        <v/>
      </c>
      <c r="AA738" t="str">
        <f ca="1" t="shared" si="311"/>
        <v/>
      </c>
      <c r="AB738" t="str">
        <f t="shared" si="312"/>
        <v/>
      </c>
      <c r="AC738" s="1" t="str">
        <f ca="1" t="shared" si="313"/>
        <v/>
      </c>
      <c r="AD738" t="e">
        <f ca="1" t="shared" si="314"/>
        <v>#VALUE!</v>
      </c>
    </row>
    <row r="739" spans="1:30">
      <c r="A739" t="str">
        <f>IF([1]Sheet!A1737="","",[1]Sheet!A1737)</f>
        <v/>
      </c>
      <c r="B739" t="str">
        <f>IF(A739="","",[1]Sheet!B1737)</f>
        <v/>
      </c>
      <c r="C739" t="str">
        <f>IF(A739="","",[1]Sheet!C1737)</f>
        <v/>
      </c>
      <c r="D739" t="str">
        <f>IF(A739="","",[1]Sheet!D1737)</f>
        <v/>
      </c>
      <c r="E739" t="str">
        <f>IF(A739="","",[1]Sheet!E1737)</f>
        <v/>
      </c>
      <c r="F739" t="str">
        <f>IF(A739="","",[1]Sheet!F1737)</f>
        <v/>
      </c>
      <c r="G739" t="str">
        <f>IF(A739="","",[1]Sheet!G1737)</f>
        <v/>
      </c>
      <c r="H739" t="str">
        <f>IF(A739="","",[1]Sheet!H1737)</f>
        <v/>
      </c>
      <c r="I739" t="str">
        <f>IF(A739="","",[1]Sheet!I1737)</f>
        <v/>
      </c>
      <c r="J739" t="str">
        <f>IF(A739="","",[1]Sheet!J1737)</f>
        <v/>
      </c>
      <c r="K739" t="str">
        <f t="shared" si="297"/>
        <v/>
      </c>
      <c r="L739" s="4" t="str">
        <f t="shared" si="298"/>
        <v/>
      </c>
      <c r="M739" s="4" t="str">
        <f ca="1" t="array" ref="M739">IF(L738="","",IF(ROW()&lt;32,"",AVERAGE(IF(OFFSET(L$2,ROW()-31,0,30,1)&lt;&gt;"",OFFSET(L$2,ROW()-31,0,30,1)))))</f>
        <v/>
      </c>
      <c r="N739" s="5" t="str">
        <f ca="1" t="shared" si="299"/>
        <v/>
      </c>
      <c r="O739" s="4" t="str">
        <f ca="1" t="array" ref="O739">IF(L738="","",IF(ROW()&lt;32,"",AVERAGE(IF(OFFSET(L$2,ROW()-21,0,20,1)&lt;&gt;"",OFFSET(L$2,ROW()-21,0,20,1)))))</f>
        <v/>
      </c>
      <c r="P739" s="5" t="str">
        <f ca="1" t="shared" si="300"/>
        <v/>
      </c>
      <c r="Q739" s="4" t="str">
        <f t="shared" si="301"/>
        <v/>
      </c>
      <c r="R739" s="4" t="str">
        <f t="shared" si="302"/>
        <v/>
      </c>
      <c r="S739" s="9" t="str">
        <f t="shared" si="303"/>
        <v/>
      </c>
      <c r="T739" s="10" t="str">
        <f ca="1" t="shared" si="304"/>
        <v/>
      </c>
      <c r="U739" s="9" t="str">
        <f t="shared" si="305"/>
        <v/>
      </c>
      <c r="V739" s="6" t="str">
        <f t="shared" si="306"/>
        <v/>
      </c>
      <c r="W739" s="11" t="str">
        <f t="shared" si="307"/>
        <v/>
      </c>
      <c r="X739" s="11" t="str">
        <f ca="1" t="shared" si="308"/>
        <v/>
      </c>
      <c r="Y739" s="6" t="str">
        <f ca="1" t="shared" si="309"/>
        <v/>
      </c>
      <c r="Z739" s="1" t="str">
        <f ca="1" t="shared" si="310"/>
        <v/>
      </c>
      <c r="AA739" t="str">
        <f ca="1" t="shared" si="311"/>
        <v/>
      </c>
      <c r="AB739" t="str">
        <f t="shared" si="312"/>
        <v/>
      </c>
      <c r="AC739" s="1" t="str">
        <f ca="1" t="shared" si="313"/>
        <v/>
      </c>
      <c r="AD739" t="e">
        <f ca="1" t="shared" si="314"/>
        <v>#VALUE!</v>
      </c>
    </row>
    <row r="740" spans="1:30">
      <c r="A740" t="str">
        <f>IF([1]Sheet!A1738="","",[1]Sheet!A1738)</f>
        <v/>
      </c>
      <c r="B740" t="str">
        <f>IF(A740="","",[1]Sheet!B1738)</f>
        <v/>
      </c>
      <c r="C740" t="str">
        <f>IF(A740="","",[1]Sheet!C1738)</f>
        <v/>
      </c>
      <c r="D740" t="str">
        <f>IF(A740="","",[1]Sheet!D1738)</f>
        <v/>
      </c>
      <c r="E740" t="str">
        <f>IF(A740="","",[1]Sheet!E1738)</f>
        <v/>
      </c>
      <c r="F740" t="str">
        <f>IF(A740="","",[1]Sheet!F1738)</f>
        <v/>
      </c>
      <c r="G740" t="str">
        <f>IF(A740="","",[1]Sheet!G1738)</f>
        <v/>
      </c>
      <c r="H740" t="str">
        <f>IF(A740="","",[1]Sheet!H1738)</f>
        <v/>
      </c>
      <c r="I740" t="str">
        <f>IF(A740="","",[1]Sheet!I1738)</f>
        <v/>
      </c>
      <c r="J740" t="str">
        <f>IF(A740="","",[1]Sheet!J1738)</f>
        <v/>
      </c>
      <c r="K740" t="str">
        <f t="shared" si="297"/>
        <v/>
      </c>
      <c r="L740" s="4" t="str">
        <f t="shared" si="298"/>
        <v/>
      </c>
      <c r="M740" s="4" t="str">
        <f ca="1" t="array" ref="M740">IF(L739="","",IF(ROW()&lt;32,"",AVERAGE(IF(OFFSET(L$2,ROW()-31,0,30,1)&lt;&gt;"",OFFSET(L$2,ROW()-31,0,30,1)))))</f>
        <v/>
      </c>
      <c r="N740" s="5" t="str">
        <f ca="1" t="shared" si="299"/>
        <v/>
      </c>
      <c r="O740" s="4" t="str">
        <f ca="1" t="array" ref="O740">IF(L739="","",IF(ROW()&lt;32,"",AVERAGE(IF(OFFSET(L$2,ROW()-21,0,20,1)&lt;&gt;"",OFFSET(L$2,ROW()-21,0,20,1)))))</f>
        <v/>
      </c>
      <c r="P740" s="5" t="str">
        <f ca="1" t="shared" si="300"/>
        <v/>
      </c>
      <c r="Q740" s="4" t="str">
        <f t="shared" si="301"/>
        <v/>
      </c>
      <c r="R740" s="4" t="str">
        <f t="shared" si="302"/>
        <v/>
      </c>
      <c r="S740" s="9" t="str">
        <f t="shared" si="303"/>
        <v/>
      </c>
      <c r="T740" s="10" t="str">
        <f ca="1" t="shared" si="304"/>
        <v/>
      </c>
      <c r="U740" s="9" t="str">
        <f t="shared" si="305"/>
        <v/>
      </c>
      <c r="V740" s="6" t="str">
        <f t="shared" si="306"/>
        <v/>
      </c>
      <c r="W740" s="11" t="str">
        <f t="shared" si="307"/>
        <v/>
      </c>
      <c r="X740" s="11" t="str">
        <f ca="1" t="shared" si="308"/>
        <v/>
      </c>
      <c r="Y740" s="6" t="str">
        <f ca="1" t="shared" si="309"/>
        <v/>
      </c>
      <c r="Z740" s="1" t="str">
        <f ca="1" t="shared" si="310"/>
        <v/>
      </c>
      <c r="AA740" t="str">
        <f ca="1" t="shared" si="311"/>
        <v/>
      </c>
      <c r="AB740" t="str">
        <f t="shared" si="312"/>
        <v/>
      </c>
      <c r="AC740" s="1" t="str">
        <f ca="1" t="shared" si="313"/>
        <v/>
      </c>
      <c r="AD740" t="e">
        <f ca="1" t="shared" si="314"/>
        <v>#VALUE!</v>
      </c>
    </row>
    <row r="741" spans="1:30">
      <c r="A741" t="str">
        <f>IF([1]Sheet!A1739="","",[1]Sheet!A1739)</f>
        <v/>
      </c>
      <c r="B741" t="str">
        <f>IF(A741="","",[1]Sheet!B1739)</f>
        <v/>
      </c>
      <c r="C741" t="str">
        <f>IF(A741="","",[1]Sheet!C1739)</f>
        <v/>
      </c>
      <c r="D741" t="str">
        <f>IF(A741="","",[1]Sheet!D1739)</f>
        <v/>
      </c>
      <c r="E741" t="str">
        <f>IF(A741="","",[1]Sheet!E1739)</f>
        <v/>
      </c>
      <c r="F741" t="str">
        <f>IF(A741="","",[1]Sheet!F1739)</f>
        <v/>
      </c>
      <c r="G741" t="str">
        <f>IF(A741="","",[1]Sheet!G1739)</f>
        <v/>
      </c>
      <c r="H741" t="str">
        <f>IF(A741="","",[1]Sheet!H1739)</f>
        <v/>
      </c>
      <c r="I741" t="str">
        <f>IF(A741="","",[1]Sheet!I1739)</f>
        <v/>
      </c>
      <c r="J741" t="str">
        <f>IF(A741="","",[1]Sheet!J1739)</f>
        <v/>
      </c>
      <c r="K741" t="str">
        <f t="shared" si="297"/>
        <v/>
      </c>
      <c r="L741" s="4" t="str">
        <f t="shared" si="298"/>
        <v/>
      </c>
      <c r="M741" s="4" t="str">
        <f ca="1" t="array" ref="M741">IF(L740="","",IF(ROW()&lt;32,"",AVERAGE(IF(OFFSET(L$2,ROW()-31,0,30,1)&lt;&gt;"",OFFSET(L$2,ROW()-31,0,30,1)))))</f>
        <v/>
      </c>
      <c r="N741" s="5" t="str">
        <f ca="1" t="shared" si="299"/>
        <v/>
      </c>
      <c r="O741" s="4" t="str">
        <f ca="1" t="array" ref="O741">IF(L740="","",IF(ROW()&lt;32,"",AVERAGE(IF(OFFSET(L$2,ROW()-21,0,20,1)&lt;&gt;"",OFFSET(L$2,ROW()-21,0,20,1)))))</f>
        <v/>
      </c>
      <c r="P741" s="5" t="str">
        <f ca="1" t="shared" si="300"/>
        <v/>
      </c>
      <c r="Q741" s="4" t="str">
        <f t="shared" si="301"/>
        <v/>
      </c>
      <c r="R741" s="4" t="str">
        <f t="shared" si="302"/>
        <v/>
      </c>
      <c r="S741" s="9" t="str">
        <f t="shared" si="303"/>
        <v/>
      </c>
      <c r="T741" s="10" t="str">
        <f ca="1" t="shared" si="304"/>
        <v/>
      </c>
      <c r="U741" s="9" t="str">
        <f t="shared" si="305"/>
        <v/>
      </c>
      <c r="V741" s="6" t="str">
        <f t="shared" si="306"/>
        <v/>
      </c>
      <c r="W741" s="11" t="str">
        <f t="shared" si="307"/>
        <v/>
      </c>
      <c r="X741" s="11" t="str">
        <f ca="1" t="shared" si="308"/>
        <v/>
      </c>
      <c r="Y741" s="6" t="str">
        <f ca="1" t="shared" si="309"/>
        <v/>
      </c>
      <c r="Z741" s="1" t="str">
        <f ca="1" t="shared" si="310"/>
        <v/>
      </c>
      <c r="AA741" t="str">
        <f ca="1" t="shared" si="311"/>
        <v/>
      </c>
      <c r="AB741" t="str">
        <f t="shared" si="312"/>
        <v/>
      </c>
      <c r="AC741" s="1" t="str">
        <f ca="1" t="shared" si="313"/>
        <v/>
      </c>
      <c r="AD741" t="e">
        <f ca="1" t="shared" si="314"/>
        <v>#VALUE!</v>
      </c>
    </row>
    <row r="742" spans="1:30">
      <c r="A742" t="str">
        <f>IF([1]Sheet!A1740="","",[1]Sheet!A1740)</f>
        <v/>
      </c>
      <c r="B742" t="str">
        <f>IF(A742="","",[1]Sheet!B1740)</f>
        <v/>
      </c>
      <c r="C742" t="str">
        <f>IF(A742="","",[1]Sheet!C1740)</f>
        <v/>
      </c>
      <c r="D742" t="str">
        <f>IF(A742="","",[1]Sheet!D1740)</f>
        <v/>
      </c>
      <c r="E742" t="str">
        <f>IF(A742="","",[1]Sheet!E1740)</f>
        <v/>
      </c>
      <c r="F742" t="str">
        <f>IF(A742="","",[1]Sheet!F1740)</f>
        <v/>
      </c>
      <c r="G742" t="str">
        <f>IF(A742="","",[1]Sheet!G1740)</f>
        <v/>
      </c>
      <c r="H742" t="str">
        <f>IF(A742="","",[1]Sheet!H1740)</f>
        <v/>
      </c>
      <c r="I742" t="str">
        <f>IF(A742="","",[1]Sheet!I1740)</f>
        <v/>
      </c>
      <c r="J742" t="str">
        <f>IF(A742="","",[1]Sheet!J1740)</f>
        <v/>
      </c>
      <c r="K742" t="str">
        <f t="shared" si="297"/>
        <v/>
      </c>
      <c r="L742" s="4" t="str">
        <f t="shared" si="298"/>
        <v/>
      </c>
      <c r="M742" s="4" t="str">
        <f ca="1" t="array" ref="M742">IF(L741="","",IF(ROW()&lt;32,"",AVERAGE(IF(OFFSET(L$2,ROW()-31,0,30,1)&lt;&gt;"",OFFSET(L$2,ROW()-31,0,30,1)))))</f>
        <v/>
      </c>
      <c r="N742" s="5" t="str">
        <f ca="1" t="shared" si="299"/>
        <v/>
      </c>
      <c r="O742" s="4" t="str">
        <f ca="1" t="array" ref="O742">IF(L741="","",IF(ROW()&lt;32,"",AVERAGE(IF(OFFSET(L$2,ROW()-21,0,20,1)&lt;&gt;"",OFFSET(L$2,ROW()-21,0,20,1)))))</f>
        <v/>
      </c>
      <c r="P742" s="5" t="str">
        <f ca="1" t="shared" si="300"/>
        <v/>
      </c>
      <c r="Q742" s="4" t="str">
        <f t="shared" si="301"/>
        <v/>
      </c>
      <c r="R742" s="4" t="str">
        <f t="shared" si="302"/>
        <v/>
      </c>
      <c r="S742" s="9" t="str">
        <f t="shared" si="303"/>
        <v/>
      </c>
      <c r="T742" s="10" t="str">
        <f ca="1" t="shared" si="304"/>
        <v/>
      </c>
      <c r="U742" s="9" t="str">
        <f t="shared" si="305"/>
        <v/>
      </c>
      <c r="V742" s="6" t="str">
        <f t="shared" si="306"/>
        <v/>
      </c>
      <c r="W742" s="11" t="str">
        <f t="shared" si="307"/>
        <v/>
      </c>
      <c r="X742" s="11" t="str">
        <f ca="1" t="shared" si="308"/>
        <v/>
      </c>
      <c r="Y742" s="6" t="str">
        <f ca="1" t="shared" si="309"/>
        <v/>
      </c>
      <c r="Z742" s="1" t="str">
        <f ca="1" t="shared" si="310"/>
        <v/>
      </c>
      <c r="AA742" t="str">
        <f ca="1" t="shared" si="311"/>
        <v/>
      </c>
      <c r="AB742" t="str">
        <f t="shared" si="312"/>
        <v/>
      </c>
      <c r="AC742" s="1" t="str">
        <f ca="1" t="shared" si="313"/>
        <v/>
      </c>
      <c r="AD742" t="e">
        <f ca="1" t="shared" si="314"/>
        <v>#VALUE!</v>
      </c>
    </row>
    <row r="743" spans="1:30">
      <c r="A743" t="str">
        <f>IF([1]Sheet!A1741="","",[1]Sheet!A1741)</f>
        <v/>
      </c>
      <c r="B743" t="str">
        <f>IF(A743="","",[1]Sheet!B1741)</f>
        <v/>
      </c>
      <c r="C743" t="str">
        <f>IF(A743="","",[1]Sheet!C1741)</f>
        <v/>
      </c>
      <c r="D743" t="str">
        <f>IF(A743="","",[1]Sheet!D1741)</f>
        <v/>
      </c>
      <c r="E743" t="str">
        <f>IF(A743="","",[1]Sheet!E1741)</f>
        <v/>
      </c>
      <c r="F743" t="str">
        <f>IF(A743="","",[1]Sheet!F1741)</f>
        <v/>
      </c>
      <c r="G743" t="str">
        <f>IF(A743="","",[1]Sheet!G1741)</f>
        <v/>
      </c>
      <c r="H743" t="str">
        <f>IF(A743="","",[1]Sheet!H1741)</f>
        <v/>
      </c>
      <c r="I743" t="str">
        <f>IF(A743="","",[1]Sheet!I1741)</f>
        <v/>
      </c>
      <c r="J743" t="str">
        <f>IF(A743="","",[1]Sheet!J1741)</f>
        <v/>
      </c>
      <c r="K743" t="str">
        <f t="shared" si="297"/>
        <v/>
      </c>
      <c r="L743" s="4" t="str">
        <f t="shared" si="298"/>
        <v/>
      </c>
      <c r="M743" s="4" t="str">
        <f ca="1" t="array" ref="M743">IF(L742="","",IF(ROW()&lt;32,"",AVERAGE(IF(OFFSET(L$2,ROW()-31,0,30,1)&lt;&gt;"",OFFSET(L$2,ROW()-31,0,30,1)))))</f>
        <v/>
      </c>
      <c r="N743" s="5" t="str">
        <f ca="1" t="shared" si="299"/>
        <v/>
      </c>
      <c r="O743" s="4" t="str">
        <f ca="1" t="array" ref="O743">IF(L742="","",IF(ROW()&lt;32,"",AVERAGE(IF(OFFSET(L$2,ROW()-21,0,20,1)&lt;&gt;"",OFFSET(L$2,ROW()-21,0,20,1)))))</f>
        <v/>
      </c>
      <c r="P743" s="5" t="str">
        <f ca="1" t="shared" si="300"/>
        <v/>
      </c>
      <c r="Q743" s="4" t="str">
        <f t="shared" si="301"/>
        <v/>
      </c>
      <c r="R743" s="4" t="str">
        <f t="shared" si="302"/>
        <v/>
      </c>
      <c r="S743" s="9" t="str">
        <f t="shared" si="303"/>
        <v/>
      </c>
      <c r="T743" s="10" t="str">
        <f ca="1" t="shared" si="304"/>
        <v/>
      </c>
      <c r="U743" s="9" t="str">
        <f t="shared" si="305"/>
        <v/>
      </c>
      <c r="V743" s="6" t="str">
        <f t="shared" si="306"/>
        <v/>
      </c>
      <c r="W743" s="11" t="str">
        <f t="shared" si="307"/>
        <v/>
      </c>
      <c r="X743" s="11" t="str">
        <f ca="1" t="shared" si="308"/>
        <v/>
      </c>
      <c r="Y743" s="6" t="str">
        <f ca="1" t="shared" si="309"/>
        <v/>
      </c>
      <c r="Z743" s="1" t="str">
        <f ca="1" t="shared" si="310"/>
        <v/>
      </c>
      <c r="AA743" t="str">
        <f ca="1" t="shared" si="311"/>
        <v/>
      </c>
      <c r="AB743" t="str">
        <f t="shared" si="312"/>
        <v/>
      </c>
      <c r="AC743" s="1" t="str">
        <f ca="1" t="shared" si="313"/>
        <v/>
      </c>
      <c r="AD743" t="e">
        <f ca="1" t="shared" si="314"/>
        <v>#VALUE!</v>
      </c>
    </row>
    <row r="744" spans="1:30">
      <c r="A744" t="str">
        <f>IF([1]Sheet!A1742="","",[1]Sheet!A1742)</f>
        <v/>
      </c>
      <c r="B744" t="str">
        <f>IF(A744="","",[1]Sheet!B1742)</f>
        <v/>
      </c>
      <c r="C744" t="str">
        <f>IF(A744="","",[1]Sheet!C1742)</f>
        <v/>
      </c>
      <c r="D744" t="str">
        <f>IF(A744="","",[1]Sheet!D1742)</f>
        <v/>
      </c>
      <c r="E744" t="str">
        <f>IF(A744="","",[1]Sheet!E1742)</f>
        <v/>
      </c>
      <c r="F744" t="str">
        <f>IF(A744="","",[1]Sheet!F1742)</f>
        <v/>
      </c>
      <c r="G744" t="str">
        <f>IF(A744="","",[1]Sheet!G1742)</f>
        <v/>
      </c>
      <c r="H744" t="str">
        <f>IF(A744="","",[1]Sheet!H1742)</f>
        <v/>
      </c>
      <c r="I744" t="str">
        <f>IF(A744="","",[1]Sheet!I1742)</f>
        <v/>
      </c>
      <c r="J744" t="str">
        <f>IF(A744="","",[1]Sheet!J1742)</f>
        <v/>
      </c>
      <c r="K744" t="str">
        <f t="shared" si="297"/>
        <v/>
      </c>
      <c r="L744" s="4" t="str">
        <f t="shared" si="298"/>
        <v/>
      </c>
      <c r="M744" s="4" t="str">
        <f ca="1" t="array" ref="M744">IF(L743="","",IF(ROW()&lt;32,"",AVERAGE(IF(OFFSET(L$2,ROW()-31,0,30,1)&lt;&gt;"",OFFSET(L$2,ROW()-31,0,30,1)))))</f>
        <v/>
      </c>
      <c r="N744" s="5" t="str">
        <f ca="1" t="shared" si="299"/>
        <v/>
      </c>
      <c r="O744" s="4" t="str">
        <f ca="1" t="array" ref="O744">IF(L743="","",IF(ROW()&lt;32,"",AVERAGE(IF(OFFSET(L$2,ROW()-21,0,20,1)&lt;&gt;"",OFFSET(L$2,ROW()-21,0,20,1)))))</f>
        <v/>
      </c>
      <c r="P744" s="5" t="str">
        <f ca="1" t="shared" si="300"/>
        <v/>
      </c>
      <c r="Q744" s="4" t="str">
        <f t="shared" si="301"/>
        <v/>
      </c>
      <c r="R744" s="4" t="str">
        <f t="shared" si="302"/>
        <v/>
      </c>
      <c r="S744" s="9" t="str">
        <f t="shared" si="303"/>
        <v/>
      </c>
      <c r="T744" s="10" t="str">
        <f ca="1" t="shared" si="304"/>
        <v/>
      </c>
      <c r="U744" s="9" t="str">
        <f t="shared" si="305"/>
        <v/>
      </c>
      <c r="V744" s="6" t="str">
        <f t="shared" si="306"/>
        <v/>
      </c>
      <c r="W744" s="11" t="str">
        <f t="shared" si="307"/>
        <v/>
      </c>
      <c r="X744" s="11" t="str">
        <f ca="1" t="shared" si="308"/>
        <v/>
      </c>
      <c r="Y744" s="6" t="str">
        <f ca="1" t="shared" si="309"/>
        <v/>
      </c>
      <c r="Z744" s="1" t="str">
        <f ca="1" t="shared" si="310"/>
        <v/>
      </c>
      <c r="AA744" t="str">
        <f ca="1" t="shared" si="311"/>
        <v/>
      </c>
      <c r="AB744" t="str">
        <f t="shared" si="312"/>
        <v/>
      </c>
      <c r="AC744" s="1" t="str">
        <f ca="1" t="shared" si="313"/>
        <v/>
      </c>
      <c r="AD744" t="e">
        <f ca="1" t="shared" si="314"/>
        <v>#VALUE!</v>
      </c>
    </row>
    <row r="745" spans="1:30">
      <c r="A745" t="str">
        <f>IF([1]Sheet!A1743="","",[1]Sheet!A1743)</f>
        <v/>
      </c>
      <c r="B745" t="str">
        <f>IF(A745="","",[1]Sheet!B1743)</f>
        <v/>
      </c>
      <c r="C745" t="str">
        <f>IF(A745="","",[1]Sheet!C1743)</f>
        <v/>
      </c>
      <c r="D745" t="str">
        <f>IF(A745="","",[1]Sheet!D1743)</f>
        <v/>
      </c>
      <c r="E745" t="str">
        <f>IF(A745="","",[1]Sheet!E1743)</f>
        <v/>
      </c>
      <c r="F745" t="str">
        <f>IF(A745="","",[1]Sheet!F1743)</f>
        <v/>
      </c>
      <c r="G745" t="str">
        <f>IF(A745="","",[1]Sheet!G1743)</f>
        <v/>
      </c>
      <c r="H745" t="str">
        <f>IF(A745="","",[1]Sheet!H1743)</f>
        <v/>
      </c>
      <c r="I745" t="str">
        <f>IF(A745="","",[1]Sheet!I1743)</f>
        <v/>
      </c>
      <c r="J745" t="str">
        <f>IF(A745="","",[1]Sheet!J1743)</f>
        <v/>
      </c>
      <c r="K745" t="str">
        <f t="shared" si="297"/>
        <v/>
      </c>
      <c r="L745" s="4" t="str">
        <f t="shared" si="298"/>
        <v/>
      </c>
      <c r="M745" s="4" t="str">
        <f ca="1" t="array" ref="M745">IF(L744="","",IF(ROW()&lt;32,"",AVERAGE(IF(OFFSET(L$2,ROW()-31,0,30,1)&lt;&gt;"",OFFSET(L$2,ROW()-31,0,30,1)))))</f>
        <v/>
      </c>
      <c r="N745" s="5" t="str">
        <f ca="1" t="shared" si="299"/>
        <v/>
      </c>
      <c r="O745" s="4" t="str">
        <f ca="1" t="array" ref="O745">IF(L744="","",IF(ROW()&lt;32,"",AVERAGE(IF(OFFSET(L$2,ROW()-21,0,20,1)&lt;&gt;"",OFFSET(L$2,ROW()-21,0,20,1)))))</f>
        <v/>
      </c>
      <c r="P745" s="5" t="str">
        <f ca="1" t="shared" si="300"/>
        <v/>
      </c>
      <c r="Q745" s="4" t="str">
        <f t="shared" si="301"/>
        <v/>
      </c>
      <c r="R745" s="4" t="str">
        <f t="shared" si="302"/>
        <v/>
      </c>
      <c r="S745" s="9" t="str">
        <f t="shared" si="303"/>
        <v/>
      </c>
      <c r="T745" s="10" t="str">
        <f ca="1" t="shared" si="304"/>
        <v/>
      </c>
      <c r="U745" s="9" t="str">
        <f t="shared" si="305"/>
        <v/>
      </c>
      <c r="V745" s="6" t="str">
        <f t="shared" si="306"/>
        <v/>
      </c>
      <c r="W745" s="11" t="str">
        <f t="shared" si="307"/>
        <v/>
      </c>
      <c r="X745" s="11" t="str">
        <f ca="1" t="shared" si="308"/>
        <v/>
      </c>
      <c r="Y745" s="6" t="str">
        <f ca="1" t="shared" si="309"/>
        <v/>
      </c>
      <c r="Z745" s="1" t="str">
        <f ca="1" t="shared" si="310"/>
        <v/>
      </c>
      <c r="AA745" t="str">
        <f ca="1" t="shared" si="311"/>
        <v/>
      </c>
      <c r="AB745" t="str">
        <f t="shared" si="312"/>
        <v/>
      </c>
      <c r="AC745" s="1" t="str">
        <f ca="1" t="shared" si="313"/>
        <v/>
      </c>
      <c r="AD745" t="e">
        <f ca="1" t="shared" si="314"/>
        <v>#VALUE!</v>
      </c>
    </row>
    <row r="746" spans="1:30">
      <c r="A746" t="str">
        <f>IF([1]Sheet!A1744="","",[1]Sheet!A1744)</f>
        <v/>
      </c>
      <c r="B746" t="str">
        <f>IF(A746="","",[1]Sheet!B1744)</f>
        <v/>
      </c>
      <c r="C746" t="str">
        <f>IF(A746="","",[1]Sheet!C1744)</f>
        <v/>
      </c>
      <c r="D746" t="str">
        <f>IF(A746="","",[1]Sheet!D1744)</f>
        <v/>
      </c>
      <c r="E746" t="str">
        <f>IF(A746="","",[1]Sheet!E1744)</f>
        <v/>
      </c>
      <c r="F746" t="str">
        <f>IF(A746="","",[1]Sheet!F1744)</f>
        <v/>
      </c>
      <c r="G746" t="str">
        <f>IF(A746="","",[1]Sheet!G1744)</f>
        <v/>
      </c>
      <c r="H746" t="str">
        <f>IF(A746="","",[1]Sheet!H1744)</f>
        <v/>
      </c>
      <c r="I746" t="str">
        <f>IF(A746="","",[1]Sheet!I1744)</f>
        <v/>
      </c>
      <c r="J746" t="str">
        <f>IF(A746="","",[1]Sheet!J1744)</f>
        <v/>
      </c>
      <c r="K746" t="str">
        <f t="shared" si="297"/>
        <v/>
      </c>
      <c r="L746" s="4" t="str">
        <f t="shared" si="298"/>
        <v/>
      </c>
      <c r="M746" s="4" t="str">
        <f ca="1" t="array" ref="M746">IF(L745="","",IF(ROW()&lt;32,"",AVERAGE(IF(OFFSET(L$2,ROW()-31,0,30,1)&lt;&gt;"",OFFSET(L$2,ROW()-31,0,30,1)))))</f>
        <v/>
      </c>
      <c r="N746" s="5" t="str">
        <f ca="1" t="shared" si="299"/>
        <v/>
      </c>
      <c r="O746" s="4" t="str">
        <f ca="1" t="array" ref="O746">IF(L745="","",IF(ROW()&lt;32,"",AVERAGE(IF(OFFSET(L$2,ROW()-21,0,20,1)&lt;&gt;"",OFFSET(L$2,ROW()-21,0,20,1)))))</f>
        <v/>
      </c>
      <c r="P746" s="5" t="str">
        <f ca="1" t="shared" si="300"/>
        <v/>
      </c>
      <c r="Q746" s="4" t="str">
        <f t="shared" si="301"/>
        <v/>
      </c>
      <c r="R746" s="4" t="str">
        <f t="shared" si="302"/>
        <v/>
      </c>
      <c r="S746" s="9" t="str">
        <f t="shared" si="303"/>
        <v/>
      </c>
      <c r="T746" s="10" t="str">
        <f ca="1" t="shared" si="304"/>
        <v/>
      </c>
      <c r="U746" s="9" t="str">
        <f t="shared" si="305"/>
        <v/>
      </c>
      <c r="V746" s="6" t="str">
        <f t="shared" si="306"/>
        <v/>
      </c>
      <c r="W746" s="11" t="str">
        <f t="shared" si="307"/>
        <v/>
      </c>
      <c r="X746" s="11" t="str">
        <f ca="1" t="shared" si="308"/>
        <v/>
      </c>
      <c r="Y746" s="6" t="str">
        <f ca="1" t="shared" si="309"/>
        <v/>
      </c>
      <c r="Z746" s="1" t="str">
        <f ca="1" t="shared" si="310"/>
        <v/>
      </c>
      <c r="AA746" t="str">
        <f ca="1" t="shared" si="311"/>
        <v/>
      </c>
      <c r="AB746" t="str">
        <f t="shared" si="312"/>
        <v/>
      </c>
      <c r="AC746" s="1" t="str">
        <f ca="1" t="shared" si="313"/>
        <v/>
      </c>
      <c r="AD746" t="e">
        <f ca="1" t="shared" si="314"/>
        <v>#VALUE!</v>
      </c>
    </row>
    <row r="747" spans="1:30">
      <c r="A747" t="str">
        <f>IF([1]Sheet!A1745="","",[1]Sheet!A1745)</f>
        <v/>
      </c>
      <c r="B747" t="str">
        <f>IF(A747="","",[1]Sheet!B1745)</f>
        <v/>
      </c>
      <c r="C747" t="str">
        <f>IF(A747="","",[1]Sheet!C1745)</f>
        <v/>
      </c>
      <c r="D747" t="str">
        <f>IF(A747="","",[1]Sheet!D1745)</f>
        <v/>
      </c>
      <c r="E747" t="str">
        <f>IF(A747="","",[1]Sheet!E1745)</f>
        <v/>
      </c>
      <c r="F747" t="str">
        <f>IF(A747="","",[1]Sheet!F1745)</f>
        <v/>
      </c>
      <c r="G747" t="str">
        <f>IF(A747="","",[1]Sheet!G1745)</f>
        <v/>
      </c>
      <c r="H747" t="str">
        <f>IF(A747="","",[1]Sheet!H1745)</f>
        <v/>
      </c>
      <c r="I747" t="str">
        <f>IF(A747="","",[1]Sheet!I1745)</f>
        <v/>
      </c>
      <c r="J747" t="str">
        <f>IF(A747="","",[1]Sheet!J1745)</f>
        <v/>
      </c>
      <c r="K747" t="str">
        <f t="shared" si="297"/>
        <v/>
      </c>
      <c r="L747" s="4" t="str">
        <f t="shared" si="298"/>
        <v/>
      </c>
      <c r="M747" s="4" t="str">
        <f ca="1" t="array" ref="M747">IF(L746="","",IF(ROW()&lt;32,"",AVERAGE(IF(OFFSET(L$2,ROW()-31,0,30,1)&lt;&gt;"",OFFSET(L$2,ROW()-31,0,30,1)))))</f>
        <v/>
      </c>
      <c r="N747" s="5" t="str">
        <f ca="1" t="shared" si="299"/>
        <v/>
      </c>
      <c r="O747" s="4" t="str">
        <f ca="1" t="array" ref="O747">IF(L746="","",IF(ROW()&lt;32,"",AVERAGE(IF(OFFSET(L$2,ROW()-21,0,20,1)&lt;&gt;"",OFFSET(L$2,ROW()-21,0,20,1)))))</f>
        <v/>
      </c>
      <c r="P747" s="5" t="str">
        <f ca="1" t="shared" si="300"/>
        <v/>
      </c>
      <c r="Q747" s="4" t="str">
        <f t="shared" si="301"/>
        <v/>
      </c>
      <c r="R747" s="4" t="str">
        <f t="shared" si="302"/>
        <v/>
      </c>
      <c r="S747" s="9" t="str">
        <f t="shared" si="303"/>
        <v/>
      </c>
      <c r="T747" s="10" t="str">
        <f ca="1" t="shared" si="304"/>
        <v/>
      </c>
      <c r="U747" s="9" t="str">
        <f t="shared" si="305"/>
        <v/>
      </c>
      <c r="V747" s="6" t="str">
        <f t="shared" si="306"/>
        <v/>
      </c>
      <c r="W747" s="11" t="str">
        <f t="shared" si="307"/>
        <v/>
      </c>
      <c r="X747" s="11" t="str">
        <f ca="1" t="shared" si="308"/>
        <v/>
      </c>
      <c r="Y747" s="6" t="str">
        <f ca="1" t="shared" si="309"/>
        <v/>
      </c>
      <c r="Z747" s="1" t="str">
        <f ca="1" t="shared" si="310"/>
        <v/>
      </c>
      <c r="AA747" t="str">
        <f ca="1" t="shared" si="311"/>
        <v/>
      </c>
      <c r="AB747" t="str">
        <f t="shared" si="312"/>
        <v/>
      </c>
      <c r="AC747" s="1" t="str">
        <f ca="1" t="shared" si="313"/>
        <v/>
      </c>
      <c r="AD747" t="e">
        <f ca="1" t="shared" si="314"/>
        <v>#VALUE!</v>
      </c>
    </row>
    <row r="748" spans="1:30">
      <c r="A748" t="str">
        <f>IF([1]Sheet!A1746="","",[1]Sheet!A1746)</f>
        <v/>
      </c>
      <c r="B748" t="str">
        <f>IF(A748="","",[1]Sheet!B1746)</f>
        <v/>
      </c>
      <c r="C748" t="str">
        <f>IF(A748="","",[1]Sheet!C1746)</f>
        <v/>
      </c>
      <c r="D748" t="str">
        <f>IF(A748="","",[1]Sheet!D1746)</f>
        <v/>
      </c>
      <c r="E748" t="str">
        <f>IF(A748="","",[1]Sheet!E1746)</f>
        <v/>
      </c>
      <c r="F748" t="str">
        <f>IF(A748="","",[1]Sheet!F1746)</f>
        <v/>
      </c>
      <c r="G748" t="str">
        <f>IF(A748="","",[1]Sheet!G1746)</f>
        <v/>
      </c>
      <c r="H748" t="str">
        <f>IF(A748="","",[1]Sheet!H1746)</f>
        <v/>
      </c>
      <c r="I748" t="str">
        <f>IF(A748="","",[1]Sheet!I1746)</f>
        <v/>
      </c>
      <c r="J748" t="str">
        <f>IF(A748="","",[1]Sheet!J1746)</f>
        <v/>
      </c>
      <c r="K748" t="str">
        <f t="shared" si="297"/>
        <v/>
      </c>
      <c r="L748" s="4" t="str">
        <f t="shared" si="298"/>
        <v/>
      </c>
      <c r="M748" s="4" t="str">
        <f ca="1" t="array" ref="M748">IF(L747="","",IF(ROW()&lt;32,"",AVERAGE(IF(OFFSET(L$2,ROW()-31,0,30,1)&lt;&gt;"",OFFSET(L$2,ROW()-31,0,30,1)))))</f>
        <v/>
      </c>
      <c r="N748" s="5" t="str">
        <f ca="1" t="shared" si="299"/>
        <v/>
      </c>
      <c r="O748" s="4" t="str">
        <f ca="1" t="array" ref="O748">IF(L747="","",IF(ROW()&lt;32,"",AVERAGE(IF(OFFSET(L$2,ROW()-21,0,20,1)&lt;&gt;"",OFFSET(L$2,ROW()-21,0,20,1)))))</f>
        <v/>
      </c>
      <c r="P748" s="5" t="str">
        <f ca="1" t="shared" si="300"/>
        <v/>
      </c>
      <c r="Q748" s="4" t="str">
        <f t="shared" si="301"/>
        <v/>
      </c>
      <c r="R748" s="4" t="str">
        <f t="shared" si="302"/>
        <v/>
      </c>
      <c r="S748" s="9" t="str">
        <f t="shared" si="303"/>
        <v/>
      </c>
      <c r="T748" s="10" t="str">
        <f ca="1" t="shared" si="304"/>
        <v/>
      </c>
      <c r="U748" s="9" t="str">
        <f t="shared" si="305"/>
        <v/>
      </c>
      <c r="V748" s="6" t="str">
        <f t="shared" si="306"/>
        <v/>
      </c>
      <c r="W748" s="11" t="str">
        <f t="shared" si="307"/>
        <v/>
      </c>
      <c r="X748" s="11" t="str">
        <f ca="1" t="shared" si="308"/>
        <v/>
      </c>
      <c r="Y748" s="6" t="str">
        <f ca="1" t="shared" si="309"/>
        <v/>
      </c>
      <c r="Z748" s="1" t="str">
        <f ca="1" t="shared" si="310"/>
        <v/>
      </c>
      <c r="AA748" t="str">
        <f ca="1" t="shared" si="311"/>
        <v/>
      </c>
      <c r="AB748" t="str">
        <f t="shared" si="312"/>
        <v/>
      </c>
      <c r="AC748" s="1" t="str">
        <f ca="1" t="shared" si="313"/>
        <v/>
      </c>
      <c r="AD748" t="e">
        <f ca="1" t="shared" si="314"/>
        <v>#VALUE!</v>
      </c>
    </row>
    <row r="749" spans="1:30">
      <c r="A749" t="str">
        <f>IF([1]Sheet!A1747="","",[1]Sheet!A1747)</f>
        <v/>
      </c>
      <c r="B749" t="str">
        <f>IF(A749="","",[1]Sheet!B1747)</f>
        <v/>
      </c>
      <c r="C749" t="str">
        <f>IF(A749="","",[1]Sheet!C1747)</f>
        <v/>
      </c>
      <c r="D749" t="str">
        <f>IF(A749="","",[1]Sheet!D1747)</f>
        <v/>
      </c>
      <c r="E749" t="str">
        <f>IF(A749="","",[1]Sheet!E1747)</f>
        <v/>
      </c>
      <c r="F749" t="str">
        <f>IF(A749="","",[1]Sheet!F1747)</f>
        <v/>
      </c>
      <c r="G749" t="str">
        <f>IF(A749="","",[1]Sheet!G1747)</f>
        <v/>
      </c>
      <c r="H749" t="str">
        <f>IF(A749="","",[1]Sheet!H1747)</f>
        <v/>
      </c>
      <c r="I749" t="str">
        <f>IF(A749="","",[1]Sheet!I1747)</f>
        <v/>
      </c>
      <c r="J749" t="str">
        <f>IF(A749="","",[1]Sheet!J1747)</f>
        <v/>
      </c>
      <c r="K749" t="str">
        <f t="shared" si="297"/>
        <v/>
      </c>
      <c r="L749" s="4" t="str">
        <f t="shared" si="298"/>
        <v/>
      </c>
      <c r="M749" s="4" t="str">
        <f ca="1" t="array" ref="M749">IF(L748="","",IF(ROW()&lt;32,"",AVERAGE(IF(OFFSET(L$2,ROW()-31,0,30,1)&lt;&gt;"",OFFSET(L$2,ROW()-31,0,30,1)))))</f>
        <v/>
      </c>
      <c r="N749" s="5" t="str">
        <f ca="1" t="shared" si="299"/>
        <v/>
      </c>
      <c r="O749" s="4" t="str">
        <f ca="1" t="array" ref="O749">IF(L748="","",IF(ROW()&lt;32,"",AVERAGE(IF(OFFSET(L$2,ROW()-21,0,20,1)&lt;&gt;"",OFFSET(L$2,ROW()-21,0,20,1)))))</f>
        <v/>
      </c>
      <c r="P749" s="5" t="str">
        <f ca="1" t="shared" si="300"/>
        <v/>
      </c>
      <c r="Q749" s="4" t="str">
        <f t="shared" si="301"/>
        <v/>
      </c>
      <c r="R749" s="4" t="str">
        <f t="shared" si="302"/>
        <v/>
      </c>
      <c r="S749" s="9" t="str">
        <f t="shared" si="303"/>
        <v/>
      </c>
      <c r="T749" s="10" t="str">
        <f ca="1" t="shared" si="304"/>
        <v/>
      </c>
      <c r="U749" s="9" t="str">
        <f t="shared" si="305"/>
        <v/>
      </c>
      <c r="V749" s="6" t="str">
        <f t="shared" si="306"/>
        <v/>
      </c>
      <c r="W749" s="11" t="str">
        <f t="shared" si="307"/>
        <v/>
      </c>
      <c r="X749" s="11" t="str">
        <f ca="1" t="shared" si="308"/>
        <v/>
      </c>
      <c r="Y749" s="6" t="str">
        <f ca="1" t="shared" si="309"/>
        <v/>
      </c>
      <c r="Z749" s="1" t="str">
        <f ca="1" t="shared" si="310"/>
        <v/>
      </c>
      <c r="AA749" t="str">
        <f ca="1" t="shared" si="311"/>
        <v/>
      </c>
      <c r="AB749" t="str">
        <f t="shared" si="312"/>
        <v/>
      </c>
      <c r="AC749" s="1" t="str">
        <f ca="1" t="shared" si="313"/>
        <v/>
      </c>
      <c r="AD749" t="e">
        <f ca="1" t="shared" si="314"/>
        <v>#VALUE!</v>
      </c>
    </row>
    <row r="750" spans="1:30">
      <c r="A750" t="str">
        <f>IF([1]Sheet!A1748="","",[1]Sheet!A1748)</f>
        <v/>
      </c>
      <c r="B750" t="str">
        <f>IF(A750="","",[1]Sheet!B1748)</f>
        <v/>
      </c>
      <c r="C750" t="str">
        <f>IF(A750="","",[1]Sheet!C1748)</f>
        <v/>
      </c>
      <c r="D750" t="str">
        <f>IF(A750="","",[1]Sheet!D1748)</f>
        <v/>
      </c>
      <c r="E750" t="str">
        <f>IF(A750="","",[1]Sheet!E1748)</f>
        <v/>
      </c>
      <c r="F750" t="str">
        <f>IF(A750="","",[1]Sheet!F1748)</f>
        <v/>
      </c>
      <c r="G750" t="str">
        <f>IF(A750="","",[1]Sheet!G1748)</f>
        <v/>
      </c>
      <c r="H750" t="str">
        <f>IF(A750="","",[1]Sheet!H1748)</f>
        <v/>
      </c>
      <c r="I750" t="str">
        <f>IF(A750="","",[1]Sheet!I1748)</f>
        <v/>
      </c>
      <c r="J750" t="str">
        <f>IF(A750="","",[1]Sheet!J1748)</f>
        <v/>
      </c>
      <c r="K750" t="str">
        <f t="shared" si="297"/>
        <v/>
      </c>
      <c r="L750" s="4" t="str">
        <f t="shared" si="298"/>
        <v/>
      </c>
      <c r="M750" s="4" t="str">
        <f ca="1" t="array" ref="M750">IF(L749="","",IF(ROW()&lt;32,"",AVERAGE(IF(OFFSET(L$2,ROW()-31,0,30,1)&lt;&gt;"",OFFSET(L$2,ROW()-31,0,30,1)))))</f>
        <v/>
      </c>
      <c r="N750" s="5" t="str">
        <f ca="1" t="shared" si="299"/>
        <v/>
      </c>
      <c r="O750" s="4" t="str">
        <f ca="1" t="array" ref="O750">IF(L749="","",IF(ROW()&lt;32,"",AVERAGE(IF(OFFSET(L$2,ROW()-21,0,20,1)&lt;&gt;"",OFFSET(L$2,ROW()-21,0,20,1)))))</f>
        <v/>
      </c>
      <c r="P750" s="5" t="str">
        <f ca="1" t="shared" si="300"/>
        <v/>
      </c>
      <c r="Q750" s="4" t="str">
        <f t="shared" si="301"/>
        <v/>
      </c>
      <c r="R750" s="4" t="str">
        <f t="shared" si="302"/>
        <v/>
      </c>
      <c r="S750" s="9" t="str">
        <f t="shared" si="303"/>
        <v/>
      </c>
      <c r="T750" s="10" t="str">
        <f ca="1" t="shared" si="304"/>
        <v/>
      </c>
      <c r="U750" s="9" t="str">
        <f t="shared" si="305"/>
        <v/>
      </c>
      <c r="V750" s="6" t="str">
        <f t="shared" si="306"/>
        <v/>
      </c>
      <c r="W750" s="11" t="str">
        <f t="shared" si="307"/>
        <v/>
      </c>
      <c r="X750" s="11" t="str">
        <f ca="1" t="shared" si="308"/>
        <v/>
      </c>
      <c r="Y750" s="6" t="str">
        <f ca="1" t="shared" si="309"/>
        <v/>
      </c>
      <c r="Z750" s="1" t="str">
        <f ca="1" t="shared" si="310"/>
        <v/>
      </c>
      <c r="AA750" t="str">
        <f ca="1" t="shared" si="311"/>
        <v/>
      </c>
      <c r="AB750" t="str">
        <f t="shared" si="312"/>
        <v/>
      </c>
      <c r="AC750" s="1" t="str">
        <f ca="1" t="shared" si="313"/>
        <v/>
      </c>
      <c r="AD750" t="e">
        <f ca="1" t="shared" si="314"/>
        <v>#VALUE!</v>
      </c>
    </row>
    <row r="751" spans="1:30">
      <c r="A751" t="str">
        <f>IF([1]Sheet!A1749="","",[1]Sheet!A1749)</f>
        <v/>
      </c>
      <c r="B751" t="str">
        <f>IF(A751="","",[1]Sheet!B1749)</f>
        <v/>
      </c>
      <c r="C751" t="str">
        <f>IF(A751="","",[1]Sheet!C1749)</f>
        <v/>
      </c>
      <c r="D751" t="str">
        <f>IF(A751="","",[1]Sheet!D1749)</f>
        <v/>
      </c>
      <c r="E751" t="str">
        <f>IF(A751="","",[1]Sheet!E1749)</f>
        <v/>
      </c>
      <c r="F751" t="str">
        <f>IF(A751="","",[1]Sheet!F1749)</f>
        <v/>
      </c>
      <c r="G751" t="str">
        <f>IF(A751="","",[1]Sheet!G1749)</f>
        <v/>
      </c>
      <c r="H751" t="str">
        <f>IF(A751="","",[1]Sheet!H1749)</f>
        <v/>
      </c>
      <c r="I751" t="str">
        <f>IF(A751="","",[1]Sheet!I1749)</f>
        <v/>
      </c>
      <c r="J751" t="str">
        <f>IF(A751="","",[1]Sheet!J1749)</f>
        <v/>
      </c>
      <c r="K751" t="str">
        <f t="shared" si="297"/>
        <v/>
      </c>
      <c r="L751" s="4" t="str">
        <f t="shared" si="298"/>
        <v/>
      </c>
      <c r="M751" s="4" t="str">
        <f ca="1" t="array" ref="M751">IF(L750="","",IF(ROW()&lt;32,"",AVERAGE(IF(OFFSET(L$2,ROW()-31,0,30,1)&lt;&gt;"",OFFSET(L$2,ROW()-31,0,30,1)))))</f>
        <v/>
      </c>
      <c r="N751" s="5" t="str">
        <f ca="1" t="shared" si="299"/>
        <v/>
      </c>
      <c r="O751" s="4" t="str">
        <f ca="1" t="array" ref="O751">IF(L750="","",IF(ROW()&lt;32,"",AVERAGE(IF(OFFSET(L$2,ROW()-21,0,20,1)&lt;&gt;"",OFFSET(L$2,ROW()-21,0,20,1)))))</f>
        <v/>
      </c>
      <c r="P751" s="5" t="str">
        <f ca="1" t="shared" si="300"/>
        <v/>
      </c>
      <c r="Q751" s="4" t="str">
        <f t="shared" si="301"/>
        <v/>
      </c>
      <c r="R751" s="4" t="str">
        <f t="shared" si="302"/>
        <v/>
      </c>
      <c r="S751" s="9" t="str">
        <f t="shared" si="303"/>
        <v/>
      </c>
      <c r="T751" s="10" t="str">
        <f ca="1" t="shared" si="304"/>
        <v/>
      </c>
      <c r="U751" s="9" t="str">
        <f t="shared" si="305"/>
        <v/>
      </c>
      <c r="V751" s="6" t="str">
        <f t="shared" si="306"/>
        <v/>
      </c>
      <c r="W751" s="11" t="str">
        <f t="shared" si="307"/>
        <v/>
      </c>
      <c r="X751" s="11" t="str">
        <f ca="1" t="shared" si="308"/>
        <v/>
      </c>
      <c r="Y751" s="6" t="str">
        <f ca="1" t="shared" si="309"/>
        <v/>
      </c>
      <c r="Z751" s="1" t="str">
        <f ca="1" t="shared" si="310"/>
        <v/>
      </c>
      <c r="AA751" t="str">
        <f ca="1" t="shared" si="311"/>
        <v/>
      </c>
      <c r="AB751" t="str">
        <f t="shared" si="312"/>
        <v/>
      </c>
      <c r="AC751" s="1" t="str">
        <f ca="1" t="shared" si="313"/>
        <v/>
      </c>
      <c r="AD751" t="e">
        <f ca="1" t="shared" si="314"/>
        <v>#VALUE!</v>
      </c>
    </row>
    <row r="752" spans="1:30">
      <c r="A752" t="str">
        <f>IF([1]Sheet!A1750="","",[1]Sheet!A1750)</f>
        <v/>
      </c>
      <c r="B752" t="str">
        <f>IF(A752="","",[1]Sheet!B1750)</f>
        <v/>
      </c>
      <c r="C752" t="str">
        <f>IF(A752="","",[1]Sheet!C1750)</f>
        <v/>
      </c>
      <c r="D752" t="str">
        <f>IF(A752="","",[1]Sheet!D1750)</f>
        <v/>
      </c>
      <c r="E752" t="str">
        <f>IF(A752="","",[1]Sheet!E1750)</f>
        <v/>
      </c>
      <c r="F752" t="str">
        <f>IF(A752="","",[1]Sheet!F1750)</f>
        <v/>
      </c>
      <c r="G752" t="str">
        <f>IF(A752="","",[1]Sheet!G1750)</f>
        <v/>
      </c>
      <c r="H752" t="str">
        <f>IF(A752="","",[1]Sheet!H1750)</f>
        <v/>
      </c>
      <c r="I752" t="str">
        <f>IF(A752="","",[1]Sheet!I1750)</f>
        <v/>
      </c>
      <c r="J752" t="str">
        <f>IF(A752="","",[1]Sheet!J1750)</f>
        <v/>
      </c>
      <c r="K752" t="str">
        <f t="shared" si="297"/>
        <v/>
      </c>
      <c r="L752" s="4" t="str">
        <f t="shared" si="298"/>
        <v/>
      </c>
      <c r="M752" s="4" t="str">
        <f ca="1" t="array" ref="M752">IF(L751="","",IF(ROW()&lt;32,"",AVERAGE(IF(OFFSET(L$2,ROW()-31,0,30,1)&lt;&gt;"",OFFSET(L$2,ROW()-31,0,30,1)))))</f>
        <v/>
      </c>
      <c r="N752" s="5" t="str">
        <f ca="1" t="shared" si="299"/>
        <v/>
      </c>
      <c r="O752" s="4" t="str">
        <f ca="1" t="array" ref="O752">IF(L751="","",IF(ROW()&lt;32,"",AVERAGE(IF(OFFSET(L$2,ROW()-21,0,20,1)&lt;&gt;"",OFFSET(L$2,ROW()-21,0,20,1)))))</f>
        <v/>
      </c>
      <c r="P752" s="5" t="str">
        <f ca="1" t="shared" si="300"/>
        <v/>
      </c>
      <c r="Q752" s="4" t="str">
        <f t="shared" si="301"/>
        <v/>
      </c>
      <c r="R752" s="4" t="str">
        <f t="shared" si="302"/>
        <v/>
      </c>
      <c r="S752" s="9" t="str">
        <f t="shared" si="303"/>
        <v/>
      </c>
      <c r="T752" s="10" t="str">
        <f ca="1" t="shared" si="304"/>
        <v/>
      </c>
      <c r="U752" s="9" t="str">
        <f t="shared" si="305"/>
        <v/>
      </c>
      <c r="V752" s="6" t="str">
        <f t="shared" si="306"/>
        <v/>
      </c>
      <c r="W752" s="11" t="str">
        <f t="shared" si="307"/>
        <v/>
      </c>
      <c r="X752" s="11" t="str">
        <f ca="1" t="shared" si="308"/>
        <v/>
      </c>
      <c r="Y752" s="6" t="str">
        <f ca="1" t="shared" si="309"/>
        <v/>
      </c>
      <c r="Z752" s="1" t="str">
        <f ca="1" t="shared" si="310"/>
        <v/>
      </c>
      <c r="AA752" t="str">
        <f ca="1" t="shared" si="311"/>
        <v/>
      </c>
      <c r="AB752" t="str">
        <f t="shared" si="312"/>
        <v/>
      </c>
      <c r="AC752" s="1" t="str">
        <f ca="1" t="shared" si="313"/>
        <v/>
      </c>
      <c r="AD752" t="e">
        <f ca="1" t="shared" si="314"/>
        <v>#VALUE!</v>
      </c>
    </row>
    <row r="753" spans="1:30">
      <c r="A753" t="str">
        <f>IF([1]Sheet!A1751="","",[1]Sheet!A1751)</f>
        <v/>
      </c>
      <c r="B753" t="str">
        <f>IF(A753="","",[1]Sheet!B1751)</f>
        <v/>
      </c>
      <c r="C753" t="str">
        <f>IF(A753="","",[1]Sheet!C1751)</f>
        <v/>
      </c>
      <c r="D753" t="str">
        <f>IF(A753="","",[1]Sheet!D1751)</f>
        <v/>
      </c>
      <c r="E753" t="str">
        <f>IF(A753="","",[1]Sheet!E1751)</f>
        <v/>
      </c>
      <c r="F753" t="str">
        <f>IF(A753="","",[1]Sheet!F1751)</f>
        <v/>
      </c>
      <c r="G753" t="str">
        <f>IF(A753="","",[1]Sheet!G1751)</f>
        <v/>
      </c>
      <c r="H753" t="str">
        <f>IF(A753="","",[1]Sheet!H1751)</f>
        <v/>
      </c>
      <c r="I753" t="str">
        <f>IF(A753="","",[1]Sheet!I1751)</f>
        <v/>
      </c>
      <c r="J753" t="str">
        <f>IF(A753="","",[1]Sheet!J1751)</f>
        <v/>
      </c>
      <c r="K753" t="str">
        <f t="shared" si="297"/>
        <v/>
      </c>
      <c r="L753" s="4" t="str">
        <f t="shared" si="298"/>
        <v/>
      </c>
      <c r="M753" s="4" t="str">
        <f ca="1" t="array" ref="M753">IF(L752="","",IF(ROW()&lt;32,"",AVERAGE(IF(OFFSET(L$2,ROW()-31,0,30,1)&lt;&gt;"",OFFSET(L$2,ROW()-31,0,30,1)))))</f>
        <v/>
      </c>
      <c r="N753" s="5" t="str">
        <f ca="1" t="shared" si="299"/>
        <v/>
      </c>
      <c r="O753" s="4" t="str">
        <f ca="1" t="array" ref="O753">IF(L752="","",IF(ROW()&lt;32,"",AVERAGE(IF(OFFSET(L$2,ROW()-21,0,20,1)&lt;&gt;"",OFFSET(L$2,ROW()-21,0,20,1)))))</f>
        <v/>
      </c>
      <c r="P753" s="5" t="str">
        <f ca="1" t="shared" si="300"/>
        <v/>
      </c>
      <c r="Q753" s="4" t="str">
        <f t="shared" si="301"/>
        <v/>
      </c>
      <c r="R753" s="4" t="str">
        <f t="shared" si="302"/>
        <v/>
      </c>
      <c r="S753" s="9" t="str">
        <f t="shared" si="303"/>
        <v/>
      </c>
      <c r="T753" s="10" t="str">
        <f ca="1" t="shared" si="304"/>
        <v/>
      </c>
      <c r="U753" s="9" t="str">
        <f t="shared" si="305"/>
        <v/>
      </c>
      <c r="V753" s="6" t="str">
        <f t="shared" si="306"/>
        <v/>
      </c>
      <c r="W753" s="11" t="str">
        <f t="shared" si="307"/>
        <v/>
      </c>
      <c r="X753" s="11" t="str">
        <f ca="1" t="shared" si="308"/>
        <v/>
      </c>
      <c r="Y753" s="6" t="str">
        <f ca="1" t="shared" si="309"/>
        <v/>
      </c>
      <c r="Z753" s="1" t="str">
        <f ca="1" t="shared" si="310"/>
        <v/>
      </c>
      <c r="AA753" t="str">
        <f ca="1" t="shared" si="311"/>
        <v/>
      </c>
      <c r="AB753" t="str">
        <f t="shared" si="312"/>
        <v/>
      </c>
      <c r="AC753" s="1" t="str">
        <f ca="1" t="shared" si="313"/>
        <v/>
      </c>
      <c r="AD753" t="e">
        <f ca="1" t="shared" si="314"/>
        <v>#VALUE!</v>
      </c>
    </row>
    <row r="754" spans="1:30">
      <c r="A754" t="str">
        <f>IF([1]Sheet!A1752="","",[1]Sheet!A1752)</f>
        <v/>
      </c>
      <c r="B754" t="str">
        <f>IF(A754="","",[1]Sheet!B1752)</f>
        <v/>
      </c>
      <c r="C754" t="str">
        <f>IF(A754="","",[1]Sheet!C1752)</f>
        <v/>
      </c>
      <c r="D754" t="str">
        <f>IF(A754="","",[1]Sheet!D1752)</f>
        <v/>
      </c>
      <c r="E754" t="str">
        <f>IF(A754="","",[1]Sheet!E1752)</f>
        <v/>
      </c>
      <c r="F754" t="str">
        <f>IF(A754="","",[1]Sheet!F1752)</f>
        <v/>
      </c>
      <c r="G754" t="str">
        <f>IF(A754="","",[1]Sheet!G1752)</f>
        <v/>
      </c>
      <c r="H754" t="str">
        <f>IF(A754="","",[1]Sheet!H1752)</f>
        <v/>
      </c>
      <c r="I754" t="str">
        <f>IF(A754="","",[1]Sheet!I1752)</f>
        <v/>
      </c>
      <c r="J754" t="str">
        <f>IF(A754="","",[1]Sheet!J1752)</f>
        <v/>
      </c>
      <c r="K754" t="str">
        <f t="shared" ref="K754:K785" si="315">IF(J754="是",1,IF(J754="否",0,""))</f>
        <v/>
      </c>
      <c r="L754" s="4" t="str">
        <f t="shared" ref="L754:L785" si="316">IF(G754="","",IF(F754="待开奖","",IF(MID(D754,1,1)=MID(G754,1,1),1,IF(MID(D754,2,1)=MID(G754,2,1),1,0))))</f>
        <v/>
      </c>
      <c r="M754" s="4" t="str">
        <f ca="1" t="array" ref="M754">IF(L753="","",IF(ROW()&lt;32,"",AVERAGE(IF(OFFSET(L$2,ROW()-31,0,30,1)&lt;&gt;"",OFFSET(L$2,ROW()-31,0,30,1)))))</f>
        <v/>
      </c>
      <c r="N754" s="5" t="str">
        <f ca="1" t="shared" ref="N754:N785" si="317">IF(G753=0,N752,IF(L753="","",IF(ROW()&lt;32,"",IF(ROW()=32,AVERAGE(L723:L752),2/31*L753+(1-2/31)*M753))))</f>
        <v/>
      </c>
      <c r="O754" s="4" t="str">
        <f ca="1" t="array" ref="O754">IF(L753="","",IF(ROW()&lt;32,"",AVERAGE(IF(OFFSET(L$2,ROW()-21,0,20,1)&lt;&gt;"",OFFSET(L$2,ROW()-21,0,20,1)))))</f>
        <v/>
      </c>
      <c r="P754" s="5" t="str">
        <f ca="1" t="shared" ref="P754:P785" si="318">IF(G753=0,P752,IF(L753="","",IF(ROW()&lt;32,"",IF(ROW()=32,AVERAGE(L723:L752),2/31*L753+(1-2/31)*O754))))</f>
        <v/>
      </c>
      <c r="Q754" s="4" t="str">
        <f t="shared" ref="Q754:Q785" si="319">IF(OR(F754=13,F754=14),IF(L754=1,-68.1,I754),I754)</f>
        <v/>
      </c>
      <c r="R754" s="4" t="str">
        <f t="shared" ref="R754:R785" si="320">IF(G754=0,R753,IF(Q754="","",+R753+Q754))</f>
        <v/>
      </c>
      <c r="S754" s="9" t="str">
        <f t="shared" ref="S754:S785" si="321">IF(R753="","",(R753-R724)/R724)</f>
        <v/>
      </c>
      <c r="T754" s="10" t="str">
        <f ca="1" t="shared" ref="T754:T785" si="322">N754</f>
        <v/>
      </c>
      <c r="U754" s="9" t="str">
        <f t="shared" ref="U754:U785" si="323">IF(R753="","",(MAX(R724:R753)-MIN(R724:R753))/MAX(R724:R753))</f>
        <v/>
      </c>
      <c r="V754" s="6" t="str">
        <f t="shared" ref="V754:V785" si="324">IF(ROW()&lt;=62,"",IF(S754="","",(AVERAGE(S725:S754)-0)/(_xlfn.STDEV.P(S725:S754)+1/1000000)))</f>
        <v/>
      </c>
      <c r="W754" s="11" t="str">
        <f t="shared" ref="W754:W785" si="325">IF(I753="","",IF(ABS(SUMIF(I724:I753,"&lt;0"))=0,10,IF(SUMIF(I724:I753,"&gt;0")/ABS(SUMIF(I724:I753,"&lt;0"))&gt;10,10,SUMIF(I724:I753,"&gt;0")/ABS(SUMIF(I724:I753,"&lt;0")))))</f>
        <v/>
      </c>
      <c r="X754" s="11" t="str">
        <f ca="1" t="shared" ref="X754:X785" si="326">IF(V754="","",S754*0.3+T754*0.2-0.3*U754+0.1*V754+0.1*W754)</f>
        <v/>
      </c>
      <c r="Y754" s="6" t="str">
        <f ca="1" t="shared" ref="Y754:Y785" si="327">IF(X754="","",AVERAGE(X725:X754))</f>
        <v/>
      </c>
      <c r="Z754" s="1" t="str">
        <f ca="1" t="shared" ref="Z754:Z785" si="328">IF(X754="","",(_xlfn.STDEV.P(X725:X754)))</f>
        <v/>
      </c>
      <c r="AA754" t="str">
        <f ca="1" t="shared" ref="AA754:AA785" si="329">IF(X754="","",IF(X754&gt;0,IF(X754&gt;Y754+Z754*$Z$1,I754,0),0))</f>
        <v/>
      </c>
      <c r="AB754" t="str">
        <f t="shared" ref="AB754:AB785" si="330">IF(S754="","",IF(OR(F753=13,F753=14),1,0))</f>
        <v/>
      </c>
      <c r="AC754" s="1" t="str">
        <f ca="1" t="shared" ref="AC754:AC785" si="331">IF(OR(SUM(AB735:AB754)&gt;3,SUM(AB745:AB754)&gt;2),0,AA754)</f>
        <v/>
      </c>
      <c r="AD754" t="e">
        <f ca="1" t="shared" ref="AD754:AD785" si="332">IF(X754&gt;=$Y$1,I754,0)</f>
        <v>#VALUE!</v>
      </c>
    </row>
    <row r="755" spans="1:30">
      <c r="A755" t="str">
        <f>IF([1]Sheet!A1753="","",[1]Sheet!A1753)</f>
        <v/>
      </c>
      <c r="B755" t="str">
        <f>IF(A755="","",[1]Sheet!B1753)</f>
        <v/>
      </c>
      <c r="C755" t="str">
        <f>IF(A755="","",[1]Sheet!C1753)</f>
        <v/>
      </c>
      <c r="D755" t="str">
        <f>IF(A755="","",[1]Sheet!D1753)</f>
        <v/>
      </c>
      <c r="E755" t="str">
        <f>IF(A755="","",[1]Sheet!E1753)</f>
        <v/>
      </c>
      <c r="F755" t="str">
        <f>IF(A755="","",[1]Sheet!F1753)</f>
        <v/>
      </c>
      <c r="G755" t="str">
        <f>IF(A755="","",[1]Sheet!G1753)</f>
        <v/>
      </c>
      <c r="H755" t="str">
        <f>IF(A755="","",[1]Sheet!H1753)</f>
        <v/>
      </c>
      <c r="I755" t="str">
        <f>IF(A755="","",[1]Sheet!I1753)</f>
        <v/>
      </c>
      <c r="J755" t="str">
        <f>IF(A755="","",[1]Sheet!J1753)</f>
        <v/>
      </c>
      <c r="K755" t="str">
        <f t="shared" si="315"/>
        <v/>
      </c>
      <c r="L755" s="4" t="str">
        <f t="shared" si="316"/>
        <v/>
      </c>
      <c r="M755" s="4" t="str">
        <f ca="1" t="array" ref="M755">IF(L754="","",IF(ROW()&lt;32,"",AVERAGE(IF(OFFSET(L$2,ROW()-31,0,30,1)&lt;&gt;"",OFFSET(L$2,ROW()-31,0,30,1)))))</f>
        <v/>
      </c>
      <c r="N755" s="5" t="str">
        <f ca="1" t="shared" si="317"/>
        <v/>
      </c>
      <c r="O755" s="4" t="str">
        <f ca="1" t="array" ref="O755">IF(L754="","",IF(ROW()&lt;32,"",AVERAGE(IF(OFFSET(L$2,ROW()-21,0,20,1)&lt;&gt;"",OFFSET(L$2,ROW()-21,0,20,1)))))</f>
        <v/>
      </c>
      <c r="P755" s="5" t="str">
        <f ca="1" t="shared" si="318"/>
        <v/>
      </c>
      <c r="Q755" s="4" t="str">
        <f t="shared" si="319"/>
        <v/>
      </c>
      <c r="R755" s="4" t="str">
        <f t="shared" si="320"/>
        <v/>
      </c>
      <c r="S755" s="9" t="str">
        <f t="shared" si="321"/>
        <v/>
      </c>
      <c r="T755" s="10" t="str">
        <f ca="1" t="shared" si="322"/>
        <v/>
      </c>
      <c r="U755" s="9" t="str">
        <f t="shared" si="323"/>
        <v/>
      </c>
      <c r="V755" s="6" t="str">
        <f t="shared" si="324"/>
        <v/>
      </c>
      <c r="W755" s="11" t="str">
        <f t="shared" si="325"/>
        <v/>
      </c>
      <c r="X755" s="11" t="str">
        <f ca="1" t="shared" si="326"/>
        <v/>
      </c>
      <c r="Y755" s="6" t="str">
        <f ca="1" t="shared" si="327"/>
        <v/>
      </c>
      <c r="Z755" s="1" t="str">
        <f ca="1" t="shared" si="328"/>
        <v/>
      </c>
      <c r="AA755" t="str">
        <f ca="1" t="shared" si="329"/>
        <v/>
      </c>
      <c r="AB755" t="str">
        <f t="shared" si="330"/>
        <v/>
      </c>
      <c r="AC755" s="1" t="str">
        <f ca="1" t="shared" si="331"/>
        <v/>
      </c>
      <c r="AD755" t="e">
        <f ca="1" t="shared" si="332"/>
        <v>#VALUE!</v>
      </c>
    </row>
    <row r="756" spans="1:30">
      <c r="A756" t="str">
        <f>IF([1]Sheet!A1754="","",[1]Sheet!A1754)</f>
        <v/>
      </c>
      <c r="B756" t="str">
        <f>IF(A756="","",[1]Sheet!B1754)</f>
        <v/>
      </c>
      <c r="C756" t="str">
        <f>IF(A756="","",[1]Sheet!C1754)</f>
        <v/>
      </c>
      <c r="D756" t="str">
        <f>IF(A756="","",[1]Sheet!D1754)</f>
        <v/>
      </c>
      <c r="E756" t="str">
        <f>IF(A756="","",[1]Sheet!E1754)</f>
        <v/>
      </c>
      <c r="F756" t="str">
        <f>IF(A756="","",[1]Sheet!F1754)</f>
        <v/>
      </c>
      <c r="G756" t="str">
        <f>IF(A756="","",[1]Sheet!G1754)</f>
        <v/>
      </c>
      <c r="H756" t="str">
        <f>IF(A756="","",[1]Sheet!H1754)</f>
        <v/>
      </c>
      <c r="I756" t="str">
        <f>IF(A756="","",[1]Sheet!I1754)</f>
        <v/>
      </c>
      <c r="J756" t="str">
        <f>IF(A756="","",[1]Sheet!J1754)</f>
        <v/>
      </c>
      <c r="K756" t="str">
        <f t="shared" si="315"/>
        <v/>
      </c>
      <c r="L756" s="4" t="str">
        <f t="shared" si="316"/>
        <v/>
      </c>
      <c r="M756" s="4" t="str">
        <f ca="1" t="array" ref="M756">IF(L755="","",IF(ROW()&lt;32,"",AVERAGE(IF(OFFSET(L$2,ROW()-31,0,30,1)&lt;&gt;"",OFFSET(L$2,ROW()-31,0,30,1)))))</f>
        <v/>
      </c>
      <c r="N756" s="5" t="str">
        <f ca="1" t="shared" si="317"/>
        <v/>
      </c>
      <c r="O756" s="4" t="str">
        <f ca="1" t="array" ref="O756">IF(L755="","",IF(ROW()&lt;32,"",AVERAGE(IF(OFFSET(L$2,ROW()-21,0,20,1)&lt;&gt;"",OFFSET(L$2,ROW()-21,0,20,1)))))</f>
        <v/>
      </c>
      <c r="P756" s="5" t="str">
        <f ca="1" t="shared" si="318"/>
        <v/>
      </c>
      <c r="Q756" s="4" t="str">
        <f t="shared" si="319"/>
        <v/>
      </c>
      <c r="R756" s="4" t="str">
        <f t="shared" si="320"/>
        <v/>
      </c>
      <c r="S756" s="9" t="str">
        <f t="shared" si="321"/>
        <v/>
      </c>
      <c r="T756" s="10" t="str">
        <f ca="1" t="shared" si="322"/>
        <v/>
      </c>
      <c r="U756" s="9" t="str">
        <f t="shared" si="323"/>
        <v/>
      </c>
      <c r="V756" s="6" t="str">
        <f t="shared" si="324"/>
        <v/>
      </c>
      <c r="W756" s="11" t="str">
        <f t="shared" si="325"/>
        <v/>
      </c>
      <c r="X756" s="11" t="str">
        <f ca="1" t="shared" si="326"/>
        <v/>
      </c>
      <c r="Y756" s="6" t="str">
        <f ca="1" t="shared" si="327"/>
        <v/>
      </c>
      <c r="Z756" s="1" t="str">
        <f ca="1" t="shared" si="328"/>
        <v/>
      </c>
      <c r="AA756" t="str">
        <f ca="1" t="shared" si="329"/>
        <v/>
      </c>
      <c r="AB756" t="str">
        <f t="shared" si="330"/>
        <v/>
      </c>
      <c r="AC756" s="1" t="str">
        <f ca="1" t="shared" si="331"/>
        <v/>
      </c>
      <c r="AD756" t="e">
        <f ca="1" t="shared" si="332"/>
        <v>#VALUE!</v>
      </c>
    </row>
    <row r="757" spans="1:30">
      <c r="A757" t="str">
        <f>IF([1]Sheet!A1755="","",[1]Sheet!A1755)</f>
        <v/>
      </c>
      <c r="B757" t="str">
        <f>IF(A757="","",[1]Sheet!B1755)</f>
        <v/>
      </c>
      <c r="C757" t="str">
        <f>IF(A757="","",[1]Sheet!C1755)</f>
        <v/>
      </c>
      <c r="D757" t="str">
        <f>IF(A757="","",[1]Sheet!D1755)</f>
        <v/>
      </c>
      <c r="E757" t="str">
        <f>IF(A757="","",[1]Sheet!E1755)</f>
        <v/>
      </c>
      <c r="F757" t="str">
        <f>IF(A757="","",[1]Sheet!F1755)</f>
        <v/>
      </c>
      <c r="G757" t="str">
        <f>IF(A757="","",[1]Sheet!G1755)</f>
        <v/>
      </c>
      <c r="H757" t="str">
        <f>IF(A757="","",[1]Sheet!H1755)</f>
        <v/>
      </c>
      <c r="I757" t="str">
        <f>IF(A757="","",[1]Sheet!I1755)</f>
        <v/>
      </c>
      <c r="J757" t="str">
        <f>IF(A757="","",[1]Sheet!J1755)</f>
        <v/>
      </c>
      <c r="K757" t="str">
        <f t="shared" si="315"/>
        <v/>
      </c>
      <c r="L757" s="4" t="str">
        <f t="shared" si="316"/>
        <v/>
      </c>
      <c r="M757" s="4" t="str">
        <f ca="1" t="array" ref="M757">IF(L756="","",IF(ROW()&lt;32,"",AVERAGE(IF(OFFSET(L$2,ROW()-31,0,30,1)&lt;&gt;"",OFFSET(L$2,ROW()-31,0,30,1)))))</f>
        <v/>
      </c>
      <c r="N757" s="5" t="str">
        <f ca="1" t="shared" si="317"/>
        <v/>
      </c>
      <c r="O757" s="4" t="str">
        <f ca="1" t="array" ref="O757">IF(L756="","",IF(ROW()&lt;32,"",AVERAGE(IF(OFFSET(L$2,ROW()-21,0,20,1)&lt;&gt;"",OFFSET(L$2,ROW()-21,0,20,1)))))</f>
        <v/>
      </c>
      <c r="P757" s="5" t="str">
        <f ca="1" t="shared" si="318"/>
        <v/>
      </c>
      <c r="Q757" s="4" t="str">
        <f t="shared" si="319"/>
        <v/>
      </c>
      <c r="R757" s="4" t="str">
        <f t="shared" si="320"/>
        <v/>
      </c>
      <c r="S757" s="9" t="str">
        <f t="shared" si="321"/>
        <v/>
      </c>
      <c r="T757" s="10" t="str">
        <f ca="1" t="shared" si="322"/>
        <v/>
      </c>
      <c r="U757" s="9" t="str">
        <f t="shared" si="323"/>
        <v/>
      </c>
      <c r="V757" s="6" t="str">
        <f t="shared" si="324"/>
        <v/>
      </c>
      <c r="W757" s="11" t="str">
        <f t="shared" si="325"/>
        <v/>
      </c>
      <c r="X757" s="11" t="str">
        <f ca="1" t="shared" si="326"/>
        <v/>
      </c>
      <c r="Y757" s="6" t="str">
        <f ca="1" t="shared" si="327"/>
        <v/>
      </c>
      <c r="Z757" s="1" t="str">
        <f ca="1" t="shared" si="328"/>
        <v/>
      </c>
      <c r="AA757" t="str">
        <f ca="1" t="shared" si="329"/>
        <v/>
      </c>
      <c r="AB757" t="str">
        <f t="shared" si="330"/>
        <v/>
      </c>
      <c r="AC757" s="1" t="str">
        <f ca="1" t="shared" si="331"/>
        <v/>
      </c>
      <c r="AD757" t="e">
        <f ca="1" t="shared" si="332"/>
        <v>#VALUE!</v>
      </c>
    </row>
    <row r="758" spans="1:30">
      <c r="A758" t="str">
        <f>IF([1]Sheet!A1756="","",[1]Sheet!A1756)</f>
        <v/>
      </c>
      <c r="B758" t="str">
        <f>IF(A758="","",[1]Sheet!B1756)</f>
        <v/>
      </c>
      <c r="C758" t="str">
        <f>IF(A758="","",[1]Sheet!C1756)</f>
        <v/>
      </c>
      <c r="D758" t="str">
        <f>IF(A758="","",[1]Sheet!D1756)</f>
        <v/>
      </c>
      <c r="E758" t="str">
        <f>IF(A758="","",[1]Sheet!E1756)</f>
        <v/>
      </c>
      <c r="F758" t="str">
        <f>IF(A758="","",[1]Sheet!F1756)</f>
        <v/>
      </c>
      <c r="G758" t="str">
        <f>IF(A758="","",[1]Sheet!G1756)</f>
        <v/>
      </c>
      <c r="H758" t="str">
        <f>IF(A758="","",[1]Sheet!H1756)</f>
        <v/>
      </c>
      <c r="I758" t="str">
        <f>IF(A758="","",[1]Sheet!I1756)</f>
        <v/>
      </c>
      <c r="J758" t="str">
        <f>IF(A758="","",[1]Sheet!J1756)</f>
        <v/>
      </c>
      <c r="K758" t="str">
        <f t="shared" si="315"/>
        <v/>
      </c>
      <c r="L758" s="4" t="str">
        <f t="shared" si="316"/>
        <v/>
      </c>
      <c r="M758" s="4" t="str">
        <f ca="1" t="array" ref="M758">IF(L757="","",IF(ROW()&lt;32,"",AVERAGE(IF(OFFSET(L$2,ROW()-31,0,30,1)&lt;&gt;"",OFFSET(L$2,ROW()-31,0,30,1)))))</f>
        <v/>
      </c>
      <c r="N758" s="5" t="str">
        <f ca="1" t="shared" si="317"/>
        <v/>
      </c>
      <c r="O758" s="4" t="str">
        <f ca="1" t="array" ref="O758">IF(L757="","",IF(ROW()&lt;32,"",AVERAGE(IF(OFFSET(L$2,ROW()-21,0,20,1)&lt;&gt;"",OFFSET(L$2,ROW()-21,0,20,1)))))</f>
        <v/>
      </c>
      <c r="P758" s="5" t="str">
        <f ca="1" t="shared" si="318"/>
        <v/>
      </c>
      <c r="Q758" s="4" t="str">
        <f t="shared" si="319"/>
        <v/>
      </c>
      <c r="R758" s="4" t="str">
        <f t="shared" si="320"/>
        <v/>
      </c>
      <c r="S758" s="9" t="str">
        <f t="shared" si="321"/>
        <v/>
      </c>
      <c r="T758" s="10" t="str">
        <f ca="1" t="shared" si="322"/>
        <v/>
      </c>
      <c r="U758" s="9" t="str">
        <f t="shared" si="323"/>
        <v/>
      </c>
      <c r="V758" s="6" t="str">
        <f t="shared" si="324"/>
        <v/>
      </c>
      <c r="W758" s="11" t="str">
        <f t="shared" si="325"/>
        <v/>
      </c>
      <c r="X758" s="11" t="str">
        <f ca="1" t="shared" si="326"/>
        <v/>
      </c>
      <c r="Y758" s="6" t="str">
        <f ca="1" t="shared" si="327"/>
        <v/>
      </c>
      <c r="Z758" s="1" t="str">
        <f ca="1" t="shared" si="328"/>
        <v/>
      </c>
      <c r="AA758" t="str">
        <f ca="1" t="shared" si="329"/>
        <v/>
      </c>
      <c r="AB758" t="str">
        <f t="shared" si="330"/>
        <v/>
      </c>
      <c r="AC758" s="1" t="str">
        <f ca="1" t="shared" si="331"/>
        <v/>
      </c>
      <c r="AD758" t="e">
        <f ca="1" t="shared" si="332"/>
        <v>#VALUE!</v>
      </c>
    </row>
    <row r="759" spans="1:30">
      <c r="A759" t="str">
        <f>IF([1]Sheet!A1757="","",[1]Sheet!A1757)</f>
        <v/>
      </c>
      <c r="B759" t="str">
        <f>IF(A759="","",[1]Sheet!B1757)</f>
        <v/>
      </c>
      <c r="C759" t="str">
        <f>IF(A759="","",[1]Sheet!C1757)</f>
        <v/>
      </c>
      <c r="D759" t="str">
        <f>IF(A759="","",[1]Sheet!D1757)</f>
        <v/>
      </c>
      <c r="E759" t="str">
        <f>IF(A759="","",[1]Sheet!E1757)</f>
        <v/>
      </c>
      <c r="F759" t="str">
        <f>IF(A759="","",[1]Sheet!F1757)</f>
        <v/>
      </c>
      <c r="G759" t="str">
        <f>IF(A759="","",[1]Sheet!G1757)</f>
        <v/>
      </c>
      <c r="H759" t="str">
        <f>IF(A759="","",[1]Sheet!H1757)</f>
        <v/>
      </c>
      <c r="I759" t="str">
        <f>IF(A759="","",[1]Sheet!I1757)</f>
        <v/>
      </c>
      <c r="J759" t="str">
        <f>IF(A759="","",[1]Sheet!J1757)</f>
        <v/>
      </c>
      <c r="K759" t="str">
        <f t="shared" si="315"/>
        <v/>
      </c>
      <c r="L759" s="4" t="str">
        <f t="shared" si="316"/>
        <v/>
      </c>
      <c r="M759" s="4" t="str">
        <f ca="1" t="array" ref="M759">IF(L758="","",IF(ROW()&lt;32,"",AVERAGE(IF(OFFSET(L$2,ROW()-31,0,30,1)&lt;&gt;"",OFFSET(L$2,ROW()-31,0,30,1)))))</f>
        <v/>
      </c>
      <c r="N759" s="5" t="str">
        <f ca="1" t="shared" si="317"/>
        <v/>
      </c>
      <c r="O759" s="4" t="str">
        <f ca="1" t="array" ref="O759">IF(L758="","",IF(ROW()&lt;32,"",AVERAGE(IF(OFFSET(L$2,ROW()-21,0,20,1)&lt;&gt;"",OFFSET(L$2,ROW()-21,0,20,1)))))</f>
        <v/>
      </c>
      <c r="P759" s="5" t="str">
        <f ca="1" t="shared" si="318"/>
        <v/>
      </c>
      <c r="Q759" s="4" t="str">
        <f t="shared" si="319"/>
        <v/>
      </c>
      <c r="R759" s="4" t="str">
        <f t="shared" si="320"/>
        <v/>
      </c>
      <c r="S759" s="9" t="str">
        <f t="shared" si="321"/>
        <v/>
      </c>
      <c r="T759" s="10" t="str">
        <f ca="1" t="shared" si="322"/>
        <v/>
      </c>
      <c r="U759" s="9" t="str">
        <f t="shared" si="323"/>
        <v/>
      </c>
      <c r="V759" s="6" t="str">
        <f t="shared" si="324"/>
        <v/>
      </c>
      <c r="W759" s="11" t="str">
        <f t="shared" si="325"/>
        <v/>
      </c>
      <c r="X759" s="11" t="str">
        <f ca="1" t="shared" si="326"/>
        <v/>
      </c>
      <c r="Y759" s="6" t="str">
        <f ca="1" t="shared" si="327"/>
        <v/>
      </c>
      <c r="Z759" s="1" t="str">
        <f ca="1" t="shared" si="328"/>
        <v/>
      </c>
      <c r="AA759" t="str">
        <f ca="1" t="shared" si="329"/>
        <v/>
      </c>
      <c r="AB759" t="str">
        <f t="shared" si="330"/>
        <v/>
      </c>
      <c r="AC759" s="1" t="str">
        <f ca="1" t="shared" si="331"/>
        <v/>
      </c>
      <c r="AD759" t="e">
        <f ca="1" t="shared" si="332"/>
        <v>#VALUE!</v>
      </c>
    </row>
    <row r="760" spans="1:30">
      <c r="A760" t="str">
        <f>IF([1]Sheet!A1758="","",[1]Sheet!A1758)</f>
        <v/>
      </c>
      <c r="B760" t="str">
        <f>IF(A760="","",[1]Sheet!B1758)</f>
        <v/>
      </c>
      <c r="C760" t="str">
        <f>IF(A760="","",[1]Sheet!C1758)</f>
        <v/>
      </c>
      <c r="D760" t="str">
        <f>IF(A760="","",[1]Sheet!D1758)</f>
        <v/>
      </c>
      <c r="E760" t="str">
        <f>IF(A760="","",[1]Sheet!E1758)</f>
        <v/>
      </c>
      <c r="F760" t="str">
        <f>IF(A760="","",[1]Sheet!F1758)</f>
        <v/>
      </c>
      <c r="G760" t="str">
        <f>IF(A760="","",[1]Sheet!G1758)</f>
        <v/>
      </c>
      <c r="H760" t="str">
        <f>IF(A760="","",[1]Sheet!H1758)</f>
        <v/>
      </c>
      <c r="I760" t="str">
        <f>IF(A760="","",[1]Sheet!I1758)</f>
        <v/>
      </c>
      <c r="J760" t="str">
        <f>IF(A760="","",[1]Sheet!J1758)</f>
        <v/>
      </c>
      <c r="K760" t="str">
        <f t="shared" si="315"/>
        <v/>
      </c>
      <c r="L760" s="4" t="str">
        <f t="shared" si="316"/>
        <v/>
      </c>
      <c r="M760" s="4" t="str">
        <f ca="1" t="array" ref="M760">IF(L759="","",IF(ROW()&lt;32,"",AVERAGE(IF(OFFSET(L$2,ROW()-31,0,30,1)&lt;&gt;"",OFFSET(L$2,ROW()-31,0,30,1)))))</f>
        <v/>
      </c>
      <c r="N760" s="5" t="str">
        <f ca="1" t="shared" si="317"/>
        <v/>
      </c>
      <c r="O760" s="4" t="str">
        <f ca="1" t="array" ref="O760">IF(L759="","",IF(ROW()&lt;32,"",AVERAGE(IF(OFFSET(L$2,ROW()-21,0,20,1)&lt;&gt;"",OFFSET(L$2,ROW()-21,0,20,1)))))</f>
        <v/>
      </c>
      <c r="P760" s="5" t="str">
        <f ca="1" t="shared" si="318"/>
        <v/>
      </c>
      <c r="Q760" s="4" t="str">
        <f t="shared" si="319"/>
        <v/>
      </c>
      <c r="R760" s="4" t="str">
        <f t="shared" si="320"/>
        <v/>
      </c>
      <c r="S760" s="9" t="str">
        <f t="shared" si="321"/>
        <v/>
      </c>
      <c r="T760" s="10" t="str">
        <f ca="1" t="shared" si="322"/>
        <v/>
      </c>
      <c r="U760" s="9" t="str">
        <f t="shared" si="323"/>
        <v/>
      </c>
      <c r="V760" s="6" t="str">
        <f t="shared" si="324"/>
        <v/>
      </c>
      <c r="W760" s="11" t="str">
        <f t="shared" si="325"/>
        <v/>
      </c>
      <c r="X760" s="11" t="str">
        <f ca="1" t="shared" si="326"/>
        <v/>
      </c>
      <c r="Y760" s="6" t="str">
        <f ca="1" t="shared" si="327"/>
        <v/>
      </c>
      <c r="Z760" s="1" t="str">
        <f ca="1" t="shared" si="328"/>
        <v/>
      </c>
      <c r="AA760" t="str">
        <f ca="1" t="shared" si="329"/>
        <v/>
      </c>
      <c r="AB760" t="str">
        <f t="shared" si="330"/>
        <v/>
      </c>
      <c r="AC760" s="1" t="str">
        <f ca="1" t="shared" si="331"/>
        <v/>
      </c>
      <c r="AD760" t="e">
        <f ca="1" t="shared" si="332"/>
        <v>#VALUE!</v>
      </c>
    </row>
    <row r="761" spans="1:30">
      <c r="A761" t="str">
        <f>IF([1]Sheet!A1759="","",[1]Sheet!A1759)</f>
        <v/>
      </c>
      <c r="B761" t="str">
        <f>IF(A761="","",[1]Sheet!B1759)</f>
        <v/>
      </c>
      <c r="C761" t="str">
        <f>IF(A761="","",[1]Sheet!C1759)</f>
        <v/>
      </c>
      <c r="D761" t="str">
        <f>IF(A761="","",[1]Sheet!D1759)</f>
        <v/>
      </c>
      <c r="E761" t="str">
        <f>IF(A761="","",[1]Sheet!E1759)</f>
        <v/>
      </c>
      <c r="F761" t="str">
        <f>IF(A761="","",[1]Sheet!F1759)</f>
        <v/>
      </c>
      <c r="G761" t="str">
        <f>IF(A761="","",[1]Sheet!G1759)</f>
        <v/>
      </c>
      <c r="H761" t="str">
        <f>IF(A761="","",[1]Sheet!H1759)</f>
        <v/>
      </c>
      <c r="I761" t="str">
        <f>IF(A761="","",[1]Sheet!I1759)</f>
        <v/>
      </c>
      <c r="J761" t="str">
        <f>IF(A761="","",[1]Sheet!J1759)</f>
        <v/>
      </c>
      <c r="K761" t="str">
        <f t="shared" si="315"/>
        <v/>
      </c>
      <c r="L761" s="4" t="str">
        <f t="shared" si="316"/>
        <v/>
      </c>
      <c r="M761" s="4" t="str">
        <f ca="1" t="array" ref="M761">IF(L760="","",IF(ROW()&lt;32,"",AVERAGE(IF(OFFSET(L$2,ROW()-31,0,30,1)&lt;&gt;"",OFFSET(L$2,ROW()-31,0,30,1)))))</f>
        <v/>
      </c>
      <c r="N761" s="5" t="str">
        <f ca="1" t="shared" si="317"/>
        <v/>
      </c>
      <c r="O761" s="4" t="str">
        <f ca="1" t="array" ref="O761">IF(L760="","",IF(ROW()&lt;32,"",AVERAGE(IF(OFFSET(L$2,ROW()-21,0,20,1)&lt;&gt;"",OFFSET(L$2,ROW()-21,0,20,1)))))</f>
        <v/>
      </c>
      <c r="P761" s="5" t="str">
        <f ca="1" t="shared" si="318"/>
        <v/>
      </c>
      <c r="Q761" s="4" t="str">
        <f t="shared" si="319"/>
        <v/>
      </c>
      <c r="R761" s="4" t="str">
        <f t="shared" si="320"/>
        <v/>
      </c>
      <c r="S761" s="9" t="str">
        <f t="shared" si="321"/>
        <v/>
      </c>
      <c r="T761" s="10" t="str">
        <f ca="1" t="shared" si="322"/>
        <v/>
      </c>
      <c r="U761" s="9" t="str">
        <f t="shared" si="323"/>
        <v/>
      </c>
      <c r="V761" s="6" t="str">
        <f t="shared" si="324"/>
        <v/>
      </c>
      <c r="W761" s="11" t="str">
        <f t="shared" si="325"/>
        <v/>
      </c>
      <c r="X761" s="11" t="str">
        <f ca="1" t="shared" si="326"/>
        <v/>
      </c>
      <c r="Y761" s="6" t="str">
        <f ca="1" t="shared" si="327"/>
        <v/>
      </c>
      <c r="Z761" s="1" t="str">
        <f ca="1" t="shared" si="328"/>
        <v/>
      </c>
      <c r="AA761" t="str">
        <f ca="1" t="shared" si="329"/>
        <v/>
      </c>
      <c r="AB761" t="str">
        <f t="shared" si="330"/>
        <v/>
      </c>
      <c r="AC761" s="1" t="str">
        <f ca="1" t="shared" si="331"/>
        <v/>
      </c>
      <c r="AD761" t="e">
        <f ca="1" t="shared" si="332"/>
        <v>#VALUE!</v>
      </c>
    </row>
    <row r="762" spans="1:30">
      <c r="A762" t="str">
        <f>IF([1]Sheet!A1760="","",[1]Sheet!A1760)</f>
        <v/>
      </c>
      <c r="B762" t="str">
        <f>IF(A762="","",[1]Sheet!B1760)</f>
        <v/>
      </c>
      <c r="C762" t="str">
        <f>IF(A762="","",[1]Sheet!C1760)</f>
        <v/>
      </c>
      <c r="D762" t="str">
        <f>IF(A762="","",[1]Sheet!D1760)</f>
        <v/>
      </c>
      <c r="E762" t="str">
        <f>IF(A762="","",[1]Sheet!E1760)</f>
        <v/>
      </c>
      <c r="F762" t="str">
        <f>IF(A762="","",[1]Sheet!F1760)</f>
        <v/>
      </c>
      <c r="G762" t="str">
        <f>IF(A762="","",[1]Sheet!G1760)</f>
        <v/>
      </c>
      <c r="H762" t="str">
        <f>IF(A762="","",[1]Sheet!H1760)</f>
        <v/>
      </c>
      <c r="I762" t="str">
        <f>IF(A762="","",[1]Sheet!I1760)</f>
        <v/>
      </c>
      <c r="J762" t="str">
        <f>IF(A762="","",[1]Sheet!J1760)</f>
        <v/>
      </c>
      <c r="K762" t="str">
        <f t="shared" si="315"/>
        <v/>
      </c>
      <c r="L762" s="4" t="str">
        <f t="shared" si="316"/>
        <v/>
      </c>
      <c r="M762" s="4" t="str">
        <f ca="1" t="array" ref="M762">IF(L761="","",IF(ROW()&lt;32,"",AVERAGE(IF(OFFSET(L$2,ROW()-31,0,30,1)&lt;&gt;"",OFFSET(L$2,ROW()-31,0,30,1)))))</f>
        <v/>
      </c>
      <c r="N762" s="5" t="str">
        <f ca="1" t="shared" si="317"/>
        <v/>
      </c>
      <c r="O762" s="4" t="str">
        <f ca="1" t="array" ref="O762">IF(L761="","",IF(ROW()&lt;32,"",AVERAGE(IF(OFFSET(L$2,ROW()-21,0,20,1)&lt;&gt;"",OFFSET(L$2,ROW()-21,0,20,1)))))</f>
        <v/>
      </c>
      <c r="P762" s="5" t="str">
        <f ca="1" t="shared" si="318"/>
        <v/>
      </c>
      <c r="Q762" s="4" t="str">
        <f t="shared" si="319"/>
        <v/>
      </c>
      <c r="R762" s="4" t="str">
        <f t="shared" si="320"/>
        <v/>
      </c>
      <c r="S762" s="9" t="str">
        <f t="shared" si="321"/>
        <v/>
      </c>
      <c r="T762" s="10" t="str">
        <f ca="1" t="shared" si="322"/>
        <v/>
      </c>
      <c r="U762" s="9" t="str">
        <f t="shared" si="323"/>
        <v/>
      </c>
      <c r="V762" s="6" t="str">
        <f t="shared" si="324"/>
        <v/>
      </c>
      <c r="W762" s="11" t="str">
        <f t="shared" si="325"/>
        <v/>
      </c>
      <c r="X762" s="11" t="str">
        <f ca="1" t="shared" si="326"/>
        <v/>
      </c>
      <c r="Y762" s="6" t="str">
        <f ca="1" t="shared" si="327"/>
        <v/>
      </c>
      <c r="Z762" s="1" t="str">
        <f ca="1" t="shared" si="328"/>
        <v/>
      </c>
      <c r="AA762" t="str">
        <f ca="1" t="shared" si="329"/>
        <v/>
      </c>
      <c r="AB762" t="str">
        <f t="shared" si="330"/>
        <v/>
      </c>
      <c r="AC762" s="1" t="str">
        <f ca="1" t="shared" si="331"/>
        <v/>
      </c>
      <c r="AD762" t="e">
        <f ca="1" t="shared" si="332"/>
        <v>#VALUE!</v>
      </c>
    </row>
    <row r="763" spans="1:30">
      <c r="A763" t="str">
        <f>IF([1]Sheet!A1761="","",[1]Sheet!A1761)</f>
        <v/>
      </c>
      <c r="B763" t="str">
        <f>IF(A763="","",[1]Sheet!B1761)</f>
        <v/>
      </c>
      <c r="C763" t="str">
        <f>IF(A763="","",[1]Sheet!C1761)</f>
        <v/>
      </c>
      <c r="D763" t="str">
        <f>IF(A763="","",[1]Sheet!D1761)</f>
        <v/>
      </c>
      <c r="E763" t="str">
        <f>IF(A763="","",[1]Sheet!E1761)</f>
        <v/>
      </c>
      <c r="F763" t="str">
        <f>IF(A763="","",[1]Sheet!F1761)</f>
        <v/>
      </c>
      <c r="G763" t="str">
        <f>IF(A763="","",[1]Sheet!G1761)</f>
        <v/>
      </c>
      <c r="H763" t="str">
        <f>IF(A763="","",[1]Sheet!H1761)</f>
        <v/>
      </c>
      <c r="I763" t="str">
        <f>IF(A763="","",[1]Sheet!I1761)</f>
        <v/>
      </c>
      <c r="J763" t="str">
        <f>IF(A763="","",[1]Sheet!J1761)</f>
        <v/>
      </c>
      <c r="K763" t="str">
        <f t="shared" si="315"/>
        <v/>
      </c>
      <c r="L763" s="4" t="str">
        <f t="shared" si="316"/>
        <v/>
      </c>
      <c r="M763" s="4" t="str">
        <f ca="1" t="array" ref="M763">IF(L762="","",IF(ROW()&lt;32,"",AVERAGE(IF(OFFSET(L$2,ROW()-31,0,30,1)&lt;&gt;"",OFFSET(L$2,ROW()-31,0,30,1)))))</f>
        <v/>
      </c>
      <c r="N763" s="5" t="str">
        <f ca="1" t="shared" si="317"/>
        <v/>
      </c>
      <c r="O763" s="4" t="str">
        <f ca="1" t="array" ref="O763">IF(L762="","",IF(ROW()&lt;32,"",AVERAGE(IF(OFFSET(L$2,ROW()-21,0,20,1)&lt;&gt;"",OFFSET(L$2,ROW()-21,0,20,1)))))</f>
        <v/>
      </c>
      <c r="P763" s="5" t="str">
        <f ca="1" t="shared" si="318"/>
        <v/>
      </c>
      <c r="Q763" s="4" t="str">
        <f t="shared" si="319"/>
        <v/>
      </c>
      <c r="R763" s="4" t="str">
        <f t="shared" si="320"/>
        <v/>
      </c>
      <c r="S763" s="9" t="str">
        <f t="shared" si="321"/>
        <v/>
      </c>
      <c r="T763" s="10" t="str">
        <f ca="1" t="shared" si="322"/>
        <v/>
      </c>
      <c r="U763" s="9" t="str">
        <f t="shared" si="323"/>
        <v/>
      </c>
      <c r="V763" s="6" t="str">
        <f t="shared" si="324"/>
        <v/>
      </c>
      <c r="W763" s="11" t="str">
        <f t="shared" si="325"/>
        <v/>
      </c>
      <c r="X763" s="11" t="str">
        <f ca="1" t="shared" si="326"/>
        <v/>
      </c>
      <c r="Y763" s="6" t="str">
        <f ca="1" t="shared" si="327"/>
        <v/>
      </c>
      <c r="Z763" s="1" t="str">
        <f ca="1" t="shared" si="328"/>
        <v/>
      </c>
      <c r="AA763" t="str">
        <f ca="1" t="shared" si="329"/>
        <v/>
      </c>
      <c r="AB763" t="str">
        <f t="shared" si="330"/>
        <v/>
      </c>
      <c r="AC763" s="1" t="str">
        <f ca="1" t="shared" si="331"/>
        <v/>
      </c>
      <c r="AD763" t="e">
        <f ca="1" t="shared" si="332"/>
        <v>#VALUE!</v>
      </c>
    </row>
    <row r="764" spans="1:30">
      <c r="A764" t="str">
        <f>IF([1]Sheet!A1762="","",[1]Sheet!A1762)</f>
        <v/>
      </c>
      <c r="B764" t="str">
        <f>IF(A764="","",[1]Sheet!B1762)</f>
        <v/>
      </c>
      <c r="C764" t="str">
        <f>IF(A764="","",[1]Sheet!C1762)</f>
        <v/>
      </c>
      <c r="D764" t="str">
        <f>IF(A764="","",[1]Sheet!D1762)</f>
        <v/>
      </c>
      <c r="E764" t="str">
        <f>IF(A764="","",[1]Sheet!E1762)</f>
        <v/>
      </c>
      <c r="F764" t="str">
        <f>IF(A764="","",[1]Sheet!F1762)</f>
        <v/>
      </c>
      <c r="G764" t="str">
        <f>IF(A764="","",[1]Sheet!G1762)</f>
        <v/>
      </c>
      <c r="H764" t="str">
        <f>IF(A764="","",[1]Sheet!H1762)</f>
        <v/>
      </c>
      <c r="I764" t="str">
        <f>IF(A764="","",[1]Sheet!I1762)</f>
        <v/>
      </c>
      <c r="J764" t="str">
        <f>IF(A764="","",[1]Sheet!J1762)</f>
        <v/>
      </c>
      <c r="K764" t="str">
        <f t="shared" si="315"/>
        <v/>
      </c>
      <c r="L764" s="4" t="str">
        <f t="shared" si="316"/>
        <v/>
      </c>
      <c r="M764" s="4" t="str">
        <f ca="1" t="array" ref="M764">IF(L763="","",IF(ROW()&lt;32,"",AVERAGE(IF(OFFSET(L$2,ROW()-31,0,30,1)&lt;&gt;"",OFFSET(L$2,ROW()-31,0,30,1)))))</f>
        <v/>
      </c>
      <c r="N764" s="5" t="str">
        <f ca="1" t="shared" si="317"/>
        <v/>
      </c>
      <c r="O764" s="4" t="str">
        <f ca="1" t="array" ref="O764">IF(L763="","",IF(ROW()&lt;32,"",AVERAGE(IF(OFFSET(L$2,ROW()-21,0,20,1)&lt;&gt;"",OFFSET(L$2,ROW()-21,0,20,1)))))</f>
        <v/>
      </c>
      <c r="P764" s="5" t="str">
        <f ca="1" t="shared" si="318"/>
        <v/>
      </c>
      <c r="Q764" s="4" t="str">
        <f t="shared" si="319"/>
        <v/>
      </c>
      <c r="R764" s="4" t="str">
        <f t="shared" si="320"/>
        <v/>
      </c>
      <c r="S764" s="9" t="str">
        <f t="shared" si="321"/>
        <v/>
      </c>
      <c r="T764" s="10" t="str">
        <f ca="1" t="shared" si="322"/>
        <v/>
      </c>
      <c r="U764" s="9" t="str">
        <f t="shared" si="323"/>
        <v/>
      </c>
      <c r="V764" s="6" t="str">
        <f t="shared" si="324"/>
        <v/>
      </c>
      <c r="W764" s="11" t="str">
        <f t="shared" si="325"/>
        <v/>
      </c>
      <c r="X764" s="11" t="str">
        <f ca="1" t="shared" si="326"/>
        <v/>
      </c>
      <c r="Y764" s="6" t="str">
        <f ca="1" t="shared" si="327"/>
        <v/>
      </c>
      <c r="Z764" s="1" t="str">
        <f ca="1" t="shared" si="328"/>
        <v/>
      </c>
      <c r="AA764" t="str">
        <f ca="1" t="shared" si="329"/>
        <v/>
      </c>
      <c r="AB764" t="str">
        <f t="shared" si="330"/>
        <v/>
      </c>
      <c r="AC764" s="1" t="str">
        <f ca="1" t="shared" si="331"/>
        <v/>
      </c>
      <c r="AD764" t="e">
        <f ca="1" t="shared" si="332"/>
        <v>#VALUE!</v>
      </c>
    </row>
    <row r="765" spans="1:30">
      <c r="A765" t="str">
        <f>IF([1]Sheet!A1763="","",[1]Sheet!A1763)</f>
        <v/>
      </c>
      <c r="B765" t="str">
        <f>IF(A765="","",[1]Sheet!B1763)</f>
        <v/>
      </c>
      <c r="C765" t="str">
        <f>IF(A765="","",[1]Sheet!C1763)</f>
        <v/>
      </c>
      <c r="D765" t="str">
        <f>IF(A765="","",[1]Sheet!D1763)</f>
        <v/>
      </c>
      <c r="E765" t="str">
        <f>IF(A765="","",[1]Sheet!E1763)</f>
        <v/>
      </c>
      <c r="F765" t="str">
        <f>IF(A765="","",[1]Sheet!F1763)</f>
        <v/>
      </c>
      <c r="G765" t="str">
        <f>IF(A765="","",[1]Sheet!G1763)</f>
        <v/>
      </c>
      <c r="H765" t="str">
        <f>IF(A765="","",[1]Sheet!H1763)</f>
        <v/>
      </c>
      <c r="I765" t="str">
        <f>IF(A765="","",[1]Sheet!I1763)</f>
        <v/>
      </c>
      <c r="J765" t="str">
        <f>IF(A765="","",[1]Sheet!J1763)</f>
        <v/>
      </c>
      <c r="K765" t="str">
        <f t="shared" si="315"/>
        <v/>
      </c>
      <c r="L765" s="4" t="str">
        <f t="shared" si="316"/>
        <v/>
      </c>
      <c r="M765" s="4" t="str">
        <f ca="1" t="array" ref="M765">IF(L764="","",IF(ROW()&lt;32,"",AVERAGE(IF(OFFSET(L$2,ROW()-31,0,30,1)&lt;&gt;"",OFFSET(L$2,ROW()-31,0,30,1)))))</f>
        <v/>
      </c>
      <c r="N765" s="5" t="str">
        <f ca="1" t="shared" si="317"/>
        <v/>
      </c>
      <c r="O765" s="4" t="str">
        <f ca="1" t="array" ref="O765">IF(L764="","",IF(ROW()&lt;32,"",AVERAGE(IF(OFFSET(L$2,ROW()-21,0,20,1)&lt;&gt;"",OFFSET(L$2,ROW()-21,0,20,1)))))</f>
        <v/>
      </c>
      <c r="P765" s="5" t="str">
        <f ca="1" t="shared" si="318"/>
        <v/>
      </c>
      <c r="Q765" s="4" t="str">
        <f t="shared" si="319"/>
        <v/>
      </c>
      <c r="R765" s="4" t="str">
        <f t="shared" si="320"/>
        <v/>
      </c>
      <c r="S765" s="9" t="str">
        <f t="shared" si="321"/>
        <v/>
      </c>
      <c r="T765" s="10" t="str">
        <f ca="1" t="shared" si="322"/>
        <v/>
      </c>
      <c r="U765" s="9" t="str">
        <f t="shared" si="323"/>
        <v/>
      </c>
      <c r="V765" s="6" t="str">
        <f t="shared" si="324"/>
        <v/>
      </c>
      <c r="W765" s="11" t="str">
        <f t="shared" si="325"/>
        <v/>
      </c>
      <c r="X765" s="11" t="str">
        <f ca="1" t="shared" si="326"/>
        <v/>
      </c>
      <c r="Y765" s="6" t="str">
        <f ca="1" t="shared" si="327"/>
        <v/>
      </c>
      <c r="Z765" s="1" t="str">
        <f ca="1" t="shared" si="328"/>
        <v/>
      </c>
      <c r="AA765" t="str">
        <f ca="1" t="shared" si="329"/>
        <v/>
      </c>
      <c r="AB765" t="str">
        <f t="shared" si="330"/>
        <v/>
      </c>
      <c r="AC765" s="1" t="str">
        <f ca="1" t="shared" si="331"/>
        <v/>
      </c>
      <c r="AD765" t="e">
        <f ca="1" t="shared" si="332"/>
        <v>#VALUE!</v>
      </c>
    </row>
    <row r="766" spans="1:30">
      <c r="A766" t="str">
        <f>IF([1]Sheet!A1764="","",[1]Sheet!A1764)</f>
        <v/>
      </c>
      <c r="B766" t="str">
        <f>IF(A766="","",[1]Sheet!B1764)</f>
        <v/>
      </c>
      <c r="C766" t="str">
        <f>IF(A766="","",[1]Sheet!C1764)</f>
        <v/>
      </c>
      <c r="D766" t="str">
        <f>IF(A766="","",[1]Sheet!D1764)</f>
        <v/>
      </c>
      <c r="E766" t="str">
        <f>IF(A766="","",[1]Sheet!E1764)</f>
        <v/>
      </c>
      <c r="F766" t="str">
        <f>IF(A766="","",[1]Sheet!F1764)</f>
        <v/>
      </c>
      <c r="G766" t="str">
        <f>IF(A766="","",[1]Sheet!G1764)</f>
        <v/>
      </c>
      <c r="H766" t="str">
        <f>IF(A766="","",[1]Sheet!H1764)</f>
        <v/>
      </c>
      <c r="I766" t="str">
        <f>IF(A766="","",[1]Sheet!I1764)</f>
        <v/>
      </c>
      <c r="J766" t="str">
        <f>IF(A766="","",[1]Sheet!J1764)</f>
        <v/>
      </c>
      <c r="K766" t="str">
        <f t="shared" si="315"/>
        <v/>
      </c>
      <c r="L766" s="4" t="str">
        <f t="shared" si="316"/>
        <v/>
      </c>
      <c r="M766" s="4" t="str">
        <f ca="1" t="array" ref="M766">IF(L765="","",IF(ROW()&lt;32,"",AVERAGE(IF(OFFSET(L$2,ROW()-31,0,30,1)&lt;&gt;"",OFFSET(L$2,ROW()-31,0,30,1)))))</f>
        <v/>
      </c>
      <c r="N766" s="5" t="str">
        <f ca="1" t="shared" si="317"/>
        <v/>
      </c>
      <c r="O766" s="4" t="str">
        <f ca="1" t="array" ref="O766">IF(L765="","",IF(ROW()&lt;32,"",AVERAGE(IF(OFFSET(L$2,ROW()-21,0,20,1)&lt;&gt;"",OFFSET(L$2,ROW()-21,0,20,1)))))</f>
        <v/>
      </c>
      <c r="P766" s="5" t="str">
        <f ca="1" t="shared" si="318"/>
        <v/>
      </c>
      <c r="Q766" s="4" t="str">
        <f t="shared" si="319"/>
        <v/>
      </c>
      <c r="R766" s="4" t="str">
        <f t="shared" si="320"/>
        <v/>
      </c>
      <c r="S766" s="9" t="str">
        <f t="shared" si="321"/>
        <v/>
      </c>
      <c r="T766" s="10" t="str">
        <f ca="1" t="shared" si="322"/>
        <v/>
      </c>
      <c r="U766" s="9" t="str">
        <f t="shared" si="323"/>
        <v/>
      </c>
      <c r="V766" s="6" t="str">
        <f t="shared" si="324"/>
        <v/>
      </c>
      <c r="W766" s="11" t="str">
        <f t="shared" si="325"/>
        <v/>
      </c>
      <c r="X766" s="11" t="str">
        <f ca="1" t="shared" si="326"/>
        <v/>
      </c>
      <c r="Y766" s="6" t="str">
        <f ca="1" t="shared" si="327"/>
        <v/>
      </c>
      <c r="Z766" s="1" t="str">
        <f ca="1" t="shared" si="328"/>
        <v/>
      </c>
      <c r="AA766" t="str">
        <f ca="1" t="shared" si="329"/>
        <v/>
      </c>
      <c r="AB766" t="str">
        <f t="shared" si="330"/>
        <v/>
      </c>
      <c r="AC766" s="1" t="str">
        <f ca="1" t="shared" si="331"/>
        <v/>
      </c>
      <c r="AD766" t="e">
        <f ca="1" t="shared" si="332"/>
        <v>#VALUE!</v>
      </c>
    </row>
    <row r="767" spans="1:30">
      <c r="A767" t="str">
        <f>IF([1]Sheet!A1765="","",[1]Sheet!A1765)</f>
        <v/>
      </c>
      <c r="B767" t="str">
        <f>IF(A767="","",[1]Sheet!B1765)</f>
        <v/>
      </c>
      <c r="C767" t="str">
        <f>IF(A767="","",[1]Sheet!C1765)</f>
        <v/>
      </c>
      <c r="D767" t="str">
        <f>IF(A767="","",[1]Sheet!D1765)</f>
        <v/>
      </c>
      <c r="E767" t="str">
        <f>IF(A767="","",[1]Sheet!E1765)</f>
        <v/>
      </c>
      <c r="F767" t="str">
        <f>IF(A767="","",[1]Sheet!F1765)</f>
        <v/>
      </c>
      <c r="G767" t="str">
        <f>IF(A767="","",[1]Sheet!G1765)</f>
        <v/>
      </c>
      <c r="H767" t="str">
        <f>IF(A767="","",[1]Sheet!H1765)</f>
        <v/>
      </c>
      <c r="I767" t="str">
        <f>IF(A767="","",[1]Sheet!I1765)</f>
        <v/>
      </c>
      <c r="J767" t="str">
        <f>IF(A767="","",[1]Sheet!J1765)</f>
        <v/>
      </c>
      <c r="K767" t="str">
        <f t="shared" si="315"/>
        <v/>
      </c>
      <c r="L767" s="4" t="str">
        <f t="shared" si="316"/>
        <v/>
      </c>
      <c r="M767" s="4" t="str">
        <f ca="1" t="array" ref="M767">IF(L766="","",IF(ROW()&lt;32,"",AVERAGE(IF(OFFSET(L$2,ROW()-31,0,30,1)&lt;&gt;"",OFFSET(L$2,ROW()-31,0,30,1)))))</f>
        <v/>
      </c>
      <c r="N767" s="5" t="str">
        <f ca="1" t="shared" si="317"/>
        <v/>
      </c>
      <c r="O767" s="4" t="str">
        <f ca="1" t="array" ref="O767">IF(L766="","",IF(ROW()&lt;32,"",AVERAGE(IF(OFFSET(L$2,ROW()-21,0,20,1)&lt;&gt;"",OFFSET(L$2,ROW()-21,0,20,1)))))</f>
        <v/>
      </c>
      <c r="P767" s="5" t="str">
        <f ca="1" t="shared" si="318"/>
        <v/>
      </c>
      <c r="Q767" s="4" t="str">
        <f t="shared" si="319"/>
        <v/>
      </c>
      <c r="R767" s="4" t="str">
        <f t="shared" si="320"/>
        <v/>
      </c>
      <c r="S767" s="9" t="str">
        <f t="shared" si="321"/>
        <v/>
      </c>
      <c r="T767" s="10" t="str">
        <f ca="1" t="shared" si="322"/>
        <v/>
      </c>
      <c r="U767" s="9" t="str">
        <f t="shared" si="323"/>
        <v/>
      </c>
      <c r="V767" s="6" t="str">
        <f t="shared" si="324"/>
        <v/>
      </c>
      <c r="W767" s="11" t="str">
        <f t="shared" si="325"/>
        <v/>
      </c>
      <c r="X767" s="11" t="str">
        <f ca="1" t="shared" si="326"/>
        <v/>
      </c>
      <c r="Y767" s="6" t="str">
        <f ca="1" t="shared" si="327"/>
        <v/>
      </c>
      <c r="Z767" s="1" t="str">
        <f ca="1" t="shared" si="328"/>
        <v/>
      </c>
      <c r="AA767" t="str">
        <f ca="1" t="shared" si="329"/>
        <v/>
      </c>
      <c r="AB767" t="str">
        <f t="shared" si="330"/>
        <v/>
      </c>
      <c r="AC767" s="1" t="str">
        <f ca="1" t="shared" si="331"/>
        <v/>
      </c>
      <c r="AD767" t="e">
        <f ca="1" t="shared" si="332"/>
        <v>#VALUE!</v>
      </c>
    </row>
    <row r="768" spans="1:30">
      <c r="A768" t="str">
        <f>IF([1]Sheet!A1766="","",[1]Sheet!A1766)</f>
        <v/>
      </c>
      <c r="B768" t="str">
        <f>IF(A768="","",[1]Sheet!B1766)</f>
        <v/>
      </c>
      <c r="C768" t="str">
        <f>IF(A768="","",[1]Sheet!C1766)</f>
        <v/>
      </c>
      <c r="D768" t="str">
        <f>IF(A768="","",[1]Sheet!D1766)</f>
        <v/>
      </c>
      <c r="E768" t="str">
        <f>IF(A768="","",[1]Sheet!E1766)</f>
        <v/>
      </c>
      <c r="F768" t="str">
        <f>IF(A768="","",[1]Sheet!F1766)</f>
        <v/>
      </c>
      <c r="G768" t="str">
        <f>IF(A768="","",[1]Sheet!G1766)</f>
        <v/>
      </c>
      <c r="H768" t="str">
        <f>IF(A768="","",[1]Sheet!H1766)</f>
        <v/>
      </c>
      <c r="I768" t="str">
        <f>IF(A768="","",[1]Sheet!I1766)</f>
        <v/>
      </c>
      <c r="J768" t="str">
        <f>IF(A768="","",[1]Sheet!J1766)</f>
        <v/>
      </c>
      <c r="K768" t="str">
        <f t="shared" si="315"/>
        <v/>
      </c>
      <c r="L768" s="4" t="str">
        <f t="shared" si="316"/>
        <v/>
      </c>
      <c r="M768" s="4" t="str">
        <f ca="1" t="array" ref="M768">IF(L767="","",IF(ROW()&lt;32,"",AVERAGE(IF(OFFSET(L$2,ROW()-31,0,30,1)&lt;&gt;"",OFFSET(L$2,ROW()-31,0,30,1)))))</f>
        <v/>
      </c>
      <c r="N768" s="5" t="str">
        <f ca="1" t="shared" si="317"/>
        <v/>
      </c>
      <c r="O768" s="4" t="str">
        <f ca="1" t="array" ref="O768">IF(L767="","",IF(ROW()&lt;32,"",AVERAGE(IF(OFFSET(L$2,ROW()-21,0,20,1)&lt;&gt;"",OFFSET(L$2,ROW()-21,0,20,1)))))</f>
        <v/>
      </c>
      <c r="P768" s="5" t="str">
        <f ca="1" t="shared" si="318"/>
        <v/>
      </c>
      <c r="Q768" s="4" t="str">
        <f t="shared" si="319"/>
        <v/>
      </c>
      <c r="R768" s="4" t="str">
        <f t="shared" si="320"/>
        <v/>
      </c>
      <c r="S768" s="9" t="str">
        <f t="shared" si="321"/>
        <v/>
      </c>
      <c r="T768" s="10" t="str">
        <f ca="1" t="shared" si="322"/>
        <v/>
      </c>
      <c r="U768" s="9" t="str">
        <f t="shared" si="323"/>
        <v/>
      </c>
      <c r="V768" s="6" t="str">
        <f t="shared" si="324"/>
        <v/>
      </c>
      <c r="W768" s="11" t="str">
        <f t="shared" si="325"/>
        <v/>
      </c>
      <c r="X768" s="11" t="str">
        <f ca="1" t="shared" si="326"/>
        <v/>
      </c>
      <c r="Y768" s="6" t="str">
        <f ca="1" t="shared" si="327"/>
        <v/>
      </c>
      <c r="Z768" s="1" t="str">
        <f ca="1" t="shared" si="328"/>
        <v/>
      </c>
      <c r="AA768" t="str">
        <f ca="1" t="shared" si="329"/>
        <v/>
      </c>
      <c r="AB768" t="str">
        <f t="shared" si="330"/>
        <v/>
      </c>
      <c r="AC768" s="1" t="str">
        <f ca="1" t="shared" si="331"/>
        <v/>
      </c>
      <c r="AD768" t="e">
        <f ca="1" t="shared" si="332"/>
        <v>#VALUE!</v>
      </c>
    </row>
    <row r="769" spans="1:30">
      <c r="A769" t="str">
        <f>IF([1]Sheet!A1767="","",[1]Sheet!A1767)</f>
        <v/>
      </c>
      <c r="B769" t="str">
        <f>IF(A769="","",[1]Sheet!B1767)</f>
        <v/>
      </c>
      <c r="C769" t="str">
        <f>IF(A769="","",[1]Sheet!C1767)</f>
        <v/>
      </c>
      <c r="D769" t="str">
        <f>IF(A769="","",[1]Sheet!D1767)</f>
        <v/>
      </c>
      <c r="E769" t="str">
        <f>IF(A769="","",[1]Sheet!E1767)</f>
        <v/>
      </c>
      <c r="F769" t="str">
        <f>IF(A769="","",[1]Sheet!F1767)</f>
        <v/>
      </c>
      <c r="G769" t="str">
        <f>IF(A769="","",[1]Sheet!G1767)</f>
        <v/>
      </c>
      <c r="H769" t="str">
        <f>IF(A769="","",[1]Sheet!H1767)</f>
        <v/>
      </c>
      <c r="I769" t="str">
        <f>IF(A769="","",[1]Sheet!I1767)</f>
        <v/>
      </c>
      <c r="J769" t="str">
        <f>IF(A769="","",[1]Sheet!J1767)</f>
        <v/>
      </c>
      <c r="K769" t="str">
        <f t="shared" si="315"/>
        <v/>
      </c>
      <c r="L769" s="4" t="str">
        <f t="shared" si="316"/>
        <v/>
      </c>
      <c r="M769" s="4" t="str">
        <f ca="1" t="array" ref="M769">IF(L768="","",IF(ROW()&lt;32,"",AVERAGE(IF(OFFSET(L$2,ROW()-31,0,30,1)&lt;&gt;"",OFFSET(L$2,ROW()-31,0,30,1)))))</f>
        <v/>
      </c>
      <c r="N769" s="5" t="str">
        <f ca="1" t="shared" si="317"/>
        <v/>
      </c>
      <c r="O769" s="4" t="str">
        <f ca="1" t="array" ref="O769">IF(L768="","",IF(ROW()&lt;32,"",AVERAGE(IF(OFFSET(L$2,ROW()-21,0,20,1)&lt;&gt;"",OFFSET(L$2,ROW()-21,0,20,1)))))</f>
        <v/>
      </c>
      <c r="P769" s="5" t="str">
        <f ca="1" t="shared" si="318"/>
        <v/>
      </c>
      <c r="Q769" s="4" t="str">
        <f t="shared" si="319"/>
        <v/>
      </c>
      <c r="R769" s="4" t="str">
        <f t="shared" si="320"/>
        <v/>
      </c>
      <c r="S769" s="9" t="str">
        <f t="shared" si="321"/>
        <v/>
      </c>
      <c r="T769" s="10" t="str">
        <f ca="1" t="shared" si="322"/>
        <v/>
      </c>
      <c r="U769" s="9" t="str">
        <f t="shared" si="323"/>
        <v/>
      </c>
      <c r="V769" s="6" t="str">
        <f t="shared" si="324"/>
        <v/>
      </c>
      <c r="W769" s="11" t="str">
        <f t="shared" si="325"/>
        <v/>
      </c>
      <c r="X769" s="11" t="str">
        <f ca="1" t="shared" si="326"/>
        <v/>
      </c>
      <c r="Y769" s="6" t="str">
        <f ca="1" t="shared" si="327"/>
        <v/>
      </c>
      <c r="Z769" s="1" t="str">
        <f ca="1" t="shared" si="328"/>
        <v/>
      </c>
      <c r="AA769" t="str">
        <f ca="1" t="shared" si="329"/>
        <v/>
      </c>
      <c r="AB769" t="str">
        <f t="shared" si="330"/>
        <v/>
      </c>
      <c r="AC769" s="1" t="str">
        <f ca="1" t="shared" si="331"/>
        <v/>
      </c>
      <c r="AD769" t="e">
        <f ca="1" t="shared" si="332"/>
        <v>#VALUE!</v>
      </c>
    </row>
    <row r="770" spans="1:30">
      <c r="A770" t="str">
        <f>IF([1]Sheet!A1768="","",[1]Sheet!A1768)</f>
        <v/>
      </c>
      <c r="B770" t="str">
        <f>IF(A770="","",[1]Sheet!B1768)</f>
        <v/>
      </c>
      <c r="C770" t="str">
        <f>IF(A770="","",[1]Sheet!C1768)</f>
        <v/>
      </c>
      <c r="D770" t="str">
        <f>IF(A770="","",[1]Sheet!D1768)</f>
        <v/>
      </c>
      <c r="E770" t="str">
        <f>IF(A770="","",[1]Sheet!E1768)</f>
        <v/>
      </c>
      <c r="F770" t="str">
        <f>IF(A770="","",[1]Sheet!F1768)</f>
        <v/>
      </c>
      <c r="G770" t="str">
        <f>IF(A770="","",[1]Sheet!G1768)</f>
        <v/>
      </c>
      <c r="H770" t="str">
        <f>IF(A770="","",[1]Sheet!H1768)</f>
        <v/>
      </c>
      <c r="I770" t="str">
        <f>IF(A770="","",[1]Sheet!I1768)</f>
        <v/>
      </c>
      <c r="J770" t="str">
        <f>IF(A770="","",[1]Sheet!J1768)</f>
        <v/>
      </c>
      <c r="K770" t="str">
        <f t="shared" si="315"/>
        <v/>
      </c>
      <c r="L770" s="4" t="str">
        <f t="shared" si="316"/>
        <v/>
      </c>
      <c r="M770" s="4" t="str">
        <f ca="1" t="array" ref="M770">IF(L769="","",IF(ROW()&lt;32,"",AVERAGE(IF(OFFSET(L$2,ROW()-31,0,30,1)&lt;&gt;"",OFFSET(L$2,ROW()-31,0,30,1)))))</f>
        <v/>
      </c>
      <c r="N770" s="5" t="str">
        <f ca="1" t="shared" si="317"/>
        <v/>
      </c>
      <c r="O770" s="4" t="str">
        <f ca="1" t="array" ref="O770">IF(L769="","",IF(ROW()&lt;32,"",AVERAGE(IF(OFFSET(L$2,ROW()-21,0,20,1)&lt;&gt;"",OFFSET(L$2,ROW()-21,0,20,1)))))</f>
        <v/>
      </c>
      <c r="P770" s="5" t="str">
        <f ca="1" t="shared" si="318"/>
        <v/>
      </c>
      <c r="Q770" s="4" t="str">
        <f t="shared" si="319"/>
        <v/>
      </c>
      <c r="R770" s="4" t="str">
        <f t="shared" si="320"/>
        <v/>
      </c>
      <c r="S770" s="9" t="str">
        <f t="shared" si="321"/>
        <v/>
      </c>
      <c r="T770" s="10" t="str">
        <f ca="1" t="shared" si="322"/>
        <v/>
      </c>
      <c r="U770" s="9" t="str">
        <f t="shared" si="323"/>
        <v/>
      </c>
      <c r="V770" s="6" t="str">
        <f t="shared" si="324"/>
        <v/>
      </c>
      <c r="W770" s="11" t="str">
        <f t="shared" si="325"/>
        <v/>
      </c>
      <c r="X770" s="11" t="str">
        <f ca="1" t="shared" si="326"/>
        <v/>
      </c>
      <c r="Y770" s="6" t="str">
        <f ca="1" t="shared" si="327"/>
        <v/>
      </c>
      <c r="Z770" s="1" t="str">
        <f ca="1" t="shared" si="328"/>
        <v/>
      </c>
      <c r="AA770" t="str">
        <f ca="1" t="shared" si="329"/>
        <v/>
      </c>
      <c r="AB770" t="str">
        <f t="shared" si="330"/>
        <v/>
      </c>
      <c r="AC770" s="1" t="str">
        <f ca="1" t="shared" si="331"/>
        <v/>
      </c>
      <c r="AD770" t="e">
        <f ca="1" t="shared" si="332"/>
        <v>#VALUE!</v>
      </c>
    </row>
    <row r="771" spans="1:30">
      <c r="A771" t="str">
        <f>IF([1]Sheet!A1769="","",[1]Sheet!A1769)</f>
        <v/>
      </c>
      <c r="B771" t="str">
        <f>IF(A771="","",[1]Sheet!B1769)</f>
        <v/>
      </c>
      <c r="C771" t="str">
        <f>IF(A771="","",[1]Sheet!C1769)</f>
        <v/>
      </c>
      <c r="D771" t="str">
        <f>IF(A771="","",[1]Sheet!D1769)</f>
        <v/>
      </c>
      <c r="E771" t="str">
        <f>IF(A771="","",[1]Sheet!E1769)</f>
        <v/>
      </c>
      <c r="F771" t="str">
        <f>IF(A771="","",[1]Sheet!F1769)</f>
        <v/>
      </c>
      <c r="G771" t="str">
        <f>IF(A771="","",[1]Sheet!G1769)</f>
        <v/>
      </c>
      <c r="H771" t="str">
        <f>IF(A771="","",[1]Sheet!H1769)</f>
        <v/>
      </c>
      <c r="I771" t="str">
        <f>IF(A771="","",[1]Sheet!I1769)</f>
        <v/>
      </c>
      <c r="J771" t="str">
        <f>IF(A771="","",[1]Sheet!J1769)</f>
        <v/>
      </c>
      <c r="K771" t="str">
        <f t="shared" si="315"/>
        <v/>
      </c>
      <c r="L771" s="4" t="str">
        <f t="shared" si="316"/>
        <v/>
      </c>
      <c r="M771" s="4" t="str">
        <f ca="1" t="array" ref="M771">IF(L770="","",IF(ROW()&lt;32,"",AVERAGE(IF(OFFSET(L$2,ROW()-31,0,30,1)&lt;&gt;"",OFFSET(L$2,ROW()-31,0,30,1)))))</f>
        <v/>
      </c>
      <c r="N771" s="5" t="str">
        <f ca="1" t="shared" si="317"/>
        <v/>
      </c>
      <c r="O771" s="4" t="str">
        <f ca="1" t="array" ref="O771">IF(L770="","",IF(ROW()&lt;32,"",AVERAGE(IF(OFFSET(L$2,ROW()-21,0,20,1)&lt;&gt;"",OFFSET(L$2,ROW()-21,0,20,1)))))</f>
        <v/>
      </c>
      <c r="P771" s="5" t="str">
        <f ca="1" t="shared" si="318"/>
        <v/>
      </c>
      <c r="Q771" s="4" t="str">
        <f t="shared" si="319"/>
        <v/>
      </c>
      <c r="R771" s="4" t="str">
        <f t="shared" si="320"/>
        <v/>
      </c>
      <c r="S771" s="9" t="str">
        <f t="shared" si="321"/>
        <v/>
      </c>
      <c r="T771" s="10" t="str">
        <f ca="1" t="shared" si="322"/>
        <v/>
      </c>
      <c r="U771" s="9" t="str">
        <f t="shared" si="323"/>
        <v/>
      </c>
      <c r="V771" s="6" t="str">
        <f t="shared" si="324"/>
        <v/>
      </c>
      <c r="W771" s="11" t="str">
        <f t="shared" si="325"/>
        <v/>
      </c>
      <c r="X771" s="11" t="str">
        <f ca="1" t="shared" si="326"/>
        <v/>
      </c>
      <c r="Y771" s="6" t="str">
        <f ca="1" t="shared" si="327"/>
        <v/>
      </c>
      <c r="Z771" s="1" t="str">
        <f ca="1" t="shared" si="328"/>
        <v/>
      </c>
      <c r="AA771" t="str">
        <f ca="1" t="shared" si="329"/>
        <v/>
      </c>
      <c r="AB771" t="str">
        <f t="shared" si="330"/>
        <v/>
      </c>
      <c r="AC771" s="1" t="str">
        <f ca="1" t="shared" si="331"/>
        <v/>
      </c>
      <c r="AD771" t="e">
        <f ca="1" t="shared" si="332"/>
        <v>#VALUE!</v>
      </c>
    </row>
    <row r="772" spans="1:30">
      <c r="A772" t="str">
        <f>IF([1]Sheet!A1770="","",[1]Sheet!A1770)</f>
        <v/>
      </c>
      <c r="B772" t="str">
        <f>IF(A772="","",[1]Sheet!B1770)</f>
        <v/>
      </c>
      <c r="C772" t="str">
        <f>IF(A772="","",[1]Sheet!C1770)</f>
        <v/>
      </c>
      <c r="D772" t="str">
        <f>IF(A772="","",[1]Sheet!D1770)</f>
        <v/>
      </c>
      <c r="E772" t="str">
        <f>IF(A772="","",[1]Sheet!E1770)</f>
        <v/>
      </c>
      <c r="F772" t="str">
        <f>IF(A772="","",[1]Sheet!F1770)</f>
        <v/>
      </c>
      <c r="G772" t="str">
        <f>IF(A772="","",[1]Sheet!G1770)</f>
        <v/>
      </c>
      <c r="H772" t="str">
        <f>IF(A772="","",[1]Sheet!H1770)</f>
        <v/>
      </c>
      <c r="I772" t="str">
        <f>IF(A772="","",[1]Sheet!I1770)</f>
        <v/>
      </c>
      <c r="J772" t="str">
        <f>IF(A772="","",[1]Sheet!J1770)</f>
        <v/>
      </c>
      <c r="K772" t="str">
        <f t="shared" si="315"/>
        <v/>
      </c>
      <c r="L772" s="4" t="str">
        <f t="shared" si="316"/>
        <v/>
      </c>
      <c r="M772" s="4" t="str">
        <f ca="1" t="array" ref="M772">IF(L771="","",IF(ROW()&lt;32,"",AVERAGE(IF(OFFSET(L$2,ROW()-31,0,30,1)&lt;&gt;"",OFFSET(L$2,ROW()-31,0,30,1)))))</f>
        <v/>
      </c>
      <c r="N772" s="5" t="str">
        <f ca="1" t="shared" si="317"/>
        <v/>
      </c>
      <c r="O772" s="4" t="str">
        <f ca="1" t="array" ref="O772">IF(L771="","",IF(ROW()&lt;32,"",AVERAGE(IF(OFFSET(L$2,ROW()-21,0,20,1)&lt;&gt;"",OFFSET(L$2,ROW()-21,0,20,1)))))</f>
        <v/>
      </c>
      <c r="P772" s="5" t="str">
        <f ca="1" t="shared" si="318"/>
        <v/>
      </c>
      <c r="Q772" s="4" t="str">
        <f t="shared" si="319"/>
        <v/>
      </c>
      <c r="R772" s="4" t="str">
        <f t="shared" si="320"/>
        <v/>
      </c>
      <c r="S772" s="9" t="str">
        <f t="shared" si="321"/>
        <v/>
      </c>
      <c r="T772" s="10" t="str">
        <f ca="1" t="shared" si="322"/>
        <v/>
      </c>
      <c r="U772" s="9" t="str">
        <f t="shared" si="323"/>
        <v/>
      </c>
      <c r="V772" s="6" t="str">
        <f t="shared" si="324"/>
        <v/>
      </c>
      <c r="W772" s="11" t="str">
        <f t="shared" si="325"/>
        <v/>
      </c>
      <c r="X772" s="11" t="str">
        <f ca="1" t="shared" si="326"/>
        <v/>
      </c>
      <c r="Y772" s="6" t="str">
        <f ca="1" t="shared" si="327"/>
        <v/>
      </c>
      <c r="Z772" s="1" t="str">
        <f ca="1" t="shared" si="328"/>
        <v/>
      </c>
      <c r="AA772" t="str">
        <f ca="1" t="shared" si="329"/>
        <v/>
      </c>
      <c r="AB772" t="str">
        <f t="shared" si="330"/>
        <v/>
      </c>
      <c r="AC772" s="1" t="str">
        <f ca="1" t="shared" si="331"/>
        <v/>
      </c>
      <c r="AD772" t="e">
        <f ca="1" t="shared" si="332"/>
        <v>#VALUE!</v>
      </c>
    </row>
    <row r="773" spans="1:30">
      <c r="A773" t="str">
        <f>IF([1]Sheet!A1771="","",[1]Sheet!A1771)</f>
        <v/>
      </c>
      <c r="B773" t="str">
        <f>IF(A773="","",[1]Sheet!B1771)</f>
        <v/>
      </c>
      <c r="C773" t="str">
        <f>IF(A773="","",[1]Sheet!C1771)</f>
        <v/>
      </c>
      <c r="D773" t="str">
        <f>IF(A773="","",[1]Sheet!D1771)</f>
        <v/>
      </c>
      <c r="E773" t="str">
        <f>IF(A773="","",[1]Sheet!E1771)</f>
        <v/>
      </c>
      <c r="F773" t="str">
        <f>IF(A773="","",[1]Sheet!F1771)</f>
        <v/>
      </c>
      <c r="G773" t="str">
        <f>IF(A773="","",[1]Sheet!G1771)</f>
        <v/>
      </c>
      <c r="H773" t="str">
        <f>IF(A773="","",[1]Sheet!H1771)</f>
        <v/>
      </c>
      <c r="I773" t="str">
        <f>IF(A773="","",[1]Sheet!I1771)</f>
        <v/>
      </c>
      <c r="J773" t="str">
        <f>IF(A773="","",[1]Sheet!J1771)</f>
        <v/>
      </c>
      <c r="K773" t="str">
        <f t="shared" si="315"/>
        <v/>
      </c>
      <c r="L773" s="4" t="str">
        <f t="shared" si="316"/>
        <v/>
      </c>
      <c r="M773" s="4" t="str">
        <f ca="1" t="array" ref="M773">IF(L772="","",IF(ROW()&lt;32,"",AVERAGE(IF(OFFSET(L$2,ROW()-31,0,30,1)&lt;&gt;"",OFFSET(L$2,ROW()-31,0,30,1)))))</f>
        <v/>
      </c>
      <c r="N773" s="5" t="str">
        <f ca="1" t="shared" si="317"/>
        <v/>
      </c>
      <c r="O773" s="4" t="str">
        <f ca="1" t="array" ref="O773">IF(L772="","",IF(ROW()&lt;32,"",AVERAGE(IF(OFFSET(L$2,ROW()-21,0,20,1)&lt;&gt;"",OFFSET(L$2,ROW()-21,0,20,1)))))</f>
        <v/>
      </c>
      <c r="P773" s="5" t="str">
        <f ca="1" t="shared" si="318"/>
        <v/>
      </c>
      <c r="Q773" s="4" t="str">
        <f t="shared" si="319"/>
        <v/>
      </c>
      <c r="R773" s="4" t="str">
        <f t="shared" si="320"/>
        <v/>
      </c>
      <c r="S773" s="9" t="str">
        <f t="shared" si="321"/>
        <v/>
      </c>
      <c r="T773" s="10" t="str">
        <f ca="1" t="shared" si="322"/>
        <v/>
      </c>
      <c r="U773" s="9" t="str">
        <f t="shared" si="323"/>
        <v/>
      </c>
      <c r="V773" s="6" t="str">
        <f t="shared" si="324"/>
        <v/>
      </c>
      <c r="W773" s="11" t="str">
        <f t="shared" si="325"/>
        <v/>
      </c>
      <c r="X773" s="11" t="str">
        <f ca="1" t="shared" si="326"/>
        <v/>
      </c>
      <c r="Y773" s="6" t="str">
        <f ca="1" t="shared" si="327"/>
        <v/>
      </c>
      <c r="Z773" s="1" t="str">
        <f ca="1" t="shared" si="328"/>
        <v/>
      </c>
      <c r="AA773" t="str">
        <f ca="1" t="shared" si="329"/>
        <v/>
      </c>
      <c r="AB773" t="str">
        <f t="shared" si="330"/>
        <v/>
      </c>
      <c r="AC773" s="1" t="str">
        <f ca="1" t="shared" si="331"/>
        <v/>
      </c>
      <c r="AD773" t="e">
        <f ca="1" t="shared" si="332"/>
        <v>#VALUE!</v>
      </c>
    </row>
    <row r="774" spans="1:30">
      <c r="A774" t="str">
        <f>IF([1]Sheet!A1772="","",[1]Sheet!A1772)</f>
        <v/>
      </c>
      <c r="B774" t="str">
        <f>IF(A774="","",[1]Sheet!B1772)</f>
        <v/>
      </c>
      <c r="C774" t="str">
        <f>IF(A774="","",[1]Sheet!C1772)</f>
        <v/>
      </c>
      <c r="D774" t="str">
        <f>IF(A774="","",[1]Sheet!D1772)</f>
        <v/>
      </c>
      <c r="E774" t="str">
        <f>IF(A774="","",[1]Sheet!E1772)</f>
        <v/>
      </c>
      <c r="F774" t="str">
        <f>IF(A774="","",[1]Sheet!F1772)</f>
        <v/>
      </c>
      <c r="G774" t="str">
        <f>IF(A774="","",[1]Sheet!G1772)</f>
        <v/>
      </c>
      <c r="H774" t="str">
        <f>IF(A774="","",[1]Sheet!H1772)</f>
        <v/>
      </c>
      <c r="I774" t="str">
        <f>IF(A774="","",[1]Sheet!I1772)</f>
        <v/>
      </c>
      <c r="J774" t="str">
        <f>IF(A774="","",[1]Sheet!J1772)</f>
        <v/>
      </c>
      <c r="K774" t="str">
        <f t="shared" si="315"/>
        <v/>
      </c>
      <c r="L774" s="4" t="str">
        <f t="shared" si="316"/>
        <v/>
      </c>
      <c r="M774" s="4" t="str">
        <f ca="1" t="array" ref="M774">IF(L773="","",IF(ROW()&lt;32,"",AVERAGE(IF(OFFSET(L$2,ROW()-31,0,30,1)&lt;&gt;"",OFFSET(L$2,ROW()-31,0,30,1)))))</f>
        <v/>
      </c>
      <c r="N774" s="5" t="str">
        <f ca="1" t="shared" si="317"/>
        <v/>
      </c>
      <c r="O774" s="4" t="str">
        <f ca="1" t="array" ref="O774">IF(L773="","",IF(ROW()&lt;32,"",AVERAGE(IF(OFFSET(L$2,ROW()-21,0,20,1)&lt;&gt;"",OFFSET(L$2,ROW()-21,0,20,1)))))</f>
        <v/>
      </c>
      <c r="P774" s="5" t="str">
        <f ca="1" t="shared" si="318"/>
        <v/>
      </c>
      <c r="Q774" s="4" t="str">
        <f t="shared" si="319"/>
        <v/>
      </c>
      <c r="R774" s="4" t="str">
        <f t="shared" si="320"/>
        <v/>
      </c>
      <c r="S774" s="9" t="str">
        <f t="shared" si="321"/>
        <v/>
      </c>
      <c r="T774" s="10" t="str">
        <f ca="1" t="shared" si="322"/>
        <v/>
      </c>
      <c r="U774" s="9" t="str">
        <f t="shared" si="323"/>
        <v/>
      </c>
      <c r="V774" s="6" t="str">
        <f t="shared" si="324"/>
        <v/>
      </c>
      <c r="W774" s="11" t="str">
        <f t="shared" si="325"/>
        <v/>
      </c>
      <c r="X774" s="11" t="str">
        <f ca="1" t="shared" si="326"/>
        <v/>
      </c>
      <c r="Y774" s="6" t="str">
        <f ca="1" t="shared" si="327"/>
        <v/>
      </c>
      <c r="Z774" s="1" t="str">
        <f ca="1" t="shared" si="328"/>
        <v/>
      </c>
      <c r="AA774" t="str">
        <f ca="1" t="shared" si="329"/>
        <v/>
      </c>
      <c r="AB774" t="str">
        <f t="shared" si="330"/>
        <v/>
      </c>
      <c r="AC774" s="1" t="str">
        <f ca="1" t="shared" si="331"/>
        <v/>
      </c>
      <c r="AD774" t="e">
        <f ca="1" t="shared" si="332"/>
        <v>#VALUE!</v>
      </c>
    </row>
    <row r="775" spans="1:30">
      <c r="A775" t="str">
        <f>IF([1]Sheet!A1773="","",[1]Sheet!A1773)</f>
        <v/>
      </c>
      <c r="B775" t="str">
        <f>IF(A775="","",[1]Sheet!B1773)</f>
        <v/>
      </c>
      <c r="C775" t="str">
        <f>IF(A775="","",[1]Sheet!C1773)</f>
        <v/>
      </c>
      <c r="D775" t="str">
        <f>IF(A775="","",[1]Sheet!D1773)</f>
        <v/>
      </c>
      <c r="E775" t="str">
        <f>IF(A775="","",[1]Sheet!E1773)</f>
        <v/>
      </c>
      <c r="F775" t="str">
        <f>IF(A775="","",[1]Sheet!F1773)</f>
        <v/>
      </c>
      <c r="G775" t="str">
        <f>IF(A775="","",[1]Sheet!G1773)</f>
        <v/>
      </c>
      <c r="H775" t="str">
        <f>IF(A775="","",[1]Sheet!H1773)</f>
        <v/>
      </c>
      <c r="I775" t="str">
        <f>IF(A775="","",[1]Sheet!I1773)</f>
        <v/>
      </c>
      <c r="J775" t="str">
        <f>IF(A775="","",[1]Sheet!J1773)</f>
        <v/>
      </c>
      <c r="K775" t="str">
        <f t="shared" si="315"/>
        <v/>
      </c>
      <c r="L775" s="4" t="str">
        <f t="shared" si="316"/>
        <v/>
      </c>
      <c r="M775" s="4" t="str">
        <f ca="1" t="array" ref="M775">IF(L774="","",IF(ROW()&lt;32,"",AVERAGE(IF(OFFSET(L$2,ROW()-31,0,30,1)&lt;&gt;"",OFFSET(L$2,ROW()-31,0,30,1)))))</f>
        <v/>
      </c>
      <c r="N775" s="5" t="str">
        <f ca="1" t="shared" si="317"/>
        <v/>
      </c>
      <c r="O775" s="4" t="str">
        <f ca="1" t="array" ref="O775">IF(L774="","",IF(ROW()&lt;32,"",AVERAGE(IF(OFFSET(L$2,ROW()-21,0,20,1)&lt;&gt;"",OFFSET(L$2,ROW()-21,0,20,1)))))</f>
        <v/>
      </c>
      <c r="P775" s="5" t="str">
        <f ca="1" t="shared" si="318"/>
        <v/>
      </c>
      <c r="Q775" s="4" t="str">
        <f t="shared" si="319"/>
        <v/>
      </c>
      <c r="R775" s="4" t="str">
        <f t="shared" si="320"/>
        <v/>
      </c>
      <c r="S775" s="9" t="str">
        <f t="shared" si="321"/>
        <v/>
      </c>
      <c r="T775" s="10" t="str">
        <f ca="1" t="shared" si="322"/>
        <v/>
      </c>
      <c r="U775" s="9" t="str">
        <f t="shared" si="323"/>
        <v/>
      </c>
      <c r="V775" s="6" t="str">
        <f t="shared" si="324"/>
        <v/>
      </c>
      <c r="W775" s="11" t="str">
        <f t="shared" si="325"/>
        <v/>
      </c>
      <c r="X775" s="11" t="str">
        <f ca="1" t="shared" si="326"/>
        <v/>
      </c>
      <c r="Y775" s="6" t="str">
        <f ca="1" t="shared" si="327"/>
        <v/>
      </c>
      <c r="Z775" s="1" t="str">
        <f ca="1" t="shared" si="328"/>
        <v/>
      </c>
      <c r="AA775" t="str">
        <f ca="1" t="shared" si="329"/>
        <v/>
      </c>
      <c r="AB775" t="str">
        <f t="shared" si="330"/>
        <v/>
      </c>
      <c r="AC775" s="1" t="str">
        <f ca="1" t="shared" si="331"/>
        <v/>
      </c>
      <c r="AD775" t="e">
        <f ca="1" t="shared" si="332"/>
        <v>#VALUE!</v>
      </c>
    </row>
    <row r="776" spans="1:30">
      <c r="A776" t="str">
        <f>IF([1]Sheet!A1774="","",[1]Sheet!A1774)</f>
        <v/>
      </c>
      <c r="B776" t="str">
        <f>IF(A776="","",[1]Sheet!B1774)</f>
        <v/>
      </c>
      <c r="C776" t="str">
        <f>IF(A776="","",[1]Sheet!C1774)</f>
        <v/>
      </c>
      <c r="D776" t="str">
        <f>IF(A776="","",[1]Sheet!D1774)</f>
        <v/>
      </c>
      <c r="E776" t="str">
        <f>IF(A776="","",[1]Sheet!E1774)</f>
        <v/>
      </c>
      <c r="F776" t="str">
        <f>IF(A776="","",[1]Sheet!F1774)</f>
        <v/>
      </c>
      <c r="G776" t="str">
        <f>IF(A776="","",[1]Sheet!G1774)</f>
        <v/>
      </c>
      <c r="H776" t="str">
        <f>IF(A776="","",[1]Sheet!H1774)</f>
        <v/>
      </c>
      <c r="I776" t="str">
        <f>IF(A776="","",[1]Sheet!I1774)</f>
        <v/>
      </c>
      <c r="J776" t="str">
        <f>IF(A776="","",[1]Sheet!J1774)</f>
        <v/>
      </c>
      <c r="K776" t="str">
        <f t="shared" si="315"/>
        <v/>
      </c>
      <c r="L776" s="4" t="str">
        <f t="shared" si="316"/>
        <v/>
      </c>
      <c r="M776" s="4" t="str">
        <f ca="1" t="array" ref="M776">IF(L775="","",IF(ROW()&lt;32,"",AVERAGE(IF(OFFSET(L$2,ROW()-31,0,30,1)&lt;&gt;"",OFFSET(L$2,ROW()-31,0,30,1)))))</f>
        <v/>
      </c>
      <c r="N776" s="5" t="str">
        <f ca="1" t="shared" si="317"/>
        <v/>
      </c>
      <c r="O776" s="4" t="str">
        <f ca="1" t="array" ref="O776">IF(L775="","",IF(ROW()&lt;32,"",AVERAGE(IF(OFFSET(L$2,ROW()-21,0,20,1)&lt;&gt;"",OFFSET(L$2,ROW()-21,0,20,1)))))</f>
        <v/>
      </c>
      <c r="P776" s="5" t="str">
        <f ca="1" t="shared" si="318"/>
        <v/>
      </c>
      <c r="Q776" s="4" t="str">
        <f t="shared" si="319"/>
        <v/>
      </c>
      <c r="R776" s="4" t="str">
        <f t="shared" si="320"/>
        <v/>
      </c>
      <c r="S776" s="9" t="str">
        <f t="shared" si="321"/>
        <v/>
      </c>
      <c r="T776" s="10" t="str">
        <f ca="1" t="shared" si="322"/>
        <v/>
      </c>
      <c r="U776" s="9" t="str">
        <f t="shared" si="323"/>
        <v/>
      </c>
      <c r="V776" s="6" t="str">
        <f t="shared" si="324"/>
        <v/>
      </c>
      <c r="W776" s="11" t="str">
        <f t="shared" si="325"/>
        <v/>
      </c>
      <c r="X776" s="11" t="str">
        <f ca="1" t="shared" si="326"/>
        <v/>
      </c>
      <c r="Y776" s="6" t="str">
        <f ca="1" t="shared" si="327"/>
        <v/>
      </c>
      <c r="Z776" s="1" t="str">
        <f ca="1" t="shared" si="328"/>
        <v/>
      </c>
      <c r="AA776" t="str">
        <f ca="1" t="shared" si="329"/>
        <v/>
      </c>
      <c r="AB776" t="str">
        <f t="shared" si="330"/>
        <v/>
      </c>
      <c r="AC776" s="1" t="str">
        <f ca="1" t="shared" si="331"/>
        <v/>
      </c>
      <c r="AD776" t="e">
        <f ca="1" t="shared" si="332"/>
        <v>#VALUE!</v>
      </c>
    </row>
    <row r="777" spans="1:30">
      <c r="A777" t="str">
        <f>IF([1]Sheet!A1775="","",[1]Sheet!A1775)</f>
        <v/>
      </c>
      <c r="B777" t="str">
        <f>IF(A777="","",[1]Sheet!B1775)</f>
        <v/>
      </c>
      <c r="C777" t="str">
        <f>IF(A777="","",[1]Sheet!C1775)</f>
        <v/>
      </c>
      <c r="D777" t="str">
        <f>IF(A777="","",[1]Sheet!D1775)</f>
        <v/>
      </c>
      <c r="E777" t="str">
        <f>IF(A777="","",[1]Sheet!E1775)</f>
        <v/>
      </c>
      <c r="F777" t="str">
        <f>IF(A777="","",[1]Sheet!F1775)</f>
        <v/>
      </c>
      <c r="G777" t="str">
        <f>IF(A777="","",[1]Sheet!G1775)</f>
        <v/>
      </c>
      <c r="H777" t="str">
        <f>IF(A777="","",[1]Sheet!H1775)</f>
        <v/>
      </c>
      <c r="I777" t="str">
        <f>IF(A777="","",[1]Sheet!I1775)</f>
        <v/>
      </c>
      <c r="J777" t="str">
        <f>IF(A777="","",[1]Sheet!J1775)</f>
        <v/>
      </c>
      <c r="K777" t="str">
        <f t="shared" si="315"/>
        <v/>
      </c>
      <c r="L777" s="4" t="str">
        <f t="shared" si="316"/>
        <v/>
      </c>
      <c r="M777" s="4" t="str">
        <f ca="1" t="array" ref="M777">IF(L776="","",IF(ROW()&lt;32,"",AVERAGE(IF(OFFSET(L$2,ROW()-31,0,30,1)&lt;&gt;"",OFFSET(L$2,ROW()-31,0,30,1)))))</f>
        <v/>
      </c>
      <c r="N777" s="5" t="str">
        <f ca="1" t="shared" si="317"/>
        <v/>
      </c>
      <c r="O777" s="4" t="str">
        <f ca="1" t="array" ref="O777">IF(L776="","",IF(ROW()&lt;32,"",AVERAGE(IF(OFFSET(L$2,ROW()-21,0,20,1)&lt;&gt;"",OFFSET(L$2,ROW()-21,0,20,1)))))</f>
        <v/>
      </c>
      <c r="P777" s="5" t="str">
        <f ca="1" t="shared" si="318"/>
        <v/>
      </c>
      <c r="Q777" s="4" t="str">
        <f t="shared" si="319"/>
        <v/>
      </c>
      <c r="R777" s="4" t="str">
        <f t="shared" si="320"/>
        <v/>
      </c>
      <c r="S777" s="9" t="str">
        <f t="shared" si="321"/>
        <v/>
      </c>
      <c r="T777" s="10" t="str">
        <f ca="1" t="shared" si="322"/>
        <v/>
      </c>
      <c r="U777" s="9" t="str">
        <f t="shared" si="323"/>
        <v/>
      </c>
      <c r="V777" s="6" t="str">
        <f t="shared" si="324"/>
        <v/>
      </c>
      <c r="W777" s="11" t="str">
        <f t="shared" si="325"/>
        <v/>
      </c>
      <c r="X777" s="11" t="str">
        <f ca="1" t="shared" si="326"/>
        <v/>
      </c>
      <c r="Y777" s="6" t="str">
        <f ca="1" t="shared" si="327"/>
        <v/>
      </c>
      <c r="Z777" s="1" t="str">
        <f ca="1" t="shared" si="328"/>
        <v/>
      </c>
      <c r="AA777" t="str">
        <f ca="1" t="shared" si="329"/>
        <v/>
      </c>
      <c r="AB777" t="str">
        <f t="shared" si="330"/>
        <v/>
      </c>
      <c r="AC777" s="1" t="str">
        <f ca="1" t="shared" si="331"/>
        <v/>
      </c>
      <c r="AD777" t="e">
        <f ca="1" t="shared" si="332"/>
        <v>#VALUE!</v>
      </c>
    </row>
    <row r="778" spans="1:30">
      <c r="A778" t="str">
        <f>IF([1]Sheet!A1776="","",[1]Sheet!A1776)</f>
        <v/>
      </c>
      <c r="B778" t="str">
        <f>IF(A778="","",[1]Sheet!B1776)</f>
        <v/>
      </c>
      <c r="C778" t="str">
        <f>IF(A778="","",[1]Sheet!C1776)</f>
        <v/>
      </c>
      <c r="D778" t="str">
        <f>IF(A778="","",[1]Sheet!D1776)</f>
        <v/>
      </c>
      <c r="E778" t="str">
        <f>IF(A778="","",[1]Sheet!E1776)</f>
        <v/>
      </c>
      <c r="F778" t="str">
        <f>IF(A778="","",[1]Sheet!F1776)</f>
        <v/>
      </c>
      <c r="G778" t="str">
        <f>IF(A778="","",[1]Sheet!G1776)</f>
        <v/>
      </c>
      <c r="H778" t="str">
        <f>IF(A778="","",[1]Sheet!H1776)</f>
        <v/>
      </c>
      <c r="I778" t="str">
        <f>IF(A778="","",[1]Sheet!I1776)</f>
        <v/>
      </c>
      <c r="J778" t="str">
        <f>IF(A778="","",[1]Sheet!J1776)</f>
        <v/>
      </c>
      <c r="K778" t="str">
        <f t="shared" si="315"/>
        <v/>
      </c>
      <c r="L778" s="4" t="str">
        <f t="shared" si="316"/>
        <v/>
      </c>
      <c r="M778" s="4" t="str">
        <f ca="1" t="array" ref="M778">IF(L777="","",IF(ROW()&lt;32,"",AVERAGE(IF(OFFSET(L$2,ROW()-31,0,30,1)&lt;&gt;"",OFFSET(L$2,ROW()-31,0,30,1)))))</f>
        <v/>
      </c>
      <c r="N778" s="5" t="str">
        <f ca="1" t="shared" si="317"/>
        <v/>
      </c>
      <c r="O778" s="4" t="str">
        <f ca="1" t="array" ref="O778">IF(L777="","",IF(ROW()&lt;32,"",AVERAGE(IF(OFFSET(L$2,ROW()-21,0,20,1)&lt;&gt;"",OFFSET(L$2,ROW()-21,0,20,1)))))</f>
        <v/>
      </c>
      <c r="P778" s="5" t="str">
        <f ca="1" t="shared" si="318"/>
        <v/>
      </c>
      <c r="Q778" s="4" t="str">
        <f t="shared" si="319"/>
        <v/>
      </c>
      <c r="R778" s="4" t="str">
        <f t="shared" si="320"/>
        <v/>
      </c>
      <c r="S778" s="9" t="str">
        <f t="shared" si="321"/>
        <v/>
      </c>
      <c r="T778" s="10" t="str">
        <f ca="1" t="shared" si="322"/>
        <v/>
      </c>
      <c r="U778" s="9" t="str">
        <f t="shared" si="323"/>
        <v/>
      </c>
      <c r="V778" s="6" t="str">
        <f t="shared" si="324"/>
        <v/>
      </c>
      <c r="W778" s="11" t="str">
        <f t="shared" si="325"/>
        <v/>
      </c>
      <c r="X778" s="11" t="str">
        <f ca="1" t="shared" si="326"/>
        <v/>
      </c>
      <c r="Y778" s="6" t="str">
        <f ca="1" t="shared" si="327"/>
        <v/>
      </c>
      <c r="Z778" s="1" t="str">
        <f ca="1" t="shared" si="328"/>
        <v/>
      </c>
      <c r="AA778" t="str">
        <f ca="1" t="shared" si="329"/>
        <v/>
      </c>
      <c r="AB778" t="str">
        <f t="shared" si="330"/>
        <v/>
      </c>
      <c r="AC778" s="1" t="str">
        <f ca="1" t="shared" si="331"/>
        <v/>
      </c>
      <c r="AD778" t="e">
        <f ca="1" t="shared" si="332"/>
        <v>#VALUE!</v>
      </c>
    </row>
    <row r="779" spans="1:30">
      <c r="A779" t="str">
        <f>IF([1]Sheet!A1777="","",[1]Sheet!A1777)</f>
        <v/>
      </c>
      <c r="B779" t="str">
        <f>IF(A779="","",[1]Sheet!B1777)</f>
        <v/>
      </c>
      <c r="C779" t="str">
        <f>IF(A779="","",[1]Sheet!C1777)</f>
        <v/>
      </c>
      <c r="D779" t="str">
        <f>IF(A779="","",[1]Sheet!D1777)</f>
        <v/>
      </c>
      <c r="E779" t="str">
        <f>IF(A779="","",[1]Sheet!E1777)</f>
        <v/>
      </c>
      <c r="F779" t="str">
        <f>IF(A779="","",[1]Sheet!F1777)</f>
        <v/>
      </c>
      <c r="G779" t="str">
        <f>IF(A779="","",[1]Sheet!G1777)</f>
        <v/>
      </c>
      <c r="H779" t="str">
        <f>IF(A779="","",[1]Sheet!H1777)</f>
        <v/>
      </c>
      <c r="I779" t="str">
        <f>IF(A779="","",[1]Sheet!I1777)</f>
        <v/>
      </c>
      <c r="J779" t="str">
        <f>IF(A779="","",[1]Sheet!J1777)</f>
        <v/>
      </c>
      <c r="K779" t="str">
        <f t="shared" si="315"/>
        <v/>
      </c>
      <c r="L779" s="4" t="str">
        <f t="shared" si="316"/>
        <v/>
      </c>
      <c r="M779" s="4" t="str">
        <f ca="1" t="array" ref="M779">IF(L778="","",IF(ROW()&lt;32,"",AVERAGE(IF(OFFSET(L$2,ROW()-31,0,30,1)&lt;&gt;"",OFFSET(L$2,ROW()-31,0,30,1)))))</f>
        <v/>
      </c>
      <c r="N779" s="5" t="str">
        <f ca="1" t="shared" si="317"/>
        <v/>
      </c>
      <c r="O779" s="4" t="str">
        <f ca="1" t="array" ref="O779">IF(L778="","",IF(ROW()&lt;32,"",AVERAGE(IF(OFFSET(L$2,ROW()-21,0,20,1)&lt;&gt;"",OFFSET(L$2,ROW()-21,0,20,1)))))</f>
        <v/>
      </c>
      <c r="P779" s="5" t="str">
        <f ca="1" t="shared" si="318"/>
        <v/>
      </c>
      <c r="Q779" s="4" t="str">
        <f t="shared" si="319"/>
        <v/>
      </c>
      <c r="R779" s="4" t="str">
        <f t="shared" si="320"/>
        <v/>
      </c>
      <c r="S779" s="9" t="str">
        <f t="shared" si="321"/>
        <v/>
      </c>
      <c r="T779" s="10" t="str">
        <f ca="1" t="shared" si="322"/>
        <v/>
      </c>
      <c r="U779" s="9" t="str">
        <f t="shared" si="323"/>
        <v/>
      </c>
      <c r="V779" s="6" t="str">
        <f t="shared" si="324"/>
        <v/>
      </c>
      <c r="W779" s="11" t="str">
        <f t="shared" si="325"/>
        <v/>
      </c>
      <c r="X779" s="11" t="str">
        <f ca="1" t="shared" si="326"/>
        <v/>
      </c>
      <c r="Y779" s="6" t="str">
        <f ca="1" t="shared" si="327"/>
        <v/>
      </c>
      <c r="Z779" s="1" t="str">
        <f ca="1" t="shared" si="328"/>
        <v/>
      </c>
      <c r="AA779" t="str">
        <f ca="1" t="shared" si="329"/>
        <v/>
      </c>
      <c r="AB779" t="str">
        <f t="shared" si="330"/>
        <v/>
      </c>
      <c r="AC779" s="1" t="str">
        <f ca="1" t="shared" si="331"/>
        <v/>
      </c>
      <c r="AD779" t="e">
        <f ca="1" t="shared" si="332"/>
        <v>#VALUE!</v>
      </c>
    </row>
    <row r="780" spans="1:30">
      <c r="A780" t="str">
        <f>IF([1]Sheet!A1778="","",[1]Sheet!A1778)</f>
        <v/>
      </c>
      <c r="B780" t="str">
        <f>IF(A780="","",[1]Sheet!B1778)</f>
        <v/>
      </c>
      <c r="C780" t="str">
        <f>IF(A780="","",[1]Sheet!C1778)</f>
        <v/>
      </c>
      <c r="D780" t="str">
        <f>IF(A780="","",[1]Sheet!D1778)</f>
        <v/>
      </c>
      <c r="E780" t="str">
        <f>IF(A780="","",[1]Sheet!E1778)</f>
        <v/>
      </c>
      <c r="F780" t="str">
        <f>IF(A780="","",[1]Sheet!F1778)</f>
        <v/>
      </c>
      <c r="G780" t="str">
        <f>IF(A780="","",[1]Sheet!G1778)</f>
        <v/>
      </c>
      <c r="H780" t="str">
        <f>IF(A780="","",[1]Sheet!H1778)</f>
        <v/>
      </c>
      <c r="I780" t="str">
        <f>IF(A780="","",[1]Sheet!I1778)</f>
        <v/>
      </c>
      <c r="J780" t="str">
        <f>IF(A780="","",[1]Sheet!J1778)</f>
        <v/>
      </c>
      <c r="K780" t="str">
        <f t="shared" si="315"/>
        <v/>
      </c>
      <c r="L780" s="4" t="str">
        <f t="shared" si="316"/>
        <v/>
      </c>
      <c r="M780" s="4" t="str">
        <f ca="1" t="array" ref="M780">IF(L779="","",IF(ROW()&lt;32,"",AVERAGE(IF(OFFSET(L$2,ROW()-31,0,30,1)&lt;&gt;"",OFFSET(L$2,ROW()-31,0,30,1)))))</f>
        <v/>
      </c>
      <c r="N780" s="5" t="str">
        <f ca="1" t="shared" si="317"/>
        <v/>
      </c>
      <c r="O780" s="4" t="str">
        <f ca="1" t="array" ref="O780">IF(L779="","",IF(ROW()&lt;32,"",AVERAGE(IF(OFFSET(L$2,ROW()-21,0,20,1)&lt;&gt;"",OFFSET(L$2,ROW()-21,0,20,1)))))</f>
        <v/>
      </c>
      <c r="P780" s="5" t="str">
        <f ca="1" t="shared" si="318"/>
        <v/>
      </c>
      <c r="Q780" s="4" t="str">
        <f t="shared" si="319"/>
        <v/>
      </c>
      <c r="R780" s="4" t="str">
        <f t="shared" si="320"/>
        <v/>
      </c>
      <c r="S780" s="9" t="str">
        <f t="shared" si="321"/>
        <v/>
      </c>
      <c r="T780" s="10" t="str">
        <f ca="1" t="shared" si="322"/>
        <v/>
      </c>
      <c r="U780" s="9" t="str">
        <f t="shared" si="323"/>
        <v/>
      </c>
      <c r="V780" s="6" t="str">
        <f t="shared" si="324"/>
        <v/>
      </c>
      <c r="W780" s="11" t="str">
        <f t="shared" si="325"/>
        <v/>
      </c>
      <c r="X780" s="11" t="str">
        <f ca="1" t="shared" si="326"/>
        <v/>
      </c>
      <c r="Y780" s="6" t="str">
        <f ca="1" t="shared" si="327"/>
        <v/>
      </c>
      <c r="Z780" s="1" t="str">
        <f ca="1" t="shared" si="328"/>
        <v/>
      </c>
      <c r="AA780" t="str">
        <f ca="1" t="shared" si="329"/>
        <v/>
      </c>
      <c r="AB780" t="str">
        <f t="shared" si="330"/>
        <v/>
      </c>
      <c r="AC780" s="1" t="str">
        <f ca="1" t="shared" si="331"/>
        <v/>
      </c>
      <c r="AD780" t="e">
        <f ca="1" t="shared" si="332"/>
        <v>#VALUE!</v>
      </c>
    </row>
    <row r="781" spans="1:30">
      <c r="A781" t="str">
        <f>IF([1]Sheet!A1779="","",[1]Sheet!A1779)</f>
        <v/>
      </c>
      <c r="B781" t="str">
        <f>IF(A781="","",[1]Sheet!B1779)</f>
        <v/>
      </c>
      <c r="C781" t="str">
        <f>IF(A781="","",[1]Sheet!C1779)</f>
        <v/>
      </c>
      <c r="D781" t="str">
        <f>IF(A781="","",[1]Sheet!D1779)</f>
        <v/>
      </c>
      <c r="E781" t="str">
        <f>IF(A781="","",[1]Sheet!E1779)</f>
        <v/>
      </c>
      <c r="F781" t="str">
        <f>IF(A781="","",[1]Sheet!F1779)</f>
        <v/>
      </c>
      <c r="G781" t="str">
        <f>IF(A781="","",[1]Sheet!G1779)</f>
        <v/>
      </c>
      <c r="H781" t="str">
        <f>IF(A781="","",[1]Sheet!H1779)</f>
        <v/>
      </c>
      <c r="I781" t="str">
        <f>IF(A781="","",[1]Sheet!I1779)</f>
        <v/>
      </c>
      <c r="J781" t="str">
        <f>IF(A781="","",[1]Sheet!J1779)</f>
        <v/>
      </c>
      <c r="K781" t="str">
        <f t="shared" si="315"/>
        <v/>
      </c>
      <c r="L781" s="4" t="str">
        <f t="shared" si="316"/>
        <v/>
      </c>
      <c r="M781" s="4" t="str">
        <f ca="1" t="array" ref="M781">IF(L780="","",IF(ROW()&lt;32,"",AVERAGE(IF(OFFSET(L$2,ROW()-31,0,30,1)&lt;&gt;"",OFFSET(L$2,ROW()-31,0,30,1)))))</f>
        <v/>
      </c>
      <c r="N781" s="5" t="str">
        <f ca="1" t="shared" si="317"/>
        <v/>
      </c>
      <c r="O781" s="4" t="str">
        <f ca="1" t="array" ref="O781">IF(L780="","",IF(ROW()&lt;32,"",AVERAGE(IF(OFFSET(L$2,ROW()-21,0,20,1)&lt;&gt;"",OFFSET(L$2,ROW()-21,0,20,1)))))</f>
        <v/>
      </c>
      <c r="P781" s="5" t="str">
        <f ca="1" t="shared" si="318"/>
        <v/>
      </c>
      <c r="Q781" s="4" t="str">
        <f t="shared" si="319"/>
        <v/>
      </c>
      <c r="R781" s="4" t="str">
        <f t="shared" si="320"/>
        <v/>
      </c>
      <c r="S781" s="9" t="str">
        <f t="shared" si="321"/>
        <v/>
      </c>
      <c r="T781" s="10" t="str">
        <f ca="1" t="shared" si="322"/>
        <v/>
      </c>
      <c r="U781" s="9" t="str">
        <f t="shared" si="323"/>
        <v/>
      </c>
      <c r="V781" s="6" t="str">
        <f t="shared" si="324"/>
        <v/>
      </c>
      <c r="W781" s="11" t="str">
        <f t="shared" si="325"/>
        <v/>
      </c>
      <c r="X781" s="11" t="str">
        <f ca="1" t="shared" si="326"/>
        <v/>
      </c>
      <c r="Y781" s="6" t="str">
        <f ca="1" t="shared" si="327"/>
        <v/>
      </c>
      <c r="Z781" s="1" t="str">
        <f ca="1" t="shared" si="328"/>
        <v/>
      </c>
      <c r="AA781" t="str">
        <f ca="1" t="shared" si="329"/>
        <v/>
      </c>
      <c r="AB781" t="str">
        <f t="shared" si="330"/>
        <v/>
      </c>
      <c r="AC781" s="1" t="str">
        <f ca="1" t="shared" si="331"/>
        <v/>
      </c>
      <c r="AD781" t="e">
        <f ca="1" t="shared" si="332"/>
        <v>#VALUE!</v>
      </c>
    </row>
    <row r="782" spans="1:30">
      <c r="A782" t="str">
        <f>IF([1]Sheet!A1780="","",[1]Sheet!A1780)</f>
        <v/>
      </c>
      <c r="B782" t="str">
        <f>IF(A782="","",[1]Sheet!B1780)</f>
        <v/>
      </c>
      <c r="C782" t="str">
        <f>IF(A782="","",[1]Sheet!C1780)</f>
        <v/>
      </c>
      <c r="D782" t="str">
        <f>IF(A782="","",[1]Sheet!D1780)</f>
        <v/>
      </c>
      <c r="E782" t="str">
        <f>IF(A782="","",[1]Sheet!E1780)</f>
        <v/>
      </c>
      <c r="F782" t="str">
        <f>IF(A782="","",[1]Sheet!F1780)</f>
        <v/>
      </c>
      <c r="G782" t="str">
        <f>IF(A782="","",[1]Sheet!G1780)</f>
        <v/>
      </c>
      <c r="H782" t="str">
        <f>IF(A782="","",[1]Sheet!H1780)</f>
        <v/>
      </c>
      <c r="I782" t="str">
        <f>IF(A782="","",[1]Sheet!I1780)</f>
        <v/>
      </c>
      <c r="J782" t="str">
        <f>IF(A782="","",[1]Sheet!J1780)</f>
        <v/>
      </c>
      <c r="K782" t="str">
        <f t="shared" si="315"/>
        <v/>
      </c>
      <c r="L782" s="4" t="str">
        <f t="shared" si="316"/>
        <v/>
      </c>
      <c r="M782" s="4" t="str">
        <f ca="1" t="array" ref="M782">IF(L781="","",IF(ROW()&lt;32,"",AVERAGE(IF(OFFSET(L$2,ROW()-31,0,30,1)&lt;&gt;"",OFFSET(L$2,ROW()-31,0,30,1)))))</f>
        <v/>
      </c>
      <c r="N782" s="5" t="str">
        <f ca="1" t="shared" si="317"/>
        <v/>
      </c>
      <c r="O782" s="4" t="str">
        <f ca="1" t="array" ref="O782">IF(L781="","",IF(ROW()&lt;32,"",AVERAGE(IF(OFFSET(L$2,ROW()-21,0,20,1)&lt;&gt;"",OFFSET(L$2,ROW()-21,0,20,1)))))</f>
        <v/>
      </c>
      <c r="P782" s="5" t="str">
        <f ca="1" t="shared" si="318"/>
        <v/>
      </c>
      <c r="Q782" s="4" t="str">
        <f t="shared" si="319"/>
        <v/>
      </c>
      <c r="R782" s="4" t="str">
        <f t="shared" si="320"/>
        <v/>
      </c>
      <c r="S782" s="9" t="str">
        <f t="shared" si="321"/>
        <v/>
      </c>
      <c r="T782" s="10" t="str">
        <f ca="1" t="shared" si="322"/>
        <v/>
      </c>
      <c r="U782" s="9" t="str">
        <f t="shared" si="323"/>
        <v/>
      </c>
      <c r="V782" s="6" t="str">
        <f t="shared" si="324"/>
        <v/>
      </c>
      <c r="W782" s="11" t="str">
        <f t="shared" si="325"/>
        <v/>
      </c>
      <c r="X782" s="11" t="str">
        <f ca="1" t="shared" si="326"/>
        <v/>
      </c>
      <c r="Y782" s="6" t="str">
        <f ca="1" t="shared" si="327"/>
        <v/>
      </c>
      <c r="Z782" s="1" t="str">
        <f ca="1" t="shared" si="328"/>
        <v/>
      </c>
      <c r="AA782" t="str">
        <f ca="1" t="shared" si="329"/>
        <v/>
      </c>
      <c r="AB782" t="str">
        <f t="shared" si="330"/>
        <v/>
      </c>
      <c r="AC782" s="1" t="str">
        <f ca="1" t="shared" si="331"/>
        <v/>
      </c>
      <c r="AD782" t="e">
        <f ca="1" t="shared" si="332"/>
        <v>#VALUE!</v>
      </c>
    </row>
    <row r="783" spans="1:30">
      <c r="A783" t="str">
        <f>IF([1]Sheet!A1781="","",[1]Sheet!A1781)</f>
        <v/>
      </c>
      <c r="B783" t="str">
        <f>IF(A783="","",[1]Sheet!B1781)</f>
        <v/>
      </c>
      <c r="C783" t="str">
        <f>IF(A783="","",[1]Sheet!C1781)</f>
        <v/>
      </c>
      <c r="D783" t="str">
        <f>IF(A783="","",[1]Sheet!D1781)</f>
        <v/>
      </c>
      <c r="E783" t="str">
        <f>IF(A783="","",[1]Sheet!E1781)</f>
        <v/>
      </c>
      <c r="F783" t="str">
        <f>IF(A783="","",[1]Sheet!F1781)</f>
        <v/>
      </c>
      <c r="G783" t="str">
        <f>IF(A783="","",[1]Sheet!G1781)</f>
        <v/>
      </c>
      <c r="H783" t="str">
        <f>IF(A783="","",[1]Sheet!H1781)</f>
        <v/>
      </c>
      <c r="I783" t="str">
        <f>IF(A783="","",[1]Sheet!I1781)</f>
        <v/>
      </c>
      <c r="J783" t="str">
        <f>IF(A783="","",[1]Sheet!J1781)</f>
        <v/>
      </c>
      <c r="K783" t="str">
        <f t="shared" si="315"/>
        <v/>
      </c>
      <c r="L783" s="4" t="str">
        <f t="shared" si="316"/>
        <v/>
      </c>
      <c r="M783" s="4" t="str">
        <f ca="1" t="array" ref="M783">IF(L782="","",IF(ROW()&lt;32,"",AVERAGE(IF(OFFSET(L$2,ROW()-31,0,30,1)&lt;&gt;"",OFFSET(L$2,ROW()-31,0,30,1)))))</f>
        <v/>
      </c>
      <c r="N783" s="5" t="str">
        <f ca="1" t="shared" si="317"/>
        <v/>
      </c>
      <c r="O783" s="4" t="str">
        <f ca="1" t="array" ref="O783">IF(L782="","",IF(ROW()&lt;32,"",AVERAGE(IF(OFFSET(L$2,ROW()-21,0,20,1)&lt;&gt;"",OFFSET(L$2,ROW()-21,0,20,1)))))</f>
        <v/>
      </c>
      <c r="P783" s="5" t="str">
        <f ca="1" t="shared" si="318"/>
        <v/>
      </c>
      <c r="Q783" s="4" t="str">
        <f t="shared" si="319"/>
        <v/>
      </c>
      <c r="R783" s="4" t="str">
        <f t="shared" si="320"/>
        <v/>
      </c>
      <c r="S783" s="9" t="str">
        <f t="shared" si="321"/>
        <v/>
      </c>
      <c r="T783" s="10" t="str">
        <f ca="1" t="shared" si="322"/>
        <v/>
      </c>
      <c r="U783" s="9" t="str">
        <f t="shared" si="323"/>
        <v/>
      </c>
      <c r="V783" s="6" t="str">
        <f t="shared" si="324"/>
        <v/>
      </c>
      <c r="W783" s="11" t="str">
        <f t="shared" si="325"/>
        <v/>
      </c>
      <c r="X783" s="11" t="str">
        <f ca="1" t="shared" si="326"/>
        <v/>
      </c>
      <c r="Y783" s="6" t="str">
        <f ca="1" t="shared" si="327"/>
        <v/>
      </c>
      <c r="Z783" s="1" t="str">
        <f ca="1" t="shared" si="328"/>
        <v/>
      </c>
      <c r="AA783" t="str">
        <f ca="1" t="shared" si="329"/>
        <v/>
      </c>
      <c r="AB783" t="str">
        <f t="shared" si="330"/>
        <v/>
      </c>
      <c r="AC783" s="1" t="str">
        <f ca="1" t="shared" si="331"/>
        <v/>
      </c>
      <c r="AD783" t="e">
        <f ca="1" t="shared" si="332"/>
        <v>#VALUE!</v>
      </c>
    </row>
    <row r="784" spans="1:30">
      <c r="A784" t="str">
        <f>IF([1]Sheet!A1782="","",[1]Sheet!A1782)</f>
        <v/>
      </c>
      <c r="B784" t="str">
        <f>IF(A784="","",[1]Sheet!B1782)</f>
        <v/>
      </c>
      <c r="C784" t="str">
        <f>IF(A784="","",[1]Sheet!C1782)</f>
        <v/>
      </c>
      <c r="D784" t="str">
        <f>IF(A784="","",[1]Sheet!D1782)</f>
        <v/>
      </c>
      <c r="E784" t="str">
        <f>IF(A784="","",[1]Sheet!E1782)</f>
        <v/>
      </c>
      <c r="F784" t="str">
        <f>IF(A784="","",[1]Sheet!F1782)</f>
        <v/>
      </c>
      <c r="G784" t="str">
        <f>IF(A784="","",[1]Sheet!G1782)</f>
        <v/>
      </c>
      <c r="H784" t="str">
        <f>IF(A784="","",[1]Sheet!H1782)</f>
        <v/>
      </c>
      <c r="I784" t="str">
        <f>IF(A784="","",[1]Sheet!I1782)</f>
        <v/>
      </c>
      <c r="J784" t="str">
        <f>IF(A784="","",[1]Sheet!J1782)</f>
        <v/>
      </c>
      <c r="K784" t="str">
        <f t="shared" si="315"/>
        <v/>
      </c>
      <c r="L784" s="4" t="str">
        <f t="shared" si="316"/>
        <v/>
      </c>
      <c r="M784" s="4" t="str">
        <f ca="1" t="array" ref="M784">IF(L783="","",IF(ROW()&lt;32,"",AVERAGE(IF(OFFSET(L$2,ROW()-31,0,30,1)&lt;&gt;"",OFFSET(L$2,ROW()-31,0,30,1)))))</f>
        <v/>
      </c>
      <c r="N784" s="5" t="str">
        <f ca="1" t="shared" si="317"/>
        <v/>
      </c>
      <c r="O784" s="4" t="str">
        <f ca="1" t="array" ref="O784">IF(L783="","",IF(ROW()&lt;32,"",AVERAGE(IF(OFFSET(L$2,ROW()-21,0,20,1)&lt;&gt;"",OFFSET(L$2,ROW()-21,0,20,1)))))</f>
        <v/>
      </c>
      <c r="P784" s="5" t="str">
        <f ca="1" t="shared" si="318"/>
        <v/>
      </c>
      <c r="Q784" s="4" t="str">
        <f t="shared" si="319"/>
        <v/>
      </c>
      <c r="R784" s="4" t="str">
        <f t="shared" si="320"/>
        <v/>
      </c>
      <c r="S784" s="9" t="str">
        <f t="shared" si="321"/>
        <v/>
      </c>
      <c r="T784" s="10" t="str">
        <f ca="1" t="shared" si="322"/>
        <v/>
      </c>
      <c r="U784" s="9" t="str">
        <f t="shared" si="323"/>
        <v/>
      </c>
      <c r="V784" s="6" t="str">
        <f t="shared" si="324"/>
        <v/>
      </c>
      <c r="W784" s="11" t="str">
        <f t="shared" si="325"/>
        <v/>
      </c>
      <c r="X784" s="11" t="str">
        <f ca="1" t="shared" si="326"/>
        <v/>
      </c>
      <c r="Y784" s="6" t="str">
        <f ca="1" t="shared" si="327"/>
        <v/>
      </c>
      <c r="Z784" s="1" t="str">
        <f ca="1" t="shared" si="328"/>
        <v/>
      </c>
      <c r="AA784" t="str">
        <f ca="1" t="shared" si="329"/>
        <v/>
      </c>
      <c r="AB784" t="str">
        <f t="shared" si="330"/>
        <v/>
      </c>
      <c r="AC784" s="1" t="str">
        <f ca="1" t="shared" si="331"/>
        <v/>
      </c>
      <c r="AD784" t="e">
        <f ca="1" t="shared" si="332"/>
        <v>#VALUE!</v>
      </c>
    </row>
    <row r="785" spans="1:30">
      <c r="A785" t="str">
        <f>IF([1]Sheet!A1783="","",[1]Sheet!A1783)</f>
        <v/>
      </c>
      <c r="B785" t="str">
        <f>IF(A785="","",[1]Sheet!B1783)</f>
        <v/>
      </c>
      <c r="C785" t="str">
        <f>IF(A785="","",[1]Sheet!C1783)</f>
        <v/>
      </c>
      <c r="D785" t="str">
        <f>IF(A785="","",[1]Sheet!D1783)</f>
        <v/>
      </c>
      <c r="E785" t="str">
        <f>IF(A785="","",[1]Sheet!E1783)</f>
        <v/>
      </c>
      <c r="F785" t="str">
        <f>IF(A785="","",[1]Sheet!F1783)</f>
        <v/>
      </c>
      <c r="G785" t="str">
        <f>IF(A785="","",[1]Sheet!G1783)</f>
        <v/>
      </c>
      <c r="H785" t="str">
        <f>IF(A785="","",[1]Sheet!H1783)</f>
        <v/>
      </c>
      <c r="I785" t="str">
        <f>IF(A785="","",[1]Sheet!I1783)</f>
        <v/>
      </c>
      <c r="J785" t="str">
        <f>IF(A785="","",[1]Sheet!J1783)</f>
        <v/>
      </c>
      <c r="K785" t="str">
        <f t="shared" si="315"/>
        <v/>
      </c>
      <c r="L785" s="4" t="str">
        <f t="shared" si="316"/>
        <v/>
      </c>
      <c r="M785" s="4" t="str">
        <f ca="1" t="array" ref="M785">IF(L784="","",IF(ROW()&lt;32,"",AVERAGE(IF(OFFSET(L$2,ROW()-31,0,30,1)&lt;&gt;"",OFFSET(L$2,ROW()-31,0,30,1)))))</f>
        <v/>
      </c>
      <c r="N785" s="5" t="str">
        <f ca="1" t="shared" si="317"/>
        <v/>
      </c>
      <c r="O785" s="4" t="str">
        <f ca="1" t="array" ref="O785">IF(L784="","",IF(ROW()&lt;32,"",AVERAGE(IF(OFFSET(L$2,ROW()-21,0,20,1)&lt;&gt;"",OFFSET(L$2,ROW()-21,0,20,1)))))</f>
        <v/>
      </c>
      <c r="P785" s="5" t="str">
        <f ca="1" t="shared" si="318"/>
        <v/>
      </c>
      <c r="Q785" s="4" t="str">
        <f t="shared" si="319"/>
        <v/>
      </c>
      <c r="R785" s="4" t="str">
        <f t="shared" si="320"/>
        <v/>
      </c>
      <c r="S785" s="9" t="str">
        <f t="shared" si="321"/>
        <v/>
      </c>
      <c r="T785" s="10" t="str">
        <f ca="1" t="shared" si="322"/>
        <v/>
      </c>
      <c r="U785" s="9" t="str">
        <f t="shared" si="323"/>
        <v/>
      </c>
      <c r="V785" s="6" t="str">
        <f t="shared" si="324"/>
        <v/>
      </c>
      <c r="W785" s="11" t="str">
        <f t="shared" si="325"/>
        <v/>
      </c>
      <c r="X785" s="11" t="str">
        <f ca="1" t="shared" si="326"/>
        <v/>
      </c>
      <c r="Y785" s="6" t="str">
        <f ca="1" t="shared" si="327"/>
        <v/>
      </c>
      <c r="Z785" s="1" t="str">
        <f ca="1" t="shared" si="328"/>
        <v/>
      </c>
      <c r="AA785" t="str">
        <f ca="1" t="shared" si="329"/>
        <v/>
      </c>
      <c r="AB785" t="str">
        <f t="shared" si="330"/>
        <v/>
      </c>
      <c r="AC785" s="1" t="str">
        <f ca="1" t="shared" si="331"/>
        <v/>
      </c>
      <c r="AD785" t="e">
        <f ca="1" t="shared" si="332"/>
        <v>#VALUE!</v>
      </c>
    </row>
    <row r="786" spans="1:30">
      <c r="A786" t="str">
        <f>IF([1]Sheet!A1784="","",[1]Sheet!A1784)</f>
        <v/>
      </c>
      <c r="B786" t="str">
        <f>IF(A786="","",[1]Sheet!B1784)</f>
        <v/>
      </c>
      <c r="C786" t="str">
        <f>IF(A786="","",[1]Sheet!C1784)</f>
        <v/>
      </c>
      <c r="D786" t="str">
        <f>IF(A786="","",[1]Sheet!D1784)</f>
        <v/>
      </c>
      <c r="E786" t="str">
        <f>IF(A786="","",[1]Sheet!E1784)</f>
        <v/>
      </c>
      <c r="F786" t="str">
        <f>IF(A786="","",[1]Sheet!F1784)</f>
        <v/>
      </c>
      <c r="G786" t="str">
        <f>IF(A786="","",[1]Sheet!G1784)</f>
        <v/>
      </c>
      <c r="H786" t="str">
        <f>IF(A786="","",[1]Sheet!H1784)</f>
        <v/>
      </c>
      <c r="I786" t="str">
        <f>IF(A786="","",[1]Sheet!I1784)</f>
        <v/>
      </c>
      <c r="J786" t="str">
        <f>IF(A786="","",[1]Sheet!J1784)</f>
        <v/>
      </c>
      <c r="K786" t="str">
        <f t="shared" ref="K786:K817" si="333">IF(J786="是",1,IF(J786="否",0,""))</f>
        <v/>
      </c>
      <c r="L786" s="4" t="str">
        <f t="shared" ref="L786:L817" si="334">IF(G786="","",IF(F786="待开奖","",IF(MID(D786,1,1)=MID(G786,1,1),1,IF(MID(D786,2,1)=MID(G786,2,1),1,0))))</f>
        <v/>
      </c>
      <c r="M786" s="4" t="str">
        <f ca="1" t="array" ref="M786">IF(L785="","",IF(ROW()&lt;32,"",AVERAGE(IF(OFFSET(L$2,ROW()-31,0,30,1)&lt;&gt;"",OFFSET(L$2,ROW()-31,0,30,1)))))</f>
        <v/>
      </c>
      <c r="N786" s="5" t="str">
        <f ca="1" t="shared" ref="N786:N817" si="335">IF(G785=0,N784,IF(L785="","",IF(ROW()&lt;32,"",IF(ROW()=32,AVERAGE(L755:L784),2/31*L785+(1-2/31)*M785))))</f>
        <v/>
      </c>
      <c r="O786" s="4" t="str">
        <f ca="1" t="array" ref="O786">IF(L785="","",IF(ROW()&lt;32,"",AVERAGE(IF(OFFSET(L$2,ROW()-21,0,20,1)&lt;&gt;"",OFFSET(L$2,ROW()-21,0,20,1)))))</f>
        <v/>
      </c>
      <c r="P786" s="5" t="str">
        <f ca="1" t="shared" ref="P786:P817" si="336">IF(G785=0,P784,IF(L785="","",IF(ROW()&lt;32,"",IF(ROW()=32,AVERAGE(L755:L784),2/31*L785+(1-2/31)*O786))))</f>
        <v/>
      </c>
      <c r="Q786" s="4" t="str">
        <f t="shared" ref="Q786:Q817" si="337">IF(OR(F786=13,F786=14),IF(L786=1,-68.1,I786),I786)</f>
        <v/>
      </c>
      <c r="R786" s="4" t="str">
        <f t="shared" ref="R786:R817" si="338">IF(G786=0,R785,IF(Q786="","",+R785+Q786))</f>
        <v/>
      </c>
      <c r="S786" s="9" t="str">
        <f t="shared" ref="S786:S817" si="339">IF(R785="","",(R785-R756)/R756)</f>
        <v/>
      </c>
      <c r="T786" s="10" t="str">
        <f ca="1" t="shared" ref="T786:T817" si="340">N786</f>
        <v/>
      </c>
      <c r="U786" s="9" t="str">
        <f t="shared" ref="U786:U817" si="341">IF(R785="","",(MAX(R756:R785)-MIN(R756:R785))/MAX(R756:R785))</f>
        <v/>
      </c>
      <c r="V786" s="6" t="str">
        <f t="shared" ref="V786:V817" si="342">IF(ROW()&lt;=62,"",IF(S786="","",(AVERAGE(S757:S786)-0)/(_xlfn.STDEV.P(S757:S786)+1/1000000)))</f>
        <v/>
      </c>
      <c r="W786" s="11" t="str">
        <f t="shared" ref="W786:W817" si="343">IF(I785="","",IF(ABS(SUMIF(I756:I785,"&lt;0"))=0,10,IF(SUMIF(I756:I785,"&gt;0")/ABS(SUMIF(I756:I785,"&lt;0"))&gt;10,10,SUMIF(I756:I785,"&gt;0")/ABS(SUMIF(I756:I785,"&lt;0")))))</f>
        <v/>
      </c>
      <c r="X786" s="11" t="str">
        <f ca="1" t="shared" ref="X786:X817" si="344">IF(V786="","",S786*0.3+T786*0.2-0.3*U786+0.1*V786+0.1*W786)</f>
        <v/>
      </c>
      <c r="Y786" s="6" t="str">
        <f ca="1" t="shared" ref="Y786:Y817" si="345">IF(X786="","",AVERAGE(X757:X786))</f>
        <v/>
      </c>
      <c r="Z786" s="1" t="str">
        <f ca="1" t="shared" ref="Z786:Z817" si="346">IF(X786="","",(_xlfn.STDEV.P(X757:X786)))</f>
        <v/>
      </c>
      <c r="AA786" t="str">
        <f ca="1" t="shared" ref="AA786:AA817" si="347">IF(X786="","",IF(X786&gt;0,IF(X786&gt;Y786+Z786*$Z$1,I786,0),0))</f>
        <v/>
      </c>
      <c r="AB786" t="str">
        <f t="shared" ref="AB786:AB817" si="348">IF(S786="","",IF(OR(F785=13,F785=14),1,0))</f>
        <v/>
      </c>
      <c r="AC786" s="1" t="str">
        <f ca="1" t="shared" ref="AC786:AC817" si="349">IF(OR(SUM(AB767:AB786)&gt;3,SUM(AB777:AB786)&gt;2),0,AA786)</f>
        <v/>
      </c>
      <c r="AD786" t="e">
        <f ca="1" t="shared" ref="AD786:AD817" si="350">IF(X786&gt;=$Y$1,I786,0)</f>
        <v>#VALUE!</v>
      </c>
    </row>
    <row r="787" spans="1:30">
      <c r="A787" t="str">
        <f>IF([1]Sheet!A1785="","",[1]Sheet!A1785)</f>
        <v/>
      </c>
      <c r="B787" t="str">
        <f>IF(A787="","",[1]Sheet!B1785)</f>
        <v/>
      </c>
      <c r="C787" t="str">
        <f>IF(A787="","",[1]Sheet!C1785)</f>
        <v/>
      </c>
      <c r="D787" t="str">
        <f>IF(A787="","",[1]Sheet!D1785)</f>
        <v/>
      </c>
      <c r="E787" t="str">
        <f>IF(A787="","",[1]Sheet!E1785)</f>
        <v/>
      </c>
      <c r="F787" t="str">
        <f>IF(A787="","",[1]Sheet!F1785)</f>
        <v/>
      </c>
      <c r="G787" t="str">
        <f>IF(A787="","",[1]Sheet!G1785)</f>
        <v/>
      </c>
      <c r="H787" t="str">
        <f>IF(A787="","",[1]Sheet!H1785)</f>
        <v/>
      </c>
      <c r="I787" t="str">
        <f>IF(A787="","",[1]Sheet!I1785)</f>
        <v/>
      </c>
      <c r="J787" t="str">
        <f>IF(A787="","",[1]Sheet!J1785)</f>
        <v/>
      </c>
      <c r="K787" t="str">
        <f t="shared" si="333"/>
        <v/>
      </c>
      <c r="L787" s="4" t="str">
        <f t="shared" si="334"/>
        <v/>
      </c>
      <c r="M787" s="4" t="str">
        <f ca="1" t="array" ref="M787">IF(L786="","",IF(ROW()&lt;32,"",AVERAGE(IF(OFFSET(L$2,ROW()-31,0,30,1)&lt;&gt;"",OFFSET(L$2,ROW()-31,0,30,1)))))</f>
        <v/>
      </c>
      <c r="N787" s="5" t="str">
        <f ca="1" t="shared" si="335"/>
        <v/>
      </c>
      <c r="O787" s="4" t="str">
        <f ca="1" t="array" ref="O787">IF(L786="","",IF(ROW()&lt;32,"",AVERAGE(IF(OFFSET(L$2,ROW()-21,0,20,1)&lt;&gt;"",OFFSET(L$2,ROW()-21,0,20,1)))))</f>
        <v/>
      </c>
      <c r="P787" s="5" t="str">
        <f ca="1" t="shared" si="336"/>
        <v/>
      </c>
      <c r="Q787" s="4" t="str">
        <f t="shared" si="337"/>
        <v/>
      </c>
      <c r="R787" s="4" t="str">
        <f t="shared" si="338"/>
        <v/>
      </c>
      <c r="S787" s="9" t="str">
        <f t="shared" si="339"/>
        <v/>
      </c>
      <c r="T787" s="10" t="str">
        <f ca="1" t="shared" si="340"/>
        <v/>
      </c>
      <c r="U787" s="9" t="str">
        <f t="shared" si="341"/>
        <v/>
      </c>
      <c r="V787" s="6" t="str">
        <f t="shared" si="342"/>
        <v/>
      </c>
      <c r="W787" s="11" t="str">
        <f t="shared" si="343"/>
        <v/>
      </c>
      <c r="X787" s="11" t="str">
        <f ca="1" t="shared" si="344"/>
        <v/>
      </c>
      <c r="Y787" s="6" t="str">
        <f ca="1" t="shared" si="345"/>
        <v/>
      </c>
      <c r="Z787" s="1" t="str">
        <f ca="1" t="shared" si="346"/>
        <v/>
      </c>
      <c r="AA787" t="str">
        <f ca="1" t="shared" si="347"/>
        <v/>
      </c>
      <c r="AB787" t="str">
        <f t="shared" si="348"/>
        <v/>
      </c>
      <c r="AC787" s="1" t="str">
        <f ca="1" t="shared" si="349"/>
        <v/>
      </c>
      <c r="AD787" t="e">
        <f ca="1" t="shared" si="350"/>
        <v>#VALUE!</v>
      </c>
    </row>
    <row r="788" spans="1:30">
      <c r="A788" t="str">
        <f>IF([1]Sheet!A1786="","",[1]Sheet!A1786)</f>
        <v/>
      </c>
      <c r="B788" t="str">
        <f>IF(A788="","",[1]Sheet!B1786)</f>
        <v/>
      </c>
      <c r="C788" t="str">
        <f>IF(A788="","",[1]Sheet!C1786)</f>
        <v/>
      </c>
      <c r="D788" t="str">
        <f>IF(A788="","",[1]Sheet!D1786)</f>
        <v/>
      </c>
      <c r="E788" t="str">
        <f>IF(A788="","",[1]Sheet!E1786)</f>
        <v/>
      </c>
      <c r="F788" t="str">
        <f>IF(A788="","",[1]Sheet!F1786)</f>
        <v/>
      </c>
      <c r="G788" t="str">
        <f>IF(A788="","",[1]Sheet!G1786)</f>
        <v/>
      </c>
      <c r="H788" t="str">
        <f>IF(A788="","",[1]Sheet!H1786)</f>
        <v/>
      </c>
      <c r="I788" t="str">
        <f>IF(A788="","",[1]Sheet!I1786)</f>
        <v/>
      </c>
      <c r="J788" t="str">
        <f>IF(A788="","",[1]Sheet!J1786)</f>
        <v/>
      </c>
      <c r="K788" t="str">
        <f t="shared" si="333"/>
        <v/>
      </c>
      <c r="L788" s="4" t="str">
        <f t="shared" si="334"/>
        <v/>
      </c>
      <c r="M788" s="4" t="str">
        <f ca="1" t="array" ref="M788">IF(L787="","",IF(ROW()&lt;32,"",AVERAGE(IF(OFFSET(L$2,ROW()-31,0,30,1)&lt;&gt;"",OFFSET(L$2,ROW()-31,0,30,1)))))</f>
        <v/>
      </c>
      <c r="N788" s="5" t="str">
        <f ca="1" t="shared" si="335"/>
        <v/>
      </c>
      <c r="O788" s="4" t="str">
        <f ca="1" t="array" ref="O788">IF(L787="","",IF(ROW()&lt;32,"",AVERAGE(IF(OFFSET(L$2,ROW()-21,0,20,1)&lt;&gt;"",OFFSET(L$2,ROW()-21,0,20,1)))))</f>
        <v/>
      </c>
      <c r="P788" s="5" t="str">
        <f ca="1" t="shared" si="336"/>
        <v/>
      </c>
      <c r="Q788" s="4" t="str">
        <f t="shared" si="337"/>
        <v/>
      </c>
      <c r="R788" s="4" t="str">
        <f t="shared" si="338"/>
        <v/>
      </c>
      <c r="S788" s="9" t="str">
        <f t="shared" si="339"/>
        <v/>
      </c>
      <c r="T788" s="10" t="str">
        <f ca="1" t="shared" si="340"/>
        <v/>
      </c>
      <c r="U788" s="9" t="str">
        <f t="shared" si="341"/>
        <v/>
      </c>
      <c r="V788" s="6" t="str">
        <f t="shared" si="342"/>
        <v/>
      </c>
      <c r="W788" s="11" t="str">
        <f t="shared" si="343"/>
        <v/>
      </c>
      <c r="X788" s="11" t="str">
        <f ca="1" t="shared" si="344"/>
        <v/>
      </c>
      <c r="Y788" s="6" t="str">
        <f ca="1" t="shared" si="345"/>
        <v/>
      </c>
      <c r="Z788" s="1" t="str">
        <f ca="1" t="shared" si="346"/>
        <v/>
      </c>
      <c r="AA788" t="str">
        <f ca="1" t="shared" si="347"/>
        <v/>
      </c>
      <c r="AB788" t="str">
        <f t="shared" si="348"/>
        <v/>
      </c>
      <c r="AC788" s="1" t="str">
        <f ca="1" t="shared" si="349"/>
        <v/>
      </c>
      <c r="AD788" t="e">
        <f ca="1" t="shared" si="350"/>
        <v>#VALUE!</v>
      </c>
    </row>
    <row r="789" spans="1:30">
      <c r="A789" t="str">
        <f>IF([1]Sheet!A1787="","",[1]Sheet!A1787)</f>
        <v/>
      </c>
      <c r="B789" t="str">
        <f>IF(A789="","",[1]Sheet!B1787)</f>
        <v/>
      </c>
      <c r="C789" t="str">
        <f>IF(A789="","",[1]Sheet!C1787)</f>
        <v/>
      </c>
      <c r="D789" t="str">
        <f>IF(A789="","",[1]Sheet!D1787)</f>
        <v/>
      </c>
      <c r="E789" t="str">
        <f>IF(A789="","",[1]Sheet!E1787)</f>
        <v/>
      </c>
      <c r="F789" t="str">
        <f>IF(A789="","",[1]Sheet!F1787)</f>
        <v/>
      </c>
      <c r="G789" t="str">
        <f>IF(A789="","",[1]Sheet!G1787)</f>
        <v/>
      </c>
      <c r="H789" t="str">
        <f>IF(A789="","",[1]Sheet!H1787)</f>
        <v/>
      </c>
      <c r="I789" t="str">
        <f>IF(A789="","",[1]Sheet!I1787)</f>
        <v/>
      </c>
      <c r="J789" t="str">
        <f>IF(A789="","",[1]Sheet!J1787)</f>
        <v/>
      </c>
      <c r="K789" t="str">
        <f t="shared" si="333"/>
        <v/>
      </c>
      <c r="L789" s="4" t="str">
        <f t="shared" si="334"/>
        <v/>
      </c>
      <c r="M789" s="4" t="str">
        <f ca="1" t="array" ref="M789">IF(L788="","",IF(ROW()&lt;32,"",AVERAGE(IF(OFFSET(L$2,ROW()-31,0,30,1)&lt;&gt;"",OFFSET(L$2,ROW()-31,0,30,1)))))</f>
        <v/>
      </c>
      <c r="N789" s="5" t="str">
        <f ca="1" t="shared" si="335"/>
        <v/>
      </c>
      <c r="O789" s="4" t="str">
        <f ca="1" t="array" ref="O789">IF(L788="","",IF(ROW()&lt;32,"",AVERAGE(IF(OFFSET(L$2,ROW()-21,0,20,1)&lt;&gt;"",OFFSET(L$2,ROW()-21,0,20,1)))))</f>
        <v/>
      </c>
      <c r="P789" s="5" t="str">
        <f ca="1" t="shared" si="336"/>
        <v/>
      </c>
      <c r="Q789" s="4" t="str">
        <f t="shared" si="337"/>
        <v/>
      </c>
      <c r="R789" s="4" t="str">
        <f t="shared" si="338"/>
        <v/>
      </c>
      <c r="S789" s="9" t="str">
        <f t="shared" si="339"/>
        <v/>
      </c>
      <c r="T789" s="10" t="str">
        <f ca="1" t="shared" si="340"/>
        <v/>
      </c>
      <c r="U789" s="9" t="str">
        <f t="shared" si="341"/>
        <v/>
      </c>
      <c r="V789" s="6" t="str">
        <f t="shared" si="342"/>
        <v/>
      </c>
      <c r="W789" s="11" t="str">
        <f t="shared" si="343"/>
        <v/>
      </c>
      <c r="X789" s="11" t="str">
        <f ca="1" t="shared" si="344"/>
        <v/>
      </c>
      <c r="Y789" s="6" t="str">
        <f ca="1" t="shared" si="345"/>
        <v/>
      </c>
      <c r="Z789" s="1" t="str">
        <f ca="1" t="shared" si="346"/>
        <v/>
      </c>
      <c r="AA789" t="str">
        <f ca="1" t="shared" si="347"/>
        <v/>
      </c>
      <c r="AB789" t="str">
        <f t="shared" si="348"/>
        <v/>
      </c>
      <c r="AC789" s="1" t="str">
        <f ca="1" t="shared" si="349"/>
        <v/>
      </c>
      <c r="AD789" t="e">
        <f ca="1" t="shared" si="350"/>
        <v>#VALUE!</v>
      </c>
    </row>
    <row r="790" spans="1:30">
      <c r="A790" t="str">
        <f>IF([1]Sheet!A1788="","",[1]Sheet!A1788)</f>
        <v/>
      </c>
      <c r="B790" t="str">
        <f>IF(A790="","",[1]Sheet!B1788)</f>
        <v/>
      </c>
      <c r="C790" t="str">
        <f>IF(A790="","",[1]Sheet!C1788)</f>
        <v/>
      </c>
      <c r="D790" t="str">
        <f>IF(A790="","",[1]Sheet!D1788)</f>
        <v/>
      </c>
      <c r="E790" t="str">
        <f>IF(A790="","",[1]Sheet!E1788)</f>
        <v/>
      </c>
      <c r="F790" t="str">
        <f>IF(A790="","",[1]Sheet!F1788)</f>
        <v/>
      </c>
      <c r="G790" t="str">
        <f>IF(A790="","",[1]Sheet!G1788)</f>
        <v/>
      </c>
      <c r="H790" t="str">
        <f>IF(A790="","",[1]Sheet!H1788)</f>
        <v/>
      </c>
      <c r="I790" t="str">
        <f>IF(A790="","",[1]Sheet!I1788)</f>
        <v/>
      </c>
      <c r="J790" t="str">
        <f>IF(A790="","",[1]Sheet!J1788)</f>
        <v/>
      </c>
      <c r="K790" t="str">
        <f t="shared" si="333"/>
        <v/>
      </c>
      <c r="L790" s="4" t="str">
        <f t="shared" si="334"/>
        <v/>
      </c>
      <c r="M790" s="4" t="str">
        <f ca="1" t="array" ref="M790">IF(L789="","",IF(ROW()&lt;32,"",AVERAGE(IF(OFFSET(L$2,ROW()-31,0,30,1)&lt;&gt;"",OFFSET(L$2,ROW()-31,0,30,1)))))</f>
        <v/>
      </c>
      <c r="N790" s="5" t="str">
        <f ca="1" t="shared" si="335"/>
        <v/>
      </c>
      <c r="O790" s="4" t="str">
        <f ca="1" t="array" ref="O790">IF(L789="","",IF(ROW()&lt;32,"",AVERAGE(IF(OFFSET(L$2,ROW()-21,0,20,1)&lt;&gt;"",OFFSET(L$2,ROW()-21,0,20,1)))))</f>
        <v/>
      </c>
      <c r="P790" s="5" t="str">
        <f ca="1" t="shared" si="336"/>
        <v/>
      </c>
      <c r="Q790" s="4" t="str">
        <f t="shared" si="337"/>
        <v/>
      </c>
      <c r="R790" s="4" t="str">
        <f t="shared" si="338"/>
        <v/>
      </c>
      <c r="S790" s="9" t="str">
        <f t="shared" si="339"/>
        <v/>
      </c>
      <c r="T790" s="10" t="str">
        <f ca="1" t="shared" si="340"/>
        <v/>
      </c>
      <c r="U790" s="9" t="str">
        <f t="shared" si="341"/>
        <v/>
      </c>
      <c r="V790" s="6" t="str">
        <f t="shared" si="342"/>
        <v/>
      </c>
      <c r="W790" s="11" t="str">
        <f t="shared" si="343"/>
        <v/>
      </c>
      <c r="X790" s="11" t="str">
        <f ca="1" t="shared" si="344"/>
        <v/>
      </c>
      <c r="Y790" s="6" t="str">
        <f ca="1" t="shared" si="345"/>
        <v/>
      </c>
      <c r="Z790" s="1" t="str">
        <f ca="1" t="shared" si="346"/>
        <v/>
      </c>
      <c r="AA790" t="str">
        <f ca="1" t="shared" si="347"/>
        <v/>
      </c>
      <c r="AB790" t="str">
        <f t="shared" si="348"/>
        <v/>
      </c>
      <c r="AC790" s="1" t="str">
        <f ca="1" t="shared" si="349"/>
        <v/>
      </c>
      <c r="AD790" t="e">
        <f ca="1" t="shared" si="350"/>
        <v>#VALUE!</v>
      </c>
    </row>
    <row r="791" spans="1:30">
      <c r="A791" t="str">
        <f>IF([1]Sheet!A1789="","",[1]Sheet!A1789)</f>
        <v/>
      </c>
      <c r="B791" t="str">
        <f>IF(A791="","",[1]Sheet!B1789)</f>
        <v/>
      </c>
      <c r="C791" t="str">
        <f>IF(A791="","",[1]Sheet!C1789)</f>
        <v/>
      </c>
      <c r="D791" t="str">
        <f>IF(A791="","",[1]Sheet!D1789)</f>
        <v/>
      </c>
      <c r="E791" t="str">
        <f>IF(A791="","",[1]Sheet!E1789)</f>
        <v/>
      </c>
      <c r="F791" t="str">
        <f>IF(A791="","",[1]Sheet!F1789)</f>
        <v/>
      </c>
      <c r="G791" t="str">
        <f>IF(A791="","",[1]Sheet!G1789)</f>
        <v/>
      </c>
      <c r="H791" t="str">
        <f>IF(A791="","",[1]Sheet!H1789)</f>
        <v/>
      </c>
      <c r="I791" t="str">
        <f>IF(A791="","",[1]Sheet!I1789)</f>
        <v/>
      </c>
      <c r="J791" t="str">
        <f>IF(A791="","",[1]Sheet!J1789)</f>
        <v/>
      </c>
      <c r="K791" t="str">
        <f t="shared" si="333"/>
        <v/>
      </c>
      <c r="L791" s="4" t="str">
        <f t="shared" si="334"/>
        <v/>
      </c>
      <c r="M791" s="4" t="str">
        <f ca="1" t="array" ref="M791">IF(L790="","",IF(ROW()&lt;32,"",AVERAGE(IF(OFFSET(L$2,ROW()-31,0,30,1)&lt;&gt;"",OFFSET(L$2,ROW()-31,0,30,1)))))</f>
        <v/>
      </c>
      <c r="N791" s="5" t="str">
        <f ca="1" t="shared" si="335"/>
        <v/>
      </c>
      <c r="O791" s="4" t="str">
        <f ca="1" t="array" ref="O791">IF(L790="","",IF(ROW()&lt;32,"",AVERAGE(IF(OFFSET(L$2,ROW()-21,0,20,1)&lt;&gt;"",OFFSET(L$2,ROW()-21,0,20,1)))))</f>
        <v/>
      </c>
      <c r="P791" s="5" t="str">
        <f ca="1" t="shared" si="336"/>
        <v/>
      </c>
      <c r="Q791" s="4" t="str">
        <f t="shared" si="337"/>
        <v/>
      </c>
      <c r="R791" s="4" t="str">
        <f t="shared" si="338"/>
        <v/>
      </c>
      <c r="S791" s="9" t="str">
        <f t="shared" si="339"/>
        <v/>
      </c>
      <c r="T791" s="10" t="str">
        <f ca="1" t="shared" si="340"/>
        <v/>
      </c>
      <c r="U791" s="9" t="str">
        <f t="shared" si="341"/>
        <v/>
      </c>
      <c r="V791" s="6" t="str">
        <f t="shared" si="342"/>
        <v/>
      </c>
      <c r="W791" s="11" t="str">
        <f t="shared" si="343"/>
        <v/>
      </c>
      <c r="X791" s="11" t="str">
        <f ca="1" t="shared" si="344"/>
        <v/>
      </c>
      <c r="Y791" s="6" t="str">
        <f ca="1" t="shared" si="345"/>
        <v/>
      </c>
      <c r="Z791" s="1" t="str">
        <f ca="1" t="shared" si="346"/>
        <v/>
      </c>
      <c r="AA791" t="str">
        <f ca="1" t="shared" si="347"/>
        <v/>
      </c>
      <c r="AB791" t="str">
        <f t="shared" si="348"/>
        <v/>
      </c>
      <c r="AC791" s="1" t="str">
        <f ca="1" t="shared" si="349"/>
        <v/>
      </c>
      <c r="AD791" t="e">
        <f ca="1" t="shared" si="350"/>
        <v>#VALUE!</v>
      </c>
    </row>
    <row r="792" spans="1:30">
      <c r="A792" t="str">
        <f>IF([1]Sheet!A1790="","",[1]Sheet!A1790)</f>
        <v/>
      </c>
      <c r="B792" t="str">
        <f>IF(A792="","",[1]Sheet!B1790)</f>
        <v/>
      </c>
      <c r="C792" t="str">
        <f>IF(A792="","",[1]Sheet!C1790)</f>
        <v/>
      </c>
      <c r="D792" t="str">
        <f>IF(A792="","",[1]Sheet!D1790)</f>
        <v/>
      </c>
      <c r="E792" t="str">
        <f>IF(A792="","",[1]Sheet!E1790)</f>
        <v/>
      </c>
      <c r="F792" t="str">
        <f>IF(A792="","",[1]Sheet!F1790)</f>
        <v/>
      </c>
      <c r="G792" t="str">
        <f>IF(A792="","",[1]Sheet!G1790)</f>
        <v/>
      </c>
      <c r="H792" t="str">
        <f>IF(A792="","",[1]Sheet!H1790)</f>
        <v/>
      </c>
      <c r="I792" t="str">
        <f>IF(A792="","",[1]Sheet!I1790)</f>
        <v/>
      </c>
      <c r="J792" t="str">
        <f>IF(A792="","",[1]Sheet!J1790)</f>
        <v/>
      </c>
      <c r="K792" t="str">
        <f t="shared" si="333"/>
        <v/>
      </c>
      <c r="L792" s="4" t="str">
        <f t="shared" si="334"/>
        <v/>
      </c>
      <c r="M792" s="4" t="str">
        <f ca="1" t="array" ref="M792">IF(L791="","",IF(ROW()&lt;32,"",AVERAGE(IF(OFFSET(L$2,ROW()-31,0,30,1)&lt;&gt;"",OFFSET(L$2,ROW()-31,0,30,1)))))</f>
        <v/>
      </c>
      <c r="N792" s="5" t="str">
        <f ca="1" t="shared" si="335"/>
        <v/>
      </c>
      <c r="O792" s="4" t="str">
        <f ca="1" t="array" ref="O792">IF(L791="","",IF(ROW()&lt;32,"",AVERAGE(IF(OFFSET(L$2,ROW()-21,0,20,1)&lt;&gt;"",OFFSET(L$2,ROW()-21,0,20,1)))))</f>
        <v/>
      </c>
      <c r="P792" s="5" t="str">
        <f ca="1" t="shared" si="336"/>
        <v/>
      </c>
      <c r="Q792" s="4" t="str">
        <f t="shared" si="337"/>
        <v/>
      </c>
      <c r="R792" s="4" t="str">
        <f t="shared" si="338"/>
        <v/>
      </c>
      <c r="S792" s="9" t="str">
        <f t="shared" si="339"/>
        <v/>
      </c>
      <c r="T792" s="10" t="str">
        <f ca="1" t="shared" si="340"/>
        <v/>
      </c>
      <c r="U792" s="9" t="str">
        <f t="shared" si="341"/>
        <v/>
      </c>
      <c r="V792" s="6" t="str">
        <f t="shared" si="342"/>
        <v/>
      </c>
      <c r="W792" s="11" t="str">
        <f t="shared" si="343"/>
        <v/>
      </c>
      <c r="X792" s="11" t="str">
        <f ca="1" t="shared" si="344"/>
        <v/>
      </c>
      <c r="Y792" s="6" t="str">
        <f ca="1" t="shared" si="345"/>
        <v/>
      </c>
      <c r="Z792" s="1" t="str">
        <f ca="1" t="shared" si="346"/>
        <v/>
      </c>
      <c r="AA792" t="str">
        <f ca="1" t="shared" si="347"/>
        <v/>
      </c>
      <c r="AB792" t="str">
        <f t="shared" si="348"/>
        <v/>
      </c>
      <c r="AC792" s="1" t="str">
        <f ca="1" t="shared" si="349"/>
        <v/>
      </c>
      <c r="AD792" t="e">
        <f ca="1" t="shared" si="350"/>
        <v>#VALUE!</v>
      </c>
    </row>
    <row r="793" spans="1:30">
      <c r="A793" t="str">
        <f>IF([1]Sheet!A1791="","",[1]Sheet!A1791)</f>
        <v/>
      </c>
      <c r="B793" t="str">
        <f>IF(A793="","",[1]Sheet!B1791)</f>
        <v/>
      </c>
      <c r="C793" t="str">
        <f>IF(A793="","",[1]Sheet!C1791)</f>
        <v/>
      </c>
      <c r="D793" t="str">
        <f>IF(A793="","",[1]Sheet!D1791)</f>
        <v/>
      </c>
      <c r="E793" t="str">
        <f>IF(A793="","",[1]Sheet!E1791)</f>
        <v/>
      </c>
      <c r="F793" t="str">
        <f>IF(A793="","",[1]Sheet!F1791)</f>
        <v/>
      </c>
      <c r="G793" t="str">
        <f>IF(A793="","",[1]Sheet!G1791)</f>
        <v/>
      </c>
      <c r="H793" t="str">
        <f>IF(A793="","",[1]Sheet!H1791)</f>
        <v/>
      </c>
      <c r="I793" t="str">
        <f>IF(A793="","",[1]Sheet!I1791)</f>
        <v/>
      </c>
      <c r="J793" t="str">
        <f>IF(A793="","",[1]Sheet!J1791)</f>
        <v/>
      </c>
      <c r="K793" t="str">
        <f t="shared" si="333"/>
        <v/>
      </c>
      <c r="L793" s="4" t="str">
        <f t="shared" si="334"/>
        <v/>
      </c>
      <c r="M793" s="4" t="str">
        <f ca="1" t="array" ref="M793">IF(L792="","",IF(ROW()&lt;32,"",AVERAGE(IF(OFFSET(L$2,ROW()-31,0,30,1)&lt;&gt;"",OFFSET(L$2,ROW()-31,0,30,1)))))</f>
        <v/>
      </c>
      <c r="N793" s="5" t="str">
        <f ca="1" t="shared" si="335"/>
        <v/>
      </c>
      <c r="O793" s="4" t="str">
        <f ca="1" t="array" ref="O793">IF(L792="","",IF(ROW()&lt;32,"",AVERAGE(IF(OFFSET(L$2,ROW()-21,0,20,1)&lt;&gt;"",OFFSET(L$2,ROW()-21,0,20,1)))))</f>
        <v/>
      </c>
      <c r="P793" s="5" t="str">
        <f ca="1" t="shared" si="336"/>
        <v/>
      </c>
      <c r="Q793" s="4" t="str">
        <f t="shared" si="337"/>
        <v/>
      </c>
      <c r="R793" s="4" t="str">
        <f t="shared" si="338"/>
        <v/>
      </c>
      <c r="S793" s="9" t="str">
        <f t="shared" si="339"/>
        <v/>
      </c>
      <c r="T793" s="10" t="str">
        <f ca="1" t="shared" si="340"/>
        <v/>
      </c>
      <c r="U793" s="9" t="str">
        <f t="shared" si="341"/>
        <v/>
      </c>
      <c r="V793" s="6" t="str">
        <f t="shared" si="342"/>
        <v/>
      </c>
      <c r="W793" s="11" t="str">
        <f t="shared" si="343"/>
        <v/>
      </c>
      <c r="X793" s="11" t="str">
        <f ca="1" t="shared" si="344"/>
        <v/>
      </c>
      <c r="Y793" s="6" t="str">
        <f ca="1" t="shared" si="345"/>
        <v/>
      </c>
      <c r="Z793" s="1" t="str">
        <f ca="1" t="shared" si="346"/>
        <v/>
      </c>
      <c r="AA793" t="str">
        <f ca="1" t="shared" si="347"/>
        <v/>
      </c>
      <c r="AB793" t="str">
        <f t="shared" si="348"/>
        <v/>
      </c>
      <c r="AC793" s="1" t="str">
        <f ca="1" t="shared" si="349"/>
        <v/>
      </c>
      <c r="AD793" t="e">
        <f ca="1" t="shared" si="350"/>
        <v>#VALUE!</v>
      </c>
    </row>
    <row r="794" spans="1:30">
      <c r="A794" t="str">
        <f>IF([1]Sheet!A1792="","",[1]Sheet!A1792)</f>
        <v/>
      </c>
      <c r="B794" t="str">
        <f>IF(A794="","",[1]Sheet!B1792)</f>
        <v/>
      </c>
      <c r="C794" t="str">
        <f>IF(A794="","",[1]Sheet!C1792)</f>
        <v/>
      </c>
      <c r="D794" t="str">
        <f>IF(A794="","",[1]Sheet!D1792)</f>
        <v/>
      </c>
      <c r="E794" t="str">
        <f>IF(A794="","",[1]Sheet!E1792)</f>
        <v/>
      </c>
      <c r="F794" t="str">
        <f>IF(A794="","",[1]Sheet!F1792)</f>
        <v/>
      </c>
      <c r="G794" t="str">
        <f>IF(A794="","",[1]Sheet!G1792)</f>
        <v/>
      </c>
      <c r="H794" t="str">
        <f>IF(A794="","",[1]Sheet!H1792)</f>
        <v/>
      </c>
      <c r="I794" t="str">
        <f>IF(A794="","",[1]Sheet!I1792)</f>
        <v/>
      </c>
      <c r="J794" t="str">
        <f>IF(A794="","",[1]Sheet!J1792)</f>
        <v/>
      </c>
      <c r="K794" t="str">
        <f t="shared" si="333"/>
        <v/>
      </c>
      <c r="L794" s="4" t="str">
        <f t="shared" si="334"/>
        <v/>
      </c>
      <c r="M794" s="4" t="str">
        <f ca="1" t="array" ref="M794">IF(L793="","",IF(ROW()&lt;32,"",AVERAGE(IF(OFFSET(L$2,ROW()-31,0,30,1)&lt;&gt;"",OFFSET(L$2,ROW()-31,0,30,1)))))</f>
        <v/>
      </c>
      <c r="N794" s="5" t="str">
        <f ca="1" t="shared" si="335"/>
        <v/>
      </c>
      <c r="O794" s="4" t="str">
        <f ca="1" t="array" ref="O794">IF(L793="","",IF(ROW()&lt;32,"",AVERAGE(IF(OFFSET(L$2,ROW()-21,0,20,1)&lt;&gt;"",OFFSET(L$2,ROW()-21,0,20,1)))))</f>
        <v/>
      </c>
      <c r="P794" s="5" t="str">
        <f ca="1" t="shared" si="336"/>
        <v/>
      </c>
      <c r="Q794" s="4" t="str">
        <f t="shared" si="337"/>
        <v/>
      </c>
      <c r="R794" s="4" t="str">
        <f t="shared" si="338"/>
        <v/>
      </c>
      <c r="S794" s="9" t="str">
        <f t="shared" si="339"/>
        <v/>
      </c>
      <c r="T794" s="10" t="str">
        <f ca="1" t="shared" si="340"/>
        <v/>
      </c>
      <c r="U794" s="9" t="str">
        <f t="shared" si="341"/>
        <v/>
      </c>
      <c r="V794" s="6" t="str">
        <f t="shared" si="342"/>
        <v/>
      </c>
      <c r="W794" s="11" t="str">
        <f t="shared" si="343"/>
        <v/>
      </c>
      <c r="X794" s="11" t="str">
        <f ca="1" t="shared" si="344"/>
        <v/>
      </c>
      <c r="Y794" s="6" t="str">
        <f ca="1" t="shared" si="345"/>
        <v/>
      </c>
      <c r="Z794" s="1" t="str">
        <f ca="1" t="shared" si="346"/>
        <v/>
      </c>
      <c r="AA794" t="str">
        <f ca="1" t="shared" si="347"/>
        <v/>
      </c>
      <c r="AB794" t="str">
        <f t="shared" si="348"/>
        <v/>
      </c>
      <c r="AC794" s="1" t="str">
        <f ca="1" t="shared" si="349"/>
        <v/>
      </c>
      <c r="AD794" t="e">
        <f ca="1" t="shared" si="350"/>
        <v>#VALUE!</v>
      </c>
    </row>
    <row r="795" spans="1:30">
      <c r="A795" t="str">
        <f>IF([1]Sheet!A1793="","",[1]Sheet!A1793)</f>
        <v/>
      </c>
      <c r="B795" t="str">
        <f>IF(A795="","",[1]Sheet!B1793)</f>
        <v/>
      </c>
      <c r="C795" t="str">
        <f>IF(A795="","",[1]Sheet!C1793)</f>
        <v/>
      </c>
      <c r="D795" t="str">
        <f>IF(A795="","",[1]Sheet!D1793)</f>
        <v/>
      </c>
      <c r="E795" t="str">
        <f>IF(A795="","",[1]Sheet!E1793)</f>
        <v/>
      </c>
      <c r="F795" t="str">
        <f>IF(A795="","",[1]Sheet!F1793)</f>
        <v/>
      </c>
      <c r="G795" t="str">
        <f>IF(A795="","",[1]Sheet!G1793)</f>
        <v/>
      </c>
      <c r="H795" t="str">
        <f>IF(A795="","",[1]Sheet!H1793)</f>
        <v/>
      </c>
      <c r="I795" t="str">
        <f>IF(A795="","",[1]Sheet!I1793)</f>
        <v/>
      </c>
      <c r="J795" t="str">
        <f>IF(A795="","",[1]Sheet!J1793)</f>
        <v/>
      </c>
      <c r="K795" t="str">
        <f t="shared" si="333"/>
        <v/>
      </c>
      <c r="L795" s="4" t="str">
        <f t="shared" si="334"/>
        <v/>
      </c>
      <c r="M795" s="4" t="str">
        <f ca="1" t="array" ref="M795">IF(L794="","",IF(ROW()&lt;32,"",AVERAGE(IF(OFFSET(L$2,ROW()-31,0,30,1)&lt;&gt;"",OFFSET(L$2,ROW()-31,0,30,1)))))</f>
        <v/>
      </c>
      <c r="N795" s="5" t="str">
        <f ca="1" t="shared" si="335"/>
        <v/>
      </c>
      <c r="O795" s="4" t="str">
        <f ca="1" t="array" ref="O795">IF(L794="","",IF(ROW()&lt;32,"",AVERAGE(IF(OFFSET(L$2,ROW()-21,0,20,1)&lt;&gt;"",OFFSET(L$2,ROW()-21,0,20,1)))))</f>
        <v/>
      </c>
      <c r="P795" s="5" t="str">
        <f ca="1" t="shared" si="336"/>
        <v/>
      </c>
      <c r="Q795" s="4" t="str">
        <f t="shared" si="337"/>
        <v/>
      </c>
      <c r="R795" s="4" t="str">
        <f t="shared" si="338"/>
        <v/>
      </c>
      <c r="S795" s="9" t="str">
        <f t="shared" si="339"/>
        <v/>
      </c>
      <c r="T795" s="10" t="str">
        <f ca="1" t="shared" si="340"/>
        <v/>
      </c>
      <c r="U795" s="9" t="str">
        <f t="shared" si="341"/>
        <v/>
      </c>
      <c r="V795" s="6" t="str">
        <f t="shared" si="342"/>
        <v/>
      </c>
      <c r="W795" s="11" t="str">
        <f t="shared" si="343"/>
        <v/>
      </c>
      <c r="X795" s="11" t="str">
        <f ca="1" t="shared" si="344"/>
        <v/>
      </c>
      <c r="Y795" s="6" t="str">
        <f ca="1" t="shared" si="345"/>
        <v/>
      </c>
      <c r="Z795" s="1" t="str">
        <f ca="1" t="shared" si="346"/>
        <v/>
      </c>
      <c r="AA795" t="str">
        <f ca="1" t="shared" si="347"/>
        <v/>
      </c>
      <c r="AB795" t="str">
        <f t="shared" si="348"/>
        <v/>
      </c>
      <c r="AC795" s="1" t="str">
        <f ca="1" t="shared" si="349"/>
        <v/>
      </c>
      <c r="AD795" t="e">
        <f ca="1" t="shared" si="350"/>
        <v>#VALUE!</v>
      </c>
    </row>
    <row r="796" spans="1:30">
      <c r="A796" t="str">
        <f>IF([1]Sheet!A1794="","",[1]Sheet!A1794)</f>
        <v/>
      </c>
      <c r="B796" t="str">
        <f>IF(A796="","",[1]Sheet!B1794)</f>
        <v/>
      </c>
      <c r="C796" t="str">
        <f>IF(A796="","",[1]Sheet!C1794)</f>
        <v/>
      </c>
      <c r="D796" t="str">
        <f>IF(A796="","",[1]Sheet!D1794)</f>
        <v/>
      </c>
      <c r="E796" t="str">
        <f>IF(A796="","",[1]Sheet!E1794)</f>
        <v/>
      </c>
      <c r="F796" t="str">
        <f>IF(A796="","",[1]Sheet!F1794)</f>
        <v/>
      </c>
      <c r="G796" t="str">
        <f>IF(A796="","",[1]Sheet!G1794)</f>
        <v/>
      </c>
      <c r="H796" t="str">
        <f>IF(A796="","",[1]Sheet!H1794)</f>
        <v/>
      </c>
      <c r="I796" t="str">
        <f>IF(A796="","",[1]Sheet!I1794)</f>
        <v/>
      </c>
      <c r="J796" t="str">
        <f>IF(A796="","",[1]Sheet!J1794)</f>
        <v/>
      </c>
      <c r="K796" t="str">
        <f t="shared" si="333"/>
        <v/>
      </c>
      <c r="L796" s="4" t="str">
        <f t="shared" si="334"/>
        <v/>
      </c>
      <c r="M796" s="4" t="str">
        <f ca="1" t="array" ref="M796">IF(L795="","",IF(ROW()&lt;32,"",AVERAGE(IF(OFFSET(L$2,ROW()-31,0,30,1)&lt;&gt;"",OFFSET(L$2,ROW()-31,0,30,1)))))</f>
        <v/>
      </c>
      <c r="N796" s="5" t="str">
        <f ca="1" t="shared" si="335"/>
        <v/>
      </c>
      <c r="O796" s="4" t="str">
        <f ca="1" t="array" ref="O796">IF(L795="","",IF(ROW()&lt;32,"",AVERAGE(IF(OFFSET(L$2,ROW()-21,0,20,1)&lt;&gt;"",OFFSET(L$2,ROW()-21,0,20,1)))))</f>
        <v/>
      </c>
      <c r="P796" s="5" t="str">
        <f ca="1" t="shared" si="336"/>
        <v/>
      </c>
      <c r="Q796" s="4" t="str">
        <f t="shared" si="337"/>
        <v/>
      </c>
      <c r="R796" s="4" t="str">
        <f t="shared" si="338"/>
        <v/>
      </c>
      <c r="S796" s="9" t="str">
        <f t="shared" si="339"/>
        <v/>
      </c>
      <c r="T796" s="10" t="str">
        <f ca="1" t="shared" si="340"/>
        <v/>
      </c>
      <c r="U796" s="9" t="str">
        <f t="shared" si="341"/>
        <v/>
      </c>
      <c r="V796" s="6" t="str">
        <f t="shared" si="342"/>
        <v/>
      </c>
      <c r="W796" s="11" t="str">
        <f t="shared" si="343"/>
        <v/>
      </c>
      <c r="X796" s="11" t="str">
        <f ca="1" t="shared" si="344"/>
        <v/>
      </c>
      <c r="Y796" s="6" t="str">
        <f ca="1" t="shared" si="345"/>
        <v/>
      </c>
      <c r="Z796" s="1" t="str">
        <f ca="1" t="shared" si="346"/>
        <v/>
      </c>
      <c r="AA796" t="str">
        <f ca="1" t="shared" si="347"/>
        <v/>
      </c>
      <c r="AB796" t="str">
        <f t="shared" si="348"/>
        <v/>
      </c>
      <c r="AC796" s="1" t="str">
        <f ca="1" t="shared" si="349"/>
        <v/>
      </c>
      <c r="AD796" t="e">
        <f ca="1" t="shared" si="350"/>
        <v>#VALUE!</v>
      </c>
    </row>
    <row r="797" spans="1:30">
      <c r="A797" t="str">
        <f>IF([1]Sheet!A1795="","",[1]Sheet!A1795)</f>
        <v/>
      </c>
      <c r="B797" t="str">
        <f>IF(A797="","",[1]Sheet!B1795)</f>
        <v/>
      </c>
      <c r="C797" t="str">
        <f>IF(A797="","",[1]Sheet!C1795)</f>
        <v/>
      </c>
      <c r="D797" t="str">
        <f>IF(A797="","",[1]Sheet!D1795)</f>
        <v/>
      </c>
      <c r="E797" t="str">
        <f>IF(A797="","",[1]Sheet!E1795)</f>
        <v/>
      </c>
      <c r="F797" t="str">
        <f>IF(A797="","",[1]Sheet!F1795)</f>
        <v/>
      </c>
      <c r="G797" t="str">
        <f>IF(A797="","",[1]Sheet!G1795)</f>
        <v/>
      </c>
      <c r="H797" t="str">
        <f>IF(A797="","",[1]Sheet!H1795)</f>
        <v/>
      </c>
      <c r="I797" t="str">
        <f>IF(A797="","",[1]Sheet!I1795)</f>
        <v/>
      </c>
      <c r="J797" t="str">
        <f>IF(A797="","",[1]Sheet!J1795)</f>
        <v/>
      </c>
      <c r="K797" t="str">
        <f t="shared" si="333"/>
        <v/>
      </c>
      <c r="L797" s="4" t="str">
        <f t="shared" si="334"/>
        <v/>
      </c>
      <c r="M797" s="4" t="str">
        <f ca="1" t="array" ref="M797">IF(L796="","",IF(ROW()&lt;32,"",AVERAGE(IF(OFFSET(L$2,ROW()-31,0,30,1)&lt;&gt;"",OFFSET(L$2,ROW()-31,0,30,1)))))</f>
        <v/>
      </c>
      <c r="N797" s="5" t="str">
        <f ca="1" t="shared" si="335"/>
        <v/>
      </c>
      <c r="O797" s="4" t="str">
        <f ca="1" t="array" ref="O797">IF(L796="","",IF(ROW()&lt;32,"",AVERAGE(IF(OFFSET(L$2,ROW()-21,0,20,1)&lt;&gt;"",OFFSET(L$2,ROW()-21,0,20,1)))))</f>
        <v/>
      </c>
      <c r="P797" s="5" t="str">
        <f ca="1" t="shared" si="336"/>
        <v/>
      </c>
      <c r="Q797" s="4" t="str">
        <f t="shared" si="337"/>
        <v/>
      </c>
      <c r="R797" s="4" t="str">
        <f t="shared" si="338"/>
        <v/>
      </c>
      <c r="S797" s="9" t="str">
        <f t="shared" si="339"/>
        <v/>
      </c>
      <c r="T797" s="10" t="str">
        <f ca="1" t="shared" si="340"/>
        <v/>
      </c>
      <c r="U797" s="9" t="str">
        <f t="shared" si="341"/>
        <v/>
      </c>
      <c r="V797" s="6" t="str">
        <f t="shared" si="342"/>
        <v/>
      </c>
      <c r="W797" s="11" t="str">
        <f t="shared" si="343"/>
        <v/>
      </c>
      <c r="X797" s="11" t="str">
        <f ca="1" t="shared" si="344"/>
        <v/>
      </c>
      <c r="Y797" s="6" t="str">
        <f ca="1" t="shared" si="345"/>
        <v/>
      </c>
      <c r="Z797" s="1" t="str">
        <f ca="1" t="shared" si="346"/>
        <v/>
      </c>
      <c r="AA797" t="str">
        <f ca="1" t="shared" si="347"/>
        <v/>
      </c>
      <c r="AB797" t="str">
        <f t="shared" si="348"/>
        <v/>
      </c>
      <c r="AC797" s="1" t="str">
        <f ca="1" t="shared" si="349"/>
        <v/>
      </c>
      <c r="AD797" t="e">
        <f ca="1" t="shared" si="350"/>
        <v>#VALUE!</v>
      </c>
    </row>
    <row r="798" spans="1:30">
      <c r="A798" t="str">
        <f>IF([1]Sheet!A1796="","",[1]Sheet!A1796)</f>
        <v/>
      </c>
      <c r="B798" t="str">
        <f>IF(A798="","",[1]Sheet!B1796)</f>
        <v/>
      </c>
      <c r="C798" t="str">
        <f>IF(A798="","",[1]Sheet!C1796)</f>
        <v/>
      </c>
      <c r="D798" t="str">
        <f>IF(A798="","",[1]Sheet!D1796)</f>
        <v/>
      </c>
      <c r="E798" t="str">
        <f>IF(A798="","",[1]Sheet!E1796)</f>
        <v/>
      </c>
      <c r="F798" t="str">
        <f>IF(A798="","",[1]Sheet!F1796)</f>
        <v/>
      </c>
      <c r="G798" t="str">
        <f>IF(A798="","",[1]Sheet!G1796)</f>
        <v/>
      </c>
      <c r="H798" t="str">
        <f>IF(A798="","",[1]Sheet!H1796)</f>
        <v/>
      </c>
      <c r="I798" t="str">
        <f>IF(A798="","",[1]Sheet!I1796)</f>
        <v/>
      </c>
      <c r="J798" t="str">
        <f>IF(A798="","",[1]Sheet!J1796)</f>
        <v/>
      </c>
      <c r="K798" t="str">
        <f t="shared" si="333"/>
        <v/>
      </c>
      <c r="L798" s="4" t="str">
        <f t="shared" si="334"/>
        <v/>
      </c>
      <c r="M798" s="4" t="str">
        <f ca="1" t="array" ref="M798">IF(L797="","",IF(ROW()&lt;32,"",AVERAGE(IF(OFFSET(L$2,ROW()-31,0,30,1)&lt;&gt;"",OFFSET(L$2,ROW()-31,0,30,1)))))</f>
        <v/>
      </c>
      <c r="N798" s="5" t="str">
        <f ca="1" t="shared" si="335"/>
        <v/>
      </c>
      <c r="O798" s="4" t="str">
        <f ca="1" t="array" ref="O798">IF(L797="","",IF(ROW()&lt;32,"",AVERAGE(IF(OFFSET(L$2,ROW()-21,0,20,1)&lt;&gt;"",OFFSET(L$2,ROW()-21,0,20,1)))))</f>
        <v/>
      </c>
      <c r="P798" s="5" t="str">
        <f ca="1" t="shared" si="336"/>
        <v/>
      </c>
      <c r="Q798" s="4" t="str">
        <f t="shared" si="337"/>
        <v/>
      </c>
      <c r="R798" s="4" t="str">
        <f t="shared" si="338"/>
        <v/>
      </c>
      <c r="S798" s="9" t="str">
        <f t="shared" si="339"/>
        <v/>
      </c>
      <c r="T798" s="10" t="str">
        <f ca="1" t="shared" si="340"/>
        <v/>
      </c>
      <c r="U798" s="9" t="str">
        <f t="shared" si="341"/>
        <v/>
      </c>
      <c r="V798" s="6" t="str">
        <f t="shared" si="342"/>
        <v/>
      </c>
      <c r="W798" s="11" t="str">
        <f t="shared" si="343"/>
        <v/>
      </c>
      <c r="X798" s="11" t="str">
        <f ca="1" t="shared" si="344"/>
        <v/>
      </c>
      <c r="Y798" s="6" t="str">
        <f ca="1" t="shared" si="345"/>
        <v/>
      </c>
      <c r="Z798" s="1" t="str">
        <f ca="1" t="shared" si="346"/>
        <v/>
      </c>
      <c r="AA798" t="str">
        <f ca="1" t="shared" si="347"/>
        <v/>
      </c>
      <c r="AB798" t="str">
        <f t="shared" si="348"/>
        <v/>
      </c>
      <c r="AC798" s="1" t="str">
        <f ca="1" t="shared" si="349"/>
        <v/>
      </c>
      <c r="AD798" t="e">
        <f ca="1" t="shared" si="350"/>
        <v>#VALUE!</v>
      </c>
    </row>
    <row r="799" spans="1:30">
      <c r="A799" t="str">
        <f>IF([1]Sheet!A1797="","",[1]Sheet!A1797)</f>
        <v/>
      </c>
      <c r="B799" t="str">
        <f>IF(A799="","",[1]Sheet!B1797)</f>
        <v/>
      </c>
      <c r="C799" t="str">
        <f>IF(A799="","",[1]Sheet!C1797)</f>
        <v/>
      </c>
      <c r="D799" t="str">
        <f>IF(A799="","",[1]Sheet!D1797)</f>
        <v/>
      </c>
      <c r="E799" t="str">
        <f>IF(A799="","",[1]Sheet!E1797)</f>
        <v/>
      </c>
      <c r="F799" t="str">
        <f>IF(A799="","",[1]Sheet!F1797)</f>
        <v/>
      </c>
      <c r="G799" t="str">
        <f>IF(A799="","",[1]Sheet!G1797)</f>
        <v/>
      </c>
      <c r="H799" t="str">
        <f>IF(A799="","",[1]Sheet!H1797)</f>
        <v/>
      </c>
      <c r="I799" t="str">
        <f>IF(A799="","",[1]Sheet!I1797)</f>
        <v/>
      </c>
      <c r="J799" t="str">
        <f>IF(A799="","",[1]Sheet!J1797)</f>
        <v/>
      </c>
      <c r="K799" t="str">
        <f t="shared" si="333"/>
        <v/>
      </c>
      <c r="L799" s="4" t="str">
        <f t="shared" si="334"/>
        <v/>
      </c>
      <c r="M799" s="4" t="str">
        <f ca="1" t="array" ref="M799">IF(L798="","",IF(ROW()&lt;32,"",AVERAGE(IF(OFFSET(L$2,ROW()-31,0,30,1)&lt;&gt;"",OFFSET(L$2,ROW()-31,0,30,1)))))</f>
        <v/>
      </c>
      <c r="N799" s="5" t="str">
        <f ca="1" t="shared" si="335"/>
        <v/>
      </c>
      <c r="O799" s="4" t="str">
        <f ca="1" t="array" ref="O799">IF(L798="","",IF(ROW()&lt;32,"",AVERAGE(IF(OFFSET(L$2,ROW()-21,0,20,1)&lt;&gt;"",OFFSET(L$2,ROW()-21,0,20,1)))))</f>
        <v/>
      </c>
      <c r="P799" s="5" t="str">
        <f ca="1" t="shared" si="336"/>
        <v/>
      </c>
      <c r="Q799" s="4" t="str">
        <f t="shared" si="337"/>
        <v/>
      </c>
      <c r="R799" s="4" t="str">
        <f t="shared" si="338"/>
        <v/>
      </c>
      <c r="S799" s="9" t="str">
        <f t="shared" si="339"/>
        <v/>
      </c>
      <c r="T799" s="10" t="str">
        <f ca="1" t="shared" si="340"/>
        <v/>
      </c>
      <c r="U799" s="9" t="str">
        <f t="shared" si="341"/>
        <v/>
      </c>
      <c r="V799" s="6" t="str">
        <f t="shared" si="342"/>
        <v/>
      </c>
      <c r="W799" s="11" t="str">
        <f t="shared" si="343"/>
        <v/>
      </c>
      <c r="X799" s="11" t="str">
        <f ca="1" t="shared" si="344"/>
        <v/>
      </c>
      <c r="Y799" s="6" t="str">
        <f ca="1" t="shared" si="345"/>
        <v/>
      </c>
      <c r="Z799" s="1" t="str">
        <f ca="1" t="shared" si="346"/>
        <v/>
      </c>
      <c r="AA799" t="str">
        <f ca="1" t="shared" si="347"/>
        <v/>
      </c>
      <c r="AB799" t="str">
        <f t="shared" si="348"/>
        <v/>
      </c>
      <c r="AC799" s="1" t="str">
        <f ca="1" t="shared" si="349"/>
        <v/>
      </c>
      <c r="AD799" t="e">
        <f ca="1" t="shared" si="350"/>
        <v>#VALUE!</v>
      </c>
    </row>
    <row r="800" spans="1:30">
      <c r="A800" t="str">
        <f>IF([1]Sheet!A1798="","",[1]Sheet!A1798)</f>
        <v/>
      </c>
      <c r="B800" t="str">
        <f>IF(A800="","",[1]Sheet!B1798)</f>
        <v/>
      </c>
      <c r="C800" t="str">
        <f>IF(A800="","",[1]Sheet!C1798)</f>
        <v/>
      </c>
      <c r="D800" t="str">
        <f>IF(A800="","",[1]Sheet!D1798)</f>
        <v/>
      </c>
      <c r="E800" t="str">
        <f>IF(A800="","",[1]Sheet!E1798)</f>
        <v/>
      </c>
      <c r="F800" t="str">
        <f>IF(A800="","",[1]Sheet!F1798)</f>
        <v/>
      </c>
      <c r="G800" t="str">
        <f>IF(A800="","",[1]Sheet!G1798)</f>
        <v/>
      </c>
      <c r="H800" t="str">
        <f>IF(A800="","",[1]Sheet!H1798)</f>
        <v/>
      </c>
      <c r="I800" t="str">
        <f>IF(A800="","",[1]Sheet!I1798)</f>
        <v/>
      </c>
      <c r="J800" t="str">
        <f>IF(A800="","",[1]Sheet!J1798)</f>
        <v/>
      </c>
      <c r="K800" t="str">
        <f t="shared" si="333"/>
        <v/>
      </c>
      <c r="L800" s="4" t="str">
        <f t="shared" si="334"/>
        <v/>
      </c>
      <c r="M800" s="4" t="str">
        <f ca="1" t="array" ref="M800">IF(L799="","",IF(ROW()&lt;32,"",AVERAGE(IF(OFFSET(L$2,ROW()-31,0,30,1)&lt;&gt;"",OFFSET(L$2,ROW()-31,0,30,1)))))</f>
        <v/>
      </c>
      <c r="N800" s="5" t="str">
        <f ca="1" t="shared" si="335"/>
        <v/>
      </c>
      <c r="O800" s="4" t="str">
        <f ca="1" t="array" ref="O800">IF(L799="","",IF(ROW()&lt;32,"",AVERAGE(IF(OFFSET(L$2,ROW()-21,0,20,1)&lt;&gt;"",OFFSET(L$2,ROW()-21,0,20,1)))))</f>
        <v/>
      </c>
      <c r="P800" s="5" t="str">
        <f ca="1" t="shared" si="336"/>
        <v/>
      </c>
      <c r="Q800" s="4" t="str">
        <f t="shared" si="337"/>
        <v/>
      </c>
      <c r="R800" s="4" t="str">
        <f t="shared" si="338"/>
        <v/>
      </c>
      <c r="S800" s="9" t="str">
        <f t="shared" si="339"/>
        <v/>
      </c>
      <c r="T800" s="10" t="str">
        <f ca="1" t="shared" si="340"/>
        <v/>
      </c>
      <c r="U800" s="9" t="str">
        <f t="shared" si="341"/>
        <v/>
      </c>
      <c r="V800" s="6" t="str">
        <f t="shared" si="342"/>
        <v/>
      </c>
      <c r="W800" s="11" t="str">
        <f t="shared" si="343"/>
        <v/>
      </c>
      <c r="X800" s="11" t="str">
        <f ca="1" t="shared" si="344"/>
        <v/>
      </c>
      <c r="Y800" s="6" t="str">
        <f ca="1" t="shared" si="345"/>
        <v/>
      </c>
      <c r="Z800" s="1" t="str">
        <f ca="1" t="shared" si="346"/>
        <v/>
      </c>
      <c r="AA800" t="str">
        <f ca="1" t="shared" si="347"/>
        <v/>
      </c>
      <c r="AB800" t="str">
        <f t="shared" si="348"/>
        <v/>
      </c>
      <c r="AC800" s="1" t="str">
        <f ca="1" t="shared" si="349"/>
        <v/>
      </c>
      <c r="AD800" t="e">
        <f ca="1" t="shared" si="350"/>
        <v>#VALUE!</v>
      </c>
    </row>
    <row r="801" spans="1:30">
      <c r="A801" t="str">
        <f>IF([1]Sheet!A1799="","",[1]Sheet!A1799)</f>
        <v/>
      </c>
      <c r="B801" t="str">
        <f>IF(A801="","",[1]Sheet!B1799)</f>
        <v/>
      </c>
      <c r="C801" t="str">
        <f>IF(A801="","",[1]Sheet!C1799)</f>
        <v/>
      </c>
      <c r="D801" t="str">
        <f>IF(A801="","",[1]Sheet!D1799)</f>
        <v/>
      </c>
      <c r="E801" t="str">
        <f>IF(A801="","",[1]Sheet!E1799)</f>
        <v/>
      </c>
      <c r="F801" t="str">
        <f>IF(A801="","",[1]Sheet!F1799)</f>
        <v/>
      </c>
      <c r="G801" t="str">
        <f>IF(A801="","",[1]Sheet!G1799)</f>
        <v/>
      </c>
      <c r="H801" t="str">
        <f>IF(A801="","",[1]Sheet!H1799)</f>
        <v/>
      </c>
      <c r="I801" t="str">
        <f>IF(A801="","",[1]Sheet!I1799)</f>
        <v/>
      </c>
      <c r="J801" t="str">
        <f>IF(A801="","",[1]Sheet!J1799)</f>
        <v/>
      </c>
      <c r="K801" t="str">
        <f t="shared" si="333"/>
        <v/>
      </c>
      <c r="L801" s="4" t="str">
        <f t="shared" si="334"/>
        <v/>
      </c>
      <c r="M801" s="4" t="str">
        <f ca="1" t="array" ref="M801">IF(L800="","",IF(ROW()&lt;32,"",AVERAGE(IF(OFFSET(L$2,ROW()-31,0,30,1)&lt;&gt;"",OFFSET(L$2,ROW()-31,0,30,1)))))</f>
        <v/>
      </c>
      <c r="N801" s="5" t="str">
        <f ca="1" t="shared" si="335"/>
        <v/>
      </c>
      <c r="O801" s="4" t="str">
        <f ca="1" t="array" ref="O801">IF(L800="","",IF(ROW()&lt;32,"",AVERAGE(IF(OFFSET(L$2,ROW()-21,0,20,1)&lt;&gt;"",OFFSET(L$2,ROW()-21,0,20,1)))))</f>
        <v/>
      </c>
      <c r="P801" s="5" t="str">
        <f ca="1" t="shared" si="336"/>
        <v/>
      </c>
      <c r="Q801" s="4" t="str">
        <f t="shared" si="337"/>
        <v/>
      </c>
      <c r="R801" s="4" t="str">
        <f t="shared" si="338"/>
        <v/>
      </c>
      <c r="S801" s="9" t="str">
        <f t="shared" si="339"/>
        <v/>
      </c>
      <c r="T801" s="10" t="str">
        <f ca="1" t="shared" si="340"/>
        <v/>
      </c>
      <c r="U801" s="9" t="str">
        <f t="shared" si="341"/>
        <v/>
      </c>
      <c r="V801" s="6" t="str">
        <f t="shared" si="342"/>
        <v/>
      </c>
      <c r="W801" s="11" t="str">
        <f t="shared" si="343"/>
        <v/>
      </c>
      <c r="X801" s="11" t="str">
        <f ca="1" t="shared" si="344"/>
        <v/>
      </c>
      <c r="Y801" s="6" t="str">
        <f ca="1" t="shared" si="345"/>
        <v/>
      </c>
      <c r="Z801" s="1" t="str">
        <f ca="1" t="shared" si="346"/>
        <v/>
      </c>
      <c r="AA801" t="str">
        <f ca="1" t="shared" si="347"/>
        <v/>
      </c>
      <c r="AB801" t="str">
        <f t="shared" si="348"/>
        <v/>
      </c>
      <c r="AC801" s="1" t="str">
        <f ca="1" t="shared" si="349"/>
        <v/>
      </c>
      <c r="AD801" t="e">
        <f ca="1" t="shared" si="350"/>
        <v>#VALUE!</v>
      </c>
    </row>
    <row r="802" spans="1:30">
      <c r="A802" t="str">
        <f>IF([1]Sheet!A1800="","",[1]Sheet!A1800)</f>
        <v/>
      </c>
      <c r="B802" t="str">
        <f>IF(A802="","",[1]Sheet!B1800)</f>
        <v/>
      </c>
      <c r="C802" t="str">
        <f>IF(A802="","",[1]Sheet!C1800)</f>
        <v/>
      </c>
      <c r="D802" t="str">
        <f>IF(A802="","",[1]Sheet!D1800)</f>
        <v/>
      </c>
      <c r="E802" t="str">
        <f>IF(A802="","",[1]Sheet!E1800)</f>
        <v/>
      </c>
      <c r="F802" t="str">
        <f>IF(A802="","",[1]Sheet!F1800)</f>
        <v/>
      </c>
      <c r="G802" t="str">
        <f>IF(A802="","",[1]Sheet!G1800)</f>
        <v/>
      </c>
      <c r="H802" t="str">
        <f>IF(A802="","",[1]Sheet!H1800)</f>
        <v/>
      </c>
      <c r="I802" t="str">
        <f>IF(A802="","",[1]Sheet!I1800)</f>
        <v/>
      </c>
      <c r="J802" t="str">
        <f>IF(A802="","",[1]Sheet!J1800)</f>
        <v/>
      </c>
      <c r="K802" t="str">
        <f t="shared" si="333"/>
        <v/>
      </c>
      <c r="L802" s="4" t="str">
        <f t="shared" si="334"/>
        <v/>
      </c>
      <c r="M802" s="4" t="str">
        <f ca="1" t="array" ref="M802">IF(L801="","",IF(ROW()&lt;32,"",AVERAGE(IF(OFFSET(L$2,ROW()-31,0,30,1)&lt;&gt;"",OFFSET(L$2,ROW()-31,0,30,1)))))</f>
        <v/>
      </c>
      <c r="N802" s="5" t="str">
        <f ca="1" t="shared" si="335"/>
        <v/>
      </c>
      <c r="O802" s="4" t="str">
        <f ca="1" t="array" ref="O802">IF(L801="","",IF(ROW()&lt;32,"",AVERAGE(IF(OFFSET(L$2,ROW()-21,0,20,1)&lt;&gt;"",OFFSET(L$2,ROW()-21,0,20,1)))))</f>
        <v/>
      </c>
      <c r="P802" s="5" t="str">
        <f ca="1" t="shared" si="336"/>
        <v/>
      </c>
      <c r="Q802" s="4" t="str">
        <f t="shared" si="337"/>
        <v/>
      </c>
      <c r="R802" s="4" t="str">
        <f t="shared" si="338"/>
        <v/>
      </c>
      <c r="S802" s="9" t="str">
        <f t="shared" si="339"/>
        <v/>
      </c>
      <c r="T802" s="10" t="str">
        <f ca="1" t="shared" si="340"/>
        <v/>
      </c>
      <c r="U802" s="9" t="str">
        <f t="shared" si="341"/>
        <v/>
      </c>
      <c r="V802" s="6" t="str">
        <f t="shared" si="342"/>
        <v/>
      </c>
      <c r="W802" s="11" t="str">
        <f t="shared" si="343"/>
        <v/>
      </c>
      <c r="X802" s="11" t="str">
        <f ca="1" t="shared" si="344"/>
        <v/>
      </c>
      <c r="Y802" s="6" t="str">
        <f ca="1" t="shared" si="345"/>
        <v/>
      </c>
      <c r="Z802" s="1" t="str">
        <f ca="1" t="shared" si="346"/>
        <v/>
      </c>
      <c r="AA802" t="str">
        <f ca="1" t="shared" si="347"/>
        <v/>
      </c>
      <c r="AB802" t="str">
        <f t="shared" si="348"/>
        <v/>
      </c>
      <c r="AC802" s="1" t="str">
        <f ca="1" t="shared" si="349"/>
        <v/>
      </c>
      <c r="AD802" t="e">
        <f ca="1" t="shared" si="350"/>
        <v>#VALUE!</v>
      </c>
    </row>
    <row r="803" spans="1:30">
      <c r="A803" t="str">
        <f>IF([1]Sheet!A1801="","",[1]Sheet!A1801)</f>
        <v/>
      </c>
      <c r="B803" t="str">
        <f>IF(A803="","",[1]Sheet!B1801)</f>
        <v/>
      </c>
      <c r="C803" t="str">
        <f>IF(A803="","",[1]Sheet!C1801)</f>
        <v/>
      </c>
      <c r="D803" t="str">
        <f>IF(A803="","",[1]Sheet!D1801)</f>
        <v/>
      </c>
      <c r="E803" t="str">
        <f>IF(A803="","",[1]Sheet!E1801)</f>
        <v/>
      </c>
      <c r="F803" t="str">
        <f>IF(A803="","",[1]Sheet!F1801)</f>
        <v/>
      </c>
      <c r="G803" t="str">
        <f>IF(A803="","",[1]Sheet!G1801)</f>
        <v/>
      </c>
      <c r="H803" t="str">
        <f>IF(A803="","",[1]Sheet!H1801)</f>
        <v/>
      </c>
      <c r="I803" t="str">
        <f>IF(A803="","",[1]Sheet!I1801)</f>
        <v/>
      </c>
      <c r="J803" t="str">
        <f>IF(A803="","",[1]Sheet!J1801)</f>
        <v/>
      </c>
      <c r="K803" t="str">
        <f t="shared" si="333"/>
        <v/>
      </c>
      <c r="L803" s="4" t="str">
        <f t="shared" si="334"/>
        <v/>
      </c>
      <c r="M803" s="4" t="str">
        <f ca="1" t="array" ref="M803">IF(L802="","",IF(ROW()&lt;32,"",AVERAGE(IF(OFFSET(L$2,ROW()-31,0,30,1)&lt;&gt;"",OFFSET(L$2,ROW()-31,0,30,1)))))</f>
        <v/>
      </c>
      <c r="N803" s="5" t="str">
        <f ca="1" t="shared" si="335"/>
        <v/>
      </c>
      <c r="O803" s="4" t="str">
        <f ca="1" t="array" ref="O803">IF(L802="","",IF(ROW()&lt;32,"",AVERAGE(IF(OFFSET(L$2,ROW()-21,0,20,1)&lt;&gt;"",OFFSET(L$2,ROW()-21,0,20,1)))))</f>
        <v/>
      </c>
      <c r="P803" s="5" t="str">
        <f ca="1" t="shared" si="336"/>
        <v/>
      </c>
      <c r="Q803" s="4" t="str">
        <f t="shared" si="337"/>
        <v/>
      </c>
      <c r="R803" s="4" t="str">
        <f t="shared" si="338"/>
        <v/>
      </c>
      <c r="S803" s="9" t="str">
        <f t="shared" si="339"/>
        <v/>
      </c>
      <c r="T803" s="10" t="str">
        <f ca="1" t="shared" si="340"/>
        <v/>
      </c>
      <c r="U803" s="9" t="str">
        <f t="shared" si="341"/>
        <v/>
      </c>
      <c r="V803" s="6" t="str">
        <f t="shared" si="342"/>
        <v/>
      </c>
      <c r="W803" s="11" t="str">
        <f t="shared" si="343"/>
        <v/>
      </c>
      <c r="X803" s="11" t="str">
        <f ca="1" t="shared" si="344"/>
        <v/>
      </c>
      <c r="Y803" s="6" t="str">
        <f ca="1" t="shared" si="345"/>
        <v/>
      </c>
      <c r="Z803" s="1" t="str">
        <f ca="1" t="shared" si="346"/>
        <v/>
      </c>
      <c r="AA803" t="str">
        <f ca="1" t="shared" si="347"/>
        <v/>
      </c>
      <c r="AB803" t="str">
        <f t="shared" si="348"/>
        <v/>
      </c>
      <c r="AC803" s="1" t="str">
        <f ca="1" t="shared" si="349"/>
        <v/>
      </c>
      <c r="AD803" t="e">
        <f ca="1" t="shared" si="350"/>
        <v>#VALUE!</v>
      </c>
    </row>
    <row r="804" spans="1:30">
      <c r="A804" t="str">
        <f>IF([1]Sheet!A1802="","",[1]Sheet!A1802)</f>
        <v/>
      </c>
      <c r="B804" t="str">
        <f>IF(A804="","",[1]Sheet!B1802)</f>
        <v/>
      </c>
      <c r="C804" t="str">
        <f>IF(A804="","",[1]Sheet!C1802)</f>
        <v/>
      </c>
      <c r="D804" t="str">
        <f>IF(A804="","",[1]Sheet!D1802)</f>
        <v/>
      </c>
      <c r="E804" t="str">
        <f>IF(A804="","",[1]Sheet!E1802)</f>
        <v/>
      </c>
      <c r="F804" t="str">
        <f>IF(A804="","",[1]Sheet!F1802)</f>
        <v/>
      </c>
      <c r="G804" t="str">
        <f>IF(A804="","",[1]Sheet!G1802)</f>
        <v/>
      </c>
      <c r="H804" t="str">
        <f>IF(A804="","",[1]Sheet!H1802)</f>
        <v/>
      </c>
      <c r="I804" t="str">
        <f>IF(A804="","",[1]Sheet!I1802)</f>
        <v/>
      </c>
      <c r="J804" t="str">
        <f>IF(A804="","",[1]Sheet!J1802)</f>
        <v/>
      </c>
      <c r="K804" t="str">
        <f t="shared" si="333"/>
        <v/>
      </c>
      <c r="L804" s="4" t="str">
        <f t="shared" si="334"/>
        <v/>
      </c>
      <c r="M804" s="4" t="str">
        <f ca="1" t="array" ref="M804">IF(L803="","",IF(ROW()&lt;32,"",AVERAGE(IF(OFFSET(L$2,ROW()-31,0,30,1)&lt;&gt;"",OFFSET(L$2,ROW()-31,0,30,1)))))</f>
        <v/>
      </c>
      <c r="N804" s="5" t="str">
        <f ca="1" t="shared" si="335"/>
        <v/>
      </c>
      <c r="O804" s="4" t="str">
        <f ca="1" t="array" ref="O804">IF(L803="","",IF(ROW()&lt;32,"",AVERAGE(IF(OFFSET(L$2,ROW()-21,0,20,1)&lt;&gt;"",OFFSET(L$2,ROW()-21,0,20,1)))))</f>
        <v/>
      </c>
      <c r="P804" s="5" t="str">
        <f ca="1" t="shared" si="336"/>
        <v/>
      </c>
      <c r="Q804" s="4" t="str">
        <f t="shared" si="337"/>
        <v/>
      </c>
      <c r="R804" s="4" t="str">
        <f t="shared" si="338"/>
        <v/>
      </c>
      <c r="S804" s="9" t="str">
        <f t="shared" si="339"/>
        <v/>
      </c>
      <c r="T804" s="10" t="str">
        <f ca="1" t="shared" si="340"/>
        <v/>
      </c>
      <c r="U804" s="9" t="str">
        <f t="shared" si="341"/>
        <v/>
      </c>
      <c r="V804" s="6" t="str">
        <f t="shared" si="342"/>
        <v/>
      </c>
      <c r="W804" s="11" t="str">
        <f t="shared" si="343"/>
        <v/>
      </c>
      <c r="X804" s="11" t="str">
        <f ca="1" t="shared" si="344"/>
        <v/>
      </c>
      <c r="Y804" s="6" t="str">
        <f ca="1" t="shared" si="345"/>
        <v/>
      </c>
      <c r="Z804" s="1" t="str">
        <f ca="1" t="shared" si="346"/>
        <v/>
      </c>
      <c r="AA804" t="str">
        <f ca="1" t="shared" si="347"/>
        <v/>
      </c>
      <c r="AB804" t="str">
        <f t="shared" si="348"/>
        <v/>
      </c>
      <c r="AC804" s="1" t="str">
        <f ca="1" t="shared" si="349"/>
        <v/>
      </c>
      <c r="AD804" t="e">
        <f ca="1" t="shared" si="350"/>
        <v>#VALUE!</v>
      </c>
    </row>
    <row r="805" spans="1:30">
      <c r="A805" t="str">
        <f>IF([1]Sheet!A1803="","",[1]Sheet!A1803)</f>
        <v/>
      </c>
      <c r="B805" t="str">
        <f>IF(A805="","",[1]Sheet!B1803)</f>
        <v/>
      </c>
      <c r="C805" t="str">
        <f>IF(A805="","",[1]Sheet!C1803)</f>
        <v/>
      </c>
      <c r="D805" t="str">
        <f>IF(A805="","",[1]Sheet!D1803)</f>
        <v/>
      </c>
      <c r="E805" t="str">
        <f>IF(A805="","",[1]Sheet!E1803)</f>
        <v/>
      </c>
      <c r="F805" t="str">
        <f>IF(A805="","",[1]Sheet!F1803)</f>
        <v/>
      </c>
      <c r="G805" t="str">
        <f>IF(A805="","",[1]Sheet!G1803)</f>
        <v/>
      </c>
      <c r="H805" t="str">
        <f>IF(A805="","",[1]Sheet!H1803)</f>
        <v/>
      </c>
      <c r="I805" t="str">
        <f>IF(A805="","",[1]Sheet!I1803)</f>
        <v/>
      </c>
      <c r="J805" t="str">
        <f>IF(A805="","",[1]Sheet!J1803)</f>
        <v/>
      </c>
      <c r="K805" t="str">
        <f t="shared" si="333"/>
        <v/>
      </c>
      <c r="L805" s="4" t="str">
        <f t="shared" si="334"/>
        <v/>
      </c>
      <c r="M805" s="4" t="str">
        <f ca="1" t="array" ref="M805">IF(L804="","",IF(ROW()&lt;32,"",AVERAGE(IF(OFFSET(L$2,ROW()-31,0,30,1)&lt;&gt;"",OFFSET(L$2,ROW()-31,0,30,1)))))</f>
        <v/>
      </c>
      <c r="N805" s="5" t="str">
        <f ca="1" t="shared" si="335"/>
        <v/>
      </c>
      <c r="O805" s="4" t="str">
        <f ca="1" t="array" ref="O805">IF(L804="","",IF(ROW()&lt;32,"",AVERAGE(IF(OFFSET(L$2,ROW()-21,0,20,1)&lt;&gt;"",OFFSET(L$2,ROW()-21,0,20,1)))))</f>
        <v/>
      </c>
      <c r="P805" s="5" t="str">
        <f ca="1" t="shared" si="336"/>
        <v/>
      </c>
      <c r="Q805" s="4" t="str">
        <f t="shared" si="337"/>
        <v/>
      </c>
      <c r="R805" s="4" t="str">
        <f t="shared" si="338"/>
        <v/>
      </c>
      <c r="S805" s="9" t="str">
        <f t="shared" si="339"/>
        <v/>
      </c>
      <c r="T805" s="10" t="str">
        <f ca="1" t="shared" si="340"/>
        <v/>
      </c>
      <c r="U805" s="9" t="str">
        <f t="shared" si="341"/>
        <v/>
      </c>
      <c r="V805" s="6" t="str">
        <f t="shared" si="342"/>
        <v/>
      </c>
      <c r="W805" s="11" t="str">
        <f t="shared" si="343"/>
        <v/>
      </c>
      <c r="X805" s="11" t="str">
        <f ca="1" t="shared" si="344"/>
        <v/>
      </c>
      <c r="Y805" s="6" t="str">
        <f ca="1" t="shared" si="345"/>
        <v/>
      </c>
      <c r="Z805" s="1" t="str">
        <f ca="1" t="shared" si="346"/>
        <v/>
      </c>
      <c r="AA805" t="str">
        <f ca="1" t="shared" si="347"/>
        <v/>
      </c>
      <c r="AB805" t="str">
        <f t="shared" si="348"/>
        <v/>
      </c>
      <c r="AC805" s="1" t="str">
        <f ca="1" t="shared" si="349"/>
        <v/>
      </c>
      <c r="AD805" t="e">
        <f ca="1" t="shared" si="350"/>
        <v>#VALUE!</v>
      </c>
    </row>
    <row r="806" spans="1:30">
      <c r="A806" t="str">
        <f>IF([1]Sheet!A1804="","",[1]Sheet!A1804)</f>
        <v/>
      </c>
      <c r="B806" t="str">
        <f>IF(A806="","",[1]Sheet!B1804)</f>
        <v/>
      </c>
      <c r="C806" t="str">
        <f>IF(A806="","",[1]Sheet!C1804)</f>
        <v/>
      </c>
      <c r="D806" t="str">
        <f>IF(A806="","",[1]Sheet!D1804)</f>
        <v/>
      </c>
      <c r="E806" t="str">
        <f>IF(A806="","",[1]Sheet!E1804)</f>
        <v/>
      </c>
      <c r="F806" t="str">
        <f>IF(A806="","",[1]Sheet!F1804)</f>
        <v/>
      </c>
      <c r="G806" t="str">
        <f>IF(A806="","",[1]Sheet!G1804)</f>
        <v/>
      </c>
      <c r="H806" t="str">
        <f>IF(A806="","",[1]Sheet!H1804)</f>
        <v/>
      </c>
      <c r="I806" t="str">
        <f>IF(A806="","",[1]Sheet!I1804)</f>
        <v/>
      </c>
      <c r="J806" t="str">
        <f>IF(A806="","",[1]Sheet!J1804)</f>
        <v/>
      </c>
      <c r="K806" t="str">
        <f t="shared" si="333"/>
        <v/>
      </c>
      <c r="L806" s="4" t="str">
        <f t="shared" si="334"/>
        <v/>
      </c>
      <c r="M806" s="4" t="str">
        <f ca="1" t="array" ref="M806">IF(L805="","",IF(ROW()&lt;32,"",AVERAGE(IF(OFFSET(L$2,ROW()-31,0,30,1)&lt;&gt;"",OFFSET(L$2,ROW()-31,0,30,1)))))</f>
        <v/>
      </c>
      <c r="N806" s="5" t="str">
        <f ca="1" t="shared" si="335"/>
        <v/>
      </c>
      <c r="O806" s="4" t="str">
        <f ca="1" t="array" ref="O806">IF(L805="","",IF(ROW()&lt;32,"",AVERAGE(IF(OFFSET(L$2,ROW()-21,0,20,1)&lt;&gt;"",OFFSET(L$2,ROW()-21,0,20,1)))))</f>
        <v/>
      </c>
      <c r="P806" s="5" t="str">
        <f ca="1" t="shared" si="336"/>
        <v/>
      </c>
      <c r="Q806" s="4" t="str">
        <f t="shared" si="337"/>
        <v/>
      </c>
      <c r="R806" s="4" t="str">
        <f t="shared" si="338"/>
        <v/>
      </c>
      <c r="S806" s="9" t="str">
        <f t="shared" si="339"/>
        <v/>
      </c>
      <c r="T806" s="10" t="str">
        <f ca="1" t="shared" si="340"/>
        <v/>
      </c>
      <c r="U806" s="9" t="str">
        <f t="shared" si="341"/>
        <v/>
      </c>
      <c r="V806" s="6" t="str">
        <f t="shared" si="342"/>
        <v/>
      </c>
      <c r="W806" s="11" t="str">
        <f t="shared" si="343"/>
        <v/>
      </c>
      <c r="X806" s="11" t="str">
        <f ca="1" t="shared" si="344"/>
        <v/>
      </c>
      <c r="Y806" s="6" t="str">
        <f ca="1" t="shared" si="345"/>
        <v/>
      </c>
      <c r="Z806" s="1" t="str">
        <f ca="1" t="shared" si="346"/>
        <v/>
      </c>
      <c r="AA806" t="str">
        <f ca="1" t="shared" si="347"/>
        <v/>
      </c>
      <c r="AB806" t="str">
        <f t="shared" si="348"/>
        <v/>
      </c>
      <c r="AC806" s="1" t="str">
        <f ca="1" t="shared" si="349"/>
        <v/>
      </c>
      <c r="AD806" t="e">
        <f ca="1" t="shared" si="350"/>
        <v>#VALUE!</v>
      </c>
    </row>
    <row r="807" spans="1:30">
      <c r="A807" t="str">
        <f>IF([1]Sheet!A1805="","",[1]Sheet!A1805)</f>
        <v/>
      </c>
      <c r="B807" t="str">
        <f>IF(A807="","",[1]Sheet!B1805)</f>
        <v/>
      </c>
      <c r="C807" t="str">
        <f>IF(A807="","",[1]Sheet!C1805)</f>
        <v/>
      </c>
      <c r="D807" t="str">
        <f>IF(A807="","",[1]Sheet!D1805)</f>
        <v/>
      </c>
      <c r="E807" t="str">
        <f>IF(A807="","",[1]Sheet!E1805)</f>
        <v/>
      </c>
      <c r="F807" t="str">
        <f>IF(A807="","",[1]Sheet!F1805)</f>
        <v/>
      </c>
      <c r="G807" t="str">
        <f>IF(A807="","",[1]Sheet!G1805)</f>
        <v/>
      </c>
      <c r="H807" t="str">
        <f>IF(A807="","",[1]Sheet!H1805)</f>
        <v/>
      </c>
      <c r="I807" t="str">
        <f>IF(A807="","",[1]Sheet!I1805)</f>
        <v/>
      </c>
      <c r="J807" t="str">
        <f>IF(A807="","",[1]Sheet!J1805)</f>
        <v/>
      </c>
      <c r="K807" t="str">
        <f t="shared" si="333"/>
        <v/>
      </c>
      <c r="L807" s="4" t="str">
        <f t="shared" si="334"/>
        <v/>
      </c>
      <c r="M807" s="4" t="str">
        <f ca="1" t="array" ref="M807">IF(L806="","",IF(ROW()&lt;32,"",AVERAGE(IF(OFFSET(L$2,ROW()-31,0,30,1)&lt;&gt;"",OFFSET(L$2,ROW()-31,0,30,1)))))</f>
        <v/>
      </c>
      <c r="N807" s="5" t="str">
        <f ca="1" t="shared" si="335"/>
        <v/>
      </c>
      <c r="O807" s="4" t="str">
        <f ca="1" t="array" ref="O807">IF(L806="","",IF(ROW()&lt;32,"",AVERAGE(IF(OFFSET(L$2,ROW()-21,0,20,1)&lt;&gt;"",OFFSET(L$2,ROW()-21,0,20,1)))))</f>
        <v/>
      </c>
      <c r="P807" s="5" t="str">
        <f ca="1" t="shared" si="336"/>
        <v/>
      </c>
      <c r="Q807" s="4" t="str">
        <f t="shared" si="337"/>
        <v/>
      </c>
      <c r="R807" s="4" t="str">
        <f t="shared" si="338"/>
        <v/>
      </c>
      <c r="S807" s="9" t="str">
        <f t="shared" si="339"/>
        <v/>
      </c>
      <c r="T807" s="10" t="str">
        <f ca="1" t="shared" si="340"/>
        <v/>
      </c>
      <c r="U807" s="9" t="str">
        <f t="shared" si="341"/>
        <v/>
      </c>
      <c r="V807" s="6" t="str">
        <f t="shared" si="342"/>
        <v/>
      </c>
      <c r="W807" s="11" t="str">
        <f t="shared" si="343"/>
        <v/>
      </c>
      <c r="X807" s="11" t="str">
        <f ca="1" t="shared" si="344"/>
        <v/>
      </c>
      <c r="Y807" s="6" t="str">
        <f ca="1" t="shared" si="345"/>
        <v/>
      </c>
      <c r="Z807" s="1" t="str">
        <f ca="1" t="shared" si="346"/>
        <v/>
      </c>
      <c r="AA807" t="str">
        <f ca="1" t="shared" si="347"/>
        <v/>
      </c>
      <c r="AB807" t="str">
        <f t="shared" si="348"/>
        <v/>
      </c>
      <c r="AC807" s="1" t="str">
        <f ca="1" t="shared" si="349"/>
        <v/>
      </c>
      <c r="AD807" t="e">
        <f ca="1" t="shared" si="350"/>
        <v>#VALUE!</v>
      </c>
    </row>
    <row r="808" spans="1:30">
      <c r="A808" t="str">
        <f>IF([1]Sheet!A1806="","",[1]Sheet!A1806)</f>
        <v/>
      </c>
      <c r="B808" t="str">
        <f>IF(A808="","",[1]Sheet!B1806)</f>
        <v/>
      </c>
      <c r="C808" t="str">
        <f>IF(A808="","",[1]Sheet!C1806)</f>
        <v/>
      </c>
      <c r="D808" t="str">
        <f>IF(A808="","",[1]Sheet!D1806)</f>
        <v/>
      </c>
      <c r="E808" t="str">
        <f>IF(A808="","",[1]Sheet!E1806)</f>
        <v/>
      </c>
      <c r="F808" t="str">
        <f>IF(A808="","",[1]Sheet!F1806)</f>
        <v/>
      </c>
      <c r="G808" t="str">
        <f>IF(A808="","",[1]Sheet!G1806)</f>
        <v/>
      </c>
      <c r="H808" t="str">
        <f>IF(A808="","",[1]Sheet!H1806)</f>
        <v/>
      </c>
      <c r="I808" t="str">
        <f>IF(A808="","",[1]Sheet!I1806)</f>
        <v/>
      </c>
      <c r="J808" t="str">
        <f>IF(A808="","",[1]Sheet!J1806)</f>
        <v/>
      </c>
      <c r="K808" t="str">
        <f t="shared" si="333"/>
        <v/>
      </c>
      <c r="L808" s="4" t="str">
        <f t="shared" si="334"/>
        <v/>
      </c>
      <c r="M808" s="4" t="str">
        <f ca="1" t="array" ref="M808">IF(L807="","",IF(ROW()&lt;32,"",AVERAGE(IF(OFFSET(L$2,ROW()-31,0,30,1)&lt;&gt;"",OFFSET(L$2,ROW()-31,0,30,1)))))</f>
        <v/>
      </c>
      <c r="N808" s="5" t="str">
        <f ca="1" t="shared" si="335"/>
        <v/>
      </c>
      <c r="O808" s="4" t="str">
        <f ca="1" t="array" ref="O808">IF(L807="","",IF(ROW()&lt;32,"",AVERAGE(IF(OFFSET(L$2,ROW()-21,0,20,1)&lt;&gt;"",OFFSET(L$2,ROW()-21,0,20,1)))))</f>
        <v/>
      </c>
      <c r="P808" s="5" t="str">
        <f ca="1" t="shared" si="336"/>
        <v/>
      </c>
      <c r="Q808" s="4" t="str">
        <f t="shared" si="337"/>
        <v/>
      </c>
      <c r="R808" s="4" t="str">
        <f t="shared" si="338"/>
        <v/>
      </c>
      <c r="S808" s="9" t="str">
        <f t="shared" si="339"/>
        <v/>
      </c>
      <c r="T808" s="10" t="str">
        <f ca="1" t="shared" si="340"/>
        <v/>
      </c>
      <c r="U808" s="9" t="str">
        <f t="shared" si="341"/>
        <v/>
      </c>
      <c r="V808" s="6" t="str">
        <f t="shared" si="342"/>
        <v/>
      </c>
      <c r="W808" s="11" t="str">
        <f t="shared" si="343"/>
        <v/>
      </c>
      <c r="X808" s="11" t="str">
        <f ca="1" t="shared" si="344"/>
        <v/>
      </c>
      <c r="Y808" s="6" t="str">
        <f ca="1" t="shared" si="345"/>
        <v/>
      </c>
      <c r="Z808" s="1" t="str">
        <f ca="1" t="shared" si="346"/>
        <v/>
      </c>
      <c r="AA808" t="str">
        <f ca="1" t="shared" si="347"/>
        <v/>
      </c>
      <c r="AB808" t="str">
        <f t="shared" si="348"/>
        <v/>
      </c>
      <c r="AC808" s="1" t="str">
        <f ca="1" t="shared" si="349"/>
        <v/>
      </c>
      <c r="AD808" t="e">
        <f ca="1" t="shared" si="350"/>
        <v>#VALUE!</v>
      </c>
    </row>
    <row r="809" spans="1:30">
      <c r="A809" t="str">
        <f>IF([1]Sheet!A1807="","",[1]Sheet!A1807)</f>
        <v/>
      </c>
      <c r="B809" t="str">
        <f>IF(A809="","",[1]Sheet!B1807)</f>
        <v/>
      </c>
      <c r="C809" t="str">
        <f>IF(A809="","",[1]Sheet!C1807)</f>
        <v/>
      </c>
      <c r="D809" t="str">
        <f>IF(A809="","",[1]Sheet!D1807)</f>
        <v/>
      </c>
      <c r="E809" t="str">
        <f>IF(A809="","",[1]Sheet!E1807)</f>
        <v/>
      </c>
      <c r="F809" t="str">
        <f>IF(A809="","",[1]Sheet!F1807)</f>
        <v/>
      </c>
      <c r="G809" t="str">
        <f>IF(A809="","",[1]Sheet!G1807)</f>
        <v/>
      </c>
      <c r="H809" t="str">
        <f>IF(A809="","",[1]Sheet!H1807)</f>
        <v/>
      </c>
      <c r="I809" t="str">
        <f>IF(A809="","",[1]Sheet!I1807)</f>
        <v/>
      </c>
      <c r="J809" t="str">
        <f>IF(A809="","",[1]Sheet!J1807)</f>
        <v/>
      </c>
      <c r="K809" t="str">
        <f t="shared" si="333"/>
        <v/>
      </c>
      <c r="L809" s="4" t="str">
        <f t="shared" si="334"/>
        <v/>
      </c>
      <c r="M809" s="4" t="str">
        <f ca="1" t="array" ref="M809">IF(L808="","",IF(ROW()&lt;32,"",AVERAGE(IF(OFFSET(L$2,ROW()-31,0,30,1)&lt;&gt;"",OFFSET(L$2,ROW()-31,0,30,1)))))</f>
        <v/>
      </c>
      <c r="N809" s="5" t="str">
        <f ca="1" t="shared" si="335"/>
        <v/>
      </c>
      <c r="O809" s="4" t="str">
        <f ca="1" t="array" ref="O809">IF(L808="","",IF(ROW()&lt;32,"",AVERAGE(IF(OFFSET(L$2,ROW()-21,0,20,1)&lt;&gt;"",OFFSET(L$2,ROW()-21,0,20,1)))))</f>
        <v/>
      </c>
      <c r="P809" s="5" t="str">
        <f ca="1" t="shared" si="336"/>
        <v/>
      </c>
      <c r="Q809" s="4" t="str">
        <f t="shared" si="337"/>
        <v/>
      </c>
      <c r="R809" s="4" t="str">
        <f t="shared" si="338"/>
        <v/>
      </c>
      <c r="S809" s="9" t="str">
        <f t="shared" si="339"/>
        <v/>
      </c>
      <c r="T809" s="10" t="str">
        <f ca="1" t="shared" si="340"/>
        <v/>
      </c>
      <c r="U809" s="9" t="str">
        <f t="shared" si="341"/>
        <v/>
      </c>
      <c r="V809" s="6" t="str">
        <f t="shared" si="342"/>
        <v/>
      </c>
      <c r="W809" s="11" t="str">
        <f t="shared" si="343"/>
        <v/>
      </c>
      <c r="X809" s="11" t="str">
        <f ca="1" t="shared" si="344"/>
        <v/>
      </c>
      <c r="Y809" s="6" t="str">
        <f ca="1" t="shared" si="345"/>
        <v/>
      </c>
      <c r="Z809" s="1" t="str">
        <f ca="1" t="shared" si="346"/>
        <v/>
      </c>
      <c r="AA809" t="str">
        <f ca="1" t="shared" si="347"/>
        <v/>
      </c>
      <c r="AB809" t="str">
        <f t="shared" si="348"/>
        <v/>
      </c>
      <c r="AC809" s="1" t="str">
        <f ca="1" t="shared" si="349"/>
        <v/>
      </c>
      <c r="AD809" t="e">
        <f ca="1" t="shared" si="350"/>
        <v>#VALUE!</v>
      </c>
    </row>
    <row r="810" spans="1:30">
      <c r="A810" t="str">
        <f>IF([1]Sheet!A1808="","",[1]Sheet!A1808)</f>
        <v/>
      </c>
      <c r="B810" t="str">
        <f>IF(A810="","",[1]Sheet!B1808)</f>
        <v/>
      </c>
      <c r="C810" t="str">
        <f>IF(A810="","",[1]Sheet!C1808)</f>
        <v/>
      </c>
      <c r="D810" t="str">
        <f>IF(A810="","",[1]Sheet!D1808)</f>
        <v/>
      </c>
      <c r="E810" t="str">
        <f>IF(A810="","",[1]Sheet!E1808)</f>
        <v/>
      </c>
      <c r="F810" t="str">
        <f>IF(A810="","",[1]Sheet!F1808)</f>
        <v/>
      </c>
      <c r="G810" t="str">
        <f>IF(A810="","",[1]Sheet!G1808)</f>
        <v/>
      </c>
      <c r="H810" t="str">
        <f>IF(A810="","",[1]Sheet!H1808)</f>
        <v/>
      </c>
      <c r="I810" t="str">
        <f>IF(A810="","",[1]Sheet!I1808)</f>
        <v/>
      </c>
      <c r="J810" t="str">
        <f>IF(A810="","",[1]Sheet!J1808)</f>
        <v/>
      </c>
      <c r="K810" t="str">
        <f t="shared" si="333"/>
        <v/>
      </c>
      <c r="L810" s="4" t="str">
        <f t="shared" si="334"/>
        <v/>
      </c>
      <c r="M810" s="4" t="str">
        <f ca="1" t="array" ref="M810">IF(L809="","",IF(ROW()&lt;32,"",AVERAGE(IF(OFFSET(L$2,ROW()-31,0,30,1)&lt;&gt;"",OFFSET(L$2,ROW()-31,0,30,1)))))</f>
        <v/>
      </c>
      <c r="N810" s="5" t="str">
        <f ca="1" t="shared" si="335"/>
        <v/>
      </c>
      <c r="O810" s="4" t="str">
        <f ca="1" t="array" ref="O810">IF(L809="","",IF(ROW()&lt;32,"",AVERAGE(IF(OFFSET(L$2,ROW()-21,0,20,1)&lt;&gt;"",OFFSET(L$2,ROW()-21,0,20,1)))))</f>
        <v/>
      </c>
      <c r="P810" s="5" t="str">
        <f ca="1" t="shared" si="336"/>
        <v/>
      </c>
      <c r="Q810" s="4" t="str">
        <f t="shared" si="337"/>
        <v/>
      </c>
      <c r="R810" s="4" t="str">
        <f t="shared" si="338"/>
        <v/>
      </c>
      <c r="S810" s="9" t="str">
        <f t="shared" si="339"/>
        <v/>
      </c>
      <c r="T810" s="10" t="str">
        <f ca="1" t="shared" si="340"/>
        <v/>
      </c>
      <c r="U810" s="9" t="str">
        <f t="shared" si="341"/>
        <v/>
      </c>
      <c r="V810" s="6" t="str">
        <f t="shared" si="342"/>
        <v/>
      </c>
      <c r="W810" s="11" t="str">
        <f t="shared" si="343"/>
        <v/>
      </c>
      <c r="X810" s="11" t="str">
        <f ca="1" t="shared" si="344"/>
        <v/>
      </c>
      <c r="Y810" s="6" t="str">
        <f ca="1" t="shared" si="345"/>
        <v/>
      </c>
      <c r="Z810" s="1" t="str">
        <f ca="1" t="shared" si="346"/>
        <v/>
      </c>
      <c r="AA810" t="str">
        <f ca="1" t="shared" si="347"/>
        <v/>
      </c>
      <c r="AB810" t="str">
        <f t="shared" si="348"/>
        <v/>
      </c>
      <c r="AC810" s="1" t="str">
        <f ca="1" t="shared" si="349"/>
        <v/>
      </c>
      <c r="AD810" t="e">
        <f ca="1" t="shared" si="350"/>
        <v>#VALUE!</v>
      </c>
    </row>
    <row r="811" spans="1:30">
      <c r="A811" t="str">
        <f>IF([1]Sheet!A1809="","",[1]Sheet!A1809)</f>
        <v/>
      </c>
      <c r="B811" t="str">
        <f>IF(A811="","",[1]Sheet!B1809)</f>
        <v/>
      </c>
      <c r="C811" t="str">
        <f>IF(A811="","",[1]Sheet!C1809)</f>
        <v/>
      </c>
      <c r="D811" t="str">
        <f>IF(A811="","",[1]Sheet!D1809)</f>
        <v/>
      </c>
      <c r="E811" t="str">
        <f>IF(A811="","",[1]Sheet!E1809)</f>
        <v/>
      </c>
      <c r="F811" t="str">
        <f>IF(A811="","",[1]Sheet!F1809)</f>
        <v/>
      </c>
      <c r="G811" t="str">
        <f>IF(A811="","",[1]Sheet!G1809)</f>
        <v/>
      </c>
      <c r="H811" t="str">
        <f>IF(A811="","",[1]Sheet!H1809)</f>
        <v/>
      </c>
      <c r="I811" t="str">
        <f>IF(A811="","",[1]Sheet!I1809)</f>
        <v/>
      </c>
      <c r="J811" t="str">
        <f>IF(A811="","",[1]Sheet!J1809)</f>
        <v/>
      </c>
      <c r="K811" t="str">
        <f t="shared" si="333"/>
        <v/>
      </c>
      <c r="L811" s="4" t="str">
        <f t="shared" si="334"/>
        <v/>
      </c>
      <c r="M811" s="4" t="str">
        <f ca="1" t="array" ref="M811">IF(L810="","",IF(ROW()&lt;32,"",AVERAGE(IF(OFFSET(L$2,ROW()-31,0,30,1)&lt;&gt;"",OFFSET(L$2,ROW()-31,0,30,1)))))</f>
        <v/>
      </c>
      <c r="N811" s="5" t="str">
        <f ca="1" t="shared" si="335"/>
        <v/>
      </c>
      <c r="O811" s="4" t="str">
        <f ca="1" t="array" ref="O811">IF(L810="","",IF(ROW()&lt;32,"",AVERAGE(IF(OFFSET(L$2,ROW()-21,0,20,1)&lt;&gt;"",OFFSET(L$2,ROW()-21,0,20,1)))))</f>
        <v/>
      </c>
      <c r="P811" s="5" t="str">
        <f ca="1" t="shared" si="336"/>
        <v/>
      </c>
      <c r="Q811" s="4" t="str">
        <f t="shared" si="337"/>
        <v/>
      </c>
      <c r="R811" s="4" t="str">
        <f t="shared" si="338"/>
        <v/>
      </c>
      <c r="S811" s="9" t="str">
        <f t="shared" si="339"/>
        <v/>
      </c>
      <c r="T811" s="10" t="str">
        <f ca="1" t="shared" si="340"/>
        <v/>
      </c>
      <c r="U811" s="9" t="str">
        <f t="shared" si="341"/>
        <v/>
      </c>
      <c r="V811" s="6" t="str">
        <f t="shared" si="342"/>
        <v/>
      </c>
      <c r="W811" s="11" t="str">
        <f t="shared" si="343"/>
        <v/>
      </c>
      <c r="X811" s="11" t="str">
        <f ca="1" t="shared" si="344"/>
        <v/>
      </c>
      <c r="Y811" s="6" t="str">
        <f ca="1" t="shared" si="345"/>
        <v/>
      </c>
      <c r="Z811" s="1" t="str">
        <f ca="1" t="shared" si="346"/>
        <v/>
      </c>
      <c r="AA811" t="str">
        <f ca="1" t="shared" si="347"/>
        <v/>
      </c>
      <c r="AB811" t="str">
        <f t="shared" si="348"/>
        <v/>
      </c>
      <c r="AC811" s="1" t="str">
        <f ca="1" t="shared" si="349"/>
        <v/>
      </c>
      <c r="AD811" t="e">
        <f ca="1" t="shared" si="350"/>
        <v>#VALUE!</v>
      </c>
    </row>
    <row r="812" spans="1:30">
      <c r="A812" t="str">
        <f>IF([1]Sheet!A1810="","",[1]Sheet!A1810)</f>
        <v/>
      </c>
      <c r="B812" t="str">
        <f>IF(A812="","",[1]Sheet!B1810)</f>
        <v/>
      </c>
      <c r="C812" t="str">
        <f>IF(A812="","",[1]Sheet!C1810)</f>
        <v/>
      </c>
      <c r="D812" t="str">
        <f>IF(A812="","",[1]Sheet!D1810)</f>
        <v/>
      </c>
      <c r="E812" t="str">
        <f>IF(A812="","",[1]Sheet!E1810)</f>
        <v/>
      </c>
      <c r="F812" t="str">
        <f>IF(A812="","",[1]Sheet!F1810)</f>
        <v/>
      </c>
      <c r="G812" t="str">
        <f>IF(A812="","",[1]Sheet!G1810)</f>
        <v/>
      </c>
      <c r="H812" t="str">
        <f>IF(A812="","",[1]Sheet!H1810)</f>
        <v/>
      </c>
      <c r="I812" t="str">
        <f>IF(A812="","",[1]Sheet!I1810)</f>
        <v/>
      </c>
      <c r="J812" t="str">
        <f>IF(A812="","",[1]Sheet!J1810)</f>
        <v/>
      </c>
      <c r="K812" t="str">
        <f t="shared" si="333"/>
        <v/>
      </c>
      <c r="L812" s="4" t="str">
        <f t="shared" si="334"/>
        <v/>
      </c>
      <c r="M812" s="4" t="str">
        <f ca="1" t="array" ref="M812">IF(L811="","",IF(ROW()&lt;32,"",AVERAGE(IF(OFFSET(L$2,ROW()-31,0,30,1)&lt;&gt;"",OFFSET(L$2,ROW()-31,0,30,1)))))</f>
        <v/>
      </c>
      <c r="N812" s="5" t="str">
        <f ca="1" t="shared" si="335"/>
        <v/>
      </c>
      <c r="O812" s="4" t="str">
        <f ca="1" t="array" ref="O812">IF(L811="","",IF(ROW()&lt;32,"",AVERAGE(IF(OFFSET(L$2,ROW()-21,0,20,1)&lt;&gt;"",OFFSET(L$2,ROW()-21,0,20,1)))))</f>
        <v/>
      </c>
      <c r="P812" s="5" t="str">
        <f ca="1" t="shared" si="336"/>
        <v/>
      </c>
      <c r="Q812" s="4" t="str">
        <f t="shared" si="337"/>
        <v/>
      </c>
      <c r="R812" s="4" t="str">
        <f t="shared" si="338"/>
        <v/>
      </c>
      <c r="S812" s="9" t="str">
        <f t="shared" si="339"/>
        <v/>
      </c>
      <c r="T812" s="10" t="str">
        <f ca="1" t="shared" si="340"/>
        <v/>
      </c>
      <c r="U812" s="9" t="str">
        <f t="shared" si="341"/>
        <v/>
      </c>
      <c r="V812" s="6" t="str">
        <f t="shared" si="342"/>
        <v/>
      </c>
      <c r="W812" s="11" t="str">
        <f t="shared" si="343"/>
        <v/>
      </c>
      <c r="X812" s="11" t="str">
        <f ca="1" t="shared" si="344"/>
        <v/>
      </c>
      <c r="Y812" s="6" t="str">
        <f ca="1" t="shared" si="345"/>
        <v/>
      </c>
      <c r="Z812" s="1" t="str">
        <f ca="1" t="shared" si="346"/>
        <v/>
      </c>
      <c r="AA812" t="str">
        <f ca="1" t="shared" si="347"/>
        <v/>
      </c>
      <c r="AB812" t="str">
        <f t="shared" si="348"/>
        <v/>
      </c>
      <c r="AC812" s="1" t="str">
        <f ca="1" t="shared" si="349"/>
        <v/>
      </c>
      <c r="AD812" t="e">
        <f ca="1" t="shared" si="350"/>
        <v>#VALUE!</v>
      </c>
    </row>
    <row r="813" spans="1:30">
      <c r="A813" t="str">
        <f>IF([1]Sheet!A1811="","",[1]Sheet!A1811)</f>
        <v/>
      </c>
      <c r="B813" t="str">
        <f>IF(A813="","",[1]Sheet!B1811)</f>
        <v/>
      </c>
      <c r="C813" t="str">
        <f>IF(A813="","",[1]Sheet!C1811)</f>
        <v/>
      </c>
      <c r="D813" t="str">
        <f>IF(A813="","",[1]Sheet!D1811)</f>
        <v/>
      </c>
      <c r="E813" t="str">
        <f>IF(A813="","",[1]Sheet!E1811)</f>
        <v/>
      </c>
      <c r="F813" t="str">
        <f>IF(A813="","",[1]Sheet!F1811)</f>
        <v/>
      </c>
      <c r="G813" t="str">
        <f>IF(A813="","",[1]Sheet!G1811)</f>
        <v/>
      </c>
      <c r="H813" t="str">
        <f>IF(A813="","",[1]Sheet!H1811)</f>
        <v/>
      </c>
      <c r="I813" t="str">
        <f>IF(A813="","",[1]Sheet!I1811)</f>
        <v/>
      </c>
      <c r="J813" t="str">
        <f>IF(A813="","",[1]Sheet!J1811)</f>
        <v/>
      </c>
      <c r="K813" t="str">
        <f t="shared" si="333"/>
        <v/>
      </c>
      <c r="L813" s="4" t="str">
        <f t="shared" si="334"/>
        <v/>
      </c>
      <c r="M813" s="4" t="str">
        <f ca="1" t="array" ref="M813">IF(L812="","",IF(ROW()&lt;32,"",AVERAGE(IF(OFFSET(L$2,ROW()-31,0,30,1)&lt;&gt;"",OFFSET(L$2,ROW()-31,0,30,1)))))</f>
        <v/>
      </c>
      <c r="N813" s="5" t="str">
        <f ca="1" t="shared" si="335"/>
        <v/>
      </c>
      <c r="O813" s="4" t="str">
        <f ca="1" t="array" ref="O813">IF(L812="","",IF(ROW()&lt;32,"",AVERAGE(IF(OFFSET(L$2,ROW()-21,0,20,1)&lt;&gt;"",OFFSET(L$2,ROW()-21,0,20,1)))))</f>
        <v/>
      </c>
      <c r="P813" s="5" t="str">
        <f ca="1" t="shared" si="336"/>
        <v/>
      </c>
      <c r="Q813" s="4" t="str">
        <f t="shared" si="337"/>
        <v/>
      </c>
      <c r="R813" s="4" t="str">
        <f t="shared" si="338"/>
        <v/>
      </c>
      <c r="S813" s="9" t="str">
        <f t="shared" si="339"/>
        <v/>
      </c>
      <c r="T813" s="10" t="str">
        <f ca="1" t="shared" si="340"/>
        <v/>
      </c>
      <c r="U813" s="9" t="str">
        <f t="shared" si="341"/>
        <v/>
      </c>
      <c r="V813" s="6" t="str">
        <f t="shared" si="342"/>
        <v/>
      </c>
      <c r="W813" s="11" t="str">
        <f t="shared" si="343"/>
        <v/>
      </c>
      <c r="X813" s="11" t="str">
        <f ca="1" t="shared" si="344"/>
        <v/>
      </c>
      <c r="Y813" s="6" t="str">
        <f ca="1" t="shared" si="345"/>
        <v/>
      </c>
      <c r="Z813" s="1" t="str">
        <f ca="1" t="shared" si="346"/>
        <v/>
      </c>
      <c r="AA813" t="str">
        <f ca="1" t="shared" si="347"/>
        <v/>
      </c>
      <c r="AB813" t="str">
        <f t="shared" si="348"/>
        <v/>
      </c>
      <c r="AC813" s="1" t="str">
        <f ca="1" t="shared" si="349"/>
        <v/>
      </c>
      <c r="AD813" t="e">
        <f ca="1" t="shared" si="350"/>
        <v>#VALUE!</v>
      </c>
    </row>
    <row r="814" spans="1:30">
      <c r="A814" t="str">
        <f>IF([1]Sheet!A1812="","",[1]Sheet!A1812)</f>
        <v/>
      </c>
      <c r="B814" t="str">
        <f>IF(A814="","",[1]Sheet!B1812)</f>
        <v/>
      </c>
      <c r="C814" t="str">
        <f>IF(A814="","",[1]Sheet!C1812)</f>
        <v/>
      </c>
      <c r="D814" t="str">
        <f>IF(A814="","",[1]Sheet!D1812)</f>
        <v/>
      </c>
      <c r="E814" t="str">
        <f>IF(A814="","",[1]Sheet!E1812)</f>
        <v/>
      </c>
      <c r="F814" t="str">
        <f>IF(A814="","",[1]Sheet!F1812)</f>
        <v/>
      </c>
      <c r="G814" t="str">
        <f>IF(A814="","",[1]Sheet!G1812)</f>
        <v/>
      </c>
      <c r="H814" t="str">
        <f>IF(A814="","",[1]Sheet!H1812)</f>
        <v/>
      </c>
      <c r="I814" t="str">
        <f>IF(A814="","",[1]Sheet!I1812)</f>
        <v/>
      </c>
      <c r="J814" t="str">
        <f>IF(A814="","",[1]Sheet!J1812)</f>
        <v/>
      </c>
      <c r="K814" t="str">
        <f t="shared" si="333"/>
        <v/>
      </c>
      <c r="L814" s="4" t="str">
        <f t="shared" si="334"/>
        <v/>
      </c>
      <c r="M814" s="4" t="str">
        <f ca="1" t="array" ref="M814">IF(L813="","",IF(ROW()&lt;32,"",AVERAGE(IF(OFFSET(L$2,ROW()-31,0,30,1)&lt;&gt;"",OFFSET(L$2,ROW()-31,0,30,1)))))</f>
        <v/>
      </c>
      <c r="N814" s="5" t="str">
        <f ca="1" t="shared" si="335"/>
        <v/>
      </c>
      <c r="O814" s="4" t="str">
        <f ca="1" t="array" ref="O814">IF(L813="","",IF(ROW()&lt;32,"",AVERAGE(IF(OFFSET(L$2,ROW()-21,0,20,1)&lt;&gt;"",OFFSET(L$2,ROW()-21,0,20,1)))))</f>
        <v/>
      </c>
      <c r="P814" s="5" t="str">
        <f ca="1" t="shared" si="336"/>
        <v/>
      </c>
      <c r="Q814" s="4" t="str">
        <f t="shared" si="337"/>
        <v/>
      </c>
      <c r="R814" s="4" t="str">
        <f t="shared" si="338"/>
        <v/>
      </c>
      <c r="S814" s="9" t="str">
        <f t="shared" si="339"/>
        <v/>
      </c>
      <c r="T814" s="10" t="str">
        <f ca="1" t="shared" si="340"/>
        <v/>
      </c>
      <c r="U814" s="9" t="str">
        <f t="shared" si="341"/>
        <v/>
      </c>
      <c r="V814" s="6" t="str">
        <f t="shared" si="342"/>
        <v/>
      </c>
      <c r="W814" s="11" t="str">
        <f t="shared" si="343"/>
        <v/>
      </c>
      <c r="X814" s="11" t="str">
        <f ca="1" t="shared" si="344"/>
        <v/>
      </c>
      <c r="Y814" s="6" t="str">
        <f ca="1" t="shared" si="345"/>
        <v/>
      </c>
      <c r="Z814" s="1" t="str">
        <f ca="1" t="shared" si="346"/>
        <v/>
      </c>
      <c r="AA814" t="str">
        <f ca="1" t="shared" si="347"/>
        <v/>
      </c>
      <c r="AB814" t="str">
        <f t="shared" si="348"/>
        <v/>
      </c>
      <c r="AC814" s="1" t="str">
        <f ca="1" t="shared" si="349"/>
        <v/>
      </c>
      <c r="AD814" t="e">
        <f ca="1" t="shared" si="350"/>
        <v>#VALUE!</v>
      </c>
    </row>
    <row r="815" spans="1:30">
      <c r="A815" t="str">
        <f>IF([1]Sheet!A1813="","",[1]Sheet!A1813)</f>
        <v/>
      </c>
      <c r="B815" t="str">
        <f>IF(A815="","",[1]Sheet!B1813)</f>
        <v/>
      </c>
      <c r="C815" t="str">
        <f>IF(A815="","",[1]Sheet!C1813)</f>
        <v/>
      </c>
      <c r="D815" t="str">
        <f>IF(A815="","",[1]Sheet!D1813)</f>
        <v/>
      </c>
      <c r="E815" t="str">
        <f>IF(A815="","",[1]Sheet!E1813)</f>
        <v/>
      </c>
      <c r="F815" t="str">
        <f>IF(A815="","",[1]Sheet!F1813)</f>
        <v/>
      </c>
      <c r="G815" t="str">
        <f>IF(A815="","",[1]Sheet!G1813)</f>
        <v/>
      </c>
      <c r="H815" t="str">
        <f>IF(A815="","",[1]Sheet!H1813)</f>
        <v/>
      </c>
      <c r="I815" t="str">
        <f>IF(A815="","",[1]Sheet!I1813)</f>
        <v/>
      </c>
      <c r="J815" t="str">
        <f>IF(A815="","",[1]Sheet!J1813)</f>
        <v/>
      </c>
      <c r="K815" t="str">
        <f t="shared" si="333"/>
        <v/>
      </c>
      <c r="L815" s="4" t="str">
        <f t="shared" si="334"/>
        <v/>
      </c>
      <c r="M815" s="4" t="str">
        <f ca="1" t="array" ref="M815">IF(L814="","",IF(ROW()&lt;32,"",AVERAGE(IF(OFFSET(L$2,ROW()-31,0,30,1)&lt;&gt;"",OFFSET(L$2,ROW()-31,0,30,1)))))</f>
        <v/>
      </c>
      <c r="N815" s="5" t="str">
        <f ca="1" t="shared" si="335"/>
        <v/>
      </c>
      <c r="O815" s="4" t="str">
        <f ca="1" t="array" ref="O815">IF(L814="","",IF(ROW()&lt;32,"",AVERAGE(IF(OFFSET(L$2,ROW()-21,0,20,1)&lt;&gt;"",OFFSET(L$2,ROW()-21,0,20,1)))))</f>
        <v/>
      </c>
      <c r="P815" s="5" t="str">
        <f ca="1" t="shared" si="336"/>
        <v/>
      </c>
      <c r="Q815" s="4" t="str">
        <f t="shared" si="337"/>
        <v/>
      </c>
      <c r="R815" s="4" t="str">
        <f t="shared" si="338"/>
        <v/>
      </c>
      <c r="S815" s="9" t="str">
        <f t="shared" si="339"/>
        <v/>
      </c>
      <c r="T815" s="10" t="str">
        <f ca="1" t="shared" si="340"/>
        <v/>
      </c>
      <c r="U815" s="9" t="str">
        <f t="shared" si="341"/>
        <v/>
      </c>
      <c r="V815" s="6" t="str">
        <f t="shared" si="342"/>
        <v/>
      </c>
      <c r="W815" s="11" t="str">
        <f t="shared" si="343"/>
        <v/>
      </c>
      <c r="X815" s="11" t="str">
        <f ca="1" t="shared" si="344"/>
        <v/>
      </c>
      <c r="Y815" s="6" t="str">
        <f ca="1" t="shared" si="345"/>
        <v/>
      </c>
      <c r="Z815" s="1" t="str">
        <f ca="1" t="shared" si="346"/>
        <v/>
      </c>
      <c r="AA815" t="str">
        <f ca="1" t="shared" si="347"/>
        <v/>
      </c>
      <c r="AB815" t="str">
        <f t="shared" si="348"/>
        <v/>
      </c>
      <c r="AC815" s="1" t="str">
        <f ca="1" t="shared" si="349"/>
        <v/>
      </c>
      <c r="AD815" t="e">
        <f ca="1" t="shared" si="350"/>
        <v>#VALUE!</v>
      </c>
    </row>
    <row r="816" spans="1:30">
      <c r="A816" t="str">
        <f>IF([1]Sheet!A1814="","",[1]Sheet!A1814)</f>
        <v/>
      </c>
      <c r="B816" t="str">
        <f>IF(A816="","",[1]Sheet!B1814)</f>
        <v/>
      </c>
      <c r="C816" t="str">
        <f>IF(A816="","",[1]Sheet!C1814)</f>
        <v/>
      </c>
      <c r="D816" t="str">
        <f>IF(A816="","",[1]Sheet!D1814)</f>
        <v/>
      </c>
      <c r="E816" t="str">
        <f>IF(A816="","",[1]Sheet!E1814)</f>
        <v/>
      </c>
      <c r="F816" t="str">
        <f>IF(A816="","",[1]Sheet!F1814)</f>
        <v/>
      </c>
      <c r="G816" t="str">
        <f>IF(A816="","",[1]Sheet!G1814)</f>
        <v/>
      </c>
      <c r="H816" t="str">
        <f>IF(A816="","",[1]Sheet!H1814)</f>
        <v/>
      </c>
      <c r="I816" t="str">
        <f>IF(A816="","",[1]Sheet!I1814)</f>
        <v/>
      </c>
      <c r="J816" t="str">
        <f>IF(A816="","",[1]Sheet!J1814)</f>
        <v/>
      </c>
      <c r="K816" t="str">
        <f t="shared" si="333"/>
        <v/>
      </c>
      <c r="L816" s="4" t="str">
        <f t="shared" si="334"/>
        <v/>
      </c>
      <c r="M816" s="4" t="str">
        <f ca="1" t="array" ref="M816">IF(L815="","",IF(ROW()&lt;32,"",AVERAGE(IF(OFFSET(L$2,ROW()-31,0,30,1)&lt;&gt;"",OFFSET(L$2,ROW()-31,0,30,1)))))</f>
        <v/>
      </c>
      <c r="N816" s="5" t="str">
        <f ca="1" t="shared" si="335"/>
        <v/>
      </c>
      <c r="O816" s="4" t="str">
        <f ca="1" t="array" ref="O816">IF(L815="","",IF(ROW()&lt;32,"",AVERAGE(IF(OFFSET(L$2,ROW()-21,0,20,1)&lt;&gt;"",OFFSET(L$2,ROW()-21,0,20,1)))))</f>
        <v/>
      </c>
      <c r="P816" s="5" t="str">
        <f ca="1" t="shared" si="336"/>
        <v/>
      </c>
      <c r="Q816" s="4" t="str">
        <f t="shared" si="337"/>
        <v/>
      </c>
      <c r="R816" s="4" t="str">
        <f t="shared" si="338"/>
        <v/>
      </c>
      <c r="S816" s="9" t="str">
        <f t="shared" si="339"/>
        <v/>
      </c>
      <c r="T816" s="10" t="str">
        <f ca="1" t="shared" si="340"/>
        <v/>
      </c>
      <c r="U816" s="9" t="str">
        <f t="shared" si="341"/>
        <v/>
      </c>
      <c r="V816" s="6" t="str">
        <f t="shared" si="342"/>
        <v/>
      </c>
      <c r="W816" s="11" t="str">
        <f t="shared" si="343"/>
        <v/>
      </c>
      <c r="X816" s="11" t="str">
        <f ca="1" t="shared" si="344"/>
        <v/>
      </c>
      <c r="Y816" s="6" t="str">
        <f ca="1" t="shared" si="345"/>
        <v/>
      </c>
      <c r="Z816" s="1" t="str">
        <f ca="1" t="shared" si="346"/>
        <v/>
      </c>
      <c r="AA816" t="str">
        <f ca="1" t="shared" si="347"/>
        <v/>
      </c>
      <c r="AB816" t="str">
        <f t="shared" si="348"/>
        <v/>
      </c>
      <c r="AC816" s="1" t="str">
        <f ca="1" t="shared" si="349"/>
        <v/>
      </c>
      <c r="AD816" t="e">
        <f ca="1" t="shared" si="350"/>
        <v>#VALUE!</v>
      </c>
    </row>
    <row r="817" spans="1:30">
      <c r="A817" t="str">
        <f>IF([1]Sheet!A1815="","",[1]Sheet!A1815)</f>
        <v/>
      </c>
      <c r="B817" t="str">
        <f>IF(A817="","",[1]Sheet!B1815)</f>
        <v/>
      </c>
      <c r="C817" t="str">
        <f>IF(A817="","",[1]Sheet!C1815)</f>
        <v/>
      </c>
      <c r="D817" t="str">
        <f>IF(A817="","",[1]Sheet!D1815)</f>
        <v/>
      </c>
      <c r="E817" t="str">
        <f>IF(A817="","",[1]Sheet!E1815)</f>
        <v/>
      </c>
      <c r="F817" t="str">
        <f>IF(A817="","",[1]Sheet!F1815)</f>
        <v/>
      </c>
      <c r="G817" t="str">
        <f>IF(A817="","",[1]Sheet!G1815)</f>
        <v/>
      </c>
      <c r="H817" t="str">
        <f>IF(A817="","",[1]Sheet!H1815)</f>
        <v/>
      </c>
      <c r="I817" t="str">
        <f>IF(A817="","",[1]Sheet!I1815)</f>
        <v/>
      </c>
      <c r="J817" t="str">
        <f>IF(A817="","",[1]Sheet!J1815)</f>
        <v/>
      </c>
      <c r="K817" t="str">
        <f t="shared" si="333"/>
        <v/>
      </c>
      <c r="L817" s="4" t="str">
        <f t="shared" si="334"/>
        <v/>
      </c>
      <c r="M817" s="4" t="str">
        <f ca="1" t="array" ref="M817">IF(L816="","",IF(ROW()&lt;32,"",AVERAGE(IF(OFFSET(L$2,ROW()-31,0,30,1)&lt;&gt;"",OFFSET(L$2,ROW()-31,0,30,1)))))</f>
        <v/>
      </c>
      <c r="N817" s="5" t="str">
        <f ca="1" t="shared" si="335"/>
        <v/>
      </c>
      <c r="O817" s="4" t="str">
        <f ca="1" t="array" ref="O817">IF(L816="","",IF(ROW()&lt;32,"",AVERAGE(IF(OFFSET(L$2,ROW()-21,0,20,1)&lt;&gt;"",OFFSET(L$2,ROW()-21,0,20,1)))))</f>
        <v/>
      </c>
      <c r="P817" s="5" t="str">
        <f ca="1" t="shared" si="336"/>
        <v/>
      </c>
      <c r="Q817" s="4" t="str">
        <f t="shared" si="337"/>
        <v/>
      </c>
      <c r="R817" s="4" t="str">
        <f t="shared" si="338"/>
        <v/>
      </c>
      <c r="S817" s="9" t="str">
        <f t="shared" si="339"/>
        <v/>
      </c>
      <c r="T817" s="10" t="str">
        <f ca="1" t="shared" si="340"/>
        <v/>
      </c>
      <c r="U817" s="9" t="str">
        <f t="shared" si="341"/>
        <v/>
      </c>
      <c r="V817" s="6" t="str">
        <f t="shared" si="342"/>
        <v/>
      </c>
      <c r="W817" s="11" t="str">
        <f t="shared" si="343"/>
        <v/>
      </c>
      <c r="X817" s="11" t="str">
        <f ca="1" t="shared" si="344"/>
        <v/>
      </c>
      <c r="Y817" s="6" t="str">
        <f ca="1" t="shared" si="345"/>
        <v/>
      </c>
      <c r="Z817" s="1" t="str">
        <f ca="1" t="shared" si="346"/>
        <v/>
      </c>
      <c r="AA817" t="str">
        <f ca="1" t="shared" si="347"/>
        <v/>
      </c>
      <c r="AB817" t="str">
        <f t="shared" si="348"/>
        <v/>
      </c>
      <c r="AC817" s="1" t="str">
        <f ca="1" t="shared" si="349"/>
        <v/>
      </c>
      <c r="AD817" t="e">
        <f ca="1" t="shared" si="350"/>
        <v>#VALUE!</v>
      </c>
    </row>
    <row r="818" spans="1:30">
      <c r="A818" t="str">
        <f>IF([1]Sheet!A1816="","",[1]Sheet!A1816)</f>
        <v/>
      </c>
      <c r="B818" t="str">
        <f>IF(A818="","",[1]Sheet!B1816)</f>
        <v/>
      </c>
      <c r="C818" t="str">
        <f>IF(A818="","",[1]Sheet!C1816)</f>
        <v/>
      </c>
      <c r="D818" t="str">
        <f>IF(A818="","",[1]Sheet!D1816)</f>
        <v/>
      </c>
      <c r="E818" t="str">
        <f>IF(A818="","",[1]Sheet!E1816)</f>
        <v/>
      </c>
      <c r="F818" t="str">
        <f>IF(A818="","",[1]Sheet!F1816)</f>
        <v/>
      </c>
      <c r="G818" t="str">
        <f>IF(A818="","",[1]Sheet!G1816)</f>
        <v/>
      </c>
      <c r="H818" t="str">
        <f>IF(A818="","",[1]Sheet!H1816)</f>
        <v/>
      </c>
      <c r="I818" t="str">
        <f>IF(A818="","",[1]Sheet!I1816)</f>
        <v/>
      </c>
      <c r="J818" t="str">
        <f>IF(A818="","",[1]Sheet!J1816)</f>
        <v/>
      </c>
      <c r="K818" t="str">
        <f t="shared" ref="K818:K849" si="351">IF(J818="是",1,IF(J818="否",0,""))</f>
        <v/>
      </c>
      <c r="L818" s="4" t="str">
        <f t="shared" ref="L818:L849" si="352">IF(G818="","",IF(F818="待开奖","",IF(MID(D818,1,1)=MID(G818,1,1),1,IF(MID(D818,2,1)=MID(G818,2,1),1,0))))</f>
        <v/>
      </c>
      <c r="M818" s="4" t="str">
        <f ca="1" t="array" ref="M818">IF(L817="","",IF(ROW()&lt;32,"",AVERAGE(IF(OFFSET(L$2,ROW()-31,0,30,1)&lt;&gt;"",OFFSET(L$2,ROW()-31,0,30,1)))))</f>
        <v/>
      </c>
      <c r="N818" s="5" t="str">
        <f ca="1" t="shared" ref="N818:N849" si="353">IF(G817=0,N816,IF(L817="","",IF(ROW()&lt;32,"",IF(ROW()=32,AVERAGE(L787:L816),2/31*L817+(1-2/31)*M817))))</f>
        <v/>
      </c>
      <c r="O818" s="4" t="str">
        <f ca="1" t="array" ref="O818">IF(L817="","",IF(ROW()&lt;32,"",AVERAGE(IF(OFFSET(L$2,ROW()-21,0,20,1)&lt;&gt;"",OFFSET(L$2,ROW()-21,0,20,1)))))</f>
        <v/>
      </c>
      <c r="P818" s="5" t="str">
        <f ca="1" t="shared" ref="P818:P849" si="354">IF(G817=0,P816,IF(L817="","",IF(ROW()&lt;32,"",IF(ROW()=32,AVERAGE(L787:L816),2/31*L817+(1-2/31)*O818))))</f>
        <v/>
      </c>
      <c r="Q818" s="4" t="str">
        <f t="shared" ref="Q818:Q849" si="355">IF(OR(F818=13,F818=14),IF(L818=1,-68.1,I818),I818)</f>
        <v/>
      </c>
      <c r="R818" s="4" t="str">
        <f t="shared" ref="R818:R849" si="356">IF(G818=0,R817,IF(Q818="","",+R817+Q818))</f>
        <v/>
      </c>
      <c r="S818" s="9" t="str">
        <f t="shared" ref="S818:S849" si="357">IF(R817="","",(R817-R788)/R788)</f>
        <v/>
      </c>
      <c r="T818" s="10" t="str">
        <f ca="1" t="shared" ref="T818:T849" si="358">N818</f>
        <v/>
      </c>
      <c r="U818" s="9" t="str">
        <f t="shared" ref="U818:U849" si="359">IF(R817="","",(MAX(R788:R817)-MIN(R788:R817))/MAX(R788:R817))</f>
        <v/>
      </c>
      <c r="V818" s="6" t="str">
        <f t="shared" ref="V818:V849" si="360">IF(ROW()&lt;=62,"",IF(S818="","",(AVERAGE(S789:S818)-0)/(_xlfn.STDEV.P(S789:S818)+1/1000000)))</f>
        <v/>
      </c>
      <c r="W818" s="11" t="str">
        <f t="shared" ref="W818:W849" si="361">IF(I817="","",IF(ABS(SUMIF(I788:I817,"&lt;0"))=0,10,IF(SUMIF(I788:I817,"&gt;0")/ABS(SUMIF(I788:I817,"&lt;0"))&gt;10,10,SUMIF(I788:I817,"&gt;0")/ABS(SUMIF(I788:I817,"&lt;0")))))</f>
        <v/>
      </c>
      <c r="X818" s="11" t="str">
        <f ca="1" t="shared" ref="X818:X849" si="362">IF(V818="","",S818*0.3+T818*0.2-0.3*U818+0.1*V818+0.1*W818)</f>
        <v/>
      </c>
      <c r="Y818" s="6" t="str">
        <f ca="1" t="shared" ref="Y818:Y849" si="363">IF(X818="","",AVERAGE(X789:X818))</f>
        <v/>
      </c>
      <c r="Z818" s="1" t="str">
        <f ca="1" t="shared" ref="Z818:Z849" si="364">IF(X818="","",(_xlfn.STDEV.P(X789:X818)))</f>
        <v/>
      </c>
      <c r="AA818" t="str">
        <f ca="1" t="shared" ref="AA818:AA849" si="365">IF(X818="","",IF(X818&gt;0,IF(X818&gt;Y818+Z818*$Z$1,I818,0),0))</f>
        <v/>
      </c>
      <c r="AB818" t="str">
        <f t="shared" ref="AB818:AB849" si="366">IF(S818="","",IF(OR(F817=13,F817=14),1,0))</f>
        <v/>
      </c>
      <c r="AC818" s="1" t="str">
        <f ca="1" t="shared" ref="AC818:AC849" si="367">IF(OR(SUM(AB799:AB818)&gt;3,SUM(AB809:AB818)&gt;2),0,AA818)</f>
        <v/>
      </c>
      <c r="AD818" t="e">
        <f ca="1" t="shared" ref="AD818:AD849" si="368">IF(X818&gt;=$Y$1,I818,0)</f>
        <v>#VALUE!</v>
      </c>
    </row>
    <row r="819" spans="1:30">
      <c r="A819" t="str">
        <f>IF([1]Sheet!A1817="","",[1]Sheet!A1817)</f>
        <v/>
      </c>
      <c r="B819" t="str">
        <f>IF(A819="","",[1]Sheet!B1817)</f>
        <v/>
      </c>
      <c r="C819" t="str">
        <f>IF(A819="","",[1]Sheet!C1817)</f>
        <v/>
      </c>
      <c r="D819" t="str">
        <f>IF(A819="","",[1]Sheet!D1817)</f>
        <v/>
      </c>
      <c r="E819" t="str">
        <f>IF(A819="","",[1]Sheet!E1817)</f>
        <v/>
      </c>
      <c r="F819" t="str">
        <f>IF(A819="","",[1]Sheet!F1817)</f>
        <v/>
      </c>
      <c r="G819" t="str">
        <f>IF(A819="","",[1]Sheet!G1817)</f>
        <v/>
      </c>
      <c r="H819" t="str">
        <f>IF(A819="","",[1]Sheet!H1817)</f>
        <v/>
      </c>
      <c r="I819" t="str">
        <f>IF(A819="","",[1]Sheet!I1817)</f>
        <v/>
      </c>
      <c r="J819" t="str">
        <f>IF(A819="","",[1]Sheet!J1817)</f>
        <v/>
      </c>
      <c r="K819" t="str">
        <f t="shared" si="351"/>
        <v/>
      </c>
      <c r="L819" s="4" t="str">
        <f t="shared" si="352"/>
        <v/>
      </c>
      <c r="M819" s="4" t="str">
        <f ca="1" t="array" ref="M819">IF(L818="","",IF(ROW()&lt;32,"",AVERAGE(IF(OFFSET(L$2,ROW()-31,0,30,1)&lt;&gt;"",OFFSET(L$2,ROW()-31,0,30,1)))))</f>
        <v/>
      </c>
      <c r="N819" s="5" t="str">
        <f ca="1" t="shared" si="353"/>
        <v/>
      </c>
      <c r="O819" s="4" t="str">
        <f ca="1" t="array" ref="O819">IF(L818="","",IF(ROW()&lt;32,"",AVERAGE(IF(OFFSET(L$2,ROW()-21,0,20,1)&lt;&gt;"",OFFSET(L$2,ROW()-21,0,20,1)))))</f>
        <v/>
      </c>
      <c r="P819" s="5" t="str">
        <f ca="1" t="shared" si="354"/>
        <v/>
      </c>
      <c r="Q819" s="4" t="str">
        <f t="shared" si="355"/>
        <v/>
      </c>
      <c r="R819" s="4" t="str">
        <f t="shared" si="356"/>
        <v/>
      </c>
      <c r="S819" s="9" t="str">
        <f t="shared" si="357"/>
        <v/>
      </c>
      <c r="T819" s="10" t="str">
        <f ca="1" t="shared" si="358"/>
        <v/>
      </c>
      <c r="U819" s="9" t="str">
        <f t="shared" si="359"/>
        <v/>
      </c>
      <c r="V819" s="6" t="str">
        <f t="shared" si="360"/>
        <v/>
      </c>
      <c r="W819" s="11" t="str">
        <f t="shared" si="361"/>
        <v/>
      </c>
      <c r="X819" s="11" t="str">
        <f ca="1" t="shared" si="362"/>
        <v/>
      </c>
      <c r="Y819" s="6" t="str">
        <f ca="1" t="shared" si="363"/>
        <v/>
      </c>
      <c r="Z819" s="1" t="str">
        <f ca="1" t="shared" si="364"/>
        <v/>
      </c>
      <c r="AA819" t="str">
        <f ca="1" t="shared" si="365"/>
        <v/>
      </c>
      <c r="AB819" t="str">
        <f t="shared" si="366"/>
        <v/>
      </c>
      <c r="AC819" s="1" t="str">
        <f ca="1" t="shared" si="367"/>
        <v/>
      </c>
      <c r="AD819" t="e">
        <f ca="1" t="shared" si="368"/>
        <v>#VALUE!</v>
      </c>
    </row>
    <row r="820" spans="1:30">
      <c r="A820" t="str">
        <f>IF([1]Sheet!A1818="","",[1]Sheet!A1818)</f>
        <v/>
      </c>
      <c r="B820" t="str">
        <f>IF(A820="","",[1]Sheet!B1818)</f>
        <v/>
      </c>
      <c r="C820" t="str">
        <f>IF(A820="","",[1]Sheet!C1818)</f>
        <v/>
      </c>
      <c r="D820" t="str">
        <f>IF(A820="","",[1]Sheet!D1818)</f>
        <v/>
      </c>
      <c r="E820" t="str">
        <f>IF(A820="","",[1]Sheet!E1818)</f>
        <v/>
      </c>
      <c r="F820" t="str">
        <f>IF(A820="","",[1]Sheet!F1818)</f>
        <v/>
      </c>
      <c r="G820" t="str">
        <f>IF(A820="","",[1]Sheet!G1818)</f>
        <v/>
      </c>
      <c r="H820" t="str">
        <f>IF(A820="","",[1]Sheet!H1818)</f>
        <v/>
      </c>
      <c r="I820" t="str">
        <f>IF(A820="","",[1]Sheet!I1818)</f>
        <v/>
      </c>
      <c r="J820" t="str">
        <f>IF(A820="","",[1]Sheet!J1818)</f>
        <v/>
      </c>
      <c r="K820" t="str">
        <f t="shared" si="351"/>
        <v/>
      </c>
      <c r="L820" s="4" t="str">
        <f t="shared" si="352"/>
        <v/>
      </c>
      <c r="M820" s="4" t="str">
        <f ca="1" t="array" ref="M820">IF(L819="","",IF(ROW()&lt;32,"",AVERAGE(IF(OFFSET(L$2,ROW()-31,0,30,1)&lt;&gt;"",OFFSET(L$2,ROW()-31,0,30,1)))))</f>
        <v/>
      </c>
      <c r="N820" s="5" t="str">
        <f ca="1" t="shared" si="353"/>
        <v/>
      </c>
      <c r="O820" s="4" t="str">
        <f ca="1" t="array" ref="O820">IF(L819="","",IF(ROW()&lt;32,"",AVERAGE(IF(OFFSET(L$2,ROW()-21,0,20,1)&lt;&gt;"",OFFSET(L$2,ROW()-21,0,20,1)))))</f>
        <v/>
      </c>
      <c r="P820" s="5" t="str">
        <f ca="1" t="shared" si="354"/>
        <v/>
      </c>
      <c r="Q820" s="4" t="str">
        <f t="shared" si="355"/>
        <v/>
      </c>
      <c r="R820" s="4" t="str">
        <f t="shared" si="356"/>
        <v/>
      </c>
      <c r="S820" s="9" t="str">
        <f t="shared" si="357"/>
        <v/>
      </c>
      <c r="T820" s="10" t="str">
        <f ca="1" t="shared" si="358"/>
        <v/>
      </c>
      <c r="U820" s="9" t="str">
        <f t="shared" si="359"/>
        <v/>
      </c>
      <c r="V820" s="6" t="str">
        <f t="shared" si="360"/>
        <v/>
      </c>
      <c r="W820" s="11" t="str">
        <f t="shared" si="361"/>
        <v/>
      </c>
      <c r="X820" s="11" t="str">
        <f ca="1" t="shared" si="362"/>
        <v/>
      </c>
      <c r="Y820" s="6" t="str">
        <f ca="1" t="shared" si="363"/>
        <v/>
      </c>
      <c r="Z820" s="1" t="str">
        <f ca="1" t="shared" si="364"/>
        <v/>
      </c>
      <c r="AA820" t="str">
        <f ca="1" t="shared" si="365"/>
        <v/>
      </c>
      <c r="AB820" t="str">
        <f t="shared" si="366"/>
        <v/>
      </c>
      <c r="AC820" s="1" t="str">
        <f ca="1" t="shared" si="367"/>
        <v/>
      </c>
      <c r="AD820" t="e">
        <f ca="1" t="shared" si="368"/>
        <v>#VALUE!</v>
      </c>
    </row>
    <row r="821" spans="1:30">
      <c r="A821" t="str">
        <f>IF([1]Sheet!A1819="","",[1]Sheet!A1819)</f>
        <v/>
      </c>
      <c r="B821" t="str">
        <f>IF(A821="","",[1]Sheet!B1819)</f>
        <v/>
      </c>
      <c r="C821" t="str">
        <f>IF(A821="","",[1]Sheet!C1819)</f>
        <v/>
      </c>
      <c r="D821" t="str">
        <f>IF(A821="","",[1]Sheet!D1819)</f>
        <v/>
      </c>
      <c r="E821" t="str">
        <f>IF(A821="","",[1]Sheet!E1819)</f>
        <v/>
      </c>
      <c r="F821" t="str">
        <f>IF(A821="","",[1]Sheet!F1819)</f>
        <v/>
      </c>
      <c r="G821" t="str">
        <f>IF(A821="","",[1]Sheet!G1819)</f>
        <v/>
      </c>
      <c r="H821" t="str">
        <f>IF(A821="","",[1]Sheet!H1819)</f>
        <v/>
      </c>
      <c r="I821" t="str">
        <f>IF(A821="","",[1]Sheet!I1819)</f>
        <v/>
      </c>
      <c r="J821" t="str">
        <f>IF(A821="","",[1]Sheet!J1819)</f>
        <v/>
      </c>
      <c r="K821" t="str">
        <f t="shared" si="351"/>
        <v/>
      </c>
      <c r="L821" s="4" t="str">
        <f t="shared" si="352"/>
        <v/>
      </c>
      <c r="M821" s="4" t="str">
        <f ca="1" t="array" ref="M821">IF(L820="","",IF(ROW()&lt;32,"",AVERAGE(IF(OFFSET(L$2,ROW()-31,0,30,1)&lt;&gt;"",OFFSET(L$2,ROW()-31,0,30,1)))))</f>
        <v/>
      </c>
      <c r="N821" s="5" t="str">
        <f ca="1" t="shared" si="353"/>
        <v/>
      </c>
      <c r="O821" s="4" t="str">
        <f ca="1" t="array" ref="O821">IF(L820="","",IF(ROW()&lt;32,"",AVERAGE(IF(OFFSET(L$2,ROW()-21,0,20,1)&lt;&gt;"",OFFSET(L$2,ROW()-21,0,20,1)))))</f>
        <v/>
      </c>
      <c r="P821" s="5" t="str">
        <f ca="1" t="shared" si="354"/>
        <v/>
      </c>
      <c r="Q821" s="4" t="str">
        <f t="shared" si="355"/>
        <v/>
      </c>
      <c r="R821" s="4" t="str">
        <f t="shared" si="356"/>
        <v/>
      </c>
      <c r="S821" s="9" t="str">
        <f t="shared" si="357"/>
        <v/>
      </c>
      <c r="T821" s="10" t="str">
        <f ca="1" t="shared" si="358"/>
        <v/>
      </c>
      <c r="U821" s="9" t="str">
        <f t="shared" si="359"/>
        <v/>
      </c>
      <c r="V821" s="6" t="str">
        <f t="shared" si="360"/>
        <v/>
      </c>
      <c r="W821" s="11" t="str">
        <f t="shared" si="361"/>
        <v/>
      </c>
      <c r="X821" s="11" t="str">
        <f ca="1" t="shared" si="362"/>
        <v/>
      </c>
      <c r="Y821" s="6" t="str">
        <f ca="1" t="shared" si="363"/>
        <v/>
      </c>
      <c r="Z821" s="1" t="str">
        <f ca="1" t="shared" si="364"/>
        <v/>
      </c>
      <c r="AA821" t="str">
        <f ca="1" t="shared" si="365"/>
        <v/>
      </c>
      <c r="AB821" t="str">
        <f t="shared" si="366"/>
        <v/>
      </c>
      <c r="AC821" s="1" t="str">
        <f ca="1" t="shared" si="367"/>
        <v/>
      </c>
      <c r="AD821" t="e">
        <f ca="1" t="shared" si="368"/>
        <v>#VALUE!</v>
      </c>
    </row>
    <row r="822" spans="1:30">
      <c r="A822" t="str">
        <f>IF([1]Sheet!A1820="","",[1]Sheet!A1820)</f>
        <v/>
      </c>
      <c r="B822" t="str">
        <f>IF(A822="","",[1]Sheet!B1820)</f>
        <v/>
      </c>
      <c r="C822" t="str">
        <f>IF(A822="","",[1]Sheet!C1820)</f>
        <v/>
      </c>
      <c r="D822" t="str">
        <f>IF(A822="","",[1]Sheet!D1820)</f>
        <v/>
      </c>
      <c r="E822" t="str">
        <f>IF(A822="","",[1]Sheet!E1820)</f>
        <v/>
      </c>
      <c r="F822" t="str">
        <f>IF(A822="","",[1]Sheet!F1820)</f>
        <v/>
      </c>
      <c r="G822" t="str">
        <f>IF(A822="","",[1]Sheet!G1820)</f>
        <v/>
      </c>
      <c r="H822" t="str">
        <f>IF(A822="","",[1]Sheet!H1820)</f>
        <v/>
      </c>
      <c r="I822" t="str">
        <f>IF(A822="","",[1]Sheet!I1820)</f>
        <v/>
      </c>
      <c r="J822" t="str">
        <f>IF(A822="","",[1]Sheet!J1820)</f>
        <v/>
      </c>
      <c r="K822" t="str">
        <f t="shared" si="351"/>
        <v/>
      </c>
      <c r="L822" s="4" t="str">
        <f t="shared" si="352"/>
        <v/>
      </c>
      <c r="M822" s="4" t="str">
        <f ca="1" t="array" ref="M822">IF(L821="","",IF(ROW()&lt;32,"",AVERAGE(IF(OFFSET(L$2,ROW()-31,0,30,1)&lt;&gt;"",OFFSET(L$2,ROW()-31,0,30,1)))))</f>
        <v/>
      </c>
      <c r="N822" s="5" t="str">
        <f ca="1" t="shared" si="353"/>
        <v/>
      </c>
      <c r="O822" s="4" t="str">
        <f ca="1" t="array" ref="O822">IF(L821="","",IF(ROW()&lt;32,"",AVERAGE(IF(OFFSET(L$2,ROW()-21,0,20,1)&lt;&gt;"",OFFSET(L$2,ROW()-21,0,20,1)))))</f>
        <v/>
      </c>
      <c r="P822" s="5" t="str">
        <f ca="1" t="shared" si="354"/>
        <v/>
      </c>
      <c r="Q822" s="4" t="str">
        <f t="shared" si="355"/>
        <v/>
      </c>
      <c r="R822" s="4" t="str">
        <f t="shared" si="356"/>
        <v/>
      </c>
      <c r="S822" s="9" t="str">
        <f t="shared" si="357"/>
        <v/>
      </c>
      <c r="T822" s="10" t="str">
        <f ca="1" t="shared" si="358"/>
        <v/>
      </c>
      <c r="U822" s="9" t="str">
        <f t="shared" si="359"/>
        <v/>
      </c>
      <c r="V822" s="6" t="str">
        <f t="shared" si="360"/>
        <v/>
      </c>
      <c r="W822" s="11" t="str">
        <f t="shared" si="361"/>
        <v/>
      </c>
      <c r="X822" s="11" t="str">
        <f ca="1" t="shared" si="362"/>
        <v/>
      </c>
      <c r="Y822" s="6" t="str">
        <f ca="1" t="shared" si="363"/>
        <v/>
      </c>
      <c r="Z822" s="1" t="str">
        <f ca="1" t="shared" si="364"/>
        <v/>
      </c>
      <c r="AA822" t="str">
        <f ca="1" t="shared" si="365"/>
        <v/>
      </c>
      <c r="AB822" t="str">
        <f t="shared" si="366"/>
        <v/>
      </c>
      <c r="AC822" s="1" t="str">
        <f ca="1" t="shared" si="367"/>
        <v/>
      </c>
      <c r="AD822" t="e">
        <f ca="1" t="shared" si="368"/>
        <v>#VALUE!</v>
      </c>
    </row>
    <row r="823" spans="1:30">
      <c r="A823" t="str">
        <f>IF([1]Sheet!A1821="","",[1]Sheet!A1821)</f>
        <v/>
      </c>
      <c r="B823" t="str">
        <f>IF(A823="","",[1]Sheet!B1821)</f>
        <v/>
      </c>
      <c r="C823" t="str">
        <f>IF(A823="","",[1]Sheet!C1821)</f>
        <v/>
      </c>
      <c r="D823" t="str">
        <f>IF(A823="","",[1]Sheet!D1821)</f>
        <v/>
      </c>
      <c r="E823" t="str">
        <f>IF(A823="","",[1]Sheet!E1821)</f>
        <v/>
      </c>
      <c r="F823" t="str">
        <f>IF(A823="","",[1]Sheet!F1821)</f>
        <v/>
      </c>
      <c r="G823" t="str">
        <f>IF(A823="","",[1]Sheet!G1821)</f>
        <v/>
      </c>
      <c r="H823" t="str">
        <f>IF(A823="","",[1]Sheet!H1821)</f>
        <v/>
      </c>
      <c r="I823" t="str">
        <f>IF(A823="","",[1]Sheet!I1821)</f>
        <v/>
      </c>
      <c r="J823" t="str">
        <f>IF(A823="","",[1]Sheet!J1821)</f>
        <v/>
      </c>
      <c r="K823" t="str">
        <f t="shared" si="351"/>
        <v/>
      </c>
      <c r="L823" s="4" t="str">
        <f t="shared" si="352"/>
        <v/>
      </c>
      <c r="M823" s="4" t="str">
        <f ca="1" t="array" ref="M823">IF(L822="","",IF(ROW()&lt;32,"",AVERAGE(IF(OFFSET(L$2,ROW()-31,0,30,1)&lt;&gt;"",OFFSET(L$2,ROW()-31,0,30,1)))))</f>
        <v/>
      </c>
      <c r="N823" s="5" t="str">
        <f ca="1" t="shared" si="353"/>
        <v/>
      </c>
      <c r="O823" s="4" t="str">
        <f ca="1" t="array" ref="O823">IF(L822="","",IF(ROW()&lt;32,"",AVERAGE(IF(OFFSET(L$2,ROW()-21,0,20,1)&lt;&gt;"",OFFSET(L$2,ROW()-21,0,20,1)))))</f>
        <v/>
      </c>
      <c r="P823" s="5" t="str">
        <f ca="1" t="shared" si="354"/>
        <v/>
      </c>
      <c r="Q823" s="4" t="str">
        <f t="shared" si="355"/>
        <v/>
      </c>
      <c r="R823" s="4" t="str">
        <f t="shared" si="356"/>
        <v/>
      </c>
      <c r="S823" s="9" t="str">
        <f t="shared" si="357"/>
        <v/>
      </c>
      <c r="T823" s="10" t="str">
        <f ca="1" t="shared" si="358"/>
        <v/>
      </c>
      <c r="U823" s="9" t="str">
        <f t="shared" si="359"/>
        <v/>
      </c>
      <c r="V823" s="6" t="str">
        <f t="shared" si="360"/>
        <v/>
      </c>
      <c r="W823" s="11" t="str">
        <f t="shared" si="361"/>
        <v/>
      </c>
      <c r="X823" s="11" t="str">
        <f ca="1" t="shared" si="362"/>
        <v/>
      </c>
      <c r="Y823" s="6" t="str">
        <f ca="1" t="shared" si="363"/>
        <v/>
      </c>
      <c r="Z823" s="1" t="str">
        <f ca="1" t="shared" si="364"/>
        <v/>
      </c>
      <c r="AA823" t="str">
        <f ca="1" t="shared" si="365"/>
        <v/>
      </c>
      <c r="AB823" t="str">
        <f t="shared" si="366"/>
        <v/>
      </c>
      <c r="AC823" s="1" t="str">
        <f ca="1" t="shared" si="367"/>
        <v/>
      </c>
      <c r="AD823" t="e">
        <f ca="1" t="shared" si="368"/>
        <v>#VALUE!</v>
      </c>
    </row>
    <row r="824" spans="1:30">
      <c r="A824" t="str">
        <f>IF([1]Sheet!A1822="","",[1]Sheet!A1822)</f>
        <v/>
      </c>
      <c r="B824" t="str">
        <f>IF(A824="","",[1]Sheet!B1822)</f>
        <v/>
      </c>
      <c r="C824" t="str">
        <f>IF(A824="","",[1]Sheet!C1822)</f>
        <v/>
      </c>
      <c r="D824" t="str">
        <f>IF(A824="","",[1]Sheet!D1822)</f>
        <v/>
      </c>
      <c r="E824" t="str">
        <f>IF(A824="","",[1]Sheet!E1822)</f>
        <v/>
      </c>
      <c r="F824" t="str">
        <f>IF(A824="","",[1]Sheet!F1822)</f>
        <v/>
      </c>
      <c r="G824" t="str">
        <f>IF(A824="","",[1]Sheet!G1822)</f>
        <v/>
      </c>
      <c r="H824" t="str">
        <f>IF(A824="","",[1]Sheet!H1822)</f>
        <v/>
      </c>
      <c r="I824" t="str">
        <f>IF(A824="","",[1]Sheet!I1822)</f>
        <v/>
      </c>
      <c r="J824" t="str">
        <f>IF(A824="","",[1]Sheet!J1822)</f>
        <v/>
      </c>
      <c r="K824" t="str">
        <f t="shared" si="351"/>
        <v/>
      </c>
      <c r="L824" s="4" t="str">
        <f t="shared" si="352"/>
        <v/>
      </c>
      <c r="M824" s="4" t="str">
        <f ca="1" t="array" ref="M824">IF(L823="","",IF(ROW()&lt;32,"",AVERAGE(IF(OFFSET(L$2,ROW()-31,0,30,1)&lt;&gt;"",OFFSET(L$2,ROW()-31,0,30,1)))))</f>
        <v/>
      </c>
      <c r="N824" s="5" t="str">
        <f ca="1" t="shared" si="353"/>
        <v/>
      </c>
      <c r="O824" s="4" t="str">
        <f ca="1" t="array" ref="O824">IF(L823="","",IF(ROW()&lt;32,"",AVERAGE(IF(OFFSET(L$2,ROW()-21,0,20,1)&lt;&gt;"",OFFSET(L$2,ROW()-21,0,20,1)))))</f>
        <v/>
      </c>
      <c r="P824" s="5" t="str">
        <f ca="1" t="shared" si="354"/>
        <v/>
      </c>
      <c r="Q824" s="4" t="str">
        <f t="shared" si="355"/>
        <v/>
      </c>
      <c r="R824" s="4" t="str">
        <f t="shared" si="356"/>
        <v/>
      </c>
      <c r="S824" s="9" t="str">
        <f t="shared" si="357"/>
        <v/>
      </c>
      <c r="T824" s="10" t="str">
        <f ca="1" t="shared" si="358"/>
        <v/>
      </c>
      <c r="U824" s="9" t="str">
        <f t="shared" si="359"/>
        <v/>
      </c>
      <c r="V824" s="6" t="str">
        <f t="shared" si="360"/>
        <v/>
      </c>
      <c r="W824" s="11" t="str">
        <f t="shared" si="361"/>
        <v/>
      </c>
      <c r="X824" s="11" t="str">
        <f ca="1" t="shared" si="362"/>
        <v/>
      </c>
      <c r="Y824" s="6" t="str">
        <f ca="1" t="shared" si="363"/>
        <v/>
      </c>
      <c r="Z824" s="1" t="str">
        <f ca="1" t="shared" si="364"/>
        <v/>
      </c>
      <c r="AA824" t="str">
        <f ca="1" t="shared" si="365"/>
        <v/>
      </c>
      <c r="AB824" t="str">
        <f t="shared" si="366"/>
        <v/>
      </c>
      <c r="AC824" s="1" t="str">
        <f ca="1" t="shared" si="367"/>
        <v/>
      </c>
      <c r="AD824" t="e">
        <f ca="1" t="shared" si="368"/>
        <v>#VALUE!</v>
      </c>
    </row>
    <row r="825" spans="1:30">
      <c r="A825" t="str">
        <f>IF([1]Sheet!A1823="","",[1]Sheet!A1823)</f>
        <v/>
      </c>
      <c r="B825" t="str">
        <f>IF(A825="","",[1]Sheet!B1823)</f>
        <v/>
      </c>
      <c r="C825" t="str">
        <f>IF(A825="","",[1]Sheet!C1823)</f>
        <v/>
      </c>
      <c r="D825" t="str">
        <f>IF(A825="","",[1]Sheet!D1823)</f>
        <v/>
      </c>
      <c r="E825" t="str">
        <f>IF(A825="","",[1]Sheet!E1823)</f>
        <v/>
      </c>
      <c r="F825" t="str">
        <f>IF(A825="","",[1]Sheet!F1823)</f>
        <v/>
      </c>
      <c r="G825" t="str">
        <f>IF(A825="","",[1]Sheet!G1823)</f>
        <v/>
      </c>
      <c r="H825" t="str">
        <f>IF(A825="","",[1]Sheet!H1823)</f>
        <v/>
      </c>
      <c r="I825" t="str">
        <f>IF(A825="","",[1]Sheet!I1823)</f>
        <v/>
      </c>
      <c r="J825" t="str">
        <f>IF(A825="","",[1]Sheet!J1823)</f>
        <v/>
      </c>
      <c r="K825" t="str">
        <f t="shared" si="351"/>
        <v/>
      </c>
      <c r="L825" s="4" t="str">
        <f t="shared" si="352"/>
        <v/>
      </c>
      <c r="M825" s="4" t="str">
        <f ca="1" t="array" ref="M825">IF(L824="","",IF(ROW()&lt;32,"",AVERAGE(IF(OFFSET(L$2,ROW()-31,0,30,1)&lt;&gt;"",OFFSET(L$2,ROW()-31,0,30,1)))))</f>
        <v/>
      </c>
      <c r="N825" s="5" t="str">
        <f ca="1" t="shared" si="353"/>
        <v/>
      </c>
      <c r="O825" s="4" t="str">
        <f ca="1" t="array" ref="O825">IF(L824="","",IF(ROW()&lt;32,"",AVERAGE(IF(OFFSET(L$2,ROW()-21,0,20,1)&lt;&gt;"",OFFSET(L$2,ROW()-21,0,20,1)))))</f>
        <v/>
      </c>
      <c r="P825" s="5" t="str">
        <f ca="1" t="shared" si="354"/>
        <v/>
      </c>
      <c r="Q825" s="4" t="str">
        <f t="shared" si="355"/>
        <v/>
      </c>
      <c r="R825" s="4" t="str">
        <f t="shared" si="356"/>
        <v/>
      </c>
      <c r="S825" s="9" t="str">
        <f t="shared" si="357"/>
        <v/>
      </c>
      <c r="T825" s="10" t="str">
        <f ca="1" t="shared" si="358"/>
        <v/>
      </c>
      <c r="U825" s="9" t="str">
        <f t="shared" si="359"/>
        <v/>
      </c>
      <c r="V825" s="6" t="str">
        <f t="shared" si="360"/>
        <v/>
      </c>
      <c r="W825" s="11" t="str">
        <f t="shared" si="361"/>
        <v/>
      </c>
      <c r="X825" s="11" t="str">
        <f ca="1" t="shared" si="362"/>
        <v/>
      </c>
      <c r="Y825" s="6" t="str">
        <f ca="1" t="shared" si="363"/>
        <v/>
      </c>
      <c r="Z825" s="1" t="str">
        <f ca="1" t="shared" si="364"/>
        <v/>
      </c>
      <c r="AA825" t="str">
        <f ca="1" t="shared" si="365"/>
        <v/>
      </c>
      <c r="AB825" t="str">
        <f t="shared" si="366"/>
        <v/>
      </c>
      <c r="AC825" s="1" t="str">
        <f ca="1" t="shared" si="367"/>
        <v/>
      </c>
      <c r="AD825" t="e">
        <f ca="1" t="shared" si="368"/>
        <v>#VALUE!</v>
      </c>
    </row>
    <row r="826" spans="1:30">
      <c r="A826" t="str">
        <f>IF([1]Sheet!A1824="","",[1]Sheet!A1824)</f>
        <v/>
      </c>
      <c r="B826" t="str">
        <f>IF(A826="","",[1]Sheet!B1824)</f>
        <v/>
      </c>
      <c r="C826" t="str">
        <f>IF(A826="","",[1]Sheet!C1824)</f>
        <v/>
      </c>
      <c r="D826" t="str">
        <f>IF(A826="","",[1]Sheet!D1824)</f>
        <v/>
      </c>
      <c r="E826" t="str">
        <f>IF(A826="","",[1]Sheet!E1824)</f>
        <v/>
      </c>
      <c r="F826" t="str">
        <f>IF(A826="","",[1]Sheet!F1824)</f>
        <v/>
      </c>
      <c r="G826" t="str">
        <f>IF(A826="","",[1]Sheet!G1824)</f>
        <v/>
      </c>
      <c r="H826" t="str">
        <f>IF(A826="","",[1]Sheet!H1824)</f>
        <v/>
      </c>
      <c r="I826" t="str">
        <f>IF(A826="","",[1]Sheet!I1824)</f>
        <v/>
      </c>
      <c r="J826" t="str">
        <f>IF(A826="","",[1]Sheet!J1824)</f>
        <v/>
      </c>
      <c r="K826" t="str">
        <f t="shared" si="351"/>
        <v/>
      </c>
      <c r="L826" s="4" t="str">
        <f t="shared" si="352"/>
        <v/>
      </c>
      <c r="M826" s="4" t="str">
        <f ca="1" t="array" ref="M826">IF(L825="","",IF(ROW()&lt;32,"",AVERAGE(IF(OFFSET(L$2,ROW()-31,0,30,1)&lt;&gt;"",OFFSET(L$2,ROW()-31,0,30,1)))))</f>
        <v/>
      </c>
      <c r="N826" s="5" t="str">
        <f ca="1" t="shared" si="353"/>
        <v/>
      </c>
      <c r="O826" s="4" t="str">
        <f ca="1" t="array" ref="O826">IF(L825="","",IF(ROW()&lt;32,"",AVERAGE(IF(OFFSET(L$2,ROW()-21,0,20,1)&lt;&gt;"",OFFSET(L$2,ROW()-21,0,20,1)))))</f>
        <v/>
      </c>
      <c r="P826" s="5" t="str">
        <f ca="1" t="shared" si="354"/>
        <v/>
      </c>
      <c r="Q826" s="4" t="str">
        <f t="shared" si="355"/>
        <v/>
      </c>
      <c r="R826" s="4" t="str">
        <f t="shared" si="356"/>
        <v/>
      </c>
      <c r="S826" s="9" t="str">
        <f t="shared" si="357"/>
        <v/>
      </c>
      <c r="T826" s="10" t="str">
        <f ca="1" t="shared" si="358"/>
        <v/>
      </c>
      <c r="U826" s="9" t="str">
        <f t="shared" si="359"/>
        <v/>
      </c>
      <c r="V826" s="6" t="str">
        <f t="shared" si="360"/>
        <v/>
      </c>
      <c r="W826" s="11" t="str">
        <f t="shared" si="361"/>
        <v/>
      </c>
      <c r="X826" s="11" t="str">
        <f ca="1" t="shared" si="362"/>
        <v/>
      </c>
      <c r="Y826" s="6" t="str">
        <f ca="1" t="shared" si="363"/>
        <v/>
      </c>
      <c r="Z826" s="1" t="str">
        <f ca="1" t="shared" si="364"/>
        <v/>
      </c>
      <c r="AA826" t="str">
        <f ca="1" t="shared" si="365"/>
        <v/>
      </c>
      <c r="AB826" t="str">
        <f t="shared" si="366"/>
        <v/>
      </c>
      <c r="AC826" s="1" t="str">
        <f ca="1" t="shared" si="367"/>
        <v/>
      </c>
      <c r="AD826" t="e">
        <f ca="1" t="shared" si="368"/>
        <v>#VALUE!</v>
      </c>
    </row>
    <row r="827" spans="1:30">
      <c r="A827" t="str">
        <f>IF([1]Sheet!A1825="","",[1]Sheet!A1825)</f>
        <v/>
      </c>
      <c r="B827" t="str">
        <f>IF(A827="","",[1]Sheet!B1825)</f>
        <v/>
      </c>
      <c r="C827" t="str">
        <f>IF(A827="","",[1]Sheet!C1825)</f>
        <v/>
      </c>
      <c r="D827" t="str">
        <f>IF(A827="","",[1]Sheet!D1825)</f>
        <v/>
      </c>
      <c r="E827" t="str">
        <f>IF(A827="","",[1]Sheet!E1825)</f>
        <v/>
      </c>
      <c r="F827" t="str">
        <f>IF(A827="","",[1]Sheet!F1825)</f>
        <v/>
      </c>
      <c r="G827" t="str">
        <f>IF(A827="","",[1]Sheet!G1825)</f>
        <v/>
      </c>
      <c r="H827" t="str">
        <f>IF(A827="","",[1]Sheet!H1825)</f>
        <v/>
      </c>
      <c r="I827" t="str">
        <f>IF(A827="","",[1]Sheet!I1825)</f>
        <v/>
      </c>
      <c r="J827" t="str">
        <f>IF(A827="","",[1]Sheet!J1825)</f>
        <v/>
      </c>
      <c r="K827" t="str">
        <f t="shared" si="351"/>
        <v/>
      </c>
      <c r="L827" s="4" t="str">
        <f t="shared" si="352"/>
        <v/>
      </c>
      <c r="M827" s="4" t="str">
        <f ca="1" t="array" ref="M827">IF(L826="","",IF(ROW()&lt;32,"",AVERAGE(IF(OFFSET(L$2,ROW()-31,0,30,1)&lt;&gt;"",OFFSET(L$2,ROW()-31,0,30,1)))))</f>
        <v/>
      </c>
      <c r="N827" s="5" t="str">
        <f ca="1" t="shared" si="353"/>
        <v/>
      </c>
      <c r="O827" s="4" t="str">
        <f ca="1" t="array" ref="O827">IF(L826="","",IF(ROW()&lt;32,"",AVERAGE(IF(OFFSET(L$2,ROW()-21,0,20,1)&lt;&gt;"",OFFSET(L$2,ROW()-21,0,20,1)))))</f>
        <v/>
      </c>
      <c r="P827" s="5" t="str">
        <f ca="1" t="shared" si="354"/>
        <v/>
      </c>
      <c r="Q827" s="4" t="str">
        <f t="shared" si="355"/>
        <v/>
      </c>
      <c r="R827" s="4" t="str">
        <f t="shared" si="356"/>
        <v/>
      </c>
      <c r="S827" s="9" t="str">
        <f t="shared" si="357"/>
        <v/>
      </c>
      <c r="T827" s="10" t="str">
        <f ca="1" t="shared" si="358"/>
        <v/>
      </c>
      <c r="U827" s="9" t="str">
        <f t="shared" si="359"/>
        <v/>
      </c>
      <c r="V827" s="6" t="str">
        <f t="shared" si="360"/>
        <v/>
      </c>
      <c r="W827" s="11" t="str">
        <f t="shared" si="361"/>
        <v/>
      </c>
      <c r="X827" s="11" t="str">
        <f ca="1" t="shared" si="362"/>
        <v/>
      </c>
      <c r="Y827" s="6" t="str">
        <f ca="1" t="shared" si="363"/>
        <v/>
      </c>
      <c r="Z827" s="1" t="str">
        <f ca="1" t="shared" si="364"/>
        <v/>
      </c>
      <c r="AA827" t="str">
        <f ca="1" t="shared" si="365"/>
        <v/>
      </c>
      <c r="AB827" t="str">
        <f t="shared" si="366"/>
        <v/>
      </c>
      <c r="AC827" s="1" t="str">
        <f ca="1" t="shared" si="367"/>
        <v/>
      </c>
      <c r="AD827" t="e">
        <f ca="1" t="shared" si="368"/>
        <v>#VALUE!</v>
      </c>
    </row>
    <row r="828" spans="1:30">
      <c r="A828" t="str">
        <f>IF([1]Sheet!A1826="","",[1]Sheet!A1826)</f>
        <v/>
      </c>
      <c r="B828" t="str">
        <f>IF(A828="","",[1]Sheet!B1826)</f>
        <v/>
      </c>
      <c r="C828" t="str">
        <f>IF(A828="","",[1]Sheet!C1826)</f>
        <v/>
      </c>
      <c r="D828" t="str">
        <f>IF(A828="","",[1]Sheet!D1826)</f>
        <v/>
      </c>
      <c r="E828" t="str">
        <f>IF(A828="","",[1]Sheet!E1826)</f>
        <v/>
      </c>
      <c r="F828" t="str">
        <f>IF(A828="","",[1]Sheet!F1826)</f>
        <v/>
      </c>
      <c r="G828" t="str">
        <f>IF(A828="","",[1]Sheet!G1826)</f>
        <v/>
      </c>
      <c r="H828" t="str">
        <f>IF(A828="","",[1]Sheet!H1826)</f>
        <v/>
      </c>
      <c r="I828" t="str">
        <f>IF(A828="","",[1]Sheet!I1826)</f>
        <v/>
      </c>
      <c r="J828" t="str">
        <f>IF(A828="","",[1]Sheet!J1826)</f>
        <v/>
      </c>
      <c r="K828" t="str">
        <f t="shared" si="351"/>
        <v/>
      </c>
      <c r="L828" s="4" t="str">
        <f t="shared" si="352"/>
        <v/>
      </c>
      <c r="M828" s="4" t="str">
        <f ca="1" t="array" ref="M828">IF(L827="","",IF(ROW()&lt;32,"",AVERAGE(IF(OFFSET(L$2,ROW()-31,0,30,1)&lt;&gt;"",OFFSET(L$2,ROW()-31,0,30,1)))))</f>
        <v/>
      </c>
      <c r="N828" s="5" t="str">
        <f ca="1" t="shared" si="353"/>
        <v/>
      </c>
      <c r="O828" s="4" t="str">
        <f ca="1" t="array" ref="O828">IF(L827="","",IF(ROW()&lt;32,"",AVERAGE(IF(OFFSET(L$2,ROW()-21,0,20,1)&lt;&gt;"",OFFSET(L$2,ROW()-21,0,20,1)))))</f>
        <v/>
      </c>
      <c r="P828" s="5" t="str">
        <f ca="1" t="shared" si="354"/>
        <v/>
      </c>
      <c r="Q828" s="4" t="str">
        <f t="shared" si="355"/>
        <v/>
      </c>
      <c r="R828" s="4" t="str">
        <f t="shared" si="356"/>
        <v/>
      </c>
      <c r="S828" s="9" t="str">
        <f t="shared" si="357"/>
        <v/>
      </c>
      <c r="T828" s="10" t="str">
        <f ca="1" t="shared" si="358"/>
        <v/>
      </c>
      <c r="U828" s="9" t="str">
        <f t="shared" si="359"/>
        <v/>
      </c>
      <c r="V828" s="6" t="str">
        <f t="shared" si="360"/>
        <v/>
      </c>
      <c r="W828" s="11" t="str">
        <f t="shared" si="361"/>
        <v/>
      </c>
      <c r="X828" s="11" t="str">
        <f ca="1" t="shared" si="362"/>
        <v/>
      </c>
      <c r="Y828" s="6" t="str">
        <f ca="1" t="shared" si="363"/>
        <v/>
      </c>
      <c r="Z828" s="1" t="str">
        <f ca="1" t="shared" si="364"/>
        <v/>
      </c>
      <c r="AA828" t="str">
        <f ca="1" t="shared" si="365"/>
        <v/>
      </c>
      <c r="AB828" t="str">
        <f t="shared" si="366"/>
        <v/>
      </c>
      <c r="AC828" s="1" t="str">
        <f ca="1" t="shared" si="367"/>
        <v/>
      </c>
      <c r="AD828" t="e">
        <f ca="1" t="shared" si="368"/>
        <v>#VALUE!</v>
      </c>
    </row>
    <row r="829" spans="1:30">
      <c r="A829" t="str">
        <f>IF([1]Sheet!A1827="","",[1]Sheet!A1827)</f>
        <v/>
      </c>
      <c r="B829" t="str">
        <f>IF(A829="","",[1]Sheet!B1827)</f>
        <v/>
      </c>
      <c r="C829" t="str">
        <f>IF(A829="","",[1]Sheet!C1827)</f>
        <v/>
      </c>
      <c r="D829" t="str">
        <f>IF(A829="","",[1]Sheet!D1827)</f>
        <v/>
      </c>
      <c r="E829" t="str">
        <f>IF(A829="","",[1]Sheet!E1827)</f>
        <v/>
      </c>
      <c r="F829" t="str">
        <f>IF(A829="","",[1]Sheet!F1827)</f>
        <v/>
      </c>
      <c r="G829" t="str">
        <f>IF(A829="","",[1]Sheet!G1827)</f>
        <v/>
      </c>
      <c r="H829" t="str">
        <f>IF(A829="","",[1]Sheet!H1827)</f>
        <v/>
      </c>
      <c r="I829" t="str">
        <f>IF(A829="","",[1]Sheet!I1827)</f>
        <v/>
      </c>
      <c r="J829" t="str">
        <f>IF(A829="","",[1]Sheet!J1827)</f>
        <v/>
      </c>
      <c r="K829" t="str">
        <f t="shared" si="351"/>
        <v/>
      </c>
      <c r="L829" s="4" t="str">
        <f t="shared" si="352"/>
        <v/>
      </c>
      <c r="M829" s="4" t="str">
        <f ca="1" t="array" ref="M829">IF(L828="","",IF(ROW()&lt;32,"",AVERAGE(IF(OFFSET(L$2,ROW()-31,0,30,1)&lt;&gt;"",OFFSET(L$2,ROW()-31,0,30,1)))))</f>
        <v/>
      </c>
      <c r="N829" s="5" t="str">
        <f ca="1" t="shared" si="353"/>
        <v/>
      </c>
      <c r="O829" s="4" t="str">
        <f ca="1" t="array" ref="O829">IF(L828="","",IF(ROW()&lt;32,"",AVERAGE(IF(OFFSET(L$2,ROW()-21,0,20,1)&lt;&gt;"",OFFSET(L$2,ROW()-21,0,20,1)))))</f>
        <v/>
      </c>
      <c r="P829" s="5" t="str">
        <f ca="1" t="shared" si="354"/>
        <v/>
      </c>
      <c r="Q829" s="4" t="str">
        <f t="shared" si="355"/>
        <v/>
      </c>
      <c r="R829" s="4" t="str">
        <f t="shared" si="356"/>
        <v/>
      </c>
      <c r="S829" s="9" t="str">
        <f t="shared" si="357"/>
        <v/>
      </c>
      <c r="T829" s="10" t="str">
        <f ca="1" t="shared" si="358"/>
        <v/>
      </c>
      <c r="U829" s="9" t="str">
        <f t="shared" si="359"/>
        <v/>
      </c>
      <c r="V829" s="6" t="str">
        <f t="shared" si="360"/>
        <v/>
      </c>
      <c r="W829" s="11" t="str">
        <f t="shared" si="361"/>
        <v/>
      </c>
      <c r="X829" s="11" t="str">
        <f ca="1" t="shared" si="362"/>
        <v/>
      </c>
      <c r="Y829" s="6" t="str">
        <f ca="1" t="shared" si="363"/>
        <v/>
      </c>
      <c r="Z829" s="1" t="str">
        <f ca="1" t="shared" si="364"/>
        <v/>
      </c>
      <c r="AA829" t="str">
        <f ca="1" t="shared" si="365"/>
        <v/>
      </c>
      <c r="AB829" t="str">
        <f t="shared" si="366"/>
        <v/>
      </c>
      <c r="AC829" s="1" t="str">
        <f ca="1" t="shared" si="367"/>
        <v/>
      </c>
      <c r="AD829" t="e">
        <f ca="1" t="shared" si="368"/>
        <v>#VALUE!</v>
      </c>
    </row>
    <row r="830" spans="1:30">
      <c r="A830" t="str">
        <f>IF([1]Sheet!A1828="","",[1]Sheet!A1828)</f>
        <v/>
      </c>
      <c r="B830" t="str">
        <f>IF(A830="","",[1]Sheet!B1828)</f>
        <v/>
      </c>
      <c r="C830" t="str">
        <f>IF(A830="","",[1]Sheet!C1828)</f>
        <v/>
      </c>
      <c r="D830" t="str">
        <f>IF(A830="","",[1]Sheet!D1828)</f>
        <v/>
      </c>
      <c r="E830" t="str">
        <f>IF(A830="","",[1]Sheet!E1828)</f>
        <v/>
      </c>
      <c r="F830" t="str">
        <f>IF(A830="","",[1]Sheet!F1828)</f>
        <v/>
      </c>
      <c r="G830" t="str">
        <f>IF(A830="","",[1]Sheet!G1828)</f>
        <v/>
      </c>
      <c r="H830" t="str">
        <f>IF(A830="","",[1]Sheet!H1828)</f>
        <v/>
      </c>
      <c r="I830" t="str">
        <f>IF(A830="","",[1]Sheet!I1828)</f>
        <v/>
      </c>
      <c r="J830" t="str">
        <f>IF(A830="","",[1]Sheet!J1828)</f>
        <v/>
      </c>
      <c r="K830" t="str">
        <f t="shared" si="351"/>
        <v/>
      </c>
      <c r="L830" s="4" t="str">
        <f t="shared" si="352"/>
        <v/>
      </c>
      <c r="M830" s="4" t="str">
        <f ca="1" t="array" ref="M830">IF(L829="","",IF(ROW()&lt;32,"",AVERAGE(IF(OFFSET(L$2,ROW()-31,0,30,1)&lt;&gt;"",OFFSET(L$2,ROW()-31,0,30,1)))))</f>
        <v/>
      </c>
      <c r="N830" s="5" t="str">
        <f ca="1" t="shared" si="353"/>
        <v/>
      </c>
      <c r="O830" s="4" t="str">
        <f ca="1" t="array" ref="O830">IF(L829="","",IF(ROW()&lt;32,"",AVERAGE(IF(OFFSET(L$2,ROW()-21,0,20,1)&lt;&gt;"",OFFSET(L$2,ROW()-21,0,20,1)))))</f>
        <v/>
      </c>
      <c r="P830" s="5" t="str">
        <f ca="1" t="shared" si="354"/>
        <v/>
      </c>
      <c r="Q830" s="4" t="str">
        <f t="shared" si="355"/>
        <v/>
      </c>
      <c r="R830" s="4" t="str">
        <f t="shared" si="356"/>
        <v/>
      </c>
      <c r="S830" s="9" t="str">
        <f t="shared" si="357"/>
        <v/>
      </c>
      <c r="T830" s="10" t="str">
        <f ca="1" t="shared" si="358"/>
        <v/>
      </c>
      <c r="U830" s="9" t="str">
        <f t="shared" si="359"/>
        <v/>
      </c>
      <c r="V830" s="6" t="str">
        <f t="shared" si="360"/>
        <v/>
      </c>
      <c r="W830" s="11" t="str">
        <f t="shared" si="361"/>
        <v/>
      </c>
      <c r="X830" s="11" t="str">
        <f ca="1" t="shared" si="362"/>
        <v/>
      </c>
      <c r="Y830" s="6" t="str">
        <f ca="1" t="shared" si="363"/>
        <v/>
      </c>
      <c r="Z830" s="1" t="str">
        <f ca="1" t="shared" si="364"/>
        <v/>
      </c>
      <c r="AA830" t="str">
        <f ca="1" t="shared" si="365"/>
        <v/>
      </c>
      <c r="AB830" t="str">
        <f t="shared" si="366"/>
        <v/>
      </c>
      <c r="AC830" s="1" t="str">
        <f ca="1" t="shared" si="367"/>
        <v/>
      </c>
      <c r="AD830" t="e">
        <f ca="1" t="shared" si="368"/>
        <v>#VALUE!</v>
      </c>
    </row>
    <row r="831" spans="1:30">
      <c r="A831" t="str">
        <f>IF([1]Sheet!A1829="","",[1]Sheet!A1829)</f>
        <v/>
      </c>
      <c r="B831" t="str">
        <f>IF(A831="","",[1]Sheet!B1829)</f>
        <v/>
      </c>
      <c r="C831" t="str">
        <f>IF(A831="","",[1]Sheet!C1829)</f>
        <v/>
      </c>
      <c r="D831" t="str">
        <f>IF(A831="","",[1]Sheet!D1829)</f>
        <v/>
      </c>
      <c r="E831" t="str">
        <f>IF(A831="","",[1]Sheet!E1829)</f>
        <v/>
      </c>
      <c r="F831" t="str">
        <f>IF(A831="","",[1]Sheet!F1829)</f>
        <v/>
      </c>
      <c r="G831" t="str">
        <f>IF(A831="","",[1]Sheet!G1829)</f>
        <v/>
      </c>
      <c r="H831" t="str">
        <f>IF(A831="","",[1]Sheet!H1829)</f>
        <v/>
      </c>
      <c r="I831" t="str">
        <f>IF(A831="","",[1]Sheet!I1829)</f>
        <v/>
      </c>
      <c r="J831" t="str">
        <f>IF(A831="","",[1]Sheet!J1829)</f>
        <v/>
      </c>
      <c r="K831" t="str">
        <f t="shared" si="351"/>
        <v/>
      </c>
      <c r="L831" s="4" t="str">
        <f t="shared" si="352"/>
        <v/>
      </c>
      <c r="M831" s="4" t="str">
        <f ca="1" t="array" ref="M831">IF(L830="","",IF(ROW()&lt;32,"",AVERAGE(IF(OFFSET(L$2,ROW()-31,0,30,1)&lt;&gt;"",OFFSET(L$2,ROW()-31,0,30,1)))))</f>
        <v/>
      </c>
      <c r="N831" s="5" t="str">
        <f ca="1" t="shared" si="353"/>
        <v/>
      </c>
      <c r="O831" s="4" t="str">
        <f ca="1" t="array" ref="O831">IF(L830="","",IF(ROW()&lt;32,"",AVERAGE(IF(OFFSET(L$2,ROW()-21,0,20,1)&lt;&gt;"",OFFSET(L$2,ROW()-21,0,20,1)))))</f>
        <v/>
      </c>
      <c r="P831" s="5" t="str">
        <f ca="1" t="shared" si="354"/>
        <v/>
      </c>
      <c r="Q831" s="4" t="str">
        <f t="shared" si="355"/>
        <v/>
      </c>
      <c r="R831" s="4" t="str">
        <f t="shared" si="356"/>
        <v/>
      </c>
      <c r="S831" s="9" t="str">
        <f t="shared" si="357"/>
        <v/>
      </c>
      <c r="T831" s="10" t="str">
        <f ca="1" t="shared" si="358"/>
        <v/>
      </c>
      <c r="U831" s="9" t="str">
        <f t="shared" si="359"/>
        <v/>
      </c>
      <c r="V831" s="6" t="str">
        <f t="shared" si="360"/>
        <v/>
      </c>
      <c r="W831" s="11" t="str">
        <f t="shared" si="361"/>
        <v/>
      </c>
      <c r="X831" s="11" t="str">
        <f ca="1" t="shared" si="362"/>
        <v/>
      </c>
      <c r="Y831" s="6" t="str">
        <f ca="1" t="shared" si="363"/>
        <v/>
      </c>
      <c r="Z831" s="1" t="str">
        <f ca="1" t="shared" si="364"/>
        <v/>
      </c>
      <c r="AA831" t="str">
        <f ca="1" t="shared" si="365"/>
        <v/>
      </c>
      <c r="AB831" t="str">
        <f t="shared" si="366"/>
        <v/>
      </c>
      <c r="AC831" s="1" t="str">
        <f ca="1" t="shared" si="367"/>
        <v/>
      </c>
      <c r="AD831" t="e">
        <f ca="1" t="shared" si="368"/>
        <v>#VALUE!</v>
      </c>
    </row>
    <row r="832" spans="1:30">
      <c r="A832" t="str">
        <f>IF([1]Sheet!A1830="","",[1]Sheet!A1830)</f>
        <v/>
      </c>
      <c r="B832" t="str">
        <f>IF(A832="","",[1]Sheet!B1830)</f>
        <v/>
      </c>
      <c r="C832" t="str">
        <f>IF(A832="","",[1]Sheet!C1830)</f>
        <v/>
      </c>
      <c r="D832" t="str">
        <f>IF(A832="","",[1]Sheet!D1830)</f>
        <v/>
      </c>
      <c r="E832" t="str">
        <f>IF(A832="","",[1]Sheet!E1830)</f>
        <v/>
      </c>
      <c r="F832" t="str">
        <f>IF(A832="","",[1]Sheet!F1830)</f>
        <v/>
      </c>
      <c r="G832" t="str">
        <f>IF(A832="","",[1]Sheet!G1830)</f>
        <v/>
      </c>
      <c r="H832" t="str">
        <f>IF(A832="","",[1]Sheet!H1830)</f>
        <v/>
      </c>
      <c r="I832" t="str">
        <f>IF(A832="","",[1]Sheet!I1830)</f>
        <v/>
      </c>
      <c r="J832" t="str">
        <f>IF(A832="","",[1]Sheet!J1830)</f>
        <v/>
      </c>
      <c r="K832" t="str">
        <f t="shared" si="351"/>
        <v/>
      </c>
      <c r="L832" s="4" t="str">
        <f t="shared" si="352"/>
        <v/>
      </c>
      <c r="M832" s="4" t="str">
        <f ca="1" t="array" ref="M832">IF(L831="","",IF(ROW()&lt;32,"",AVERAGE(IF(OFFSET(L$2,ROW()-31,0,30,1)&lt;&gt;"",OFFSET(L$2,ROW()-31,0,30,1)))))</f>
        <v/>
      </c>
      <c r="N832" s="5" t="str">
        <f ca="1" t="shared" si="353"/>
        <v/>
      </c>
      <c r="O832" s="4" t="str">
        <f ca="1" t="array" ref="O832">IF(L831="","",IF(ROW()&lt;32,"",AVERAGE(IF(OFFSET(L$2,ROW()-21,0,20,1)&lt;&gt;"",OFFSET(L$2,ROW()-21,0,20,1)))))</f>
        <v/>
      </c>
      <c r="P832" s="5" t="str">
        <f ca="1" t="shared" si="354"/>
        <v/>
      </c>
      <c r="Q832" s="4" t="str">
        <f t="shared" si="355"/>
        <v/>
      </c>
      <c r="R832" s="4" t="str">
        <f t="shared" si="356"/>
        <v/>
      </c>
      <c r="S832" s="9" t="str">
        <f t="shared" si="357"/>
        <v/>
      </c>
      <c r="T832" s="10" t="str">
        <f ca="1" t="shared" si="358"/>
        <v/>
      </c>
      <c r="U832" s="9" t="str">
        <f t="shared" si="359"/>
        <v/>
      </c>
      <c r="V832" s="6" t="str">
        <f t="shared" si="360"/>
        <v/>
      </c>
      <c r="W832" s="11" t="str">
        <f t="shared" si="361"/>
        <v/>
      </c>
      <c r="X832" s="11" t="str">
        <f ca="1" t="shared" si="362"/>
        <v/>
      </c>
      <c r="Y832" s="6" t="str">
        <f ca="1" t="shared" si="363"/>
        <v/>
      </c>
      <c r="Z832" s="1" t="str">
        <f ca="1" t="shared" si="364"/>
        <v/>
      </c>
      <c r="AA832" t="str">
        <f ca="1" t="shared" si="365"/>
        <v/>
      </c>
      <c r="AB832" t="str">
        <f t="shared" si="366"/>
        <v/>
      </c>
      <c r="AC832" s="1" t="str">
        <f ca="1" t="shared" si="367"/>
        <v/>
      </c>
      <c r="AD832" t="e">
        <f ca="1" t="shared" si="368"/>
        <v>#VALUE!</v>
      </c>
    </row>
    <row r="833" spans="1:30">
      <c r="A833" t="str">
        <f>IF([1]Sheet!A1831="","",[1]Sheet!A1831)</f>
        <v/>
      </c>
      <c r="B833" t="str">
        <f>IF(A833="","",[1]Sheet!B1831)</f>
        <v/>
      </c>
      <c r="C833" t="str">
        <f>IF(A833="","",[1]Sheet!C1831)</f>
        <v/>
      </c>
      <c r="D833" t="str">
        <f>IF(A833="","",[1]Sheet!D1831)</f>
        <v/>
      </c>
      <c r="E833" t="str">
        <f>IF(A833="","",[1]Sheet!E1831)</f>
        <v/>
      </c>
      <c r="F833" t="str">
        <f>IF(A833="","",[1]Sheet!F1831)</f>
        <v/>
      </c>
      <c r="G833" t="str">
        <f>IF(A833="","",[1]Sheet!G1831)</f>
        <v/>
      </c>
      <c r="H833" t="str">
        <f>IF(A833="","",[1]Sheet!H1831)</f>
        <v/>
      </c>
      <c r="I833" t="str">
        <f>IF(A833="","",[1]Sheet!I1831)</f>
        <v/>
      </c>
      <c r="J833" t="str">
        <f>IF(A833="","",[1]Sheet!J1831)</f>
        <v/>
      </c>
      <c r="K833" t="str">
        <f t="shared" si="351"/>
        <v/>
      </c>
      <c r="L833" s="4" t="str">
        <f t="shared" si="352"/>
        <v/>
      </c>
      <c r="M833" s="4" t="str">
        <f ca="1" t="array" ref="M833">IF(L832="","",IF(ROW()&lt;32,"",AVERAGE(IF(OFFSET(L$2,ROW()-31,0,30,1)&lt;&gt;"",OFFSET(L$2,ROW()-31,0,30,1)))))</f>
        <v/>
      </c>
      <c r="N833" s="5" t="str">
        <f ca="1" t="shared" si="353"/>
        <v/>
      </c>
      <c r="O833" s="4" t="str">
        <f ca="1" t="array" ref="O833">IF(L832="","",IF(ROW()&lt;32,"",AVERAGE(IF(OFFSET(L$2,ROW()-21,0,20,1)&lt;&gt;"",OFFSET(L$2,ROW()-21,0,20,1)))))</f>
        <v/>
      </c>
      <c r="P833" s="5" t="str">
        <f ca="1" t="shared" si="354"/>
        <v/>
      </c>
      <c r="Q833" s="4" t="str">
        <f t="shared" si="355"/>
        <v/>
      </c>
      <c r="R833" s="4" t="str">
        <f t="shared" si="356"/>
        <v/>
      </c>
      <c r="S833" s="9" t="str">
        <f t="shared" si="357"/>
        <v/>
      </c>
      <c r="T833" s="10" t="str">
        <f ca="1" t="shared" si="358"/>
        <v/>
      </c>
      <c r="U833" s="9" t="str">
        <f t="shared" si="359"/>
        <v/>
      </c>
      <c r="V833" s="6" t="str">
        <f t="shared" si="360"/>
        <v/>
      </c>
      <c r="W833" s="11" t="str">
        <f t="shared" si="361"/>
        <v/>
      </c>
      <c r="X833" s="11" t="str">
        <f ca="1" t="shared" si="362"/>
        <v/>
      </c>
      <c r="Y833" s="6" t="str">
        <f ca="1" t="shared" si="363"/>
        <v/>
      </c>
      <c r="Z833" s="1" t="str">
        <f ca="1" t="shared" si="364"/>
        <v/>
      </c>
      <c r="AA833" t="str">
        <f ca="1" t="shared" si="365"/>
        <v/>
      </c>
      <c r="AB833" t="str">
        <f t="shared" si="366"/>
        <v/>
      </c>
      <c r="AC833" s="1" t="str">
        <f ca="1" t="shared" si="367"/>
        <v/>
      </c>
      <c r="AD833" t="e">
        <f ca="1" t="shared" si="368"/>
        <v>#VALUE!</v>
      </c>
    </row>
    <row r="834" spans="1:30">
      <c r="A834" t="str">
        <f>IF([1]Sheet!A1832="","",[1]Sheet!A1832)</f>
        <v/>
      </c>
      <c r="B834" t="str">
        <f>IF(A834="","",[1]Sheet!B1832)</f>
        <v/>
      </c>
      <c r="C834" t="str">
        <f>IF(A834="","",[1]Sheet!C1832)</f>
        <v/>
      </c>
      <c r="D834" t="str">
        <f>IF(A834="","",[1]Sheet!D1832)</f>
        <v/>
      </c>
      <c r="E834" t="str">
        <f>IF(A834="","",[1]Sheet!E1832)</f>
        <v/>
      </c>
      <c r="F834" t="str">
        <f>IF(A834="","",[1]Sheet!F1832)</f>
        <v/>
      </c>
      <c r="G834" t="str">
        <f>IF(A834="","",[1]Sheet!G1832)</f>
        <v/>
      </c>
      <c r="H834" t="str">
        <f>IF(A834="","",[1]Sheet!H1832)</f>
        <v/>
      </c>
      <c r="I834" t="str">
        <f>IF(A834="","",[1]Sheet!I1832)</f>
        <v/>
      </c>
      <c r="J834" t="str">
        <f>IF(A834="","",[1]Sheet!J1832)</f>
        <v/>
      </c>
      <c r="K834" t="str">
        <f t="shared" si="351"/>
        <v/>
      </c>
      <c r="L834" s="4" t="str">
        <f t="shared" si="352"/>
        <v/>
      </c>
      <c r="M834" s="4" t="str">
        <f ca="1" t="array" ref="M834">IF(L833="","",IF(ROW()&lt;32,"",AVERAGE(IF(OFFSET(L$2,ROW()-31,0,30,1)&lt;&gt;"",OFFSET(L$2,ROW()-31,0,30,1)))))</f>
        <v/>
      </c>
      <c r="N834" s="5" t="str">
        <f ca="1" t="shared" si="353"/>
        <v/>
      </c>
      <c r="O834" s="4" t="str">
        <f ca="1" t="array" ref="O834">IF(L833="","",IF(ROW()&lt;32,"",AVERAGE(IF(OFFSET(L$2,ROW()-21,0,20,1)&lt;&gt;"",OFFSET(L$2,ROW()-21,0,20,1)))))</f>
        <v/>
      </c>
      <c r="P834" s="5" t="str">
        <f ca="1" t="shared" si="354"/>
        <v/>
      </c>
      <c r="Q834" s="4" t="str">
        <f t="shared" si="355"/>
        <v/>
      </c>
      <c r="R834" s="4" t="str">
        <f t="shared" si="356"/>
        <v/>
      </c>
      <c r="S834" s="9" t="str">
        <f t="shared" si="357"/>
        <v/>
      </c>
      <c r="T834" s="10" t="str">
        <f ca="1" t="shared" si="358"/>
        <v/>
      </c>
      <c r="U834" s="9" t="str">
        <f t="shared" si="359"/>
        <v/>
      </c>
      <c r="V834" s="6" t="str">
        <f t="shared" si="360"/>
        <v/>
      </c>
      <c r="W834" s="11" t="str">
        <f t="shared" si="361"/>
        <v/>
      </c>
      <c r="X834" s="11" t="str">
        <f ca="1" t="shared" si="362"/>
        <v/>
      </c>
      <c r="Y834" s="6" t="str">
        <f ca="1" t="shared" si="363"/>
        <v/>
      </c>
      <c r="Z834" s="1" t="str">
        <f ca="1" t="shared" si="364"/>
        <v/>
      </c>
      <c r="AA834" t="str">
        <f ca="1" t="shared" si="365"/>
        <v/>
      </c>
      <c r="AB834" t="str">
        <f t="shared" si="366"/>
        <v/>
      </c>
      <c r="AC834" s="1" t="str">
        <f ca="1" t="shared" si="367"/>
        <v/>
      </c>
      <c r="AD834" t="e">
        <f ca="1" t="shared" si="368"/>
        <v>#VALUE!</v>
      </c>
    </row>
    <row r="835" spans="1:30">
      <c r="A835" t="str">
        <f>IF([1]Sheet!A1833="","",[1]Sheet!A1833)</f>
        <v/>
      </c>
      <c r="B835" t="str">
        <f>IF(A835="","",[1]Sheet!B1833)</f>
        <v/>
      </c>
      <c r="C835" t="str">
        <f>IF(A835="","",[1]Sheet!C1833)</f>
        <v/>
      </c>
      <c r="D835" t="str">
        <f>IF(A835="","",[1]Sheet!D1833)</f>
        <v/>
      </c>
      <c r="E835" t="str">
        <f>IF(A835="","",[1]Sheet!E1833)</f>
        <v/>
      </c>
      <c r="F835" t="str">
        <f>IF(A835="","",[1]Sheet!F1833)</f>
        <v/>
      </c>
      <c r="G835" t="str">
        <f>IF(A835="","",[1]Sheet!G1833)</f>
        <v/>
      </c>
      <c r="H835" t="str">
        <f>IF(A835="","",[1]Sheet!H1833)</f>
        <v/>
      </c>
      <c r="I835" t="str">
        <f>IF(A835="","",[1]Sheet!I1833)</f>
        <v/>
      </c>
      <c r="J835" t="str">
        <f>IF(A835="","",[1]Sheet!J1833)</f>
        <v/>
      </c>
      <c r="K835" t="str">
        <f t="shared" si="351"/>
        <v/>
      </c>
      <c r="L835" s="4" t="str">
        <f t="shared" si="352"/>
        <v/>
      </c>
      <c r="M835" s="4" t="str">
        <f ca="1" t="array" ref="M835">IF(L834="","",IF(ROW()&lt;32,"",AVERAGE(IF(OFFSET(L$2,ROW()-31,0,30,1)&lt;&gt;"",OFFSET(L$2,ROW()-31,0,30,1)))))</f>
        <v/>
      </c>
      <c r="N835" s="5" t="str">
        <f ca="1" t="shared" si="353"/>
        <v/>
      </c>
      <c r="O835" s="4" t="str">
        <f ca="1" t="array" ref="O835">IF(L834="","",IF(ROW()&lt;32,"",AVERAGE(IF(OFFSET(L$2,ROW()-21,0,20,1)&lt;&gt;"",OFFSET(L$2,ROW()-21,0,20,1)))))</f>
        <v/>
      </c>
      <c r="P835" s="5" t="str">
        <f ca="1" t="shared" si="354"/>
        <v/>
      </c>
      <c r="Q835" s="4" t="str">
        <f t="shared" si="355"/>
        <v/>
      </c>
      <c r="R835" s="4" t="str">
        <f t="shared" si="356"/>
        <v/>
      </c>
      <c r="S835" s="9" t="str">
        <f t="shared" si="357"/>
        <v/>
      </c>
      <c r="T835" s="10" t="str">
        <f ca="1" t="shared" si="358"/>
        <v/>
      </c>
      <c r="U835" s="9" t="str">
        <f t="shared" si="359"/>
        <v/>
      </c>
      <c r="V835" s="6" t="str">
        <f t="shared" si="360"/>
        <v/>
      </c>
      <c r="W835" s="11" t="str">
        <f t="shared" si="361"/>
        <v/>
      </c>
      <c r="X835" s="11" t="str">
        <f ca="1" t="shared" si="362"/>
        <v/>
      </c>
      <c r="Y835" s="6" t="str">
        <f ca="1" t="shared" si="363"/>
        <v/>
      </c>
      <c r="Z835" s="1" t="str">
        <f ca="1" t="shared" si="364"/>
        <v/>
      </c>
      <c r="AA835" t="str">
        <f ca="1" t="shared" si="365"/>
        <v/>
      </c>
      <c r="AB835" t="str">
        <f t="shared" si="366"/>
        <v/>
      </c>
      <c r="AC835" s="1" t="str">
        <f ca="1" t="shared" si="367"/>
        <v/>
      </c>
      <c r="AD835" t="e">
        <f ca="1" t="shared" si="368"/>
        <v>#VALUE!</v>
      </c>
    </row>
    <row r="836" spans="1:30">
      <c r="A836" t="str">
        <f>IF([1]Sheet!A1834="","",[1]Sheet!A1834)</f>
        <v/>
      </c>
      <c r="B836" t="str">
        <f>IF(A836="","",[1]Sheet!B1834)</f>
        <v/>
      </c>
      <c r="C836" t="str">
        <f>IF(A836="","",[1]Sheet!C1834)</f>
        <v/>
      </c>
      <c r="D836" t="str">
        <f>IF(A836="","",[1]Sheet!D1834)</f>
        <v/>
      </c>
      <c r="E836" t="str">
        <f>IF(A836="","",[1]Sheet!E1834)</f>
        <v/>
      </c>
      <c r="F836" t="str">
        <f>IF(A836="","",[1]Sheet!F1834)</f>
        <v/>
      </c>
      <c r="G836" t="str">
        <f>IF(A836="","",[1]Sheet!G1834)</f>
        <v/>
      </c>
      <c r="H836" t="str">
        <f>IF(A836="","",[1]Sheet!H1834)</f>
        <v/>
      </c>
      <c r="I836" t="str">
        <f>IF(A836="","",[1]Sheet!I1834)</f>
        <v/>
      </c>
      <c r="J836" t="str">
        <f>IF(A836="","",[1]Sheet!J1834)</f>
        <v/>
      </c>
      <c r="K836" t="str">
        <f t="shared" si="351"/>
        <v/>
      </c>
      <c r="L836" s="4" t="str">
        <f t="shared" si="352"/>
        <v/>
      </c>
      <c r="M836" s="4" t="str">
        <f ca="1" t="array" ref="M836">IF(L835="","",IF(ROW()&lt;32,"",AVERAGE(IF(OFFSET(L$2,ROW()-31,0,30,1)&lt;&gt;"",OFFSET(L$2,ROW()-31,0,30,1)))))</f>
        <v/>
      </c>
      <c r="N836" s="5" t="str">
        <f ca="1" t="shared" si="353"/>
        <v/>
      </c>
      <c r="O836" s="4" t="str">
        <f ca="1" t="array" ref="O836">IF(L835="","",IF(ROW()&lt;32,"",AVERAGE(IF(OFFSET(L$2,ROW()-21,0,20,1)&lt;&gt;"",OFFSET(L$2,ROW()-21,0,20,1)))))</f>
        <v/>
      </c>
      <c r="P836" s="5" t="str">
        <f ca="1" t="shared" si="354"/>
        <v/>
      </c>
      <c r="Q836" s="4" t="str">
        <f t="shared" si="355"/>
        <v/>
      </c>
      <c r="R836" s="4" t="str">
        <f t="shared" si="356"/>
        <v/>
      </c>
      <c r="S836" s="9" t="str">
        <f t="shared" si="357"/>
        <v/>
      </c>
      <c r="T836" s="10" t="str">
        <f ca="1" t="shared" si="358"/>
        <v/>
      </c>
      <c r="U836" s="9" t="str">
        <f t="shared" si="359"/>
        <v/>
      </c>
      <c r="V836" s="6" t="str">
        <f t="shared" si="360"/>
        <v/>
      </c>
      <c r="W836" s="11" t="str">
        <f t="shared" si="361"/>
        <v/>
      </c>
      <c r="X836" s="11" t="str">
        <f ca="1" t="shared" si="362"/>
        <v/>
      </c>
      <c r="Y836" s="6" t="str">
        <f ca="1" t="shared" si="363"/>
        <v/>
      </c>
      <c r="Z836" s="1" t="str">
        <f ca="1" t="shared" si="364"/>
        <v/>
      </c>
      <c r="AA836" t="str">
        <f ca="1" t="shared" si="365"/>
        <v/>
      </c>
      <c r="AB836" t="str">
        <f t="shared" si="366"/>
        <v/>
      </c>
      <c r="AC836" s="1" t="str">
        <f ca="1" t="shared" si="367"/>
        <v/>
      </c>
      <c r="AD836" t="e">
        <f ca="1" t="shared" si="368"/>
        <v>#VALUE!</v>
      </c>
    </row>
    <row r="837" spans="1:30">
      <c r="A837" t="str">
        <f>IF([1]Sheet!A1835="","",[1]Sheet!A1835)</f>
        <v/>
      </c>
      <c r="B837" t="str">
        <f>IF(A837="","",[1]Sheet!B1835)</f>
        <v/>
      </c>
      <c r="C837" t="str">
        <f>IF(A837="","",[1]Sheet!C1835)</f>
        <v/>
      </c>
      <c r="D837" t="str">
        <f>IF(A837="","",[1]Sheet!D1835)</f>
        <v/>
      </c>
      <c r="E837" t="str">
        <f>IF(A837="","",[1]Sheet!E1835)</f>
        <v/>
      </c>
      <c r="F837" t="str">
        <f>IF(A837="","",[1]Sheet!F1835)</f>
        <v/>
      </c>
      <c r="G837" t="str">
        <f>IF(A837="","",[1]Sheet!G1835)</f>
        <v/>
      </c>
      <c r="H837" t="str">
        <f>IF(A837="","",[1]Sheet!H1835)</f>
        <v/>
      </c>
      <c r="I837" t="str">
        <f>IF(A837="","",[1]Sheet!I1835)</f>
        <v/>
      </c>
      <c r="J837" t="str">
        <f>IF(A837="","",[1]Sheet!J1835)</f>
        <v/>
      </c>
      <c r="K837" t="str">
        <f t="shared" si="351"/>
        <v/>
      </c>
      <c r="L837" s="4" t="str">
        <f t="shared" si="352"/>
        <v/>
      </c>
      <c r="M837" s="4" t="str">
        <f ca="1" t="array" ref="M837">IF(L836="","",IF(ROW()&lt;32,"",AVERAGE(IF(OFFSET(L$2,ROW()-31,0,30,1)&lt;&gt;"",OFFSET(L$2,ROW()-31,0,30,1)))))</f>
        <v/>
      </c>
      <c r="N837" s="5" t="str">
        <f ca="1" t="shared" si="353"/>
        <v/>
      </c>
      <c r="O837" s="4" t="str">
        <f ca="1" t="array" ref="O837">IF(L836="","",IF(ROW()&lt;32,"",AVERAGE(IF(OFFSET(L$2,ROW()-21,0,20,1)&lt;&gt;"",OFFSET(L$2,ROW()-21,0,20,1)))))</f>
        <v/>
      </c>
      <c r="P837" s="5" t="str">
        <f ca="1" t="shared" si="354"/>
        <v/>
      </c>
      <c r="Q837" s="4" t="str">
        <f t="shared" si="355"/>
        <v/>
      </c>
      <c r="R837" s="4" t="str">
        <f t="shared" si="356"/>
        <v/>
      </c>
      <c r="S837" s="9" t="str">
        <f t="shared" si="357"/>
        <v/>
      </c>
      <c r="T837" s="10" t="str">
        <f ca="1" t="shared" si="358"/>
        <v/>
      </c>
      <c r="U837" s="9" t="str">
        <f t="shared" si="359"/>
        <v/>
      </c>
      <c r="V837" s="6" t="str">
        <f t="shared" si="360"/>
        <v/>
      </c>
      <c r="W837" s="11" t="str">
        <f t="shared" si="361"/>
        <v/>
      </c>
      <c r="X837" s="11" t="str">
        <f ca="1" t="shared" si="362"/>
        <v/>
      </c>
      <c r="Y837" s="6" t="str">
        <f ca="1" t="shared" si="363"/>
        <v/>
      </c>
      <c r="Z837" s="1" t="str">
        <f ca="1" t="shared" si="364"/>
        <v/>
      </c>
      <c r="AA837" t="str">
        <f ca="1" t="shared" si="365"/>
        <v/>
      </c>
      <c r="AB837" t="str">
        <f t="shared" si="366"/>
        <v/>
      </c>
      <c r="AC837" s="1" t="str">
        <f ca="1" t="shared" si="367"/>
        <v/>
      </c>
      <c r="AD837" t="e">
        <f ca="1" t="shared" si="368"/>
        <v>#VALUE!</v>
      </c>
    </row>
    <row r="838" spans="1:30">
      <c r="A838" t="str">
        <f>IF([1]Sheet!A1836="","",[1]Sheet!A1836)</f>
        <v/>
      </c>
      <c r="B838" t="str">
        <f>IF(A838="","",[1]Sheet!B1836)</f>
        <v/>
      </c>
      <c r="C838" t="str">
        <f>IF(A838="","",[1]Sheet!C1836)</f>
        <v/>
      </c>
      <c r="D838" t="str">
        <f>IF(A838="","",[1]Sheet!D1836)</f>
        <v/>
      </c>
      <c r="E838" t="str">
        <f>IF(A838="","",[1]Sheet!E1836)</f>
        <v/>
      </c>
      <c r="F838" t="str">
        <f>IF(A838="","",[1]Sheet!F1836)</f>
        <v/>
      </c>
      <c r="G838" t="str">
        <f>IF(A838="","",[1]Sheet!G1836)</f>
        <v/>
      </c>
      <c r="H838" t="str">
        <f>IF(A838="","",[1]Sheet!H1836)</f>
        <v/>
      </c>
      <c r="I838" t="str">
        <f>IF(A838="","",[1]Sheet!I1836)</f>
        <v/>
      </c>
      <c r="J838" t="str">
        <f>IF(A838="","",[1]Sheet!J1836)</f>
        <v/>
      </c>
      <c r="K838" t="str">
        <f t="shared" si="351"/>
        <v/>
      </c>
      <c r="L838" s="4" t="str">
        <f t="shared" si="352"/>
        <v/>
      </c>
      <c r="M838" s="4" t="str">
        <f ca="1" t="array" ref="M838">IF(L837="","",IF(ROW()&lt;32,"",AVERAGE(IF(OFFSET(L$2,ROW()-31,0,30,1)&lt;&gt;"",OFFSET(L$2,ROW()-31,0,30,1)))))</f>
        <v/>
      </c>
      <c r="N838" s="5" t="str">
        <f ca="1" t="shared" si="353"/>
        <v/>
      </c>
      <c r="O838" s="4" t="str">
        <f ca="1" t="array" ref="O838">IF(L837="","",IF(ROW()&lt;32,"",AVERAGE(IF(OFFSET(L$2,ROW()-21,0,20,1)&lt;&gt;"",OFFSET(L$2,ROW()-21,0,20,1)))))</f>
        <v/>
      </c>
      <c r="P838" s="5" t="str">
        <f ca="1" t="shared" si="354"/>
        <v/>
      </c>
      <c r="Q838" s="4" t="str">
        <f t="shared" si="355"/>
        <v/>
      </c>
      <c r="R838" s="4" t="str">
        <f t="shared" si="356"/>
        <v/>
      </c>
      <c r="S838" s="9" t="str">
        <f t="shared" si="357"/>
        <v/>
      </c>
      <c r="T838" s="10" t="str">
        <f ca="1" t="shared" si="358"/>
        <v/>
      </c>
      <c r="U838" s="9" t="str">
        <f t="shared" si="359"/>
        <v/>
      </c>
      <c r="V838" s="6" t="str">
        <f t="shared" si="360"/>
        <v/>
      </c>
      <c r="W838" s="11" t="str">
        <f t="shared" si="361"/>
        <v/>
      </c>
      <c r="X838" s="11" t="str">
        <f ca="1" t="shared" si="362"/>
        <v/>
      </c>
      <c r="Y838" s="6" t="str">
        <f ca="1" t="shared" si="363"/>
        <v/>
      </c>
      <c r="Z838" s="1" t="str">
        <f ca="1" t="shared" si="364"/>
        <v/>
      </c>
      <c r="AA838" t="str">
        <f ca="1" t="shared" si="365"/>
        <v/>
      </c>
      <c r="AB838" t="str">
        <f t="shared" si="366"/>
        <v/>
      </c>
      <c r="AC838" s="1" t="str">
        <f ca="1" t="shared" si="367"/>
        <v/>
      </c>
      <c r="AD838" t="e">
        <f ca="1" t="shared" si="368"/>
        <v>#VALUE!</v>
      </c>
    </row>
    <row r="839" spans="1:30">
      <c r="A839" t="str">
        <f>IF([1]Sheet!A1837="","",[1]Sheet!A1837)</f>
        <v/>
      </c>
      <c r="B839" t="str">
        <f>IF(A839="","",[1]Sheet!B1837)</f>
        <v/>
      </c>
      <c r="C839" t="str">
        <f>IF(A839="","",[1]Sheet!C1837)</f>
        <v/>
      </c>
      <c r="D839" t="str">
        <f>IF(A839="","",[1]Sheet!D1837)</f>
        <v/>
      </c>
      <c r="E839" t="str">
        <f>IF(A839="","",[1]Sheet!E1837)</f>
        <v/>
      </c>
      <c r="F839" t="str">
        <f>IF(A839="","",[1]Sheet!F1837)</f>
        <v/>
      </c>
      <c r="G839" t="str">
        <f>IF(A839="","",[1]Sheet!G1837)</f>
        <v/>
      </c>
      <c r="H839" t="str">
        <f>IF(A839="","",[1]Sheet!H1837)</f>
        <v/>
      </c>
      <c r="I839" t="str">
        <f>IF(A839="","",[1]Sheet!I1837)</f>
        <v/>
      </c>
      <c r="J839" t="str">
        <f>IF(A839="","",[1]Sheet!J1837)</f>
        <v/>
      </c>
      <c r="K839" t="str">
        <f t="shared" si="351"/>
        <v/>
      </c>
      <c r="L839" s="4" t="str">
        <f t="shared" si="352"/>
        <v/>
      </c>
      <c r="M839" s="4" t="str">
        <f ca="1" t="array" ref="M839">IF(L838="","",IF(ROW()&lt;32,"",AVERAGE(IF(OFFSET(L$2,ROW()-31,0,30,1)&lt;&gt;"",OFFSET(L$2,ROW()-31,0,30,1)))))</f>
        <v/>
      </c>
      <c r="N839" s="5" t="str">
        <f ca="1" t="shared" si="353"/>
        <v/>
      </c>
      <c r="O839" s="4" t="str">
        <f ca="1" t="array" ref="O839">IF(L838="","",IF(ROW()&lt;32,"",AVERAGE(IF(OFFSET(L$2,ROW()-21,0,20,1)&lt;&gt;"",OFFSET(L$2,ROW()-21,0,20,1)))))</f>
        <v/>
      </c>
      <c r="P839" s="5" t="str">
        <f ca="1" t="shared" si="354"/>
        <v/>
      </c>
      <c r="Q839" s="4" t="str">
        <f t="shared" si="355"/>
        <v/>
      </c>
      <c r="R839" s="4" t="str">
        <f t="shared" si="356"/>
        <v/>
      </c>
      <c r="S839" s="9" t="str">
        <f t="shared" si="357"/>
        <v/>
      </c>
      <c r="T839" s="10" t="str">
        <f ca="1" t="shared" si="358"/>
        <v/>
      </c>
      <c r="U839" s="9" t="str">
        <f t="shared" si="359"/>
        <v/>
      </c>
      <c r="V839" s="6" t="str">
        <f t="shared" si="360"/>
        <v/>
      </c>
      <c r="W839" s="11" t="str">
        <f t="shared" si="361"/>
        <v/>
      </c>
      <c r="X839" s="11" t="str">
        <f ca="1" t="shared" si="362"/>
        <v/>
      </c>
      <c r="Y839" s="6" t="str">
        <f ca="1" t="shared" si="363"/>
        <v/>
      </c>
      <c r="Z839" s="1" t="str">
        <f ca="1" t="shared" si="364"/>
        <v/>
      </c>
      <c r="AA839" t="str">
        <f ca="1" t="shared" si="365"/>
        <v/>
      </c>
      <c r="AB839" t="str">
        <f t="shared" si="366"/>
        <v/>
      </c>
      <c r="AC839" s="1" t="str">
        <f ca="1" t="shared" si="367"/>
        <v/>
      </c>
      <c r="AD839" t="e">
        <f ca="1" t="shared" si="368"/>
        <v>#VALUE!</v>
      </c>
    </row>
    <row r="840" spans="1:30">
      <c r="A840" t="str">
        <f>IF([1]Sheet!A1838="","",[1]Sheet!A1838)</f>
        <v/>
      </c>
      <c r="B840" t="str">
        <f>IF(A840="","",[1]Sheet!B1838)</f>
        <v/>
      </c>
      <c r="C840" t="str">
        <f>IF(A840="","",[1]Sheet!C1838)</f>
        <v/>
      </c>
      <c r="D840" t="str">
        <f>IF(A840="","",[1]Sheet!D1838)</f>
        <v/>
      </c>
      <c r="E840" t="str">
        <f>IF(A840="","",[1]Sheet!E1838)</f>
        <v/>
      </c>
      <c r="F840" t="str">
        <f>IF(A840="","",[1]Sheet!F1838)</f>
        <v/>
      </c>
      <c r="G840" t="str">
        <f>IF(A840="","",[1]Sheet!G1838)</f>
        <v/>
      </c>
      <c r="H840" t="str">
        <f>IF(A840="","",[1]Sheet!H1838)</f>
        <v/>
      </c>
      <c r="I840" t="str">
        <f>IF(A840="","",[1]Sheet!I1838)</f>
        <v/>
      </c>
      <c r="J840" t="str">
        <f>IF(A840="","",[1]Sheet!J1838)</f>
        <v/>
      </c>
      <c r="K840" t="str">
        <f t="shared" si="351"/>
        <v/>
      </c>
      <c r="L840" s="4" t="str">
        <f t="shared" si="352"/>
        <v/>
      </c>
      <c r="M840" s="4" t="str">
        <f ca="1" t="array" ref="M840">IF(L839="","",IF(ROW()&lt;32,"",AVERAGE(IF(OFFSET(L$2,ROW()-31,0,30,1)&lt;&gt;"",OFFSET(L$2,ROW()-31,0,30,1)))))</f>
        <v/>
      </c>
      <c r="N840" s="5" t="str">
        <f ca="1" t="shared" si="353"/>
        <v/>
      </c>
      <c r="O840" s="4" t="str">
        <f ca="1" t="array" ref="O840">IF(L839="","",IF(ROW()&lt;32,"",AVERAGE(IF(OFFSET(L$2,ROW()-21,0,20,1)&lt;&gt;"",OFFSET(L$2,ROW()-21,0,20,1)))))</f>
        <v/>
      </c>
      <c r="P840" s="5" t="str">
        <f ca="1" t="shared" si="354"/>
        <v/>
      </c>
      <c r="Q840" s="4" t="str">
        <f t="shared" si="355"/>
        <v/>
      </c>
      <c r="R840" s="4" t="str">
        <f t="shared" si="356"/>
        <v/>
      </c>
      <c r="S840" s="9" t="str">
        <f t="shared" si="357"/>
        <v/>
      </c>
      <c r="T840" s="10" t="str">
        <f ca="1" t="shared" si="358"/>
        <v/>
      </c>
      <c r="U840" s="9" t="str">
        <f t="shared" si="359"/>
        <v/>
      </c>
      <c r="V840" s="6" t="str">
        <f t="shared" si="360"/>
        <v/>
      </c>
      <c r="W840" s="11" t="str">
        <f t="shared" si="361"/>
        <v/>
      </c>
      <c r="X840" s="11" t="str">
        <f ca="1" t="shared" si="362"/>
        <v/>
      </c>
      <c r="Y840" s="6" t="str">
        <f ca="1" t="shared" si="363"/>
        <v/>
      </c>
      <c r="Z840" s="1" t="str">
        <f ca="1" t="shared" si="364"/>
        <v/>
      </c>
      <c r="AA840" t="str">
        <f ca="1" t="shared" si="365"/>
        <v/>
      </c>
      <c r="AB840" t="str">
        <f t="shared" si="366"/>
        <v/>
      </c>
      <c r="AC840" s="1" t="str">
        <f ca="1" t="shared" si="367"/>
        <v/>
      </c>
      <c r="AD840" t="e">
        <f ca="1" t="shared" si="368"/>
        <v>#VALUE!</v>
      </c>
    </row>
    <row r="841" spans="1:30">
      <c r="A841" t="str">
        <f>IF([1]Sheet!A1839="","",[1]Sheet!A1839)</f>
        <v/>
      </c>
      <c r="B841" t="str">
        <f>IF(A841="","",[1]Sheet!B1839)</f>
        <v/>
      </c>
      <c r="C841" t="str">
        <f>IF(A841="","",[1]Sheet!C1839)</f>
        <v/>
      </c>
      <c r="D841" t="str">
        <f>IF(A841="","",[1]Sheet!D1839)</f>
        <v/>
      </c>
      <c r="E841" t="str">
        <f>IF(A841="","",[1]Sheet!E1839)</f>
        <v/>
      </c>
      <c r="F841" t="str">
        <f>IF(A841="","",[1]Sheet!F1839)</f>
        <v/>
      </c>
      <c r="G841" t="str">
        <f>IF(A841="","",[1]Sheet!G1839)</f>
        <v/>
      </c>
      <c r="H841" t="str">
        <f>IF(A841="","",[1]Sheet!H1839)</f>
        <v/>
      </c>
      <c r="I841" t="str">
        <f>IF(A841="","",[1]Sheet!I1839)</f>
        <v/>
      </c>
      <c r="J841" t="str">
        <f>IF(A841="","",[1]Sheet!J1839)</f>
        <v/>
      </c>
      <c r="K841" t="str">
        <f t="shared" si="351"/>
        <v/>
      </c>
      <c r="L841" s="4" t="str">
        <f t="shared" si="352"/>
        <v/>
      </c>
      <c r="M841" s="4" t="str">
        <f ca="1" t="array" ref="M841">IF(L840="","",IF(ROW()&lt;32,"",AVERAGE(IF(OFFSET(L$2,ROW()-31,0,30,1)&lt;&gt;"",OFFSET(L$2,ROW()-31,0,30,1)))))</f>
        <v/>
      </c>
      <c r="N841" s="5" t="str">
        <f ca="1" t="shared" si="353"/>
        <v/>
      </c>
      <c r="O841" s="4" t="str">
        <f ca="1" t="array" ref="O841">IF(L840="","",IF(ROW()&lt;32,"",AVERAGE(IF(OFFSET(L$2,ROW()-21,0,20,1)&lt;&gt;"",OFFSET(L$2,ROW()-21,0,20,1)))))</f>
        <v/>
      </c>
      <c r="P841" s="5" t="str">
        <f ca="1" t="shared" si="354"/>
        <v/>
      </c>
      <c r="Q841" s="4" t="str">
        <f t="shared" si="355"/>
        <v/>
      </c>
      <c r="R841" s="4" t="str">
        <f t="shared" si="356"/>
        <v/>
      </c>
      <c r="S841" s="9" t="str">
        <f t="shared" si="357"/>
        <v/>
      </c>
      <c r="T841" s="10" t="str">
        <f ca="1" t="shared" si="358"/>
        <v/>
      </c>
      <c r="U841" s="9" t="str">
        <f t="shared" si="359"/>
        <v/>
      </c>
      <c r="V841" s="6" t="str">
        <f t="shared" si="360"/>
        <v/>
      </c>
      <c r="W841" s="11" t="str">
        <f t="shared" si="361"/>
        <v/>
      </c>
      <c r="X841" s="11" t="str">
        <f ca="1" t="shared" si="362"/>
        <v/>
      </c>
      <c r="Y841" s="6" t="str">
        <f ca="1" t="shared" si="363"/>
        <v/>
      </c>
      <c r="Z841" s="1" t="str">
        <f ca="1" t="shared" si="364"/>
        <v/>
      </c>
      <c r="AA841" t="str">
        <f ca="1" t="shared" si="365"/>
        <v/>
      </c>
      <c r="AB841" t="str">
        <f t="shared" si="366"/>
        <v/>
      </c>
      <c r="AC841" s="1" t="str">
        <f ca="1" t="shared" si="367"/>
        <v/>
      </c>
      <c r="AD841" t="e">
        <f ca="1" t="shared" si="368"/>
        <v>#VALUE!</v>
      </c>
    </row>
    <row r="842" spans="1:30">
      <c r="A842" t="str">
        <f>IF([1]Sheet!A1840="","",[1]Sheet!A1840)</f>
        <v/>
      </c>
      <c r="B842" t="str">
        <f>IF(A842="","",[1]Sheet!B1840)</f>
        <v/>
      </c>
      <c r="C842" t="str">
        <f>IF(A842="","",[1]Sheet!C1840)</f>
        <v/>
      </c>
      <c r="D842" t="str">
        <f>IF(A842="","",[1]Sheet!D1840)</f>
        <v/>
      </c>
      <c r="E842" t="str">
        <f>IF(A842="","",[1]Sheet!E1840)</f>
        <v/>
      </c>
      <c r="F842" t="str">
        <f>IF(A842="","",[1]Sheet!F1840)</f>
        <v/>
      </c>
      <c r="G842" t="str">
        <f>IF(A842="","",[1]Sheet!G1840)</f>
        <v/>
      </c>
      <c r="H842" t="str">
        <f>IF(A842="","",[1]Sheet!H1840)</f>
        <v/>
      </c>
      <c r="I842" t="str">
        <f>IF(A842="","",[1]Sheet!I1840)</f>
        <v/>
      </c>
      <c r="J842" t="str">
        <f>IF(A842="","",[1]Sheet!J1840)</f>
        <v/>
      </c>
      <c r="K842" t="str">
        <f t="shared" si="351"/>
        <v/>
      </c>
      <c r="L842" s="4" t="str">
        <f t="shared" si="352"/>
        <v/>
      </c>
      <c r="M842" s="4" t="str">
        <f ca="1" t="array" ref="M842">IF(L841="","",IF(ROW()&lt;32,"",AVERAGE(IF(OFFSET(L$2,ROW()-31,0,30,1)&lt;&gt;"",OFFSET(L$2,ROW()-31,0,30,1)))))</f>
        <v/>
      </c>
      <c r="N842" s="5" t="str">
        <f ca="1" t="shared" si="353"/>
        <v/>
      </c>
      <c r="O842" s="4" t="str">
        <f ca="1" t="array" ref="O842">IF(L841="","",IF(ROW()&lt;32,"",AVERAGE(IF(OFFSET(L$2,ROW()-21,0,20,1)&lt;&gt;"",OFFSET(L$2,ROW()-21,0,20,1)))))</f>
        <v/>
      </c>
      <c r="P842" s="5" t="str">
        <f ca="1" t="shared" si="354"/>
        <v/>
      </c>
      <c r="Q842" s="4" t="str">
        <f t="shared" si="355"/>
        <v/>
      </c>
      <c r="R842" s="4" t="str">
        <f t="shared" si="356"/>
        <v/>
      </c>
      <c r="S842" s="9" t="str">
        <f t="shared" si="357"/>
        <v/>
      </c>
      <c r="T842" s="10" t="str">
        <f ca="1" t="shared" si="358"/>
        <v/>
      </c>
      <c r="U842" s="9" t="str">
        <f t="shared" si="359"/>
        <v/>
      </c>
      <c r="V842" s="6" t="str">
        <f t="shared" si="360"/>
        <v/>
      </c>
      <c r="W842" s="11" t="str">
        <f t="shared" si="361"/>
        <v/>
      </c>
      <c r="X842" s="11" t="str">
        <f ca="1" t="shared" si="362"/>
        <v/>
      </c>
      <c r="Y842" s="6" t="str">
        <f ca="1" t="shared" si="363"/>
        <v/>
      </c>
      <c r="Z842" s="1" t="str">
        <f ca="1" t="shared" si="364"/>
        <v/>
      </c>
      <c r="AA842" t="str">
        <f ca="1" t="shared" si="365"/>
        <v/>
      </c>
      <c r="AB842" t="str">
        <f t="shared" si="366"/>
        <v/>
      </c>
      <c r="AC842" s="1" t="str">
        <f ca="1" t="shared" si="367"/>
        <v/>
      </c>
      <c r="AD842" t="e">
        <f ca="1" t="shared" si="368"/>
        <v>#VALUE!</v>
      </c>
    </row>
    <row r="843" spans="1:30">
      <c r="A843" t="str">
        <f>IF([1]Sheet!A1841="","",[1]Sheet!A1841)</f>
        <v/>
      </c>
      <c r="B843" t="str">
        <f>IF(A843="","",[1]Sheet!B1841)</f>
        <v/>
      </c>
      <c r="C843" t="str">
        <f>IF(A843="","",[1]Sheet!C1841)</f>
        <v/>
      </c>
      <c r="D843" t="str">
        <f>IF(A843="","",[1]Sheet!D1841)</f>
        <v/>
      </c>
      <c r="E843" t="str">
        <f>IF(A843="","",[1]Sheet!E1841)</f>
        <v/>
      </c>
      <c r="F843" t="str">
        <f>IF(A843="","",[1]Sheet!F1841)</f>
        <v/>
      </c>
      <c r="G843" t="str">
        <f>IF(A843="","",[1]Sheet!G1841)</f>
        <v/>
      </c>
      <c r="H843" t="str">
        <f>IF(A843="","",[1]Sheet!H1841)</f>
        <v/>
      </c>
      <c r="I843" t="str">
        <f>IF(A843="","",[1]Sheet!I1841)</f>
        <v/>
      </c>
      <c r="J843" t="str">
        <f>IF(A843="","",[1]Sheet!J1841)</f>
        <v/>
      </c>
      <c r="K843" t="str">
        <f t="shared" si="351"/>
        <v/>
      </c>
      <c r="L843" s="4" t="str">
        <f t="shared" si="352"/>
        <v/>
      </c>
      <c r="M843" s="4" t="str">
        <f ca="1" t="array" ref="M843">IF(L842="","",IF(ROW()&lt;32,"",AVERAGE(IF(OFFSET(L$2,ROW()-31,0,30,1)&lt;&gt;"",OFFSET(L$2,ROW()-31,0,30,1)))))</f>
        <v/>
      </c>
      <c r="N843" s="5" t="str">
        <f ca="1" t="shared" si="353"/>
        <v/>
      </c>
      <c r="O843" s="4" t="str">
        <f ca="1" t="array" ref="O843">IF(L842="","",IF(ROW()&lt;32,"",AVERAGE(IF(OFFSET(L$2,ROW()-21,0,20,1)&lt;&gt;"",OFFSET(L$2,ROW()-21,0,20,1)))))</f>
        <v/>
      </c>
      <c r="P843" s="5" t="str">
        <f ca="1" t="shared" si="354"/>
        <v/>
      </c>
      <c r="Q843" s="4" t="str">
        <f t="shared" si="355"/>
        <v/>
      </c>
      <c r="R843" s="4" t="str">
        <f t="shared" si="356"/>
        <v/>
      </c>
      <c r="S843" s="9" t="str">
        <f t="shared" si="357"/>
        <v/>
      </c>
      <c r="T843" s="10" t="str">
        <f ca="1" t="shared" si="358"/>
        <v/>
      </c>
      <c r="U843" s="9" t="str">
        <f t="shared" si="359"/>
        <v/>
      </c>
      <c r="V843" s="6" t="str">
        <f t="shared" si="360"/>
        <v/>
      </c>
      <c r="W843" s="11" t="str">
        <f t="shared" si="361"/>
        <v/>
      </c>
      <c r="X843" s="11" t="str">
        <f ca="1" t="shared" si="362"/>
        <v/>
      </c>
      <c r="Y843" s="6" t="str">
        <f ca="1" t="shared" si="363"/>
        <v/>
      </c>
      <c r="Z843" s="1" t="str">
        <f ca="1" t="shared" si="364"/>
        <v/>
      </c>
      <c r="AA843" t="str">
        <f ca="1" t="shared" si="365"/>
        <v/>
      </c>
      <c r="AB843" t="str">
        <f t="shared" si="366"/>
        <v/>
      </c>
      <c r="AC843" s="1" t="str">
        <f ca="1" t="shared" si="367"/>
        <v/>
      </c>
      <c r="AD843" t="e">
        <f ca="1" t="shared" si="368"/>
        <v>#VALUE!</v>
      </c>
    </row>
    <row r="844" spans="1:30">
      <c r="A844" t="str">
        <f>IF([1]Sheet!A1842="","",[1]Sheet!A1842)</f>
        <v/>
      </c>
      <c r="B844" t="str">
        <f>IF(A844="","",[1]Sheet!B1842)</f>
        <v/>
      </c>
      <c r="C844" t="str">
        <f>IF(A844="","",[1]Sheet!C1842)</f>
        <v/>
      </c>
      <c r="D844" t="str">
        <f>IF(A844="","",[1]Sheet!D1842)</f>
        <v/>
      </c>
      <c r="E844" t="str">
        <f>IF(A844="","",[1]Sheet!E1842)</f>
        <v/>
      </c>
      <c r="F844" t="str">
        <f>IF(A844="","",[1]Sheet!F1842)</f>
        <v/>
      </c>
      <c r="G844" t="str">
        <f>IF(A844="","",[1]Sheet!G1842)</f>
        <v/>
      </c>
      <c r="H844" t="str">
        <f>IF(A844="","",[1]Sheet!H1842)</f>
        <v/>
      </c>
      <c r="I844" t="str">
        <f>IF(A844="","",[1]Sheet!I1842)</f>
        <v/>
      </c>
      <c r="J844" t="str">
        <f>IF(A844="","",[1]Sheet!J1842)</f>
        <v/>
      </c>
      <c r="K844" t="str">
        <f t="shared" si="351"/>
        <v/>
      </c>
      <c r="L844" s="4" t="str">
        <f t="shared" si="352"/>
        <v/>
      </c>
      <c r="M844" s="4" t="str">
        <f ca="1" t="array" ref="M844">IF(L843="","",IF(ROW()&lt;32,"",AVERAGE(IF(OFFSET(L$2,ROW()-31,0,30,1)&lt;&gt;"",OFFSET(L$2,ROW()-31,0,30,1)))))</f>
        <v/>
      </c>
      <c r="N844" s="5" t="str">
        <f ca="1" t="shared" si="353"/>
        <v/>
      </c>
      <c r="O844" s="4" t="str">
        <f ca="1" t="array" ref="O844">IF(L843="","",IF(ROW()&lt;32,"",AVERAGE(IF(OFFSET(L$2,ROW()-21,0,20,1)&lt;&gt;"",OFFSET(L$2,ROW()-21,0,20,1)))))</f>
        <v/>
      </c>
      <c r="P844" s="5" t="str">
        <f ca="1" t="shared" si="354"/>
        <v/>
      </c>
      <c r="Q844" s="4" t="str">
        <f t="shared" si="355"/>
        <v/>
      </c>
      <c r="R844" s="4" t="str">
        <f t="shared" si="356"/>
        <v/>
      </c>
      <c r="S844" s="9" t="str">
        <f t="shared" si="357"/>
        <v/>
      </c>
      <c r="T844" s="10" t="str">
        <f ca="1" t="shared" si="358"/>
        <v/>
      </c>
      <c r="U844" s="9" t="str">
        <f t="shared" si="359"/>
        <v/>
      </c>
      <c r="V844" s="6" t="str">
        <f t="shared" si="360"/>
        <v/>
      </c>
      <c r="W844" s="11" t="str">
        <f t="shared" si="361"/>
        <v/>
      </c>
      <c r="X844" s="11" t="str">
        <f ca="1" t="shared" si="362"/>
        <v/>
      </c>
      <c r="Y844" s="6" t="str">
        <f ca="1" t="shared" si="363"/>
        <v/>
      </c>
      <c r="Z844" s="1" t="str">
        <f ca="1" t="shared" si="364"/>
        <v/>
      </c>
      <c r="AA844" t="str">
        <f ca="1" t="shared" si="365"/>
        <v/>
      </c>
      <c r="AB844" t="str">
        <f t="shared" si="366"/>
        <v/>
      </c>
      <c r="AC844" s="1" t="str">
        <f ca="1" t="shared" si="367"/>
        <v/>
      </c>
      <c r="AD844" t="e">
        <f ca="1" t="shared" si="368"/>
        <v>#VALUE!</v>
      </c>
    </row>
    <row r="845" spans="1:30">
      <c r="A845" t="str">
        <f>IF([1]Sheet!A1843="","",[1]Sheet!A1843)</f>
        <v/>
      </c>
      <c r="B845" t="str">
        <f>IF(A845="","",[1]Sheet!B1843)</f>
        <v/>
      </c>
      <c r="C845" t="str">
        <f>IF(A845="","",[1]Sheet!C1843)</f>
        <v/>
      </c>
      <c r="D845" t="str">
        <f>IF(A845="","",[1]Sheet!D1843)</f>
        <v/>
      </c>
      <c r="E845" t="str">
        <f>IF(A845="","",[1]Sheet!E1843)</f>
        <v/>
      </c>
      <c r="F845" t="str">
        <f>IF(A845="","",[1]Sheet!F1843)</f>
        <v/>
      </c>
      <c r="G845" t="str">
        <f>IF(A845="","",[1]Sheet!G1843)</f>
        <v/>
      </c>
      <c r="H845" t="str">
        <f>IF(A845="","",[1]Sheet!H1843)</f>
        <v/>
      </c>
      <c r="I845" t="str">
        <f>IF(A845="","",[1]Sheet!I1843)</f>
        <v/>
      </c>
      <c r="J845" t="str">
        <f>IF(A845="","",[1]Sheet!J1843)</f>
        <v/>
      </c>
      <c r="K845" t="str">
        <f t="shared" si="351"/>
        <v/>
      </c>
      <c r="L845" s="4" t="str">
        <f t="shared" si="352"/>
        <v/>
      </c>
      <c r="M845" s="4" t="str">
        <f ca="1" t="array" ref="M845">IF(L844="","",IF(ROW()&lt;32,"",AVERAGE(IF(OFFSET(L$2,ROW()-31,0,30,1)&lt;&gt;"",OFFSET(L$2,ROW()-31,0,30,1)))))</f>
        <v/>
      </c>
      <c r="N845" s="5" t="str">
        <f ca="1" t="shared" si="353"/>
        <v/>
      </c>
      <c r="O845" s="4" t="str">
        <f ca="1" t="array" ref="O845">IF(L844="","",IF(ROW()&lt;32,"",AVERAGE(IF(OFFSET(L$2,ROW()-21,0,20,1)&lt;&gt;"",OFFSET(L$2,ROW()-21,0,20,1)))))</f>
        <v/>
      </c>
      <c r="P845" s="5" t="str">
        <f ca="1" t="shared" si="354"/>
        <v/>
      </c>
      <c r="Q845" s="4" t="str">
        <f t="shared" si="355"/>
        <v/>
      </c>
      <c r="R845" s="4" t="str">
        <f t="shared" si="356"/>
        <v/>
      </c>
      <c r="S845" s="9" t="str">
        <f t="shared" si="357"/>
        <v/>
      </c>
      <c r="T845" s="10" t="str">
        <f ca="1" t="shared" si="358"/>
        <v/>
      </c>
      <c r="U845" s="9" t="str">
        <f t="shared" si="359"/>
        <v/>
      </c>
      <c r="V845" s="6" t="str">
        <f t="shared" si="360"/>
        <v/>
      </c>
      <c r="W845" s="11" t="str">
        <f t="shared" si="361"/>
        <v/>
      </c>
      <c r="X845" s="11" t="str">
        <f ca="1" t="shared" si="362"/>
        <v/>
      </c>
      <c r="Y845" s="6" t="str">
        <f ca="1" t="shared" si="363"/>
        <v/>
      </c>
      <c r="Z845" s="1" t="str">
        <f ca="1" t="shared" si="364"/>
        <v/>
      </c>
      <c r="AA845" t="str">
        <f ca="1" t="shared" si="365"/>
        <v/>
      </c>
      <c r="AB845" t="str">
        <f t="shared" si="366"/>
        <v/>
      </c>
      <c r="AC845" s="1" t="str">
        <f ca="1" t="shared" si="367"/>
        <v/>
      </c>
      <c r="AD845" t="e">
        <f ca="1" t="shared" si="368"/>
        <v>#VALUE!</v>
      </c>
    </row>
    <row r="846" spans="1:30">
      <c r="A846" t="str">
        <f>IF([1]Sheet!A1844="","",[1]Sheet!A1844)</f>
        <v/>
      </c>
      <c r="B846" t="str">
        <f>IF(A846="","",[1]Sheet!B1844)</f>
        <v/>
      </c>
      <c r="C846" t="str">
        <f>IF(A846="","",[1]Sheet!C1844)</f>
        <v/>
      </c>
      <c r="D846" t="str">
        <f>IF(A846="","",[1]Sheet!D1844)</f>
        <v/>
      </c>
      <c r="E846" t="str">
        <f>IF(A846="","",[1]Sheet!E1844)</f>
        <v/>
      </c>
      <c r="F846" t="str">
        <f>IF(A846="","",[1]Sheet!F1844)</f>
        <v/>
      </c>
      <c r="G846" t="str">
        <f>IF(A846="","",[1]Sheet!G1844)</f>
        <v/>
      </c>
      <c r="H846" t="str">
        <f>IF(A846="","",[1]Sheet!H1844)</f>
        <v/>
      </c>
      <c r="I846" t="str">
        <f>IF(A846="","",[1]Sheet!I1844)</f>
        <v/>
      </c>
      <c r="J846" t="str">
        <f>IF(A846="","",[1]Sheet!J1844)</f>
        <v/>
      </c>
      <c r="K846" t="str">
        <f t="shared" si="351"/>
        <v/>
      </c>
      <c r="L846" s="4" t="str">
        <f t="shared" si="352"/>
        <v/>
      </c>
      <c r="M846" s="4" t="str">
        <f ca="1" t="array" ref="M846">IF(L845="","",IF(ROW()&lt;32,"",AVERAGE(IF(OFFSET(L$2,ROW()-31,0,30,1)&lt;&gt;"",OFFSET(L$2,ROW()-31,0,30,1)))))</f>
        <v/>
      </c>
      <c r="N846" s="5" t="str">
        <f ca="1" t="shared" si="353"/>
        <v/>
      </c>
      <c r="O846" s="4" t="str">
        <f ca="1" t="array" ref="O846">IF(L845="","",IF(ROW()&lt;32,"",AVERAGE(IF(OFFSET(L$2,ROW()-21,0,20,1)&lt;&gt;"",OFFSET(L$2,ROW()-21,0,20,1)))))</f>
        <v/>
      </c>
      <c r="P846" s="5" t="str">
        <f ca="1" t="shared" si="354"/>
        <v/>
      </c>
      <c r="Q846" s="4" t="str">
        <f t="shared" si="355"/>
        <v/>
      </c>
      <c r="R846" s="4" t="str">
        <f t="shared" si="356"/>
        <v/>
      </c>
      <c r="S846" s="9" t="str">
        <f t="shared" si="357"/>
        <v/>
      </c>
      <c r="T846" s="10" t="str">
        <f ca="1" t="shared" si="358"/>
        <v/>
      </c>
      <c r="U846" s="9" t="str">
        <f t="shared" si="359"/>
        <v/>
      </c>
      <c r="V846" s="6" t="str">
        <f t="shared" si="360"/>
        <v/>
      </c>
      <c r="W846" s="11" t="str">
        <f t="shared" si="361"/>
        <v/>
      </c>
      <c r="X846" s="11" t="str">
        <f ca="1" t="shared" si="362"/>
        <v/>
      </c>
      <c r="Y846" s="6" t="str">
        <f ca="1" t="shared" si="363"/>
        <v/>
      </c>
      <c r="Z846" s="1" t="str">
        <f ca="1" t="shared" si="364"/>
        <v/>
      </c>
      <c r="AA846" t="str">
        <f ca="1" t="shared" si="365"/>
        <v/>
      </c>
      <c r="AB846" t="str">
        <f t="shared" si="366"/>
        <v/>
      </c>
      <c r="AC846" s="1" t="str">
        <f ca="1" t="shared" si="367"/>
        <v/>
      </c>
      <c r="AD846" t="e">
        <f ca="1" t="shared" si="368"/>
        <v>#VALUE!</v>
      </c>
    </row>
    <row r="847" spans="1:30">
      <c r="A847" t="str">
        <f>IF([1]Sheet!A1845="","",[1]Sheet!A1845)</f>
        <v/>
      </c>
      <c r="B847" t="str">
        <f>IF(A847="","",[1]Sheet!B1845)</f>
        <v/>
      </c>
      <c r="C847" t="str">
        <f>IF(A847="","",[1]Sheet!C1845)</f>
        <v/>
      </c>
      <c r="D847" t="str">
        <f>IF(A847="","",[1]Sheet!D1845)</f>
        <v/>
      </c>
      <c r="E847" t="str">
        <f>IF(A847="","",[1]Sheet!E1845)</f>
        <v/>
      </c>
      <c r="F847" t="str">
        <f>IF(A847="","",[1]Sheet!F1845)</f>
        <v/>
      </c>
      <c r="G847" t="str">
        <f>IF(A847="","",[1]Sheet!G1845)</f>
        <v/>
      </c>
      <c r="H847" t="str">
        <f>IF(A847="","",[1]Sheet!H1845)</f>
        <v/>
      </c>
      <c r="I847" t="str">
        <f>IF(A847="","",[1]Sheet!I1845)</f>
        <v/>
      </c>
      <c r="J847" t="str">
        <f>IF(A847="","",[1]Sheet!J1845)</f>
        <v/>
      </c>
      <c r="K847" t="str">
        <f t="shared" si="351"/>
        <v/>
      </c>
      <c r="L847" s="4" t="str">
        <f t="shared" si="352"/>
        <v/>
      </c>
      <c r="M847" s="4" t="str">
        <f ca="1" t="array" ref="M847">IF(L846="","",IF(ROW()&lt;32,"",AVERAGE(IF(OFFSET(L$2,ROW()-31,0,30,1)&lt;&gt;"",OFFSET(L$2,ROW()-31,0,30,1)))))</f>
        <v/>
      </c>
      <c r="N847" s="5" t="str">
        <f ca="1" t="shared" si="353"/>
        <v/>
      </c>
      <c r="O847" s="4" t="str">
        <f ca="1" t="array" ref="O847">IF(L846="","",IF(ROW()&lt;32,"",AVERAGE(IF(OFFSET(L$2,ROW()-21,0,20,1)&lt;&gt;"",OFFSET(L$2,ROW()-21,0,20,1)))))</f>
        <v/>
      </c>
      <c r="P847" s="5" t="str">
        <f ca="1" t="shared" si="354"/>
        <v/>
      </c>
      <c r="Q847" s="4" t="str">
        <f t="shared" si="355"/>
        <v/>
      </c>
      <c r="R847" s="4" t="str">
        <f t="shared" si="356"/>
        <v/>
      </c>
      <c r="S847" s="9" t="str">
        <f t="shared" si="357"/>
        <v/>
      </c>
      <c r="T847" s="10" t="str">
        <f ca="1" t="shared" si="358"/>
        <v/>
      </c>
      <c r="U847" s="9" t="str">
        <f t="shared" si="359"/>
        <v/>
      </c>
      <c r="V847" s="6" t="str">
        <f t="shared" si="360"/>
        <v/>
      </c>
      <c r="W847" s="11" t="str">
        <f t="shared" si="361"/>
        <v/>
      </c>
      <c r="X847" s="11" t="str">
        <f ca="1" t="shared" si="362"/>
        <v/>
      </c>
      <c r="Y847" s="6" t="str">
        <f ca="1" t="shared" si="363"/>
        <v/>
      </c>
      <c r="Z847" s="1" t="str">
        <f ca="1" t="shared" si="364"/>
        <v/>
      </c>
      <c r="AA847" t="str">
        <f ca="1" t="shared" si="365"/>
        <v/>
      </c>
      <c r="AB847" t="str">
        <f t="shared" si="366"/>
        <v/>
      </c>
      <c r="AC847" s="1" t="str">
        <f ca="1" t="shared" si="367"/>
        <v/>
      </c>
      <c r="AD847" t="e">
        <f ca="1" t="shared" si="368"/>
        <v>#VALUE!</v>
      </c>
    </row>
    <row r="848" spans="1:30">
      <c r="A848" t="str">
        <f>IF([1]Sheet!A1846="","",[1]Sheet!A1846)</f>
        <v/>
      </c>
      <c r="B848" t="str">
        <f>IF(A848="","",[1]Sheet!B1846)</f>
        <v/>
      </c>
      <c r="C848" t="str">
        <f>IF(A848="","",[1]Sheet!C1846)</f>
        <v/>
      </c>
      <c r="D848" t="str">
        <f>IF(A848="","",[1]Sheet!D1846)</f>
        <v/>
      </c>
      <c r="E848" t="str">
        <f>IF(A848="","",[1]Sheet!E1846)</f>
        <v/>
      </c>
      <c r="F848" t="str">
        <f>IF(A848="","",[1]Sheet!F1846)</f>
        <v/>
      </c>
      <c r="G848" t="str">
        <f>IF(A848="","",[1]Sheet!G1846)</f>
        <v/>
      </c>
      <c r="H848" t="str">
        <f>IF(A848="","",[1]Sheet!H1846)</f>
        <v/>
      </c>
      <c r="I848" t="str">
        <f>IF(A848="","",[1]Sheet!I1846)</f>
        <v/>
      </c>
      <c r="J848" t="str">
        <f>IF(A848="","",[1]Sheet!J1846)</f>
        <v/>
      </c>
      <c r="K848" t="str">
        <f t="shared" si="351"/>
        <v/>
      </c>
      <c r="L848" s="4" t="str">
        <f t="shared" si="352"/>
        <v/>
      </c>
      <c r="M848" s="4" t="str">
        <f ca="1" t="array" ref="M848">IF(L847="","",IF(ROW()&lt;32,"",AVERAGE(IF(OFFSET(L$2,ROW()-31,0,30,1)&lt;&gt;"",OFFSET(L$2,ROW()-31,0,30,1)))))</f>
        <v/>
      </c>
      <c r="N848" s="5" t="str">
        <f ca="1" t="shared" si="353"/>
        <v/>
      </c>
      <c r="O848" s="4" t="str">
        <f ca="1" t="array" ref="O848">IF(L847="","",IF(ROW()&lt;32,"",AVERAGE(IF(OFFSET(L$2,ROW()-21,0,20,1)&lt;&gt;"",OFFSET(L$2,ROW()-21,0,20,1)))))</f>
        <v/>
      </c>
      <c r="P848" s="5" t="str">
        <f ca="1" t="shared" si="354"/>
        <v/>
      </c>
      <c r="Q848" s="4" t="str">
        <f t="shared" si="355"/>
        <v/>
      </c>
      <c r="R848" s="4" t="str">
        <f t="shared" si="356"/>
        <v/>
      </c>
      <c r="S848" s="9" t="str">
        <f t="shared" si="357"/>
        <v/>
      </c>
      <c r="T848" s="10" t="str">
        <f ca="1" t="shared" si="358"/>
        <v/>
      </c>
      <c r="U848" s="9" t="str">
        <f t="shared" si="359"/>
        <v/>
      </c>
      <c r="V848" s="6" t="str">
        <f t="shared" si="360"/>
        <v/>
      </c>
      <c r="W848" s="11" t="str">
        <f t="shared" si="361"/>
        <v/>
      </c>
      <c r="X848" s="11" t="str">
        <f ca="1" t="shared" si="362"/>
        <v/>
      </c>
      <c r="Y848" s="6" t="str">
        <f ca="1" t="shared" si="363"/>
        <v/>
      </c>
      <c r="Z848" s="1" t="str">
        <f ca="1" t="shared" si="364"/>
        <v/>
      </c>
      <c r="AA848" t="str">
        <f ca="1" t="shared" si="365"/>
        <v/>
      </c>
      <c r="AB848" t="str">
        <f t="shared" si="366"/>
        <v/>
      </c>
      <c r="AC848" s="1" t="str">
        <f ca="1" t="shared" si="367"/>
        <v/>
      </c>
      <c r="AD848" t="e">
        <f ca="1" t="shared" si="368"/>
        <v>#VALUE!</v>
      </c>
    </row>
    <row r="849" spans="1:30">
      <c r="A849" t="str">
        <f>IF([1]Sheet!A1847="","",[1]Sheet!A1847)</f>
        <v/>
      </c>
      <c r="B849" t="str">
        <f>IF(A849="","",[1]Sheet!B1847)</f>
        <v/>
      </c>
      <c r="C849" t="str">
        <f>IF(A849="","",[1]Sheet!C1847)</f>
        <v/>
      </c>
      <c r="D849" t="str">
        <f>IF(A849="","",[1]Sheet!D1847)</f>
        <v/>
      </c>
      <c r="E849" t="str">
        <f>IF(A849="","",[1]Sheet!E1847)</f>
        <v/>
      </c>
      <c r="F849" t="str">
        <f>IF(A849="","",[1]Sheet!F1847)</f>
        <v/>
      </c>
      <c r="G849" t="str">
        <f>IF(A849="","",[1]Sheet!G1847)</f>
        <v/>
      </c>
      <c r="H849" t="str">
        <f>IF(A849="","",[1]Sheet!H1847)</f>
        <v/>
      </c>
      <c r="I849" t="str">
        <f>IF(A849="","",[1]Sheet!I1847)</f>
        <v/>
      </c>
      <c r="J849" t="str">
        <f>IF(A849="","",[1]Sheet!J1847)</f>
        <v/>
      </c>
      <c r="K849" t="str">
        <f t="shared" si="351"/>
        <v/>
      </c>
      <c r="L849" s="4" t="str">
        <f t="shared" si="352"/>
        <v/>
      </c>
      <c r="M849" s="4" t="str">
        <f ca="1" t="array" ref="M849">IF(L848="","",IF(ROW()&lt;32,"",AVERAGE(IF(OFFSET(L$2,ROW()-31,0,30,1)&lt;&gt;"",OFFSET(L$2,ROW()-31,0,30,1)))))</f>
        <v/>
      </c>
      <c r="N849" s="5" t="str">
        <f ca="1" t="shared" si="353"/>
        <v/>
      </c>
      <c r="O849" s="4" t="str">
        <f ca="1" t="array" ref="O849">IF(L848="","",IF(ROW()&lt;32,"",AVERAGE(IF(OFFSET(L$2,ROW()-21,0,20,1)&lt;&gt;"",OFFSET(L$2,ROW()-21,0,20,1)))))</f>
        <v/>
      </c>
      <c r="P849" s="5" t="str">
        <f ca="1" t="shared" si="354"/>
        <v/>
      </c>
      <c r="Q849" s="4" t="str">
        <f t="shared" si="355"/>
        <v/>
      </c>
      <c r="R849" s="4" t="str">
        <f t="shared" si="356"/>
        <v/>
      </c>
      <c r="S849" s="9" t="str">
        <f t="shared" si="357"/>
        <v/>
      </c>
      <c r="T849" s="10" t="str">
        <f ca="1" t="shared" si="358"/>
        <v/>
      </c>
      <c r="U849" s="9" t="str">
        <f t="shared" si="359"/>
        <v/>
      </c>
      <c r="V849" s="6" t="str">
        <f t="shared" si="360"/>
        <v/>
      </c>
      <c r="W849" s="11" t="str">
        <f t="shared" si="361"/>
        <v/>
      </c>
      <c r="X849" s="11" t="str">
        <f ca="1" t="shared" si="362"/>
        <v/>
      </c>
      <c r="Y849" s="6" t="str">
        <f ca="1" t="shared" si="363"/>
        <v/>
      </c>
      <c r="Z849" s="1" t="str">
        <f ca="1" t="shared" si="364"/>
        <v/>
      </c>
      <c r="AA849" t="str">
        <f ca="1" t="shared" si="365"/>
        <v/>
      </c>
      <c r="AB849" t="str">
        <f t="shared" si="366"/>
        <v/>
      </c>
      <c r="AC849" s="1" t="str">
        <f ca="1" t="shared" si="367"/>
        <v/>
      </c>
      <c r="AD849" t="e">
        <f ca="1" t="shared" si="368"/>
        <v>#VALUE!</v>
      </c>
    </row>
    <row r="850" spans="1:30">
      <c r="A850" t="str">
        <f>IF([1]Sheet!A1848="","",[1]Sheet!A1848)</f>
        <v/>
      </c>
      <c r="B850" t="str">
        <f>IF(A850="","",[1]Sheet!B1848)</f>
        <v/>
      </c>
      <c r="C850" t="str">
        <f>IF(A850="","",[1]Sheet!C1848)</f>
        <v/>
      </c>
      <c r="D850" t="str">
        <f>IF(A850="","",[1]Sheet!D1848)</f>
        <v/>
      </c>
      <c r="E850" t="str">
        <f>IF(A850="","",[1]Sheet!E1848)</f>
        <v/>
      </c>
      <c r="F850" t="str">
        <f>IF(A850="","",[1]Sheet!F1848)</f>
        <v/>
      </c>
      <c r="G850" t="str">
        <f>IF(A850="","",[1]Sheet!G1848)</f>
        <v/>
      </c>
      <c r="H850" t="str">
        <f>IF(A850="","",[1]Sheet!H1848)</f>
        <v/>
      </c>
      <c r="I850" t="str">
        <f>IF(A850="","",[1]Sheet!I1848)</f>
        <v/>
      </c>
      <c r="J850" t="str">
        <f>IF(A850="","",[1]Sheet!J1848)</f>
        <v/>
      </c>
      <c r="K850" t="str">
        <f t="shared" ref="K850:K875" si="369">IF(J850="是",1,IF(J850="否",0,""))</f>
        <v/>
      </c>
      <c r="L850" s="4" t="str">
        <f t="shared" ref="L850:L875" si="370">IF(G850="","",IF(F850="待开奖","",IF(MID(D850,1,1)=MID(G850,1,1),1,IF(MID(D850,2,1)=MID(G850,2,1),1,0))))</f>
        <v/>
      </c>
      <c r="M850" s="4" t="str">
        <f ca="1" t="array" ref="M850">IF(L849="","",IF(ROW()&lt;32,"",AVERAGE(IF(OFFSET(L$2,ROW()-31,0,30,1)&lt;&gt;"",OFFSET(L$2,ROW()-31,0,30,1)))))</f>
        <v/>
      </c>
      <c r="N850" s="5" t="str">
        <f ca="1" t="shared" ref="N850:N875" si="371">IF(G849=0,N848,IF(L849="","",IF(ROW()&lt;32,"",IF(ROW()=32,AVERAGE(L819:L848),2/31*L849+(1-2/31)*M849))))</f>
        <v/>
      </c>
      <c r="O850" s="4" t="str">
        <f ca="1" t="array" ref="O850">IF(L849="","",IF(ROW()&lt;32,"",AVERAGE(IF(OFFSET(L$2,ROW()-21,0,20,1)&lt;&gt;"",OFFSET(L$2,ROW()-21,0,20,1)))))</f>
        <v/>
      </c>
      <c r="P850" s="5" t="str">
        <f ca="1" t="shared" ref="P850:P875" si="372">IF(G849=0,P848,IF(L849="","",IF(ROW()&lt;32,"",IF(ROW()=32,AVERAGE(L819:L848),2/31*L849+(1-2/31)*O850))))</f>
        <v/>
      </c>
      <c r="Q850" s="4" t="str">
        <f t="shared" ref="Q850:Q875" si="373">IF(OR(F850=13,F850=14),IF(L850=1,-68.1,I850),I850)</f>
        <v/>
      </c>
      <c r="R850" s="4" t="str">
        <f t="shared" ref="R850:R875" si="374">IF(G850=0,R849,IF(Q850="","",+R849+Q850))</f>
        <v/>
      </c>
      <c r="S850" s="9" t="str">
        <f t="shared" ref="S850:S875" si="375">IF(R849="","",(R849-R820)/R820)</f>
        <v/>
      </c>
      <c r="T850" s="10" t="str">
        <f ca="1" t="shared" ref="T850:T875" si="376">N850</f>
        <v/>
      </c>
      <c r="U850" s="9" t="str">
        <f t="shared" ref="U850:U875" si="377">IF(R849="","",(MAX(R820:R849)-MIN(R820:R849))/MAX(R820:R849))</f>
        <v/>
      </c>
      <c r="V850" s="6" t="str">
        <f t="shared" ref="V850:V875" si="378">IF(ROW()&lt;=62,"",IF(S850="","",(AVERAGE(S821:S850)-0)/(_xlfn.STDEV.P(S821:S850)+1/1000000)))</f>
        <v/>
      </c>
      <c r="W850" s="11" t="str">
        <f t="shared" ref="W850:W875" si="379">IF(I849="","",IF(ABS(SUMIF(I820:I849,"&lt;0"))=0,10,IF(SUMIF(I820:I849,"&gt;0")/ABS(SUMIF(I820:I849,"&lt;0"))&gt;10,10,SUMIF(I820:I849,"&gt;0")/ABS(SUMIF(I820:I849,"&lt;0")))))</f>
        <v/>
      </c>
      <c r="X850" s="11" t="str">
        <f ca="1" t="shared" ref="X850:X875" si="380">IF(V850="","",S850*0.3+T850*0.2-0.3*U850+0.1*V850+0.1*W850)</f>
        <v/>
      </c>
      <c r="Y850" s="6" t="str">
        <f ca="1" t="shared" ref="Y850:Y875" si="381">IF(X850="","",AVERAGE(X821:X850))</f>
        <v/>
      </c>
      <c r="Z850" s="1" t="str">
        <f ca="1" t="shared" ref="Z850:Z875" si="382">IF(X850="","",(_xlfn.STDEV.P(X821:X850)))</f>
        <v/>
      </c>
      <c r="AA850" t="str">
        <f ca="1" t="shared" ref="AA850:AA875" si="383">IF(X850="","",IF(X850&gt;0,IF(X850&gt;Y850+Z850*$Z$1,I850,0),0))</f>
        <v/>
      </c>
      <c r="AB850" t="str">
        <f t="shared" ref="AB850:AB875" si="384">IF(S850="","",IF(OR(F849=13,F849=14),1,0))</f>
        <v/>
      </c>
      <c r="AC850" s="1" t="str">
        <f ca="1" t="shared" ref="AC850:AC875" si="385">IF(OR(SUM(AB831:AB850)&gt;3,SUM(AB841:AB850)&gt;2),0,AA850)</f>
        <v/>
      </c>
      <c r="AD850" t="e">
        <f ca="1" t="shared" ref="AD850:AD875" si="386">IF(X850&gt;=$Y$1,I850,0)</f>
        <v>#VALUE!</v>
      </c>
    </row>
    <row r="851" spans="1:30">
      <c r="A851" t="str">
        <f>IF([1]Sheet!A1849="","",[1]Sheet!A1849)</f>
        <v/>
      </c>
      <c r="B851" t="str">
        <f>IF(A851="","",[1]Sheet!B1849)</f>
        <v/>
      </c>
      <c r="C851" t="str">
        <f>IF(A851="","",[1]Sheet!C1849)</f>
        <v/>
      </c>
      <c r="D851" t="str">
        <f>IF(A851="","",[1]Sheet!D1849)</f>
        <v/>
      </c>
      <c r="E851" t="str">
        <f>IF(A851="","",[1]Sheet!E1849)</f>
        <v/>
      </c>
      <c r="F851" t="str">
        <f>IF(A851="","",[1]Sheet!F1849)</f>
        <v/>
      </c>
      <c r="G851" t="str">
        <f>IF(A851="","",[1]Sheet!G1849)</f>
        <v/>
      </c>
      <c r="H851" t="str">
        <f>IF(A851="","",[1]Sheet!H1849)</f>
        <v/>
      </c>
      <c r="I851" t="str">
        <f>IF(A851="","",[1]Sheet!I1849)</f>
        <v/>
      </c>
      <c r="J851" t="str">
        <f>IF(A851="","",[1]Sheet!J1849)</f>
        <v/>
      </c>
      <c r="K851" t="str">
        <f t="shared" si="369"/>
        <v/>
      </c>
      <c r="L851" s="4" t="str">
        <f t="shared" si="370"/>
        <v/>
      </c>
      <c r="M851" s="4" t="str">
        <f ca="1" t="array" ref="M851">IF(L850="","",IF(ROW()&lt;32,"",AVERAGE(IF(OFFSET(L$2,ROW()-31,0,30,1)&lt;&gt;"",OFFSET(L$2,ROW()-31,0,30,1)))))</f>
        <v/>
      </c>
      <c r="N851" s="5" t="str">
        <f ca="1" t="shared" si="371"/>
        <v/>
      </c>
      <c r="O851" s="4" t="str">
        <f ca="1" t="array" ref="O851">IF(L850="","",IF(ROW()&lt;32,"",AVERAGE(IF(OFFSET(L$2,ROW()-21,0,20,1)&lt;&gt;"",OFFSET(L$2,ROW()-21,0,20,1)))))</f>
        <v/>
      </c>
      <c r="P851" s="5" t="str">
        <f ca="1" t="shared" si="372"/>
        <v/>
      </c>
      <c r="Q851" s="4" t="str">
        <f t="shared" si="373"/>
        <v/>
      </c>
      <c r="R851" s="4" t="str">
        <f t="shared" si="374"/>
        <v/>
      </c>
      <c r="S851" s="9" t="str">
        <f t="shared" si="375"/>
        <v/>
      </c>
      <c r="T851" s="10" t="str">
        <f ca="1" t="shared" si="376"/>
        <v/>
      </c>
      <c r="U851" s="9" t="str">
        <f t="shared" si="377"/>
        <v/>
      </c>
      <c r="V851" s="6" t="str">
        <f t="shared" si="378"/>
        <v/>
      </c>
      <c r="W851" s="11" t="str">
        <f t="shared" si="379"/>
        <v/>
      </c>
      <c r="X851" s="11" t="str">
        <f ca="1" t="shared" si="380"/>
        <v/>
      </c>
      <c r="Y851" s="6" t="str">
        <f ca="1" t="shared" si="381"/>
        <v/>
      </c>
      <c r="Z851" s="1" t="str">
        <f ca="1" t="shared" si="382"/>
        <v/>
      </c>
      <c r="AA851" t="str">
        <f ca="1" t="shared" si="383"/>
        <v/>
      </c>
      <c r="AB851" t="str">
        <f t="shared" si="384"/>
        <v/>
      </c>
      <c r="AC851" s="1" t="str">
        <f ca="1" t="shared" si="385"/>
        <v/>
      </c>
      <c r="AD851" t="e">
        <f ca="1" t="shared" si="386"/>
        <v>#VALUE!</v>
      </c>
    </row>
    <row r="852" spans="1:30">
      <c r="A852" t="str">
        <f>IF([1]Sheet!A1850="","",[1]Sheet!A1850)</f>
        <v/>
      </c>
      <c r="B852" t="str">
        <f>IF(A852="","",[1]Sheet!B1850)</f>
        <v/>
      </c>
      <c r="C852" t="str">
        <f>IF(A852="","",[1]Sheet!C1850)</f>
        <v/>
      </c>
      <c r="D852" t="str">
        <f>IF(A852="","",[1]Sheet!D1850)</f>
        <v/>
      </c>
      <c r="E852" t="str">
        <f>IF(A852="","",[1]Sheet!E1850)</f>
        <v/>
      </c>
      <c r="F852" t="str">
        <f>IF(A852="","",[1]Sheet!F1850)</f>
        <v/>
      </c>
      <c r="G852" t="str">
        <f>IF(A852="","",[1]Sheet!G1850)</f>
        <v/>
      </c>
      <c r="H852" t="str">
        <f>IF(A852="","",[1]Sheet!H1850)</f>
        <v/>
      </c>
      <c r="I852" t="str">
        <f>IF(A852="","",[1]Sheet!I1850)</f>
        <v/>
      </c>
      <c r="J852" t="str">
        <f>IF(A852="","",[1]Sheet!J1850)</f>
        <v/>
      </c>
      <c r="K852" t="str">
        <f t="shared" si="369"/>
        <v/>
      </c>
      <c r="L852" s="4" t="str">
        <f t="shared" si="370"/>
        <v/>
      </c>
      <c r="M852" s="4" t="str">
        <f ca="1" t="array" ref="M852">IF(L851="","",IF(ROW()&lt;32,"",AVERAGE(IF(OFFSET(L$2,ROW()-31,0,30,1)&lt;&gt;"",OFFSET(L$2,ROW()-31,0,30,1)))))</f>
        <v/>
      </c>
      <c r="N852" s="5" t="str">
        <f ca="1" t="shared" si="371"/>
        <v/>
      </c>
      <c r="O852" s="4" t="str">
        <f ca="1" t="array" ref="O852">IF(L851="","",IF(ROW()&lt;32,"",AVERAGE(IF(OFFSET(L$2,ROW()-21,0,20,1)&lt;&gt;"",OFFSET(L$2,ROW()-21,0,20,1)))))</f>
        <v/>
      </c>
      <c r="P852" s="5" t="str">
        <f ca="1" t="shared" si="372"/>
        <v/>
      </c>
      <c r="Q852" s="4" t="str">
        <f t="shared" si="373"/>
        <v/>
      </c>
      <c r="R852" s="4" t="str">
        <f t="shared" si="374"/>
        <v/>
      </c>
      <c r="S852" s="9" t="str">
        <f t="shared" si="375"/>
        <v/>
      </c>
      <c r="T852" s="10" t="str">
        <f ca="1" t="shared" si="376"/>
        <v/>
      </c>
      <c r="U852" s="9" t="str">
        <f t="shared" si="377"/>
        <v/>
      </c>
      <c r="V852" s="6" t="str">
        <f t="shared" si="378"/>
        <v/>
      </c>
      <c r="W852" s="11" t="str">
        <f t="shared" si="379"/>
        <v/>
      </c>
      <c r="X852" s="11" t="str">
        <f ca="1" t="shared" si="380"/>
        <v/>
      </c>
      <c r="Y852" s="6" t="str">
        <f ca="1" t="shared" si="381"/>
        <v/>
      </c>
      <c r="Z852" s="1" t="str">
        <f ca="1" t="shared" si="382"/>
        <v/>
      </c>
      <c r="AA852" t="str">
        <f ca="1" t="shared" si="383"/>
        <v/>
      </c>
      <c r="AB852" t="str">
        <f t="shared" si="384"/>
        <v/>
      </c>
      <c r="AC852" s="1" t="str">
        <f ca="1" t="shared" si="385"/>
        <v/>
      </c>
      <c r="AD852" t="e">
        <f ca="1" t="shared" si="386"/>
        <v>#VALUE!</v>
      </c>
    </row>
    <row r="853" spans="1:30">
      <c r="A853" t="str">
        <f>IF([1]Sheet!A1851="","",[1]Sheet!A1851)</f>
        <v/>
      </c>
      <c r="B853" t="str">
        <f>IF(A853="","",[1]Sheet!B1851)</f>
        <v/>
      </c>
      <c r="C853" t="str">
        <f>IF(A853="","",[1]Sheet!C1851)</f>
        <v/>
      </c>
      <c r="D853" t="str">
        <f>IF(A853="","",[1]Sheet!D1851)</f>
        <v/>
      </c>
      <c r="E853" t="str">
        <f>IF(A853="","",[1]Sheet!E1851)</f>
        <v/>
      </c>
      <c r="F853" t="str">
        <f>IF(A853="","",[1]Sheet!F1851)</f>
        <v/>
      </c>
      <c r="G853" t="str">
        <f>IF(A853="","",[1]Sheet!G1851)</f>
        <v/>
      </c>
      <c r="H853" t="str">
        <f>IF(A853="","",[1]Sheet!H1851)</f>
        <v/>
      </c>
      <c r="I853" t="str">
        <f>IF(A853="","",[1]Sheet!I1851)</f>
        <v/>
      </c>
      <c r="J853" t="str">
        <f>IF(A853="","",[1]Sheet!J1851)</f>
        <v/>
      </c>
      <c r="K853" t="str">
        <f t="shared" si="369"/>
        <v/>
      </c>
      <c r="L853" s="4" t="str">
        <f t="shared" si="370"/>
        <v/>
      </c>
      <c r="M853" s="4" t="str">
        <f ca="1" t="array" ref="M853">IF(L852="","",IF(ROW()&lt;32,"",AVERAGE(IF(OFFSET(L$2,ROW()-31,0,30,1)&lt;&gt;"",OFFSET(L$2,ROW()-31,0,30,1)))))</f>
        <v/>
      </c>
      <c r="N853" s="5" t="str">
        <f ca="1" t="shared" si="371"/>
        <v/>
      </c>
      <c r="O853" s="4" t="str">
        <f ca="1" t="array" ref="O853">IF(L852="","",IF(ROW()&lt;32,"",AVERAGE(IF(OFFSET(L$2,ROW()-21,0,20,1)&lt;&gt;"",OFFSET(L$2,ROW()-21,0,20,1)))))</f>
        <v/>
      </c>
      <c r="P853" s="5" t="str">
        <f ca="1" t="shared" si="372"/>
        <v/>
      </c>
      <c r="Q853" s="4" t="str">
        <f t="shared" si="373"/>
        <v/>
      </c>
      <c r="R853" s="4" t="str">
        <f t="shared" si="374"/>
        <v/>
      </c>
      <c r="S853" s="9" t="str">
        <f t="shared" si="375"/>
        <v/>
      </c>
      <c r="T853" s="10" t="str">
        <f ca="1" t="shared" si="376"/>
        <v/>
      </c>
      <c r="U853" s="9" t="str">
        <f t="shared" si="377"/>
        <v/>
      </c>
      <c r="V853" s="6" t="str">
        <f t="shared" si="378"/>
        <v/>
      </c>
      <c r="W853" s="11" t="str">
        <f t="shared" si="379"/>
        <v/>
      </c>
      <c r="X853" s="11" t="str">
        <f ca="1" t="shared" si="380"/>
        <v/>
      </c>
      <c r="Y853" s="6" t="str">
        <f ca="1" t="shared" si="381"/>
        <v/>
      </c>
      <c r="Z853" s="1" t="str">
        <f ca="1" t="shared" si="382"/>
        <v/>
      </c>
      <c r="AA853" t="str">
        <f ca="1" t="shared" si="383"/>
        <v/>
      </c>
      <c r="AB853" t="str">
        <f t="shared" si="384"/>
        <v/>
      </c>
      <c r="AC853" s="1" t="str">
        <f ca="1" t="shared" si="385"/>
        <v/>
      </c>
      <c r="AD853" t="e">
        <f ca="1" t="shared" si="386"/>
        <v>#VALUE!</v>
      </c>
    </row>
    <row r="854" spans="1:30">
      <c r="A854" t="str">
        <f>IF([1]Sheet!A1852="","",[1]Sheet!A1852)</f>
        <v/>
      </c>
      <c r="B854" t="str">
        <f>IF(A854="","",[1]Sheet!B1852)</f>
        <v/>
      </c>
      <c r="C854" t="str">
        <f>IF(A854="","",[1]Sheet!C1852)</f>
        <v/>
      </c>
      <c r="D854" t="str">
        <f>IF(A854="","",[1]Sheet!D1852)</f>
        <v/>
      </c>
      <c r="E854" t="str">
        <f>IF(A854="","",[1]Sheet!E1852)</f>
        <v/>
      </c>
      <c r="F854" t="str">
        <f>IF(A854="","",[1]Sheet!F1852)</f>
        <v/>
      </c>
      <c r="G854" t="str">
        <f>IF(A854="","",[1]Sheet!G1852)</f>
        <v/>
      </c>
      <c r="H854" t="str">
        <f>IF(A854="","",[1]Sheet!H1852)</f>
        <v/>
      </c>
      <c r="I854" t="str">
        <f>IF(A854="","",[1]Sheet!I1852)</f>
        <v/>
      </c>
      <c r="J854" t="str">
        <f>IF(A854="","",[1]Sheet!J1852)</f>
        <v/>
      </c>
      <c r="K854" t="str">
        <f t="shared" si="369"/>
        <v/>
      </c>
      <c r="L854" s="4" t="str">
        <f t="shared" si="370"/>
        <v/>
      </c>
      <c r="M854" s="4" t="str">
        <f ca="1" t="array" ref="M854">IF(L853="","",IF(ROW()&lt;32,"",AVERAGE(IF(OFFSET(L$2,ROW()-31,0,30,1)&lt;&gt;"",OFFSET(L$2,ROW()-31,0,30,1)))))</f>
        <v/>
      </c>
      <c r="N854" s="5" t="str">
        <f ca="1" t="shared" si="371"/>
        <v/>
      </c>
      <c r="O854" s="4" t="str">
        <f ca="1" t="array" ref="O854">IF(L853="","",IF(ROW()&lt;32,"",AVERAGE(IF(OFFSET(L$2,ROW()-21,0,20,1)&lt;&gt;"",OFFSET(L$2,ROW()-21,0,20,1)))))</f>
        <v/>
      </c>
      <c r="P854" s="5" t="str">
        <f ca="1" t="shared" si="372"/>
        <v/>
      </c>
      <c r="Q854" s="4" t="str">
        <f t="shared" si="373"/>
        <v/>
      </c>
      <c r="R854" s="4" t="str">
        <f t="shared" si="374"/>
        <v/>
      </c>
      <c r="S854" s="9" t="str">
        <f t="shared" si="375"/>
        <v/>
      </c>
      <c r="T854" s="10" t="str">
        <f ca="1" t="shared" si="376"/>
        <v/>
      </c>
      <c r="U854" s="9" t="str">
        <f t="shared" si="377"/>
        <v/>
      </c>
      <c r="V854" s="6" t="str">
        <f t="shared" si="378"/>
        <v/>
      </c>
      <c r="W854" s="11" t="str">
        <f t="shared" si="379"/>
        <v/>
      </c>
      <c r="X854" s="11" t="str">
        <f ca="1" t="shared" si="380"/>
        <v/>
      </c>
      <c r="Y854" s="6" t="str">
        <f ca="1" t="shared" si="381"/>
        <v/>
      </c>
      <c r="Z854" s="1" t="str">
        <f ca="1" t="shared" si="382"/>
        <v/>
      </c>
      <c r="AA854" t="str">
        <f ca="1" t="shared" si="383"/>
        <v/>
      </c>
      <c r="AB854" t="str">
        <f t="shared" si="384"/>
        <v/>
      </c>
      <c r="AC854" s="1" t="str">
        <f ca="1" t="shared" si="385"/>
        <v/>
      </c>
      <c r="AD854" t="e">
        <f ca="1" t="shared" si="386"/>
        <v>#VALUE!</v>
      </c>
    </row>
    <row r="855" spans="1:30">
      <c r="A855" t="str">
        <f>IF([1]Sheet!A1853="","",[1]Sheet!A1853)</f>
        <v/>
      </c>
      <c r="B855" t="str">
        <f>IF(A855="","",[1]Sheet!B1853)</f>
        <v/>
      </c>
      <c r="C855" t="str">
        <f>IF(A855="","",[1]Sheet!C1853)</f>
        <v/>
      </c>
      <c r="D855" t="str">
        <f>IF(A855="","",[1]Sheet!D1853)</f>
        <v/>
      </c>
      <c r="E855" t="str">
        <f>IF(A855="","",[1]Sheet!E1853)</f>
        <v/>
      </c>
      <c r="F855" t="str">
        <f>IF(A855="","",[1]Sheet!F1853)</f>
        <v/>
      </c>
      <c r="G855" t="str">
        <f>IF(A855="","",[1]Sheet!G1853)</f>
        <v/>
      </c>
      <c r="H855" t="str">
        <f>IF(A855="","",[1]Sheet!H1853)</f>
        <v/>
      </c>
      <c r="I855" t="str">
        <f>IF(A855="","",[1]Sheet!I1853)</f>
        <v/>
      </c>
      <c r="J855" t="str">
        <f>IF(A855="","",[1]Sheet!J1853)</f>
        <v/>
      </c>
      <c r="K855" t="str">
        <f t="shared" si="369"/>
        <v/>
      </c>
      <c r="L855" s="4" t="str">
        <f t="shared" si="370"/>
        <v/>
      </c>
      <c r="M855" s="4" t="str">
        <f ca="1" t="array" ref="M855">IF(L854="","",IF(ROW()&lt;32,"",AVERAGE(IF(OFFSET(L$2,ROW()-31,0,30,1)&lt;&gt;"",OFFSET(L$2,ROW()-31,0,30,1)))))</f>
        <v/>
      </c>
      <c r="N855" s="5" t="str">
        <f ca="1" t="shared" si="371"/>
        <v/>
      </c>
      <c r="O855" s="4" t="str">
        <f ca="1" t="array" ref="O855">IF(L854="","",IF(ROW()&lt;32,"",AVERAGE(IF(OFFSET(L$2,ROW()-21,0,20,1)&lt;&gt;"",OFFSET(L$2,ROW()-21,0,20,1)))))</f>
        <v/>
      </c>
      <c r="P855" s="5" t="str">
        <f ca="1" t="shared" si="372"/>
        <v/>
      </c>
      <c r="Q855" s="4" t="str">
        <f t="shared" si="373"/>
        <v/>
      </c>
      <c r="R855" s="4" t="str">
        <f t="shared" si="374"/>
        <v/>
      </c>
      <c r="S855" s="9" t="str">
        <f t="shared" si="375"/>
        <v/>
      </c>
      <c r="T855" s="10" t="str">
        <f ca="1" t="shared" si="376"/>
        <v/>
      </c>
      <c r="U855" s="9" t="str">
        <f t="shared" si="377"/>
        <v/>
      </c>
      <c r="V855" s="6" t="str">
        <f t="shared" si="378"/>
        <v/>
      </c>
      <c r="W855" s="11" t="str">
        <f t="shared" si="379"/>
        <v/>
      </c>
      <c r="X855" s="11" t="str">
        <f ca="1" t="shared" si="380"/>
        <v/>
      </c>
      <c r="Y855" s="6" t="str">
        <f ca="1" t="shared" si="381"/>
        <v/>
      </c>
      <c r="Z855" s="1" t="str">
        <f ca="1" t="shared" si="382"/>
        <v/>
      </c>
      <c r="AA855" t="str">
        <f ca="1" t="shared" si="383"/>
        <v/>
      </c>
      <c r="AB855" t="str">
        <f t="shared" si="384"/>
        <v/>
      </c>
      <c r="AC855" s="1" t="str">
        <f ca="1" t="shared" si="385"/>
        <v/>
      </c>
      <c r="AD855" t="e">
        <f ca="1" t="shared" si="386"/>
        <v>#VALUE!</v>
      </c>
    </row>
    <row r="856" spans="1:30">
      <c r="A856" t="str">
        <f>IF([1]Sheet!A1854="","",[1]Sheet!A1854)</f>
        <v/>
      </c>
      <c r="B856" t="str">
        <f>IF(A856="","",[1]Sheet!B1854)</f>
        <v/>
      </c>
      <c r="C856" t="str">
        <f>IF(A856="","",[1]Sheet!C1854)</f>
        <v/>
      </c>
      <c r="D856" t="str">
        <f>IF(A856="","",[1]Sheet!D1854)</f>
        <v/>
      </c>
      <c r="E856" t="str">
        <f>IF(A856="","",[1]Sheet!E1854)</f>
        <v/>
      </c>
      <c r="F856" t="str">
        <f>IF(A856="","",[1]Sheet!F1854)</f>
        <v/>
      </c>
      <c r="G856" t="str">
        <f>IF(A856="","",[1]Sheet!G1854)</f>
        <v/>
      </c>
      <c r="H856" t="str">
        <f>IF(A856="","",[1]Sheet!H1854)</f>
        <v/>
      </c>
      <c r="I856" t="str">
        <f>IF(A856="","",[1]Sheet!I1854)</f>
        <v/>
      </c>
      <c r="J856" t="str">
        <f>IF(A856="","",[1]Sheet!J1854)</f>
        <v/>
      </c>
      <c r="K856" t="str">
        <f t="shared" si="369"/>
        <v/>
      </c>
      <c r="L856" s="4" t="str">
        <f t="shared" si="370"/>
        <v/>
      </c>
      <c r="M856" s="4" t="str">
        <f ca="1" t="array" ref="M856">IF(L855="","",IF(ROW()&lt;32,"",AVERAGE(IF(OFFSET(L$2,ROW()-31,0,30,1)&lt;&gt;"",OFFSET(L$2,ROW()-31,0,30,1)))))</f>
        <v/>
      </c>
      <c r="N856" s="5" t="str">
        <f ca="1" t="shared" si="371"/>
        <v/>
      </c>
      <c r="O856" s="4" t="str">
        <f ca="1" t="array" ref="O856">IF(L855="","",IF(ROW()&lt;32,"",AVERAGE(IF(OFFSET(L$2,ROW()-21,0,20,1)&lt;&gt;"",OFFSET(L$2,ROW()-21,0,20,1)))))</f>
        <v/>
      </c>
      <c r="P856" s="5" t="str">
        <f ca="1" t="shared" si="372"/>
        <v/>
      </c>
      <c r="Q856" s="4" t="str">
        <f t="shared" si="373"/>
        <v/>
      </c>
      <c r="R856" s="4" t="str">
        <f t="shared" si="374"/>
        <v/>
      </c>
      <c r="S856" s="9" t="str">
        <f t="shared" si="375"/>
        <v/>
      </c>
      <c r="T856" s="10" t="str">
        <f ca="1" t="shared" si="376"/>
        <v/>
      </c>
      <c r="U856" s="9" t="str">
        <f t="shared" si="377"/>
        <v/>
      </c>
      <c r="V856" s="6" t="str">
        <f t="shared" si="378"/>
        <v/>
      </c>
      <c r="W856" s="11" t="str">
        <f t="shared" si="379"/>
        <v/>
      </c>
      <c r="X856" s="11" t="str">
        <f ca="1" t="shared" si="380"/>
        <v/>
      </c>
      <c r="Y856" s="6" t="str">
        <f ca="1" t="shared" si="381"/>
        <v/>
      </c>
      <c r="Z856" s="1" t="str">
        <f ca="1" t="shared" si="382"/>
        <v/>
      </c>
      <c r="AA856" t="str">
        <f ca="1" t="shared" si="383"/>
        <v/>
      </c>
      <c r="AB856" t="str">
        <f t="shared" si="384"/>
        <v/>
      </c>
      <c r="AC856" s="1" t="str">
        <f ca="1" t="shared" si="385"/>
        <v/>
      </c>
      <c r="AD856" t="e">
        <f ca="1" t="shared" si="386"/>
        <v>#VALUE!</v>
      </c>
    </row>
    <row r="857" spans="1:30">
      <c r="A857" t="str">
        <f>IF([1]Sheet!A1855="","",[1]Sheet!A1855)</f>
        <v/>
      </c>
      <c r="B857" t="str">
        <f>IF(A857="","",[1]Sheet!B1855)</f>
        <v/>
      </c>
      <c r="C857" t="str">
        <f>IF(A857="","",[1]Sheet!C1855)</f>
        <v/>
      </c>
      <c r="D857" t="str">
        <f>IF(A857="","",[1]Sheet!D1855)</f>
        <v/>
      </c>
      <c r="E857" t="str">
        <f>IF(A857="","",[1]Sheet!E1855)</f>
        <v/>
      </c>
      <c r="F857" t="str">
        <f>IF(A857="","",[1]Sheet!F1855)</f>
        <v/>
      </c>
      <c r="G857" t="str">
        <f>IF(A857="","",[1]Sheet!G1855)</f>
        <v/>
      </c>
      <c r="H857" t="str">
        <f>IF(A857="","",[1]Sheet!H1855)</f>
        <v/>
      </c>
      <c r="I857" t="str">
        <f>IF(A857="","",[1]Sheet!I1855)</f>
        <v/>
      </c>
      <c r="J857" t="str">
        <f>IF(A857="","",[1]Sheet!J1855)</f>
        <v/>
      </c>
      <c r="K857" t="str">
        <f t="shared" si="369"/>
        <v/>
      </c>
      <c r="L857" s="4" t="str">
        <f t="shared" si="370"/>
        <v/>
      </c>
      <c r="M857" s="4" t="str">
        <f ca="1" t="array" ref="M857">IF(L856="","",IF(ROW()&lt;32,"",AVERAGE(IF(OFFSET(L$2,ROW()-31,0,30,1)&lt;&gt;"",OFFSET(L$2,ROW()-31,0,30,1)))))</f>
        <v/>
      </c>
      <c r="N857" s="5" t="str">
        <f ca="1" t="shared" si="371"/>
        <v/>
      </c>
      <c r="O857" s="4" t="str">
        <f ca="1" t="array" ref="O857">IF(L856="","",IF(ROW()&lt;32,"",AVERAGE(IF(OFFSET(L$2,ROW()-21,0,20,1)&lt;&gt;"",OFFSET(L$2,ROW()-21,0,20,1)))))</f>
        <v/>
      </c>
      <c r="P857" s="5" t="str">
        <f ca="1" t="shared" si="372"/>
        <v/>
      </c>
      <c r="Q857" s="4" t="str">
        <f t="shared" si="373"/>
        <v/>
      </c>
      <c r="R857" s="4" t="str">
        <f t="shared" si="374"/>
        <v/>
      </c>
      <c r="S857" s="9" t="str">
        <f t="shared" si="375"/>
        <v/>
      </c>
      <c r="T857" s="10" t="str">
        <f ca="1" t="shared" si="376"/>
        <v/>
      </c>
      <c r="U857" s="9" t="str">
        <f t="shared" si="377"/>
        <v/>
      </c>
      <c r="V857" s="6" t="str">
        <f t="shared" si="378"/>
        <v/>
      </c>
      <c r="W857" s="11" t="str">
        <f t="shared" si="379"/>
        <v/>
      </c>
      <c r="X857" s="11" t="str">
        <f ca="1" t="shared" si="380"/>
        <v/>
      </c>
      <c r="Y857" s="6" t="str">
        <f ca="1" t="shared" si="381"/>
        <v/>
      </c>
      <c r="Z857" s="1" t="str">
        <f ca="1" t="shared" si="382"/>
        <v/>
      </c>
      <c r="AA857" t="str">
        <f ca="1" t="shared" si="383"/>
        <v/>
      </c>
      <c r="AB857" t="str">
        <f t="shared" si="384"/>
        <v/>
      </c>
      <c r="AC857" s="1" t="str">
        <f ca="1" t="shared" si="385"/>
        <v/>
      </c>
      <c r="AD857" t="e">
        <f ca="1" t="shared" si="386"/>
        <v>#VALUE!</v>
      </c>
    </row>
    <row r="858" spans="1:30">
      <c r="A858" t="str">
        <f>IF([1]Sheet!A1856="","",[1]Sheet!A1856)</f>
        <v/>
      </c>
      <c r="B858" t="str">
        <f>IF(A858="","",[1]Sheet!B1856)</f>
        <v/>
      </c>
      <c r="C858" t="str">
        <f>IF(A858="","",[1]Sheet!C1856)</f>
        <v/>
      </c>
      <c r="D858" t="str">
        <f>IF(A858="","",[1]Sheet!D1856)</f>
        <v/>
      </c>
      <c r="E858" t="str">
        <f>IF(A858="","",[1]Sheet!E1856)</f>
        <v/>
      </c>
      <c r="F858" t="str">
        <f>IF(A858="","",[1]Sheet!F1856)</f>
        <v/>
      </c>
      <c r="G858" t="str">
        <f>IF(A858="","",[1]Sheet!G1856)</f>
        <v/>
      </c>
      <c r="H858" t="str">
        <f>IF(A858="","",[1]Sheet!H1856)</f>
        <v/>
      </c>
      <c r="I858" t="str">
        <f>IF(A858="","",[1]Sheet!I1856)</f>
        <v/>
      </c>
      <c r="J858" t="str">
        <f>IF(A858="","",[1]Sheet!J1856)</f>
        <v/>
      </c>
      <c r="K858" t="str">
        <f t="shared" si="369"/>
        <v/>
      </c>
      <c r="L858" s="4" t="str">
        <f t="shared" si="370"/>
        <v/>
      </c>
      <c r="M858" s="4" t="str">
        <f ca="1" t="array" ref="M858">IF(L857="","",IF(ROW()&lt;32,"",AVERAGE(IF(OFFSET(L$2,ROW()-31,0,30,1)&lt;&gt;"",OFFSET(L$2,ROW()-31,0,30,1)))))</f>
        <v/>
      </c>
      <c r="N858" s="5" t="str">
        <f ca="1" t="shared" si="371"/>
        <v/>
      </c>
      <c r="O858" s="4" t="str">
        <f ca="1" t="array" ref="O858">IF(L857="","",IF(ROW()&lt;32,"",AVERAGE(IF(OFFSET(L$2,ROW()-21,0,20,1)&lt;&gt;"",OFFSET(L$2,ROW()-21,0,20,1)))))</f>
        <v/>
      </c>
      <c r="P858" s="5" t="str">
        <f ca="1" t="shared" si="372"/>
        <v/>
      </c>
      <c r="Q858" s="4" t="str">
        <f t="shared" si="373"/>
        <v/>
      </c>
      <c r="R858" s="4" t="str">
        <f t="shared" si="374"/>
        <v/>
      </c>
      <c r="S858" s="9" t="str">
        <f t="shared" si="375"/>
        <v/>
      </c>
      <c r="T858" s="10" t="str">
        <f ca="1" t="shared" si="376"/>
        <v/>
      </c>
      <c r="U858" s="9" t="str">
        <f t="shared" si="377"/>
        <v/>
      </c>
      <c r="V858" s="6" t="str">
        <f t="shared" si="378"/>
        <v/>
      </c>
      <c r="W858" s="11" t="str">
        <f t="shared" si="379"/>
        <v/>
      </c>
      <c r="X858" s="11" t="str">
        <f ca="1" t="shared" si="380"/>
        <v/>
      </c>
      <c r="Y858" s="6" t="str">
        <f ca="1" t="shared" si="381"/>
        <v/>
      </c>
      <c r="Z858" s="1" t="str">
        <f ca="1" t="shared" si="382"/>
        <v/>
      </c>
      <c r="AA858" t="str">
        <f ca="1" t="shared" si="383"/>
        <v/>
      </c>
      <c r="AB858" t="str">
        <f t="shared" si="384"/>
        <v/>
      </c>
      <c r="AC858" s="1" t="str">
        <f ca="1" t="shared" si="385"/>
        <v/>
      </c>
      <c r="AD858" t="e">
        <f ca="1" t="shared" si="386"/>
        <v>#VALUE!</v>
      </c>
    </row>
    <row r="859" spans="1:30">
      <c r="A859" t="str">
        <f>IF([1]Sheet!A1857="","",[1]Sheet!A1857)</f>
        <v/>
      </c>
      <c r="B859" t="str">
        <f>IF(A859="","",[1]Sheet!B1857)</f>
        <v/>
      </c>
      <c r="C859" t="str">
        <f>IF(A859="","",[1]Sheet!C1857)</f>
        <v/>
      </c>
      <c r="D859" t="str">
        <f>IF(A859="","",[1]Sheet!D1857)</f>
        <v/>
      </c>
      <c r="E859" t="str">
        <f>IF(A859="","",[1]Sheet!E1857)</f>
        <v/>
      </c>
      <c r="F859" t="str">
        <f>IF(A859="","",[1]Sheet!F1857)</f>
        <v/>
      </c>
      <c r="G859" t="str">
        <f>IF(A859="","",[1]Sheet!G1857)</f>
        <v/>
      </c>
      <c r="H859" t="str">
        <f>IF(A859="","",[1]Sheet!H1857)</f>
        <v/>
      </c>
      <c r="I859" t="str">
        <f>IF(A859="","",[1]Sheet!I1857)</f>
        <v/>
      </c>
      <c r="J859" t="str">
        <f>IF(A859="","",[1]Sheet!J1857)</f>
        <v/>
      </c>
      <c r="K859" t="str">
        <f t="shared" si="369"/>
        <v/>
      </c>
      <c r="L859" s="4" t="str">
        <f t="shared" si="370"/>
        <v/>
      </c>
      <c r="M859" s="4" t="str">
        <f ca="1" t="array" ref="M859">IF(L858="","",IF(ROW()&lt;32,"",AVERAGE(IF(OFFSET(L$2,ROW()-31,0,30,1)&lt;&gt;"",OFFSET(L$2,ROW()-31,0,30,1)))))</f>
        <v/>
      </c>
      <c r="N859" s="5" t="str">
        <f ca="1" t="shared" si="371"/>
        <v/>
      </c>
      <c r="O859" s="4" t="str">
        <f ca="1" t="array" ref="O859">IF(L858="","",IF(ROW()&lt;32,"",AVERAGE(IF(OFFSET(L$2,ROW()-21,0,20,1)&lt;&gt;"",OFFSET(L$2,ROW()-21,0,20,1)))))</f>
        <v/>
      </c>
      <c r="P859" s="5" t="str">
        <f ca="1" t="shared" si="372"/>
        <v/>
      </c>
      <c r="Q859" s="4" t="str">
        <f t="shared" si="373"/>
        <v/>
      </c>
      <c r="R859" s="4" t="str">
        <f t="shared" si="374"/>
        <v/>
      </c>
      <c r="S859" s="9" t="str">
        <f t="shared" si="375"/>
        <v/>
      </c>
      <c r="T859" s="10" t="str">
        <f ca="1" t="shared" si="376"/>
        <v/>
      </c>
      <c r="U859" s="9" t="str">
        <f t="shared" si="377"/>
        <v/>
      </c>
      <c r="V859" s="6" t="str">
        <f t="shared" si="378"/>
        <v/>
      </c>
      <c r="W859" s="11" t="str">
        <f t="shared" si="379"/>
        <v/>
      </c>
      <c r="X859" s="11" t="str">
        <f ca="1" t="shared" si="380"/>
        <v/>
      </c>
      <c r="Y859" s="6" t="str">
        <f ca="1" t="shared" si="381"/>
        <v/>
      </c>
      <c r="Z859" s="1" t="str">
        <f ca="1" t="shared" si="382"/>
        <v/>
      </c>
      <c r="AA859" t="str">
        <f ca="1" t="shared" si="383"/>
        <v/>
      </c>
      <c r="AB859" t="str">
        <f t="shared" si="384"/>
        <v/>
      </c>
      <c r="AC859" s="1" t="str">
        <f ca="1" t="shared" si="385"/>
        <v/>
      </c>
      <c r="AD859" t="e">
        <f ca="1" t="shared" si="386"/>
        <v>#VALUE!</v>
      </c>
    </row>
    <row r="860" spans="1:30">
      <c r="A860" t="str">
        <f>IF([1]Sheet!A1858="","",[1]Sheet!A1858)</f>
        <v/>
      </c>
      <c r="B860" t="str">
        <f>IF(A860="","",[1]Sheet!B1858)</f>
        <v/>
      </c>
      <c r="C860" t="str">
        <f>IF(A860="","",[1]Sheet!C1858)</f>
        <v/>
      </c>
      <c r="D860" t="str">
        <f>IF(A860="","",[1]Sheet!D1858)</f>
        <v/>
      </c>
      <c r="E860" t="str">
        <f>IF(A860="","",[1]Sheet!E1858)</f>
        <v/>
      </c>
      <c r="F860" t="str">
        <f>IF(A860="","",[1]Sheet!F1858)</f>
        <v/>
      </c>
      <c r="G860" t="str">
        <f>IF(A860="","",[1]Sheet!G1858)</f>
        <v/>
      </c>
      <c r="H860" t="str">
        <f>IF(A860="","",[1]Sheet!H1858)</f>
        <v/>
      </c>
      <c r="I860" t="str">
        <f>IF(A860="","",[1]Sheet!I1858)</f>
        <v/>
      </c>
      <c r="J860" t="str">
        <f>IF(A860="","",[1]Sheet!J1858)</f>
        <v/>
      </c>
      <c r="K860" t="str">
        <f t="shared" si="369"/>
        <v/>
      </c>
      <c r="L860" s="4" t="str">
        <f t="shared" si="370"/>
        <v/>
      </c>
      <c r="M860" s="4" t="str">
        <f ca="1" t="array" ref="M860">IF(L859="","",IF(ROW()&lt;32,"",AVERAGE(IF(OFFSET(L$2,ROW()-31,0,30,1)&lt;&gt;"",OFFSET(L$2,ROW()-31,0,30,1)))))</f>
        <v/>
      </c>
      <c r="N860" s="5" t="str">
        <f ca="1" t="shared" si="371"/>
        <v/>
      </c>
      <c r="O860" s="4" t="str">
        <f ca="1" t="array" ref="O860">IF(L859="","",IF(ROW()&lt;32,"",AVERAGE(IF(OFFSET(L$2,ROW()-21,0,20,1)&lt;&gt;"",OFFSET(L$2,ROW()-21,0,20,1)))))</f>
        <v/>
      </c>
      <c r="P860" s="5" t="str">
        <f ca="1" t="shared" si="372"/>
        <v/>
      </c>
      <c r="Q860" s="4" t="str">
        <f t="shared" si="373"/>
        <v/>
      </c>
      <c r="R860" s="4" t="str">
        <f t="shared" si="374"/>
        <v/>
      </c>
      <c r="S860" s="9" t="str">
        <f t="shared" si="375"/>
        <v/>
      </c>
      <c r="T860" s="10" t="str">
        <f ca="1" t="shared" si="376"/>
        <v/>
      </c>
      <c r="U860" s="9" t="str">
        <f t="shared" si="377"/>
        <v/>
      </c>
      <c r="V860" s="6" t="str">
        <f t="shared" si="378"/>
        <v/>
      </c>
      <c r="W860" s="11" t="str">
        <f t="shared" si="379"/>
        <v/>
      </c>
      <c r="X860" s="11" t="str">
        <f ca="1" t="shared" si="380"/>
        <v/>
      </c>
      <c r="Y860" s="6" t="str">
        <f ca="1" t="shared" si="381"/>
        <v/>
      </c>
      <c r="Z860" s="1" t="str">
        <f ca="1" t="shared" si="382"/>
        <v/>
      </c>
      <c r="AA860" t="str">
        <f ca="1" t="shared" si="383"/>
        <v/>
      </c>
      <c r="AB860" t="str">
        <f t="shared" si="384"/>
        <v/>
      </c>
      <c r="AC860" s="1" t="str">
        <f ca="1" t="shared" si="385"/>
        <v/>
      </c>
      <c r="AD860" t="e">
        <f ca="1" t="shared" si="386"/>
        <v>#VALUE!</v>
      </c>
    </row>
    <row r="861" spans="1:30">
      <c r="A861" t="str">
        <f>IF([1]Sheet!A1859="","",[1]Sheet!A1859)</f>
        <v/>
      </c>
      <c r="B861" t="str">
        <f>IF(A861="","",[1]Sheet!B1859)</f>
        <v/>
      </c>
      <c r="C861" t="str">
        <f>IF(A861="","",[1]Sheet!C1859)</f>
        <v/>
      </c>
      <c r="D861" t="str">
        <f>IF(A861="","",[1]Sheet!D1859)</f>
        <v/>
      </c>
      <c r="E861" t="str">
        <f>IF(A861="","",[1]Sheet!E1859)</f>
        <v/>
      </c>
      <c r="F861" t="str">
        <f>IF(A861="","",[1]Sheet!F1859)</f>
        <v/>
      </c>
      <c r="G861" t="str">
        <f>IF(A861="","",[1]Sheet!G1859)</f>
        <v/>
      </c>
      <c r="H861" t="str">
        <f>IF(A861="","",[1]Sheet!H1859)</f>
        <v/>
      </c>
      <c r="I861" t="str">
        <f>IF(A861="","",[1]Sheet!I1859)</f>
        <v/>
      </c>
      <c r="J861" t="str">
        <f>IF(A861="","",[1]Sheet!J1859)</f>
        <v/>
      </c>
      <c r="K861" t="str">
        <f t="shared" si="369"/>
        <v/>
      </c>
      <c r="L861" s="4" t="str">
        <f t="shared" si="370"/>
        <v/>
      </c>
      <c r="M861" s="4" t="str">
        <f ca="1" t="array" ref="M861">IF(L860="","",IF(ROW()&lt;32,"",AVERAGE(IF(OFFSET(L$2,ROW()-31,0,30,1)&lt;&gt;"",OFFSET(L$2,ROW()-31,0,30,1)))))</f>
        <v/>
      </c>
      <c r="N861" s="5" t="str">
        <f ca="1" t="shared" si="371"/>
        <v/>
      </c>
      <c r="O861" s="4" t="str">
        <f ca="1" t="array" ref="O861">IF(L860="","",IF(ROW()&lt;32,"",AVERAGE(IF(OFFSET(L$2,ROW()-21,0,20,1)&lt;&gt;"",OFFSET(L$2,ROW()-21,0,20,1)))))</f>
        <v/>
      </c>
      <c r="P861" s="5" t="str">
        <f ca="1" t="shared" si="372"/>
        <v/>
      </c>
      <c r="Q861" s="4" t="str">
        <f t="shared" si="373"/>
        <v/>
      </c>
      <c r="R861" s="4" t="str">
        <f t="shared" si="374"/>
        <v/>
      </c>
      <c r="S861" s="9" t="str">
        <f t="shared" si="375"/>
        <v/>
      </c>
      <c r="T861" s="10" t="str">
        <f ca="1" t="shared" si="376"/>
        <v/>
      </c>
      <c r="U861" s="9" t="str">
        <f t="shared" si="377"/>
        <v/>
      </c>
      <c r="V861" s="6" t="str">
        <f t="shared" si="378"/>
        <v/>
      </c>
      <c r="W861" s="11" t="str">
        <f t="shared" si="379"/>
        <v/>
      </c>
      <c r="X861" s="11" t="str">
        <f ca="1" t="shared" si="380"/>
        <v/>
      </c>
      <c r="Y861" s="6" t="str">
        <f ca="1" t="shared" si="381"/>
        <v/>
      </c>
      <c r="Z861" s="1" t="str">
        <f ca="1" t="shared" si="382"/>
        <v/>
      </c>
      <c r="AA861" t="str">
        <f ca="1" t="shared" si="383"/>
        <v/>
      </c>
      <c r="AB861" t="str">
        <f t="shared" si="384"/>
        <v/>
      </c>
      <c r="AC861" s="1" t="str">
        <f ca="1" t="shared" si="385"/>
        <v/>
      </c>
      <c r="AD861" t="e">
        <f ca="1" t="shared" si="386"/>
        <v>#VALUE!</v>
      </c>
    </row>
    <row r="862" spans="1:30">
      <c r="A862" t="str">
        <f>IF([1]Sheet!A1860="","",[1]Sheet!A1860)</f>
        <v/>
      </c>
      <c r="B862" t="str">
        <f>IF(A862="","",[1]Sheet!B1860)</f>
        <v/>
      </c>
      <c r="C862" t="str">
        <f>IF(A862="","",[1]Sheet!C1860)</f>
        <v/>
      </c>
      <c r="D862" t="str">
        <f>IF(A862="","",[1]Sheet!D1860)</f>
        <v/>
      </c>
      <c r="E862" t="str">
        <f>IF(A862="","",[1]Sheet!E1860)</f>
        <v/>
      </c>
      <c r="F862" t="str">
        <f>IF(A862="","",[1]Sheet!F1860)</f>
        <v/>
      </c>
      <c r="G862" t="str">
        <f>IF(A862="","",[1]Sheet!G1860)</f>
        <v/>
      </c>
      <c r="H862" t="str">
        <f>IF(A862="","",[1]Sheet!H1860)</f>
        <v/>
      </c>
      <c r="I862" t="str">
        <f>IF(A862="","",[1]Sheet!I1860)</f>
        <v/>
      </c>
      <c r="J862" t="str">
        <f>IF(A862="","",[1]Sheet!J1860)</f>
        <v/>
      </c>
      <c r="K862" t="str">
        <f t="shared" si="369"/>
        <v/>
      </c>
      <c r="L862" s="4" t="str">
        <f t="shared" si="370"/>
        <v/>
      </c>
      <c r="M862" s="4" t="str">
        <f ca="1" t="array" ref="M862">IF(L861="","",IF(ROW()&lt;32,"",AVERAGE(IF(OFFSET(L$2,ROW()-31,0,30,1)&lt;&gt;"",OFFSET(L$2,ROW()-31,0,30,1)))))</f>
        <v/>
      </c>
      <c r="N862" s="5" t="str">
        <f ca="1" t="shared" si="371"/>
        <v/>
      </c>
      <c r="O862" s="4" t="str">
        <f ca="1" t="array" ref="O862">IF(L861="","",IF(ROW()&lt;32,"",AVERAGE(IF(OFFSET(L$2,ROW()-21,0,20,1)&lt;&gt;"",OFFSET(L$2,ROW()-21,0,20,1)))))</f>
        <v/>
      </c>
      <c r="P862" s="5" t="str">
        <f ca="1" t="shared" si="372"/>
        <v/>
      </c>
      <c r="Q862" s="4" t="str">
        <f t="shared" si="373"/>
        <v/>
      </c>
      <c r="R862" s="4" t="str">
        <f t="shared" si="374"/>
        <v/>
      </c>
      <c r="S862" s="9" t="str">
        <f t="shared" si="375"/>
        <v/>
      </c>
      <c r="T862" s="10" t="str">
        <f ca="1" t="shared" si="376"/>
        <v/>
      </c>
      <c r="U862" s="9" t="str">
        <f t="shared" si="377"/>
        <v/>
      </c>
      <c r="V862" s="6" t="str">
        <f t="shared" si="378"/>
        <v/>
      </c>
      <c r="W862" s="11" t="str">
        <f t="shared" si="379"/>
        <v/>
      </c>
      <c r="X862" s="11" t="str">
        <f ca="1" t="shared" si="380"/>
        <v/>
      </c>
      <c r="Y862" s="6" t="str">
        <f ca="1" t="shared" si="381"/>
        <v/>
      </c>
      <c r="Z862" s="1" t="str">
        <f ca="1" t="shared" si="382"/>
        <v/>
      </c>
      <c r="AA862" t="str">
        <f ca="1" t="shared" si="383"/>
        <v/>
      </c>
      <c r="AB862" t="str">
        <f t="shared" si="384"/>
        <v/>
      </c>
      <c r="AC862" s="1" t="str">
        <f ca="1" t="shared" si="385"/>
        <v/>
      </c>
      <c r="AD862" t="e">
        <f ca="1" t="shared" si="386"/>
        <v>#VALUE!</v>
      </c>
    </row>
    <row r="863" spans="1:30">
      <c r="A863" t="str">
        <f>IF([1]Sheet!A1861="","",[1]Sheet!A1861)</f>
        <v/>
      </c>
      <c r="B863" t="str">
        <f>IF(A863="","",[1]Sheet!B1861)</f>
        <v/>
      </c>
      <c r="C863" t="str">
        <f>IF(A863="","",[1]Sheet!C1861)</f>
        <v/>
      </c>
      <c r="D863" t="str">
        <f>IF(A863="","",[1]Sheet!D1861)</f>
        <v/>
      </c>
      <c r="E863" t="str">
        <f>IF(A863="","",[1]Sheet!E1861)</f>
        <v/>
      </c>
      <c r="F863" t="str">
        <f>IF(A863="","",[1]Sheet!F1861)</f>
        <v/>
      </c>
      <c r="G863" t="str">
        <f>IF(A863="","",[1]Sheet!G1861)</f>
        <v/>
      </c>
      <c r="H863" t="str">
        <f>IF(A863="","",[1]Sheet!H1861)</f>
        <v/>
      </c>
      <c r="I863" t="str">
        <f>IF(A863="","",[1]Sheet!I1861)</f>
        <v/>
      </c>
      <c r="J863" t="str">
        <f>IF(A863="","",[1]Sheet!J1861)</f>
        <v/>
      </c>
      <c r="K863" t="str">
        <f t="shared" si="369"/>
        <v/>
      </c>
      <c r="L863" s="4" t="str">
        <f t="shared" si="370"/>
        <v/>
      </c>
      <c r="M863" s="4" t="str">
        <f ca="1" t="array" ref="M863">IF(L862="","",IF(ROW()&lt;32,"",AVERAGE(IF(OFFSET(L$2,ROW()-31,0,30,1)&lt;&gt;"",OFFSET(L$2,ROW()-31,0,30,1)))))</f>
        <v/>
      </c>
      <c r="N863" s="5" t="str">
        <f ca="1" t="shared" si="371"/>
        <v/>
      </c>
      <c r="O863" s="4" t="str">
        <f ca="1" t="array" ref="O863">IF(L862="","",IF(ROW()&lt;32,"",AVERAGE(IF(OFFSET(L$2,ROW()-21,0,20,1)&lt;&gt;"",OFFSET(L$2,ROW()-21,0,20,1)))))</f>
        <v/>
      </c>
      <c r="P863" s="5" t="str">
        <f ca="1" t="shared" si="372"/>
        <v/>
      </c>
      <c r="Q863" s="4" t="str">
        <f t="shared" si="373"/>
        <v/>
      </c>
      <c r="R863" s="4" t="str">
        <f t="shared" si="374"/>
        <v/>
      </c>
      <c r="S863" s="9" t="str">
        <f t="shared" si="375"/>
        <v/>
      </c>
      <c r="T863" s="10" t="str">
        <f ca="1" t="shared" si="376"/>
        <v/>
      </c>
      <c r="U863" s="9" t="str">
        <f t="shared" si="377"/>
        <v/>
      </c>
      <c r="V863" s="6" t="str">
        <f t="shared" si="378"/>
        <v/>
      </c>
      <c r="W863" s="11" t="str">
        <f t="shared" si="379"/>
        <v/>
      </c>
      <c r="X863" s="11" t="str">
        <f ca="1" t="shared" si="380"/>
        <v/>
      </c>
      <c r="Y863" s="6" t="str">
        <f ca="1" t="shared" si="381"/>
        <v/>
      </c>
      <c r="Z863" s="1" t="str">
        <f ca="1" t="shared" si="382"/>
        <v/>
      </c>
      <c r="AA863" t="str">
        <f ca="1" t="shared" si="383"/>
        <v/>
      </c>
      <c r="AB863" t="str">
        <f t="shared" si="384"/>
        <v/>
      </c>
      <c r="AC863" s="1" t="str">
        <f ca="1" t="shared" si="385"/>
        <v/>
      </c>
      <c r="AD863" t="e">
        <f ca="1" t="shared" si="386"/>
        <v>#VALUE!</v>
      </c>
    </row>
    <row r="864" spans="1:30">
      <c r="A864" t="str">
        <f>IF([1]Sheet!A1862="","",[1]Sheet!A1862)</f>
        <v/>
      </c>
      <c r="B864" t="str">
        <f>IF(A864="","",[1]Sheet!B1862)</f>
        <v/>
      </c>
      <c r="C864" t="str">
        <f>IF(A864="","",[1]Sheet!C1862)</f>
        <v/>
      </c>
      <c r="D864" t="str">
        <f>IF(A864="","",[1]Sheet!D1862)</f>
        <v/>
      </c>
      <c r="E864" t="str">
        <f>IF(A864="","",[1]Sheet!E1862)</f>
        <v/>
      </c>
      <c r="F864" t="str">
        <f>IF(A864="","",[1]Sheet!F1862)</f>
        <v/>
      </c>
      <c r="G864" t="str">
        <f>IF(A864="","",[1]Sheet!G1862)</f>
        <v/>
      </c>
      <c r="H864" t="str">
        <f>IF(A864="","",[1]Sheet!H1862)</f>
        <v/>
      </c>
      <c r="I864" t="str">
        <f>IF(A864="","",[1]Sheet!I1862)</f>
        <v/>
      </c>
      <c r="J864" t="str">
        <f>IF(A864="","",[1]Sheet!J1862)</f>
        <v/>
      </c>
      <c r="K864" t="str">
        <f t="shared" si="369"/>
        <v/>
      </c>
      <c r="L864" s="4" t="str">
        <f t="shared" si="370"/>
        <v/>
      </c>
      <c r="M864" s="4" t="str">
        <f ca="1" t="array" ref="M864">IF(L863="","",IF(ROW()&lt;32,"",AVERAGE(IF(OFFSET(L$2,ROW()-31,0,30,1)&lt;&gt;"",OFFSET(L$2,ROW()-31,0,30,1)))))</f>
        <v/>
      </c>
      <c r="N864" s="5" t="str">
        <f ca="1" t="shared" si="371"/>
        <v/>
      </c>
      <c r="O864" s="4" t="str">
        <f ca="1" t="array" ref="O864">IF(L863="","",IF(ROW()&lt;32,"",AVERAGE(IF(OFFSET(L$2,ROW()-21,0,20,1)&lt;&gt;"",OFFSET(L$2,ROW()-21,0,20,1)))))</f>
        <v/>
      </c>
      <c r="P864" s="5" t="str">
        <f ca="1" t="shared" si="372"/>
        <v/>
      </c>
      <c r="Q864" s="4" t="str">
        <f t="shared" si="373"/>
        <v/>
      </c>
      <c r="R864" s="4" t="str">
        <f t="shared" si="374"/>
        <v/>
      </c>
      <c r="S864" s="9" t="str">
        <f t="shared" si="375"/>
        <v/>
      </c>
      <c r="T864" s="10" t="str">
        <f ca="1" t="shared" si="376"/>
        <v/>
      </c>
      <c r="U864" s="9" t="str">
        <f t="shared" si="377"/>
        <v/>
      </c>
      <c r="V864" s="6" t="str">
        <f t="shared" si="378"/>
        <v/>
      </c>
      <c r="W864" s="11" t="str">
        <f t="shared" si="379"/>
        <v/>
      </c>
      <c r="X864" s="11" t="str">
        <f ca="1" t="shared" si="380"/>
        <v/>
      </c>
      <c r="Y864" s="6" t="str">
        <f ca="1" t="shared" si="381"/>
        <v/>
      </c>
      <c r="Z864" s="1" t="str">
        <f ca="1" t="shared" si="382"/>
        <v/>
      </c>
      <c r="AA864" t="str">
        <f ca="1" t="shared" si="383"/>
        <v/>
      </c>
      <c r="AB864" t="str">
        <f t="shared" si="384"/>
        <v/>
      </c>
      <c r="AC864" s="1" t="str">
        <f ca="1" t="shared" si="385"/>
        <v/>
      </c>
      <c r="AD864" t="e">
        <f ca="1" t="shared" si="386"/>
        <v>#VALUE!</v>
      </c>
    </row>
    <row r="865" spans="1:30">
      <c r="A865" t="str">
        <f>IF([1]Sheet!A1863="","",[1]Sheet!A1863)</f>
        <v/>
      </c>
      <c r="B865" t="str">
        <f>IF(A865="","",[1]Sheet!B1863)</f>
        <v/>
      </c>
      <c r="C865" t="str">
        <f>IF(A865="","",[1]Sheet!C1863)</f>
        <v/>
      </c>
      <c r="D865" t="str">
        <f>IF(A865="","",[1]Sheet!D1863)</f>
        <v/>
      </c>
      <c r="E865" t="str">
        <f>IF(A865="","",[1]Sheet!E1863)</f>
        <v/>
      </c>
      <c r="F865" t="str">
        <f>IF(A865="","",[1]Sheet!F1863)</f>
        <v/>
      </c>
      <c r="G865" t="str">
        <f>IF(A865="","",[1]Sheet!G1863)</f>
        <v/>
      </c>
      <c r="H865" t="str">
        <f>IF(A865="","",[1]Sheet!H1863)</f>
        <v/>
      </c>
      <c r="I865" t="str">
        <f>IF(A865="","",[1]Sheet!I1863)</f>
        <v/>
      </c>
      <c r="J865" t="str">
        <f>IF(A865="","",[1]Sheet!J1863)</f>
        <v/>
      </c>
      <c r="K865" t="str">
        <f t="shared" si="369"/>
        <v/>
      </c>
      <c r="L865" s="4" t="str">
        <f t="shared" si="370"/>
        <v/>
      </c>
      <c r="M865" s="4" t="str">
        <f ca="1" t="array" ref="M865">IF(L864="","",IF(ROW()&lt;32,"",AVERAGE(IF(OFFSET(L$2,ROW()-31,0,30,1)&lt;&gt;"",OFFSET(L$2,ROW()-31,0,30,1)))))</f>
        <v/>
      </c>
      <c r="N865" s="5" t="str">
        <f ca="1" t="shared" si="371"/>
        <v/>
      </c>
      <c r="O865" s="4" t="str">
        <f ca="1" t="array" ref="O865">IF(L864="","",IF(ROW()&lt;32,"",AVERAGE(IF(OFFSET(L$2,ROW()-21,0,20,1)&lt;&gt;"",OFFSET(L$2,ROW()-21,0,20,1)))))</f>
        <v/>
      </c>
      <c r="P865" s="5" t="str">
        <f ca="1" t="shared" si="372"/>
        <v/>
      </c>
      <c r="Q865" s="4" t="str">
        <f t="shared" si="373"/>
        <v/>
      </c>
      <c r="R865" s="4" t="str">
        <f t="shared" si="374"/>
        <v/>
      </c>
      <c r="S865" s="9" t="str">
        <f t="shared" si="375"/>
        <v/>
      </c>
      <c r="T865" s="10" t="str">
        <f ca="1" t="shared" si="376"/>
        <v/>
      </c>
      <c r="U865" s="9" t="str">
        <f t="shared" si="377"/>
        <v/>
      </c>
      <c r="V865" s="6" t="str">
        <f t="shared" si="378"/>
        <v/>
      </c>
      <c r="W865" s="11" t="str">
        <f t="shared" si="379"/>
        <v/>
      </c>
      <c r="X865" s="11" t="str">
        <f ca="1" t="shared" si="380"/>
        <v/>
      </c>
      <c r="Y865" s="6" t="str">
        <f ca="1" t="shared" si="381"/>
        <v/>
      </c>
      <c r="Z865" s="1" t="str">
        <f ca="1" t="shared" si="382"/>
        <v/>
      </c>
      <c r="AA865" t="str">
        <f ca="1" t="shared" si="383"/>
        <v/>
      </c>
      <c r="AB865" t="str">
        <f t="shared" si="384"/>
        <v/>
      </c>
      <c r="AC865" s="1" t="str">
        <f ca="1" t="shared" si="385"/>
        <v/>
      </c>
      <c r="AD865" t="e">
        <f ca="1" t="shared" si="386"/>
        <v>#VALUE!</v>
      </c>
    </row>
    <row r="866" spans="1:30">
      <c r="A866" t="str">
        <f>IF([1]Sheet!A1864="","",[1]Sheet!A1864)</f>
        <v/>
      </c>
      <c r="B866" t="str">
        <f>IF(A866="","",[1]Sheet!B1864)</f>
        <v/>
      </c>
      <c r="C866" t="str">
        <f>IF(A866="","",[1]Sheet!C1864)</f>
        <v/>
      </c>
      <c r="D866" t="str">
        <f>IF(A866="","",[1]Sheet!D1864)</f>
        <v/>
      </c>
      <c r="E866" t="str">
        <f>IF(A866="","",[1]Sheet!E1864)</f>
        <v/>
      </c>
      <c r="F866" t="str">
        <f>IF(A866="","",[1]Sheet!F1864)</f>
        <v/>
      </c>
      <c r="G866" t="str">
        <f>IF(A866="","",[1]Sheet!G1864)</f>
        <v/>
      </c>
      <c r="H866" t="str">
        <f>IF(A866="","",[1]Sheet!H1864)</f>
        <v/>
      </c>
      <c r="I866" t="str">
        <f>IF(A866="","",[1]Sheet!I1864)</f>
        <v/>
      </c>
      <c r="J866" t="str">
        <f>IF(A866="","",[1]Sheet!J1864)</f>
        <v/>
      </c>
      <c r="K866" t="str">
        <f t="shared" si="369"/>
        <v/>
      </c>
      <c r="L866" s="4" t="str">
        <f t="shared" si="370"/>
        <v/>
      </c>
      <c r="M866" s="4" t="str">
        <f ca="1" t="array" ref="M866">IF(L865="","",IF(ROW()&lt;32,"",AVERAGE(IF(OFFSET(L$2,ROW()-31,0,30,1)&lt;&gt;"",OFFSET(L$2,ROW()-31,0,30,1)))))</f>
        <v/>
      </c>
      <c r="N866" s="5" t="str">
        <f ca="1" t="shared" si="371"/>
        <v/>
      </c>
      <c r="O866" s="4" t="str">
        <f ca="1" t="array" ref="O866">IF(L865="","",IF(ROW()&lt;32,"",AVERAGE(IF(OFFSET(L$2,ROW()-21,0,20,1)&lt;&gt;"",OFFSET(L$2,ROW()-21,0,20,1)))))</f>
        <v/>
      </c>
      <c r="P866" s="5" t="str">
        <f ca="1" t="shared" si="372"/>
        <v/>
      </c>
      <c r="Q866" s="4" t="str">
        <f t="shared" si="373"/>
        <v/>
      </c>
      <c r="R866" s="4" t="str">
        <f t="shared" si="374"/>
        <v/>
      </c>
      <c r="S866" s="9" t="str">
        <f t="shared" si="375"/>
        <v/>
      </c>
      <c r="T866" s="10" t="str">
        <f ca="1" t="shared" si="376"/>
        <v/>
      </c>
      <c r="U866" s="9" t="str">
        <f t="shared" si="377"/>
        <v/>
      </c>
      <c r="V866" s="6" t="str">
        <f t="shared" si="378"/>
        <v/>
      </c>
      <c r="W866" s="11" t="str">
        <f t="shared" si="379"/>
        <v/>
      </c>
      <c r="X866" s="11" t="str">
        <f ca="1" t="shared" si="380"/>
        <v/>
      </c>
      <c r="Y866" s="6" t="str">
        <f ca="1" t="shared" si="381"/>
        <v/>
      </c>
      <c r="Z866" s="1" t="str">
        <f ca="1" t="shared" si="382"/>
        <v/>
      </c>
      <c r="AA866" t="str">
        <f ca="1" t="shared" si="383"/>
        <v/>
      </c>
      <c r="AB866" t="str">
        <f t="shared" si="384"/>
        <v/>
      </c>
      <c r="AC866" s="1" t="str">
        <f ca="1" t="shared" si="385"/>
        <v/>
      </c>
      <c r="AD866" t="e">
        <f ca="1" t="shared" si="386"/>
        <v>#VALUE!</v>
      </c>
    </row>
    <row r="867" spans="1:30">
      <c r="A867" t="str">
        <f>IF([1]Sheet!A1865="","",[1]Sheet!A1865)</f>
        <v/>
      </c>
      <c r="B867" t="str">
        <f>IF(A867="","",[1]Sheet!B1865)</f>
        <v/>
      </c>
      <c r="C867" t="str">
        <f>IF(A867="","",[1]Sheet!C1865)</f>
        <v/>
      </c>
      <c r="D867" t="str">
        <f>IF(A867="","",[1]Sheet!D1865)</f>
        <v/>
      </c>
      <c r="E867" t="str">
        <f>IF(A867="","",[1]Sheet!E1865)</f>
        <v/>
      </c>
      <c r="F867" t="str">
        <f>IF(A867="","",[1]Sheet!F1865)</f>
        <v/>
      </c>
      <c r="G867" t="str">
        <f>IF(A867="","",[1]Sheet!G1865)</f>
        <v/>
      </c>
      <c r="H867" t="str">
        <f>IF(A867="","",[1]Sheet!H1865)</f>
        <v/>
      </c>
      <c r="I867" t="str">
        <f>IF(A867="","",[1]Sheet!I1865)</f>
        <v/>
      </c>
      <c r="J867" t="str">
        <f>IF(A867="","",[1]Sheet!J1865)</f>
        <v/>
      </c>
      <c r="K867" t="str">
        <f t="shared" si="369"/>
        <v/>
      </c>
      <c r="L867" s="4" t="str">
        <f t="shared" si="370"/>
        <v/>
      </c>
      <c r="M867" s="4" t="str">
        <f ca="1" t="array" ref="M867">IF(L866="","",IF(ROW()&lt;32,"",AVERAGE(IF(OFFSET(L$2,ROW()-31,0,30,1)&lt;&gt;"",OFFSET(L$2,ROW()-31,0,30,1)))))</f>
        <v/>
      </c>
      <c r="N867" s="5" t="str">
        <f ca="1" t="shared" si="371"/>
        <v/>
      </c>
      <c r="O867" s="4" t="str">
        <f ca="1" t="array" ref="O867">IF(L866="","",IF(ROW()&lt;32,"",AVERAGE(IF(OFFSET(L$2,ROW()-21,0,20,1)&lt;&gt;"",OFFSET(L$2,ROW()-21,0,20,1)))))</f>
        <v/>
      </c>
      <c r="P867" s="5" t="str">
        <f ca="1" t="shared" si="372"/>
        <v/>
      </c>
      <c r="Q867" s="4" t="str">
        <f t="shared" si="373"/>
        <v/>
      </c>
      <c r="R867" s="4" t="str">
        <f t="shared" si="374"/>
        <v/>
      </c>
      <c r="S867" s="9" t="str">
        <f t="shared" si="375"/>
        <v/>
      </c>
      <c r="T867" s="10" t="str">
        <f ca="1" t="shared" si="376"/>
        <v/>
      </c>
      <c r="U867" s="9" t="str">
        <f t="shared" si="377"/>
        <v/>
      </c>
      <c r="V867" s="6" t="str">
        <f t="shared" si="378"/>
        <v/>
      </c>
      <c r="W867" s="11" t="str">
        <f t="shared" si="379"/>
        <v/>
      </c>
      <c r="X867" s="11" t="str">
        <f ca="1" t="shared" si="380"/>
        <v/>
      </c>
      <c r="Y867" s="6" t="str">
        <f ca="1" t="shared" si="381"/>
        <v/>
      </c>
      <c r="Z867" s="1" t="str">
        <f ca="1" t="shared" si="382"/>
        <v/>
      </c>
      <c r="AA867" t="str">
        <f ca="1" t="shared" si="383"/>
        <v/>
      </c>
      <c r="AB867" t="str">
        <f t="shared" si="384"/>
        <v/>
      </c>
      <c r="AC867" s="1" t="str">
        <f ca="1" t="shared" si="385"/>
        <v/>
      </c>
      <c r="AD867" t="e">
        <f ca="1" t="shared" si="386"/>
        <v>#VALUE!</v>
      </c>
    </row>
    <row r="868" spans="1:30">
      <c r="A868" t="str">
        <f>IF([1]Sheet!A1866="","",[1]Sheet!A1866)</f>
        <v/>
      </c>
      <c r="B868" t="str">
        <f>IF(A868="","",[1]Sheet!B1866)</f>
        <v/>
      </c>
      <c r="C868" t="str">
        <f>IF(A868="","",[1]Sheet!C1866)</f>
        <v/>
      </c>
      <c r="D868" t="str">
        <f>IF(A868="","",[1]Sheet!D1866)</f>
        <v/>
      </c>
      <c r="E868" t="str">
        <f>IF(A868="","",[1]Sheet!E1866)</f>
        <v/>
      </c>
      <c r="F868" t="str">
        <f>IF(A868="","",[1]Sheet!F1866)</f>
        <v/>
      </c>
      <c r="G868" t="str">
        <f>IF(A868="","",[1]Sheet!G1866)</f>
        <v/>
      </c>
      <c r="H868" t="str">
        <f>IF(A868="","",[1]Sheet!H1866)</f>
        <v/>
      </c>
      <c r="I868" t="str">
        <f>IF(A868="","",[1]Sheet!I1866)</f>
        <v/>
      </c>
      <c r="J868" t="str">
        <f>IF(A868="","",[1]Sheet!J1866)</f>
        <v/>
      </c>
      <c r="K868" t="str">
        <f t="shared" si="369"/>
        <v/>
      </c>
      <c r="L868" s="4" t="str">
        <f t="shared" si="370"/>
        <v/>
      </c>
      <c r="M868" s="4" t="str">
        <f ca="1" t="array" ref="M868">IF(L867="","",IF(ROW()&lt;32,"",AVERAGE(IF(OFFSET(L$2,ROW()-31,0,30,1)&lt;&gt;"",OFFSET(L$2,ROW()-31,0,30,1)))))</f>
        <v/>
      </c>
      <c r="N868" s="5" t="str">
        <f ca="1" t="shared" si="371"/>
        <v/>
      </c>
      <c r="O868" s="4" t="str">
        <f ca="1" t="array" ref="O868">IF(L867="","",IF(ROW()&lt;32,"",AVERAGE(IF(OFFSET(L$2,ROW()-21,0,20,1)&lt;&gt;"",OFFSET(L$2,ROW()-21,0,20,1)))))</f>
        <v/>
      </c>
      <c r="P868" s="5" t="str">
        <f ca="1" t="shared" si="372"/>
        <v/>
      </c>
      <c r="Q868" s="4" t="str">
        <f t="shared" si="373"/>
        <v/>
      </c>
      <c r="R868" s="4" t="str">
        <f t="shared" si="374"/>
        <v/>
      </c>
      <c r="S868" s="9" t="str">
        <f t="shared" si="375"/>
        <v/>
      </c>
      <c r="T868" s="10" t="str">
        <f ca="1" t="shared" si="376"/>
        <v/>
      </c>
      <c r="U868" s="9" t="str">
        <f t="shared" si="377"/>
        <v/>
      </c>
      <c r="V868" s="6" t="str">
        <f t="shared" si="378"/>
        <v/>
      </c>
      <c r="W868" s="11" t="str">
        <f t="shared" si="379"/>
        <v/>
      </c>
      <c r="X868" s="11" t="str">
        <f ca="1" t="shared" si="380"/>
        <v/>
      </c>
      <c r="Y868" s="6" t="str">
        <f ca="1" t="shared" si="381"/>
        <v/>
      </c>
      <c r="Z868" s="1" t="str">
        <f ca="1" t="shared" si="382"/>
        <v/>
      </c>
      <c r="AA868" t="str">
        <f ca="1" t="shared" si="383"/>
        <v/>
      </c>
      <c r="AB868" t="str">
        <f t="shared" si="384"/>
        <v/>
      </c>
      <c r="AC868" s="1" t="str">
        <f ca="1" t="shared" si="385"/>
        <v/>
      </c>
      <c r="AD868" t="e">
        <f ca="1" t="shared" si="386"/>
        <v>#VALUE!</v>
      </c>
    </row>
    <row r="869" spans="1:30">
      <c r="A869" t="str">
        <f>IF([1]Sheet!A1867="","",[1]Sheet!A1867)</f>
        <v/>
      </c>
      <c r="B869" t="str">
        <f>IF(A869="","",[1]Sheet!B1867)</f>
        <v/>
      </c>
      <c r="C869" t="str">
        <f>IF(A869="","",[1]Sheet!C1867)</f>
        <v/>
      </c>
      <c r="D869" t="str">
        <f>IF(A869="","",[1]Sheet!D1867)</f>
        <v/>
      </c>
      <c r="E869" t="str">
        <f>IF(A869="","",[1]Sheet!E1867)</f>
        <v/>
      </c>
      <c r="F869" t="str">
        <f>IF(A869="","",[1]Sheet!F1867)</f>
        <v/>
      </c>
      <c r="G869" t="str">
        <f>IF(A869="","",[1]Sheet!G1867)</f>
        <v/>
      </c>
      <c r="H869" t="str">
        <f>IF(A869="","",[1]Sheet!H1867)</f>
        <v/>
      </c>
      <c r="I869" t="str">
        <f>IF(A869="","",[1]Sheet!I1867)</f>
        <v/>
      </c>
      <c r="J869" t="str">
        <f>IF(A869="","",[1]Sheet!J1867)</f>
        <v/>
      </c>
      <c r="K869" t="str">
        <f t="shared" si="369"/>
        <v/>
      </c>
      <c r="L869" s="4" t="str">
        <f t="shared" si="370"/>
        <v/>
      </c>
      <c r="M869" s="4" t="str">
        <f ca="1" t="array" ref="M869">IF(L868="","",IF(ROW()&lt;32,"",AVERAGE(IF(OFFSET(L$2,ROW()-31,0,30,1)&lt;&gt;"",OFFSET(L$2,ROW()-31,0,30,1)))))</f>
        <v/>
      </c>
      <c r="N869" s="5" t="str">
        <f ca="1" t="shared" si="371"/>
        <v/>
      </c>
      <c r="O869" s="4" t="str">
        <f ca="1" t="array" ref="O869">IF(L868="","",IF(ROW()&lt;32,"",AVERAGE(IF(OFFSET(L$2,ROW()-21,0,20,1)&lt;&gt;"",OFFSET(L$2,ROW()-21,0,20,1)))))</f>
        <v/>
      </c>
      <c r="P869" s="5" t="str">
        <f ca="1" t="shared" si="372"/>
        <v/>
      </c>
      <c r="Q869" s="4" t="str">
        <f t="shared" si="373"/>
        <v/>
      </c>
      <c r="R869" s="4" t="str">
        <f t="shared" si="374"/>
        <v/>
      </c>
      <c r="S869" s="9" t="str">
        <f t="shared" si="375"/>
        <v/>
      </c>
      <c r="T869" s="10" t="str">
        <f ca="1" t="shared" si="376"/>
        <v/>
      </c>
      <c r="U869" s="9" t="str">
        <f t="shared" si="377"/>
        <v/>
      </c>
      <c r="V869" s="6" t="str">
        <f t="shared" si="378"/>
        <v/>
      </c>
      <c r="W869" s="11" t="str">
        <f t="shared" si="379"/>
        <v/>
      </c>
      <c r="X869" s="11" t="str">
        <f ca="1" t="shared" si="380"/>
        <v/>
      </c>
      <c r="Y869" s="6" t="str">
        <f ca="1" t="shared" si="381"/>
        <v/>
      </c>
      <c r="Z869" s="1" t="str">
        <f ca="1" t="shared" si="382"/>
        <v/>
      </c>
      <c r="AA869" t="str">
        <f ca="1" t="shared" si="383"/>
        <v/>
      </c>
      <c r="AB869" t="str">
        <f t="shared" si="384"/>
        <v/>
      </c>
      <c r="AC869" s="1" t="str">
        <f ca="1" t="shared" si="385"/>
        <v/>
      </c>
      <c r="AD869" t="e">
        <f ca="1" t="shared" si="386"/>
        <v>#VALUE!</v>
      </c>
    </row>
    <row r="870" spans="1:30">
      <c r="A870" t="str">
        <f>IF([1]Sheet!A1868="","",[1]Sheet!A1868)</f>
        <v/>
      </c>
      <c r="B870" t="str">
        <f>IF(A870="","",[1]Sheet!B1868)</f>
        <v/>
      </c>
      <c r="C870" t="str">
        <f>IF(A870="","",[1]Sheet!C1868)</f>
        <v/>
      </c>
      <c r="D870" t="str">
        <f>IF(A870="","",[1]Sheet!D1868)</f>
        <v/>
      </c>
      <c r="E870" t="str">
        <f>IF(A870="","",[1]Sheet!E1868)</f>
        <v/>
      </c>
      <c r="F870" t="str">
        <f>IF(A870="","",[1]Sheet!F1868)</f>
        <v/>
      </c>
      <c r="G870" t="str">
        <f>IF(A870="","",[1]Sheet!G1868)</f>
        <v/>
      </c>
      <c r="H870" t="str">
        <f>IF(A870="","",[1]Sheet!H1868)</f>
        <v/>
      </c>
      <c r="I870" t="str">
        <f>IF(A870="","",[1]Sheet!I1868)</f>
        <v/>
      </c>
      <c r="J870" t="str">
        <f>IF(A870="","",[1]Sheet!J1868)</f>
        <v/>
      </c>
      <c r="K870" t="str">
        <f t="shared" si="369"/>
        <v/>
      </c>
      <c r="L870" s="4" t="str">
        <f t="shared" si="370"/>
        <v/>
      </c>
      <c r="M870" s="4" t="str">
        <f ca="1" t="array" ref="M870">IF(L869="","",IF(ROW()&lt;32,"",AVERAGE(IF(OFFSET(L$2,ROW()-31,0,30,1)&lt;&gt;"",OFFSET(L$2,ROW()-31,0,30,1)))))</f>
        <v/>
      </c>
      <c r="N870" s="5" t="str">
        <f ca="1" t="shared" si="371"/>
        <v/>
      </c>
      <c r="O870" s="4" t="str">
        <f ca="1" t="array" ref="O870">IF(L869="","",IF(ROW()&lt;32,"",AVERAGE(IF(OFFSET(L$2,ROW()-21,0,20,1)&lt;&gt;"",OFFSET(L$2,ROW()-21,0,20,1)))))</f>
        <v/>
      </c>
      <c r="P870" s="5" t="str">
        <f ca="1" t="shared" si="372"/>
        <v/>
      </c>
      <c r="Q870" s="4" t="str">
        <f t="shared" si="373"/>
        <v/>
      </c>
      <c r="R870" s="4" t="str">
        <f t="shared" si="374"/>
        <v/>
      </c>
      <c r="S870" s="9" t="str">
        <f t="shared" si="375"/>
        <v/>
      </c>
      <c r="T870" s="10" t="str">
        <f ca="1" t="shared" si="376"/>
        <v/>
      </c>
      <c r="U870" s="9" t="str">
        <f t="shared" si="377"/>
        <v/>
      </c>
      <c r="V870" s="6" t="str">
        <f t="shared" si="378"/>
        <v/>
      </c>
      <c r="W870" s="11" t="str">
        <f t="shared" si="379"/>
        <v/>
      </c>
      <c r="X870" s="11" t="str">
        <f ca="1" t="shared" si="380"/>
        <v/>
      </c>
      <c r="Y870" s="6" t="str">
        <f ca="1" t="shared" si="381"/>
        <v/>
      </c>
      <c r="Z870" s="1" t="str">
        <f ca="1" t="shared" si="382"/>
        <v/>
      </c>
      <c r="AA870" t="str">
        <f ca="1" t="shared" si="383"/>
        <v/>
      </c>
      <c r="AB870" t="str">
        <f t="shared" si="384"/>
        <v/>
      </c>
      <c r="AC870" s="1" t="str">
        <f ca="1" t="shared" si="385"/>
        <v/>
      </c>
      <c r="AD870" t="e">
        <f ca="1" t="shared" si="386"/>
        <v>#VALUE!</v>
      </c>
    </row>
    <row r="871" spans="1:30">
      <c r="A871" t="str">
        <f>IF([1]Sheet!A1869="","",[1]Sheet!A1869)</f>
        <v/>
      </c>
      <c r="B871" t="str">
        <f>IF(A871="","",[1]Sheet!B1869)</f>
        <v/>
      </c>
      <c r="C871" t="str">
        <f>IF(A871="","",[1]Sheet!C1869)</f>
        <v/>
      </c>
      <c r="D871" t="str">
        <f>IF(A871="","",[1]Sheet!D1869)</f>
        <v/>
      </c>
      <c r="E871" t="str">
        <f>IF(A871="","",[1]Sheet!E1869)</f>
        <v/>
      </c>
      <c r="F871" t="str">
        <f>IF(A871="","",[1]Sheet!F1869)</f>
        <v/>
      </c>
      <c r="G871" t="str">
        <f>IF(A871="","",[1]Sheet!G1869)</f>
        <v/>
      </c>
      <c r="H871" t="str">
        <f>IF(A871="","",[1]Sheet!H1869)</f>
        <v/>
      </c>
      <c r="I871" t="str">
        <f>IF(A871="","",[1]Sheet!I1869)</f>
        <v/>
      </c>
      <c r="J871" t="str">
        <f>IF(A871="","",[1]Sheet!J1869)</f>
        <v/>
      </c>
      <c r="K871" t="str">
        <f t="shared" si="369"/>
        <v/>
      </c>
      <c r="L871" s="4" t="str">
        <f t="shared" si="370"/>
        <v/>
      </c>
      <c r="M871" s="4" t="str">
        <f ca="1" t="array" ref="M871">IF(L870="","",IF(ROW()&lt;32,"",AVERAGE(IF(OFFSET(L$2,ROW()-31,0,30,1)&lt;&gt;"",OFFSET(L$2,ROW()-31,0,30,1)))))</f>
        <v/>
      </c>
      <c r="N871" s="5" t="str">
        <f ca="1" t="shared" si="371"/>
        <v/>
      </c>
      <c r="O871" s="4" t="str">
        <f ca="1" t="array" ref="O871">IF(L870="","",IF(ROW()&lt;32,"",AVERAGE(IF(OFFSET(L$2,ROW()-21,0,20,1)&lt;&gt;"",OFFSET(L$2,ROW()-21,0,20,1)))))</f>
        <v/>
      </c>
      <c r="P871" s="5" t="str">
        <f ca="1" t="shared" si="372"/>
        <v/>
      </c>
      <c r="Q871" s="4" t="str">
        <f t="shared" si="373"/>
        <v/>
      </c>
      <c r="R871" s="4" t="str">
        <f t="shared" si="374"/>
        <v/>
      </c>
      <c r="S871" s="9" t="str">
        <f t="shared" si="375"/>
        <v/>
      </c>
      <c r="T871" s="10" t="str">
        <f ca="1" t="shared" si="376"/>
        <v/>
      </c>
      <c r="U871" s="9" t="str">
        <f t="shared" si="377"/>
        <v/>
      </c>
      <c r="V871" s="6" t="str">
        <f t="shared" si="378"/>
        <v/>
      </c>
      <c r="W871" s="11" t="str">
        <f t="shared" si="379"/>
        <v/>
      </c>
      <c r="X871" s="11" t="str">
        <f ca="1" t="shared" si="380"/>
        <v/>
      </c>
      <c r="Y871" s="6" t="str">
        <f ca="1" t="shared" si="381"/>
        <v/>
      </c>
      <c r="Z871" s="1" t="str">
        <f ca="1" t="shared" si="382"/>
        <v/>
      </c>
      <c r="AA871" t="str">
        <f ca="1" t="shared" si="383"/>
        <v/>
      </c>
      <c r="AB871" t="str">
        <f t="shared" si="384"/>
        <v/>
      </c>
      <c r="AC871" s="1" t="str">
        <f ca="1" t="shared" si="385"/>
        <v/>
      </c>
      <c r="AD871" t="e">
        <f ca="1" t="shared" si="386"/>
        <v>#VALUE!</v>
      </c>
    </row>
    <row r="872" spans="1:30">
      <c r="A872" t="str">
        <f>IF([1]Sheet!A1870="","",[1]Sheet!A1870)</f>
        <v/>
      </c>
      <c r="B872" t="str">
        <f>IF(A872="","",[1]Sheet!B1870)</f>
        <v/>
      </c>
      <c r="C872" t="str">
        <f>IF(A872="","",[1]Sheet!C1870)</f>
        <v/>
      </c>
      <c r="D872" t="str">
        <f>IF(A872="","",[1]Sheet!D1870)</f>
        <v/>
      </c>
      <c r="E872" t="str">
        <f>IF(A872="","",[1]Sheet!E1870)</f>
        <v/>
      </c>
      <c r="F872" t="str">
        <f>IF(A872="","",[1]Sheet!F1870)</f>
        <v/>
      </c>
      <c r="G872" t="str">
        <f>IF(A872="","",[1]Sheet!G1870)</f>
        <v/>
      </c>
      <c r="H872" t="str">
        <f>IF(A872="","",[1]Sheet!H1870)</f>
        <v/>
      </c>
      <c r="I872" t="str">
        <f>IF(A872="","",[1]Sheet!I1870)</f>
        <v/>
      </c>
      <c r="J872" t="str">
        <f>IF(A872="","",[1]Sheet!J1870)</f>
        <v/>
      </c>
      <c r="K872" t="str">
        <f t="shared" si="369"/>
        <v/>
      </c>
      <c r="L872" s="4" t="str">
        <f t="shared" si="370"/>
        <v/>
      </c>
      <c r="M872" s="4" t="str">
        <f ca="1" t="array" ref="M872">IF(L871="","",IF(ROW()&lt;32,"",AVERAGE(IF(OFFSET(L$2,ROW()-31,0,30,1)&lt;&gt;"",OFFSET(L$2,ROW()-31,0,30,1)))))</f>
        <v/>
      </c>
      <c r="N872" s="5" t="str">
        <f ca="1" t="shared" si="371"/>
        <v/>
      </c>
      <c r="O872" s="4" t="str">
        <f ca="1" t="array" ref="O872">IF(L871="","",IF(ROW()&lt;32,"",AVERAGE(IF(OFFSET(L$2,ROW()-21,0,20,1)&lt;&gt;"",OFFSET(L$2,ROW()-21,0,20,1)))))</f>
        <v/>
      </c>
      <c r="P872" s="5" t="str">
        <f ca="1" t="shared" si="372"/>
        <v/>
      </c>
      <c r="Q872" s="4" t="str">
        <f t="shared" si="373"/>
        <v/>
      </c>
      <c r="R872" s="4" t="str">
        <f t="shared" si="374"/>
        <v/>
      </c>
      <c r="S872" s="9" t="str">
        <f t="shared" si="375"/>
        <v/>
      </c>
      <c r="T872" s="10" t="str">
        <f ca="1" t="shared" si="376"/>
        <v/>
      </c>
      <c r="U872" s="9" t="str">
        <f t="shared" si="377"/>
        <v/>
      </c>
      <c r="V872" s="6" t="str">
        <f t="shared" si="378"/>
        <v/>
      </c>
      <c r="W872" s="11" t="str">
        <f t="shared" si="379"/>
        <v/>
      </c>
      <c r="X872" s="11" t="str">
        <f ca="1" t="shared" si="380"/>
        <v/>
      </c>
      <c r="Y872" s="6" t="str">
        <f ca="1" t="shared" si="381"/>
        <v/>
      </c>
      <c r="Z872" s="1" t="str">
        <f ca="1" t="shared" si="382"/>
        <v/>
      </c>
      <c r="AA872" t="str">
        <f ca="1" t="shared" si="383"/>
        <v/>
      </c>
      <c r="AB872" t="str">
        <f t="shared" si="384"/>
        <v/>
      </c>
      <c r="AC872" s="1" t="str">
        <f ca="1" t="shared" si="385"/>
        <v/>
      </c>
      <c r="AD872" t="e">
        <f ca="1" t="shared" si="386"/>
        <v>#VALUE!</v>
      </c>
    </row>
    <row r="873" spans="1:30">
      <c r="A873" t="str">
        <f>IF([1]Sheet!A1871="","",[1]Sheet!A1871)</f>
        <v/>
      </c>
      <c r="B873" t="str">
        <f>IF(A873="","",[1]Sheet!B1871)</f>
        <v/>
      </c>
      <c r="C873" t="str">
        <f>IF(A873="","",[1]Sheet!C1871)</f>
        <v/>
      </c>
      <c r="D873" t="str">
        <f>IF(A873="","",[1]Sheet!D1871)</f>
        <v/>
      </c>
      <c r="E873" t="str">
        <f>IF(A873="","",[1]Sheet!E1871)</f>
        <v/>
      </c>
      <c r="F873" t="str">
        <f>IF(A873="","",[1]Sheet!F1871)</f>
        <v/>
      </c>
      <c r="G873" t="str">
        <f>IF(A873="","",[1]Sheet!G1871)</f>
        <v/>
      </c>
      <c r="H873" t="str">
        <f>IF(A873="","",[1]Sheet!H1871)</f>
        <v/>
      </c>
      <c r="I873" t="str">
        <f>IF(A873="","",[1]Sheet!I1871)</f>
        <v/>
      </c>
      <c r="J873" t="str">
        <f>IF(A873="","",[1]Sheet!J1871)</f>
        <v/>
      </c>
      <c r="K873" t="str">
        <f t="shared" si="369"/>
        <v/>
      </c>
      <c r="L873" s="4" t="str">
        <f t="shared" si="370"/>
        <v/>
      </c>
      <c r="M873" s="4" t="str">
        <f ca="1" t="array" ref="M873">IF(L872="","",IF(ROW()&lt;32,"",AVERAGE(IF(OFFSET(L$2,ROW()-31,0,30,1)&lt;&gt;"",OFFSET(L$2,ROW()-31,0,30,1)))))</f>
        <v/>
      </c>
      <c r="N873" s="5" t="str">
        <f ca="1" t="shared" si="371"/>
        <v/>
      </c>
      <c r="O873" s="4" t="str">
        <f ca="1" t="array" ref="O873">IF(L872="","",IF(ROW()&lt;32,"",AVERAGE(IF(OFFSET(L$2,ROW()-21,0,20,1)&lt;&gt;"",OFFSET(L$2,ROW()-21,0,20,1)))))</f>
        <v/>
      </c>
      <c r="P873" s="5" t="str">
        <f ca="1" t="shared" si="372"/>
        <v/>
      </c>
      <c r="Q873" s="4" t="str">
        <f t="shared" si="373"/>
        <v/>
      </c>
      <c r="R873" s="4" t="str">
        <f t="shared" si="374"/>
        <v/>
      </c>
      <c r="S873" s="9" t="str">
        <f t="shared" si="375"/>
        <v/>
      </c>
      <c r="T873" s="10" t="str">
        <f ca="1" t="shared" si="376"/>
        <v/>
      </c>
      <c r="U873" s="9" t="str">
        <f t="shared" si="377"/>
        <v/>
      </c>
      <c r="V873" s="6" t="str">
        <f t="shared" si="378"/>
        <v/>
      </c>
      <c r="W873" s="11" t="str">
        <f t="shared" si="379"/>
        <v/>
      </c>
      <c r="X873" s="11" t="str">
        <f ca="1" t="shared" si="380"/>
        <v/>
      </c>
      <c r="Y873" s="6" t="str">
        <f ca="1" t="shared" si="381"/>
        <v/>
      </c>
      <c r="Z873" s="1" t="str">
        <f ca="1" t="shared" si="382"/>
        <v/>
      </c>
      <c r="AA873" t="str">
        <f ca="1" t="shared" si="383"/>
        <v/>
      </c>
      <c r="AB873" t="str">
        <f t="shared" si="384"/>
        <v/>
      </c>
      <c r="AC873" s="1" t="str">
        <f ca="1" t="shared" si="385"/>
        <v/>
      </c>
      <c r="AD873" t="e">
        <f ca="1" t="shared" si="386"/>
        <v>#VALUE!</v>
      </c>
    </row>
    <row r="874" spans="1:30">
      <c r="A874" t="str">
        <f>IF([1]Sheet!A1872="","",[1]Sheet!A1872)</f>
        <v/>
      </c>
      <c r="B874" t="str">
        <f>IF(A874="","",[1]Sheet!B1872)</f>
        <v/>
      </c>
      <c r="C874" t="str">
        <f>IF(A874="","",[1]Sheet!C1872)</f>
        <v/>
      </c>
      <c r="D874" t="str">
        <f>IF(A874="","",[1]Sheet!D1872)</f>
        <v/>
      </c>
      <c r="E874" t="str">
        <f>IF(A874="","",[1]Sheet!E1872)</f>
        <v/>
      </c>
      <c r="F874" t="str">
        <f>IF(A874="","",[1]Sheet!F1872)</f>
        <v/>
      </c>
      <c r="G874" t="str">
        <f>IF(A874="","",[1]Sheet!G1872)</f>
        <v/>
      </c>
      <c r="H874" t="str">
        <f>IF(A874="","",[1]Sheet!H1872)</f>
        <v/>
      </c>
      <c r="I874" t="str">
        <f>IF(A874="","",[1]Sheet!I1872)</f>
        <v/>
      </c>
      <c r="J874" t="str">
        <f>IF(A874="","",[1]Sheet!J1872)</f>
        <v/>
      </c>
      <c r="K874" t="str">
        <f t="shared" si="369"/>
        <v/>
      </c>
      <c r="L874" s="4" t="str">
        <f t="shared" si="370"/>
        <v/>
      </c>
      <c r="M874" s="4" t="str">
        <f ca="1" t="array" ref="M874">IF(L873="","",IF(ROW()&lt;32,"",AVERAGE(IF(OFFSET(L$2,ROW()-31,0,30,1)&lt;&gt;"",OFFSET(L$2,ROW()-31,0,30,1)))))</f>
        <v/>
      </c>
      <c r="N874" s="5" t="str">
        <f ca="1" t="shared" si="371"/>
        <v/>
      </c>
      <c r="O874" s="4" t="str">
        <f ca="1" t="array" ref="O874">IF(L873="","",IF(ROW()&lt;32,"",AVERAGE(IF(OFFSET(L$2,ROW()-21,0,20,1)&lt;&gt;"",OFFSET(L$2,ROW()-21,0,20,1)))))</f>
        <v/>
      </c>
      <c r="P874" s="5" t="str">
        <f ca="1" t="shared" si="372"/>
        <v/>
      </c>
      <c r="Q874" s="4" t="str">
        <f t="shared" si="373"/>
        <v/>
      </c>
      <c r="R874" s="4" t="str">
        <f t="shared" si="374"/>
        <v/>
      </c>
      <c r="S874" s="9" t="str">
        <f t="shared" si="375"/>
        <v/>
      </c>
      <c r="T874" s="10" t="str">
        <f ca="1" t="shared" si="376"/>
        <v/>
      </c>
      <c r="U874" s="9" t="str">
        <f t="shared" si="377"/>
        <v/>
      </c>
      <c r="V874" s="6" t="str">
        <f t="shared" si="378"/>
        <v/>
      </c>
      <c r="W874" s="11" t="str">
        <f t="shared" si="379"/>
        <v/>
      </c>
      <c r="X874" s="11" t="str">
        <f ca="1" t="shared" si="380"/>
        <v/>
      </c>
      <c r="Y874" s="6" t="str">
        <f ca="1" t="shared" si="381"/>
        <v/>
      </c>
      <c r="Z874" s="1" t="str">
        <f ca="1" t="shared" si="382"/>
        <v/>
      </c>
      <c r="AA874" t="str">
        <f ca="1" t="shared" si="383"/>
        <v/>
      </c>
      <c r="AB874" t="str">
        <f t="shared" si="384"/>
        <v/>
      </c>
      <c r="AC874" s="1" t="str">
        <f ca="1" t="shared" si="385"/>
        <v/>
      </c>
      <c r="AD874" t="e">
        <f ca="1" t="shared" si="386"/>
        <v>#VALUE!</v>
      </c>
    </row>
    <row r="875" spans="1:30">
      <c r="A875" t="str">
        <f>IF([1]Sheet!A1873="","",[1]Sheet!A1873)</f>
        <v/>
      </c>
      <c r="B875" t="str">
        <f>IF(A875="","",[1]Sheet!B1873)</f>
        <v/>
      </c>
      <c r="C875" t="str">
        <f>IF(A875="","",[1]Sheet!C1873)</f>
        <v/>
      </c>
      <c r="D875" t="str">
        <f>IF(A875="","",[1]Sheet!D1873)</f>
        <v/>
      </c>
      <c r="E875" t="str">
        <f>IF(A875="","",[1]Sheet!E1873)</f>
        <v/>
      </c>
      <c r="F875" t="str">
        <f>IF(A875="","",[1]Sheet!F1873)</f>
        <v/>
      </c>
      <c r="G875" t="str">
        <f>IF(A875="","",[1]Sheet!G1873)</f>
        <v/>
      </c>
      <c r="H875" t="str">
        <f>IF(A875="","",[1]Sheet!H1873)</f>
        <v/>
      </c>
      <c r="I875" t="str">
        <f>IF(A875="","",[1]Sheet!I1873)</f>
        <v/>
      </c>
      <c r="J875" t="str">
        <f>IF(A875="","",[1]Sheet!J1873)</f>
        <v/>
      </c>
      <c r="K875" t="str">
        <f t="shared" si="369"/>
        <v/>
      </c>
      <c r="L875" s="4" t="str">
        <f t="shared" si="370"/>
        <v/>
      </c>
      <c r="M875" s="4" t="str">
        <f ca="1" t="array" ref="M875">IF(L874="","",IF(ROW()&lt;32,"",AVERAGE(IF(OFFSET(L$2,ROW()-31,0,30,1)&lt;&gt;"",OFFSET(L$2,ROW()-31,0,30,1)))))</f>
        <v/>
      </c>
      <c r="N875" s="5" t="str">
        <f ca="1" t="shared" si="371"/>
        <v/>
      </c>
      <c r="O875" s="4" t="str">
        <f ca="1" t="array" ref="O875">IF(L874="","",IF(ROW()&lt;32,"",AVERAGE(IF(OFFSET(L$2,ROW()-21,0,20,1)&lt;&gt;"",OFFSET(L$2,ROW()-21,0,20,1)))))</f>
        <v/>
      </c>
      <c r="P875" s="5" t="str">
        <f ca="1" t="shared" si="372"/>
        <v/>
      </c>
      <c r="Q875" s="4" t="str">
        <f t="shared" si="373"/>
        <v/>
      </c>
      <c r="R875" s="4" t="str">
        <f t="shared" si="374"/>
        <v/>
      </c>
      <c r="S875" s="9" t="str">
        <f t="shared" si="375"/>
        <v/>
      </c>
      <c r="T875" s="10" t="str">
        <f ca="1" t="shared" si="376"/>
        <v/>
      </c>
      <c r="U875" s="9" t="str">
        <f t="shared" si="377"/>
        <v/>
      </c>
      <c r="V875" s="6" t="str">
        <f t="shared" si="378"/>
        <v/>
      </c>
      <c r="W875" s="11" t="str">
        <f t="shared" si="379"/>
        <v/>
      </c>
      <c r="X875" s="11" t="str">
        <f ca="1" t="shared" si="380"/>
        <v/>
      </c>
      <c r="Y875" s="6" t="str">
        <f ca="1" t="shared" si="381"/>
        <v/>
      </c>
      <c r="Z875" s="1" t="str">
        <f ca="1" t="shared" si="382"/>
        <v/>
      </c>
      <c r="AA875" t="str">
        <f ca="1" t="shared" si="383"/>
        <v/>
      </c>
      <c r="AB875" t="str">
        <f t="shared" si="384"/>
        <v/>
      </c>
      <c r="AC875" s="1" t="str">
        <f ca="1" t="shared" si="385"/>
        <v/>
      </c>
      <c r="AD875" t="e">
        <f ca="1" t="shared" si="386"/>
        <v>#VALUE!</v>
      </c>
    </row>
    <row r="876" spans="1:30">
      <c r="A876" t="str">
        <f>IF([1]Sheet!A1874="","",[1]Sheet!A1874)</f>
        <v/>
      </c>
      <c r="B876" t="str">
        <f>IF(A876="","",[1]Sheet!B1874)</f>
        <v/>
      </c>
      <c r="C876" t="str">
        <f>IF(A876="","",[1]Sheet!C1874)</f>
        <v/>
      </c>
      <c r="D876" t="str">
        <f>IF(A876="","",[1]Sheet!D1874)</f>
        <v/>
      </c>
      <c r="E876" t="str">
        <f>IF(A876="","",[1]Sheet!E1874)</f>
        <v/>
      </c>
      <c r="F876" t="str">
        <f>IF(A876="","",[1]Sheet!F1874)</f>
        <v/>
      </c>
      <c r="G876" t="str">
        <f>IF(A876="","",[1]Sheet!G1874)</f>
        <v/>
      </c>
      <c r="H876" t="str">
        <f>IF(A876="","",[1]Sheet!H1874)</f>
        <v/>
      </c>
      <c r="I876" t="str">
        <f>IF(A876="","",[1]Sheet!I1874)</f>
        <v/>
      </c>
      <c r="J876" t="str">
        <f>IF(A876="","",[1]Sheet!J1874)</f>
        <v/>
      </c>
      <c r="K876" t="str">
        <f t="shared" ref="K876:K939" si="387">IF(J876="是",1,IF(J876="否",0,""))</f>
        <v/>
      </c>
      <c r="L876" s="4" t="str">
        <f t="shared" ref="L876:L939" si="388">IF(G876="","",IF(F876="待开奖","",IF(MID(D876,1,1)=MID(G876,1,1),1,IF(MID(D876,2,1)=MID(G876,2,1),1,0))))</f>
        <v/>
      </c>
      <c r="M876" s="4" t="str">
        <f ca="1" t="array" ref="M876">IF(L875="","",IF(ROW()&lt;32,"",AVERAGE(IF(OFFSET(L$2,ROW()-31,0,30,1)&lt;&gt;"",OFFSET(L$2,ROW()-31,0,30,1)))))</f>
        <v/>
      </c>
      <c r="N876" s="5" t="str">
        <f ca="1" t="shared" ref="N876:N939" si="389">IF(G875=0,N874,IF(L875="","",IF(ROW()&lt;32,"",IF(ROW()=32,AVERAGE(L845:L874),2/31*L875+(1-2/31)*M875))))</f>
        <v/>
      </c>
      <c r="O876" s="4" t="str">
        <f ca="1" t="array" ref="O876">IF(L875="","",IF(ROW()&lt;32,"",AVERAGE(IF(OFFSET(L$2,ROW()-21,0,20,1)&lt;&gt;"",OFFSET(L$2,ROW()-21,0,20,1)))))</f>
        <v/>
      </c>
      <c r="P876" s="5" t="str">
        <f ca="1" t="shared" ref="P876:P939" si="390">IF(G875=0,P874,IF(L875="","",IF(ROW()&lt;32,"",IF(ROW()=32,AVERAGE(L845:L874),2/31*L875+(1-2/31)*O876))))</f>
        <v/>
      </c>
      <c r="Q876" s="4" t="str">
        <f t="shared" ref="Q876:Q939" si="391">IF(OR(F876=13,F876=14),IF(L876=1,-68.1,I876),I876)</f>
        <v/>
      </c>
      <c r="R876" s="4" t="str">
        <f t="shared" ref="R876:R939" si="392">IF(G876=0,R875,IF(Q876="","",+R875+Q876))</f>
        <v/>
      </c>
      <c r="S876" s="9" t="str">
        <f t="shared" ref="S876:S939" si="393">IF(R875="","",(R875-R846)/R846)</f>
        <v/>
      </c>
      <c r="T876" s="10" t="str">
        <f ca="1" t="shared" ref="T876:T939" si="394">N876</f>
        <v/>
      </c>
      <c r="U876" s="9" t="str">
        <f t="shared" ref="U876:U939" si="395">IF(R875="","",(MAX(R846:R875)-MIN(R846:R875))/MAX(R846:R875))</f>
        <v/>
      </c>
      <c r="V876" s="6" t="str">
        <f t="shared" ref="V876:V939" si="396">IF(ROW()&lt;=62,"",IF(S876="","",(AVERAGE(S847:S876)-0)/(_xlfn.STDEV.P(S847:S876)+1/1000000)))</f>
        <v/>
      </c>
      <c r="W876" s="11" t="str">
        <f t="shared" ref="W876:W939" si="397">IF(I875="","",IF(ABS(SUMIF(I846:I875,"&lt;0"))=0,10,IF(SUMIF(I846:I875,"&gt;0")/ABS(SUMIF(I846:I875,"&lt;0"))&gt;10,10,SUMIF(I846:I875,"&gt;0")/ABS(SUMIF(I846:I875,"&lt;0")))))</f>
        <v/>
      </c>
      <c r="X876" s="11" t="str">
        <f ca="1" t="shared" ref="X876:X939" si="398">IF(V876="","",S876*0.3+T876*0.2-0.3*U876+0.1*V876+0.1*W876)</f>
        <v/>
      </c>
      <c r="Y876" s="6" t="str">
        <f ca="1" t="shared" ref="Y876:Y939" si="399">IF(X876="","",AVERAGE(X847:X876))</f>
        <v/>
      </c>
      <c r="Z876" s="1" t="str">
        <f ca="1" t="shared" ref="Z876:Z939" si="400">IF(X876="","",(_xlfn.STDEV.P(X847:X876)))</f>
        <v/>
      </c>
      <c r="AA876" t="str">
        <f ca="1" t="shared" ref="AA876:AA939" si="401">IF(X876="","",IF(X876&gt;0,IF(X876&gt;Y876+Z876*$Z$1,I876,0),0))</f>
        <v/>
      </c>
      <c r="AB876" t="str">
        <f t="shared" ref="AB876:AB939" si="402">IF(S876="","",IF(OR(F875=13,F875=14),1,0))</f>
        <v/>
      </c>
      <c r="AC876" s="1" t="str">
        <f ca="1" t="shared" ref="AC876:AC939" si="403">IF(OR(SUM(AB857:AB876)&gt;3,SUM(AB867:AB876)&gt;2),0,AA876)</f>
        <v/>
      </c>
      <c r="AD876" t="e">
        <f ca="1" t="shared" ref="AD876:AD939" si="404">IF(X876&gt;=$Y$1,I876,0)</f>
        <v>#VALUE!</v>
      </c>
    </row>
    <row r="877" spans="1:30">
      <c r="A877" t="str">
        <f>IF([1]Sheet!A1875="","",[1]Sheet!A1875)</f>
        <v/>
      </c>
      <c r="B877" t="str">
        <f>IF(A877="","",[1]Sheet!B1875)</f>
        <v/>
      </c>
      <c r="C877" t="str">
        <f>IF(A877="","",[1]Sheet!C1875)</f>
        <v/>
      </c>
      <c r="D877" t="str">
        <f>IF(A877="","",[1]Sheet!D1875)</f>
        <v/>
      </c>
      <c r="E877" t="str">
        <f>IF(A877="","",[1]Sheet!E1875)</f>
        <v/>
      </c>
      <c r="F877" t="str">
        <f>IF(A877="","",[1]Sheet!F1875)</f>
        <v/>
      </c>
      <c r="G877" t="str">
        <f>IF(A877="","",[1]Sheet!G1875)</f>
        <v/>
      </c>
      <c r="H877" t="str">
        <f>IF(A877="","",[1]Sheet!H1875)</f>
        <v/>
      </c>
      <c r="I877" t="str">
        <f>IF(A877="","",[1]Sheet!I1875)</f>
        <v/>
      </c>
      <c r="J877" t="str">
        <f>IF(A877="","",[1]Sheet!J1875)</f>
        <v/>
      </c>
      <c r="K877" t="str">
        <f t="shared" si="387"/>
        <v/>
      </c>
      <c r="L877" s="4" t="str">
        <f t="shared" si="388"/>
        <v/>
      </c>
      <c r="M877" s="4" t="str">
        <f ca="1" t="array" ref="M877">IF(L876="","",IF(ROW()&lt;32,"",AVERAGE(IF(OFFSET(L$2,ROW()-31,0,30,1)&lt;&gt;"",OFFSET(L$2,ROW()-31,0,30,1)))))</f>
        <v/>
      </c>
      <c r="N877" s="5" t="str">
        <f ca="1" t="shared" si="389"/>
        <v/>
      </c>
      <c r="O877" s="4" t="str">
        <f ca="1" t="array" ref="O877">IF(L876="","",IF(ROW()&lt;32,"",AVERAGE(IF(OFFSET(L$2,ROW()-21,0,20,1)&lt;&gt;"",OFFSET(L$2,ROW()-21,0,20,1)))))</f>
        <v/>
      </c>
      <c r="P877" s="5" t="str">
        <f ca="1" t="shared" si="390"/>
        <v/>
      </c>
      <c r="Q877" s="4" t="str">
        <f t="shared" si="391"/>
        <v/>
      </c>
      <c r="R877" s="4" t="str">
        <f t="shared" si="392"/>
        <v/>
      </c>
      <c r="S877" s="9" t="str">
        <f t="shared" si="393"/>
        <v/>
      </c>
      <c r="T877" s="10" t="str">
        <f ca="1" t="shared" si="394"/>
        <v/>
      </c>
      <c r="U877" s="9" t="str">
        <f t="shared" si="395"/>
        <v/>
      </c>
      <c r="V877" s="6" t="str">
        <f t="shared" si="396"/>
        <v/>
      </c>
      <c r="W877" s="11" t="str">
        <f t="shared" si="397"/>
        <v/>
      </c>
      <c r="X877" s="11" t="str">
        <f ca="1" t="shared" si="398"/>
        <v/>
      </c>
      <c r="Y877" s="6" t="str">
        <f ca="1" t="shared" si="399"/>
        <v/>
      </c>
      <c r="Z877" s="1" t="str">
        <f ca="1" t="shared" si="400"/>
        <v/>
      </c>
      <c r="AA877" t="str">
        <f ca="1" t="shared" si="401"/>
        <v/>
      </c>
      <c r="AB877" t="str">
        <f t="shared" si="402"/>
        <v/>
      </c>
      <c r="AC877" s="1" t="str">
        <f ca="1" t="shared" si="403"/>
        <v/>
      </c>
      <c r="AD877" t="e">
        <f ca="1" t="shared" si="404"/>
        <v>#VALUE!</v>
      </c>
    </row>
    <row r="878" spans="1:30">
      <c r="A878" t="str">
        <f>IF([1]Sheet!A1876="","",[1]Sheet!A1876)</f>
        <v/>
      </c>
      <c r="B878" t="str">
        <f>IF(A878="","",[1]Sheet!B1876)</f>
        <v/>
      </c>
      <c r="C878" t="str">
        <f>IF(A878="","",[1]Sheet!C1876)</f>
        <v/>
      </c>
      <c r="D878" t="str">
        <f>IF(A878="","",[1]Sheet!D1876)</f>
        <v/>
      </c>
      <c r="E878" t="str">
        <f>IF(A878="","",[1]Sheet!E1876)</f>
        <v/>
      </c>
      <c r="F878" t="str">
        <f>IF(A878="","",[1]Sheet!F1876)</f>
        <v/>
      </c>
      <c r="G878" t="str">
        <f>IF(A878="","",[1]Sheet!G1876)</f>
        <v/>
      </c>
      <c r="H878" t="str">
        <f>IF(A878="","",[1]Sheet!H1876)</f>
        <v/>
      </c>
      <c r="I878" t="str">
        <f>IF(A878="","",[1]Sheet!I1876)</f>
        <v/>
      </c>
      <c r="J878" t="str">
        <f>IF(A878="","",[1]Sheet!J1876)</f>
        <v/>
      </c>
      <c r="K878" t="str">
        <f t="shared" si="387"/>
        <v/>
      </c>
      <c r="L878" s="4" t="str">
        <f t="shared" si="388"/>
        <v/>
      </c>
      <c r="M878" s="4" t="str">
        <f ca="1" t="array" ref="M878">IF(L877="","",IF(ROW()&lt;32,"",AVERAGE(IF(OFFSET(L$2,ROW()-31,0,30,1)&lt;&gt;"",OFFSET(L$2,ROW()-31,0,30,1)))))</f>
        <v/>
      </c>
      <c r="N878" s="5" t="str">
        <f ca="1" t="shared" si="389"/>
        <v/>
      </c>
      <c r="O878" s="4" t="str">
        <f ca="1" t="array" ref="O878">IF(L877="","",IF(ROW()&lt;32,"",AVERAGE(IF(OFFSET(L$2,ROW()-21,0,20,1)&lt;&gt;"",OFFSET(L$2,ROW()-21,0,20,1)))))</f>
        <v/>
      </c>
      <c r="P878" s="5" t="str">
        <f ca="1" t="shared" si="390"/>
        <v/>
      </c>
      <c r="Q878" s="4" t="str">
        <f t="shared" si="391"/>
        <v/>
      </c>
      <c r="R878" s="4" t="str">
        <f t="shared" si="392"/>
        <v/>
      </c>
      <c r="S878" s="9" t="str">
        <f t="shared" si="393"/>
        <v/>
      </c>
      <c r="T878" s="10" t="str">
        <f ca="1" t="shared" si="394"/>
        <v/>
      </c>
      <c r="U878" s="9" t="str">
        <f t="shared" si="395"/>
        <v/>
      </c>
      <c r="V878" s="6" t="str">
        <f t="shared" si="396"/>
        <v/>
      </c>
      <c r="W878" s="11" t="str">
        <f t="shared" si="397"/>
        <v/>
      </c>
      <c r="X878" s="11" t="str">
        <f ca="1" t="shared" si="398"/>
        <v/>
      </c>
      <c r="Y878" s="6" t="str">
        <f ca="1" t="shared" si="399"/>
        <v/>
      </c>
      <c r="Z878" s="1" t="str">
        <f ca="1" t="shared" si="400"/>
        <v/>
      </c>
      <c r="AA878" t="str">
        <f ca="1" t="shared" si="401"/>
        <v/>
      </c>
      <c r="AB878" t="str">
        <f t="shared" si="402"/>
        <v/>
      </c>
      <c r="AC878" s="1" t="str">
        <f ca="1" t="shared" si="403"/>
        <v/>
      </c>
      <c r="AD878" t="e">
        <f ca="1" t="shared" si="404"/>
        <v>#VALUE!</v>
      </c>
    </row>
    <row r="879" spans="1:30">
      <c r="A879" t="str">
        <f>IF([1]Sheet!A1877="","",[1]Sheet!A1877)</f>
        <v/>
      </c>
      <c r="B879" t="str">
        <f>IF(A879="","",[1]Sheet!B1877)</f>
        <v/>
      </c>
      <c r="C879" t="str">
        <f>IF(A879="","",[1]Sheet!C1877)</f>
        <v/>
      </c>
      <c r="D879" t="str">
        <f>IF(A879="","",[1]Sheet!D1877)</f>
        <v/>
      </c>
      <c r="E879" t="str">
        <f>IF(A879="","",[1]Sheet!E1877)</f>
        <v/>
      </c>
      <c r="F879" t="str">
        <f>IF(A879="","",[1]Sheet!F1877)</f>
        <v/>
      </c>
      <c r="G879" t="str">
        <f>IF(A879="","",[1]Sheet!G1877)</f>
        <v/>
      </c>
      <c r="H879" t="str">
        <f>IF(A879="","",[1]Sheet!H1877)</f>
        <v/>
      </c>
      <c r="I879" t="str">
        <f>IF(A879="","",[1]Sheet!I1877)</f>
        <v/>
      </c>
      <c r="J879" t="str">
        <f>IF(A879="","",[1]Sheet!J1877)</f>
        <v/>
      </c>
      <c r="K879" t="str">
        <f t="shared" si="387"/>
        <v/>
      </c>
      <c r="L879" s="4" t="str">
        <f t="shared" si="388"/>
        <v/>
      </c>
      <c r="M879" s="4" t="str">
        <f ca="1" t="array" ref="M879">IF(L878="","",IF(ROW()&lt;32,"",AVERAGE(IF(OFFSET(L$2,ROW()-31,0,30,1)&lt;&gt;"",OFFSET(L$2,ROW()-31,0,30,1)))))</f>
        <v/>
      </c>
      <c r="N879" s="5" t="str">
        <f ca="1" t="shared" si="389"/>
        <v/>
      </c>
      <c r="O879" s="4" t="str">
        <f ca="1" t="array" ref="O879">IF(L878="","",IF(ROW()&lt;32,"",AVERAGE(IF(OFFSET(L$2,ROW()-21,0,20,1)&lt;&gt;"",OFFSET(L$2,ROW()-21,0,20,1)))))</f>
        <v/>
      </c>
      <c r="P879" s="5" t="str">
        <f ca="1" t="shared" si="390"/>
        <v/>
      </c>
      <c r="Q879" s="4" t="str">
        <f t="shared" si="391"/>
        <v/>
      </c>
      <c r="R879" s="4" t="str">
        <f t="shared" si="392"/>
        <v/>
      </c>
      <c r="S879" s="9" t="str">
        <f t="shared" si="393"/>
        <v/>
      </c>
      <c r="T879" s="10" t="str">
        <f ca="1" t="shared" si="394"/>
        <v/>
      </c>
      <c r="U879" s="9" t="str">
        <f t="shared" si="395"/>
        <v/>
      </c>
      <c r="V879" s="6" t="str">
        <f t="shared" si="396"/>
        <v/>
      </c>
      <c r="W879" s="11" t="str">
        <f t="shared" si="397"/>
        <v/>
      </c>
      <c r="X879" s="11" t="str">
        <f ca="1" t="shared" si="398"/>
        <v/>
      </c>
      <c r="Y879" s="6" t="str">
        <f ca="1" t="shared" si="399"/>
        <v/>
      </c>
      <c r="Z879" s="1" t="str">
        <f ca="1" t="shared" si="400"/>
        <v/>
      </c>
      <c r="AA879" t="str">
        <f ca="1" t="shared" si="401"/>
        <v/>
      </c>
      <c r="AB879" t="str">
        <f t="shared" si="402"/>
        <v/>
      </c>
      <c r="AC879" s="1" t="str">
        <f ca="1" t="shared" si="403"/>
        <v/>
      </c>
      <c r="AD879" t="e">
        <f ca="1" t="shared" si="404"/>
        <v>#VALUE!</v>
      </c>
    </row>
    <row r="880" spans="1:30">
      <c r="A880" t="str">
        <f>IF([1]Sheet!A1878="","",[1]Sheet!A1878)</f>
        <v/>
      </c>
      <c r="B880" t="str">
        <f>IF(A880="","",[1]Sheet!B1878)</f>
        <v/>
      </c>
      <c r="C880" t="str">
        <f>IF(A880="","",[1]Sheet!C1878)</f>
        <v/>
      </c>
      <c r="D880" t="str">
        <f>IF(A880="","",[1]Sheet!D1878)</f>
        <v/>
      </c>
      <c r="E880" t="str">
        <f>IF(A880="","",[1]Sheet!E1878)</f>
        <v/>
      </c>
      <c r="F880" t="str">
        <f>IF(A880="","",[1]Sheet!F1878)</f>
        <v/>
      </c>
      <c r="G880" t="str">
        <f>IF(A880="","",[1]Sheet!G1878)</f>
        <v/>
      </c>
      <c r="H880" t="str">
        <f>IF(A880="","",[1]Sheet!H1878)</f>
        <v/>
      </c>
      <c r="I880" t="str">
        <f>IF(A880="","",[1]Sheet!I1878)</f>
        <v/>
      </c>
      <c r="J880" t="str">
        <f>IF(A880="","",[1]Sheet!J1878)</f>
        <v/>
      </c>
      <c r="K880" t="str">
        <f t="shared" si="387"/>
        <v/>
      </c>
      <c r="L880" s="4" t="str">
        <f t="shared" si="388"/>
        <v/>
      </c>
      <c r="M880" s="4" t="str">
        <f ca="1" t="array" ref="M880">IF(L879="","",IF(ROW()&lt;32,"",AVERAGE(IF(OFFSET(L$2,ROW()-31,0,30,1)&lt;&gt;"",OFFSET(L$2,ROW()-31,0,30,1)))))</f>
        <v/>
      </c>
      <c r="N880" s="5" t="str">
        <f ca="1" t="shared" si="389"/>
        <v/>
      </c>
      <c r="O880" s="4" t="str">
        <f ca="1" t="array" ref="O880">IF(L879="","",IF(ROW()&lt;32,"",AVERAGE(IF(OFFSET(L$2,ROW()-21,0,20,1)&lt;&gt;"",OFFSET(L$2,ROW()-21,0,20,1)))))</f>
        <v/>
      </c>
      <c r="P880" s="5" t="str">
        <f ca="1" t="shared" si="390"/>
        <v/>
      </c>
      <c r="Q880" s="4" t="str">
        <f t="shared" si="391"/>
        <v/>
      </c>
      <c r="R880" s="4" t="str">
        <f t="shared" si="392"/>
        <v/>
      </c>
      <c r="S880" s="9" t="str">
        <f t="shared" si="393"/>
        <v/>
      </c>
      <c r="T880" s="10" t="str">
        <f ca="1" t="shared" si="394"/>
        <v/>
      </c>
      <c r="U880" s="9" t="str">
        <f t="shared" si="395"/>
        <v/>
      </c>
      <c r="V880" s="6" t="str">
        <f t="shared" si="396"/>
        <v/>
      </c>
      <c r="W880" s="11" t="str">
        <f t="shared" si="397"/>
        <v/>
      </c>
      <c r="X880" s="11" t="str">
        <f ca="1" t="shared" si="398"/>
        <v/>
      </c>
      <c r="Y880" s="6" t="str">
        <f ca="1" t="shared" si="399"/>
        <v/>
      </c>
      <c r="Z880" s="1" t="str">
        <f ca="1" t="shared" si="400"/>
        <v/>
      </c>
      <c r="AA880" t="str">
        <f ca="1" t="shared" si="401"/>
        <v/>
      </c>
      <c r="AB880" t="str">
        <f t="shared" si="402"/>
        <v/>
      </c>
      <c r="AC880" s="1" t="str">
        <f ca="1" t="shared" si="403"/>
        <v/>
      </c>
      <c r="AD880" t="e">
        <f ca="1" t="shared" si="404"/>
        <v>#VALUE!</v>
      </c>
    </row>
    <row r="881" spans="1:30">
      <c r="A881" t="str">
        <f>IF([1]Sheet!A1879="","",[1]Sheet!A1879)</f>
        <v/>
      </c>
      <c r="B881" t="str">
        <f>IF(A881="","",[1]Sheet!B1879)</f>
        <v/>
      </c>
      <c r="C881" t="str">
        <f>IF(A881="","",[1]Sheet!C1879)</f>
        <v/>
      </c>
      <c r="D881" t="str">
        <f>IF(A881="","",[1]Sheet!D1879)</f>
        <v/>
      </c>
      <c r="E881" t="str">
        <f>IF(A881="","",[1]Sheet!E1879)</f>
        <v/>
      </c>
      <c r="F881" t="str">
        <f>IF(A881="","",[1]Sheet!F1879)</f>
        <v/>
      </c>
      <c r="G881" t="str">
        <f>IF(A881="","",[1]Sheet!G1879)</f>
        <v/>
      </c>
      <c r="H881" t="str">
        <f>IF(A881="","",[1]Sheet!H1879)</f>
        <v/>
      </c>
      <c r="I881" t="str">
        <f>IF(A881="","",[1]Sheet!I1879)</f>
        <v/>
      </c>
      <c r="J881" t="str">
        <f>IF(A881="","",[1]Sheet!J1879)</f>
        <v/>
      </c>
      <c r="K881" t="str">
        <f t="shared" si="387"/>
        <v/>
      </c>
      <c r="L881" s="4" t="str">
        <f t="shared" si="388"/>
        <v/>
      </c>
      <c r="M881" s="4" t="str">
        <f ca="1" t="array" ref="M881">IF(L880="","",IF(ROW()&lt;32,"",AVERAGE(IF(OFFSET(L$2,ROW()-31,0,30,1)&lt;&gt;"",OFFSET(L$2,ROW()-31,0,30,1)))))</f>
        <v/>
      </c>
      <c r="N881" s="5" t="str">
        <f ca="1" t="shared" si="389"/>
        <v/>
      </c>
      <c r="O881" s="4" t="str">
        <f ca="1" t="array" ref="O881">IF(L880="","",IF(ROW()&lt;32,"",AVERAGE(IF(OFFSET(L$2,ROW()-21,0,20,1)&lt;&gt;"",OFFSET(L$2,ROW()-21,0,20,1)))))</f>
        <v/>
      </c>
      <c r="P881" s="5" t="str">
        <f ca="1" t="shared" si="390"/>
        <v/>
      </c>
      <c r="Q881" s="4" t="str">
        <f t="shared" si="391"/>
        <v/>
      </c>
      <c r="R881" s="4" t="str">
        <f t="shared" si="392"/>
        <v/>
      </c>
      <c r="S881" s="9" t="str">
        <f t="shared" si="393"/>
        <v/>
      </c>
      <c r="T881" s="10" t="str">
        <f ca="1" t="shared" si="394"/>
        <v/>
      </c>
      <c r="U881" s="9" t="str">
        <f t="shared" si="395"/>
        <v/>
      </c>
      <c r="V881" s="6" t="str">
        <f t="shared" si="396"/>
        <v/>
      </c>
      <c r="W881" s="11" t="str">
        <f t="shared" si="397"/>
        <v/>
      </c>
      <c r="X881" s="11" t="str">
        <f ca="1" t="shared" si="398"/>
        <v/>
      </c>
      <c r="Y881" s="6" t="str">
        <f ca="1" t="shared" si="399"/>
        <v/>
      </c>
      <c r="Z881" s="1" t="str">
        <f ca="1" t="shared" si="400"/>
        <v/>
      </c>
      <c r="AA881" t="str">
        <f ca="1" t="shared" si="401"/>
        <v/>
      </c>
      <c r="AB881" t="str">
        <f t="shared" si="402"/>
        <v/>
      </c>
      <c r="AC881" s="1" t="str">
        <f ca="1" t="shared" si="403"/>
        <v/>
      </c>
      <c r="AD881" t="e">
        <f ca="1" t="shared" si="404"/>
        <v>#VALUE!</v>
      </c>
    </row>
    <row r="882" spans="1:30">
      <c r="A882" t="str">
        <f>IF([1]Sheet!A1880="","",[1]Sheet!A1880)</f>
        <v/>
      </c>
      <c r="B882" t="str">
        <f>IF(A882="","",[1]Sheet!B1880)</f>
        <v/>
      </c>
      <c r="C882" t="str">
        <f>IF(A882="","",[1]Sheet!C1880)</f>
        <v/>
      </c>
      <c r="D882" t="str">
        <f>IF(A882="","",[1]Sheet!D1880)</f>
        <v/>
      </c>
      <c r="E882" t="str">
        <f>IF(A882="","",[1]Sheet!E1880)</f>
        <v/>
      </c>
      <c r="F882" t="str">
        <f>IF(A882="","",[1]Sheet!F1880)</f>
        <v/>
      </c>
      <c r="G882" t="str">
        <f>IF(A882="","",[1]Sheet!G1880)</f>
        <v/>
      </c>
      <c r="H882" t="str">
        <f>IF(A882="","",[1]Sheet!H1880)</f>
        <v/>
      </c>
      <c r="I882" t="str">
        <f>IF(A882="","",[1]Sheet!I1880)</f>
        <v/>
      </c>
      <c r="J882" t="str">
        <f>IF(A882="","",[1]Sheet!J1880)</f>
        <v/>
      </c>
      <c r="K882" t="str">
        <f t="shared" si="387"/>
        <v/>
      </c>
      <c r="L882" s="4" t="str">
        <f t="shared" si="388"/>
        <v/>
      </c>
      <c r="M882" s="4" t="str">
        <f ca="1" t="array" ref="M882">IF(L881="","",IF(ROW()&lt;32,"",AVERAGE(IF(OFFSET(L$2,ROW()-31,0,30,1)&lt;&gt;"",OFFSET(L$2,ROW()-31,0,30,1)))))</f>
        <v/>
      </c>
      <c r="N882" s="5" t="str">
        <f ca="1" t="shared" si="389"/>
        <v/>
      </c>
      <c r="O882" s="4" t="str">
        <f ca="1" t="array" ref="O882">IF(L881="","",IF(ROW()&lt;32,"",AVERAGE(IF(OFFSET(L$2,ROW()-21,0,20,1)&lt;&gt;"",OFFSET(L$2,ROW()-21,0,20,1)))))</f>
        <v/>
      </c>
      <c r="P882" s="5" t="str">
        <f ca="1" t="shared" si="390"/>
        <v/>
      </c>
      <c r="Q882" s="4" t="str">
        <f t="shared" si="391"/>
        <v/>
      </c>
      <c r="R882" s="4" t="str">
        <f t="shared" si="392"/>
        <v/>
      </c>
      <c r="S882" s="9" t="str">
        <f t="shared" si="393"/>
        <v/>
      </c>
      <c r="T882" s="10" t="str">
        <f ca="1" t="shared" si="394"/>
        <v/>
      </c>
      <c r="U882" s="9" t="str">
        <f t="shared" si="395"/>
        <v/>
      </c>
      <c r="V882" s="6" t="str">
        <f t="shared" si="396"/>
        <v/>
      </c>
      <c r="W882" s="11" t="str">
        <f t="shared" si="397"/>
        <v/>
      </c>
      <c r="X882" s="11" t="str">
        <f ca="1" t="shared" si="398"/>
        <v/>
      </c>
      <c r="Y882" s="6" t="str">
        <f ca="1" t="shared" si="399"/>
        <v/>
      </c>
      <c r="Z882" s="1" t="str">
        <f ca="1" t="shared" si="400"/>
        <v/>
      </c>
      <c r="AA882" t="str">
        <f ca="1" t="shared" si="401"/>
        <v/>
      </c>
      <c r="AB882" t="str">
        <f t="shared" si="402"/>
        <v/>
      </c>
      <c r="AC882" s="1" t="str">
        <f ca="1" t="shared" si="403"/>
        <v/>
      </c>
      <c r="AD882" t="e">
        <f ca="1" t="shared" si="404"/>
        <v>#VALUE!</v>
      </c>
    </row>
    <row r="883" spans="1:30">
      <c r="A883" t="str">
        <f>IF([1]Sheet!A1881="","",[1]Sheet!A1881)</f>
        <v/>
      </c>
      <c r="B883" t="str">
        <f>IF(A883="","",[1]Sheet!B1881)</f>
        <v/>
      </c>
      <c r="C883" t="str">
        <f>IF(A883="","",[1]Sheet!C1881)</f>
        <v/>
      </c>
      <c r="D883" t="str">
        <f>IF(A883="","",[1]Sheet!D1881)</f>
        <v/>
      </c>
      <c r="E883" t="str">
        <f>IF(A883="","",[1]Sheet!E1881)</f>
        <v/>
      </c>
      <c r="F883" t="str">
        <f>IF(A883="","",[1]Sheet!F1881)</f>
        <v/>
      </c>
      <c r="G883" t="str">
        <f>IF(A883="","",[1]Sheet!G1881)</f>
        <v/>
      </c>
      <c r="H883" t="str">
        <f>IF(A883="","",[1]Sheet!H1881)</f>
        <v/>
      </c>
      <c r="I883" t="str">
        <f>IF(A883="","",[1]Sheet!I1881)</f>
        <v/>
      </c>
      <c r="J883" t="str">
        <f>IF(A883="","",[1]Sheet!J1881)</f>
        <v/>
      </c>
      <c r="K883" t="str">
        <f t="shared" si="387"/>
        <v/>
      </c>
      <c r="L883" s="4" t="str">
        <f t="shared" si="388"/>
        <v/>
      </c>
      <c r="M883" s="4" t="str">
        <f ca="1" t="array" ref="M883">IF(L882="","",IF(ROW()&lt;32,"",AVERAGE(IF(OFFSET(L$2,ROW()-31,0,30,1)&lt;&gt;"",OFFSET(L$2,ROW()-31,0,30,1)))))</f>
        <v/>
      </c>
      <c r="N883" s="5" t="str">
        <f ca="1" t="shared" si="389"/>
        <v/>
      </c>
      <c r="O883" s="4" t="str">
        <f ca="1" t="array" ref="O883">IF(L882="","",IF(ROW()&lt;32,"",AVERAGE(IF(OFFSET(L$2,ROW()-21,0,20,1)&lt;&gt;"",OFFSET(L$2,ROW()-21,0,20,1)))))</f>
        <v/>
      </c>
      <c r="P883" s="5" t="str">
        <f ca="1" t="shared" si="390"/>
        <v/>
      </c>
      <c r="Q883" s="4" t="str">
        <f t="shared" si="391"/>
        <v/>
      </c>
      <c r="R883" s="4" t="str">
        <f t="shared" si="392"/>
        <v/>
      </c>
      <c r="S883" s="9" t="str">
        <f t="shared" si="393"/>
        <v/>
      </c>
      <c r="T883" s="10" t="str">
        <f ca="1" t="shared" si="394"/>
        <v/>
      </c>
      <c r="U883" s="9" t="str">
        <f t="shared" si="395"/>
        <v/>
      </c>
      <c r="V883" s="6" t="str">
        <f t="shared" si="396"/>
        <v/>
      </c>
      <c r="W883" s="11" t="str">
        <f t="shared" si="397"/>
        <v/>
      </c>
      <c r="X883" s="11" t="str">
        <f ca="1" t="shared" si="398"/>
        <v/>
      </c>
      <c r="Y883" s="6" t="str">
        <f ca="1" t="shared" si="399"/>
        <v/>
      </c>
      <c r="Z883" s="1" t="str">
        <f ca="1" t="shared" si="400"/>
        <v/>
      </c>
      <c r="AA883" t="str">
        <f ca="1" t="shared" si="401"/>
        <v/>
      </c>
      <c r="AB883" t="str">
        <f t="shared" si="402"/>
        <v/>
      </c>
      <c r="AC883" s="1" t="str">
        <f ca="1" t="shared" si="403"/>
        <v/>
      </c>
      <c r="AD883" t="e">
        <f ca="1" t="shared" si="404"/>
        <v>#VALUE!</v>
      </c>
    </row>
    <row r="884" spans="1:30">
      <c r="A884" t="str">
        <f>IF([1]Sheet!A1882="","",[1]Sheet!A1882)</f>
        <v/>
      </c>
      <c r="B884" t="str">
        <f>IF(A884="","",[1]Sheet!B1882)</f>
        <v/>
      </c>
      <c r="C884" t="str">
        <f>IF(A884="","",[1]Sheet!C1882)</f>
        <v/>
      </c>
      <c r="D884" t="str">
        <f>IF(A884="","",[1]Sheet!D1882)</f>
        <v/>
      </c>
      <c r="E884" t="str">
        <f>IF(A884="","",[1]Sheet!E1882)</f>
        <v/>
      </c>
      <c r="F884" t="str">
        <f>IF(A884="","",[1]Sheet!F1882)</f>
        <v/>
      </c>
      <c r="G884" t="str">
        <f>IF(A884="","",[1]Sheet!G1882)</f>
        <v/>
      </c>
      <c r="H884" t="str">
        <f>IF(A884="","",[1]Sheet!H1882)</f>
        <v/>
      </c>
      <c r="I884" t="str">
        <f>IF(A884="","",[1]Sheet!I1882)</f>
        <v/>
      </c>
      <c r="J884" t="str">
        <f>IF(A884="","",[1]Sheet!J1882)</f>
        <v/>
      </c>
      <c r="K884" t="str">
        <f t="shared" si="387"/>
        <v/>
      </c>
      <c r="L884" s="4" t="str">
        <f t="shared" si="388"/>
        <v/>
      </c>
      <c r="M884" s="4" t="str">
        <f ca="1" t="array" ref="M884">IF(L883="","",IF(ROW()&lt;32,"",AVERAGE(IF(OFFSET(L$2,ROW()-31,0,30,1)&lt;&gt;"",OFFSET(L$2,ROW()-31,0,30,1)))))</f>
        <v/>
      </c>
      <c r="N884" s="5" t="str">
        <f ca="1" t="shared" si="389"/>
        <v/>
      </c>
      <c r="O884" s="4" t="str">
        <f ca="1" t="array" ref="O884">IF(L883="","",IF(ROW()&lt;32,"",AVERAGE(IF(OFFSET(L$2,ROW()-21,0,20,1)&lt;&gt;"",OFFSET(L$2,ROW()-21,0,20,1)))))</f>
        <v/>
      </c>
      <c r="P884" s="5" t="str">
        <f ca="1" t="shared" si="390"/>
        <v/>
      </c>
      <c r="Q884" s="4" t="str">
        <f t="shared" si="391"/>
        <v/>
      </c>
      <c r="R884" s="4" t="str">
        <f t="shared" si="392"/>
        <v/>
      </c>
      <c r="S884" s="9" t="str">
        <f t="shared" si="393"/>
        <v/>
      </c>
      <c r="T884" s="10" t="str">
        <f ca="1" t="shared" si="394"/>
        <v/>
      </c>
      <c r="U884" s="9" t="str">
        <f t="shared" si="395"/>
        <v/>
      </c>
      <c r="V884" s="6" t="str">
        <f t="shared" si="396"/>
        <v/>
      </c>
      <c r="W884" s="11" t="str">
        <f t="shared" si="397"/>
        <v/>
      </c>
      <c r="X884" s="11" t="str">
        <f ca="1" t="shared" si="398"/>
        <v/>
      </c>
      <c r="Y884" s="6" t="str">
        <f ca="1" t="shared" si="399"/>
        <v/>
      </c>
      <c r="Z884" s="1" t="str">
        <f ca="1" t="shared" si="400"/>
        <v/>
      </c>
      <c r="AA884" t="str">
        <f ca="1" t="shared" si="401"/>
        <v/>
      </c>
      <c r="AB884" t="str">
        <f t="shared" si="402"/>
        <v/>
      </c>
      <c r="AC884" s="1" t="str">
        <f ca="1" t="shared" si="403"/>
        <v/>
      </c>
      <c r="AD884" t="e">
        <f ca="1" t="shared" si="404"/>
        <v>#VALUE!</v>
      </c>
    </row>
    <row r="885" spans="1:30">
      <c r="A885" t="str">
        <f>IF([1]Sheet!A1883="","",[1]Sheet!A1883)</f>
        <v/>
      </c>
      <c r="B885" t="str">
        <f>IF(A885="","",[1]Sheet!B1883)</f>
        <v/>
      </c>
      <c r="C885" t="str">
        <f>IF(A885="","",[1]Sheet!C1883)</f>
        <v/>
      </c>
      <c r="D885" t="str">
        <f>IF(A885="","",[1]Sheet!D1883)</f>
        <v/>
      </c>
      <c r="E885" t="str">
        <f>IF(A885="","",[1]Sheet!E1883)</f>
        <v/>
      </c>
      <c r="F885" t="str">
        <f>IF(A885="","",[1]Sheet!F1883)</f>
        <v/>
      </c>
      <c r="G885" t="str">
        <f>IF(A885="","",[1]Sheet!G1883)</f>
        <v/>
      </c>
      <c r="H885" t="str">
        <f>IF(A885="","",[1]Sheet!H1883)</f>
        <v/>
      </c>
      <c r="I885" t="str">
        <f>IF(A885="","",[1]Sheet!I1883)</f>
        <v/>
      </c>
      <c r="J885" t="str">
        <f>IF(A885="","",[1]Sheet!J1883)</f>
        <v/>
      </c>
      <c r="K885" t="str">
        <f t="shared" si="387"/>
        <v/>
      </c>
      <c r="L885" s="4" t="str">
        <f t="shared" si="388"/>
        <v/>
      </c>
      <c r="M885" s="4" t="str">
        <f ca="1" t="array" ref="M885">IF(L884="","",IF(ROW()&lt;32,"",AVERAGE(IF(OFFSET(L$2,ROW()-31,0,30,1)&lt;&gt;"",OFFSET(L$2,ROW()-31,0,30,1)))))</f>
        <v/>
      </c>
      <c r="N885" s="5" t="str">
        <f ca="1" t="shared" si="389"/>
        <v/>
      </c>
      <c r="O885" s="4" t="str">
        <f ca="1" t="array" ref="O885">IF(L884="","",IF(ROW()&lt;32,"",AVERAGE(IF(OFFSET(L$2,ROW()-21,0,20,1)&lt;&gt;"",OFFSET(L$2,ROW()-21,0,20,1)))))</f>
        <v/>
      </c>
      <c r="P885" s="5" t="str">
        <f ca="1" t="shared" si="390"/>
        <v/>
      </c>
      <c r="Q885" s="4" t="str">
        <f t="shared" si="391"/>
        <v/>
      </c>
      <c r="R885" s="4" t="str">
        <f t="shared" si="392"/>
        <v/>
      </c>
      <c r="S885" s="9" t="str">
        <f t="shared" si="393"/>
        <v/>
      </c>
      <c r="T885" s="10" t="str">
        <f ca="1" t="shared" si="394"/>
        <v/>
      </c>
      <c r="U885" s="9" t="str">
        <f t="shared" si="395"/>
        <v/>
      </c>
      <c r="V885" s="6" t="str">
        <f t="shared" si="396"/>
        <v/>
      </c>
      <c r="W885" s="11" t="str">
        <f t="shared" si="397"/>
        <v/>
      </c>
      <c r="X885" s="11" t="str">
        <f ca="1" t="shared" si="398"/>
        <v/>
      </c>
      <c r="Y885" s="6" t="str">
        <f ca="1" t="shared" si="399"/>
        <v/>
      </c>
      <c r="Z885" s="1" t="str">
        <f ca="1" t="shared" si="400"/>
        <v/>
      </c>
      <c r="AA885" t="str">
        <f ca="1" t="shared" si="401"/>
        <v/>
      </c>
      <c r="AB885" t="str">
        <f t="shared" si="402"/>
        <v/>
      </c>
      <c r="AC885" s="1" t="str">
        <f ca="1" t="shared" si="403"/>
        <v/>
      </c>
      <c r="AD885" t="e">
        <f ca="1" t="shared" si="404"/>
        <v>#VALUE!</v>
      </c>
    </row>
    <row r="886" spans="1:30">
      <c r="A886" t="str">
        <f>IF([1]Sheet!A1884="","",[1]Sheet!A1884)</f>
        <v/>
      </c>
      <c r="B886" t="str">
        <f>IF(A886="","",[1]Sheet!B1884)</f>
        <v/>
      </c>
      <c r="C886" t="str">
        <f>IF(A886="","",[1]Sheet!C1884)</f>
        <v/>
      </c>
      <c r="D886" t="str">
        <f>IF(A886="","",[1]Sheet!D1884)</f>
        <v/>
      </c>
      <c r="E886" t="str">
        <f>IF(A886="","",[1]Sheet!E1884)</f>
        <v/>
      </c>
      <c r="F886" t="str">
        <f>IF(A886="","",[1]Sheet!F1884)</f>
        <v/>
      </c>
      <c r="G886" t="str">
        <f>IF(A886="","",[1]Sheet!G1884)</f>
        <v/>
      </c>
      <c r="H886" t="str">
        <f>IF(A886="","",[1]Sheet!H1884)</f>
        <v/>
      </c>
      <c r="I886" t="str">
        <f>IF(A886="","",[1]Sheet!I1884)</f>
        <v/>
      </c>
      <c r="J886" t="str">
        <f>IF(A886="","",[1]Sheet!J1884)</f>
        <v/>
      </c>
      <c r="K886" t="str">
        <f t="shared" si="387"/>
        <v/>
      </c>
      <c r="L886" s="4" t="str">
        <f t="shared" si="388"/>
        <v/>
      </c>
      <c r="M886" s="4" t="str">
        <f ca="1" t="array" ref="M886">IF(L885="","",IF(ROW()&lt;32,"",AVERAGE(IF(OFFSET(L$2,ROW()-31,0,30,1)&lt;&gt;"",OFFSET(L$2,ROW()-31,0,30,1)))))</f>
        <v/>
      </c>
      <c r="N886" s="5" t="str">
        <f ca="1" t="shared" si="389"/>
        <v/>
      </c>
      <c r="O886" s="4" t="str">
        <f ca="1" t="array" ref="O886">IF(L885="","",IF(ROW()&lt;32,"",AVERAGE(IF(OFFSET(L$2,ROW()-21,0,20,1)&lt;&gt;"",OFFSET(L$2,ROW()-21,0,20,1)))))</f>
        <v/>
      </c>
      <c r="P886" s="5" t="str">
        <f ca="1" t="shared" si="390"/>
        <v/>
      </c>
      <c r="Q886" s="4" t="str">
        <f t="shared" si="391"/>
        <v/>
      </c>
      <c r="R886" s="4" t="str">
        <f t="shared" si="392"/>
        <v/>
      </c>
      <c r="S886" s="9" t="str">
        <f t="shared" si="393"/>
        <v/>
      </c>
      <c r="T886" s="10" t="str">
        <f ca="1" t="shared" si="394"/>
        <v/>
      </c>
      <c r="U886" s="9" t="str">
        <f t="shared" si="395"/>
        <v/>
      </c>
      <c r="V886" s="6" t="str">
        <f t="shared" si="396"/>
        <v/>
      </c>
      <c r="W886" s="11" t="str">
        <f t="shared" si="397"/>
        <v/>
      </c>
      <c r="X886" s="11" t="str">
        <f ca="1" t="shared" si="398"/>
        <v/>
      </c>
      <c r="Y886" s="6" t="str">
        <f ca="1" t="shared" si="399"/>
        <v/>
      </c>
      <c r="Z886" s="1" t="str">
        <f ca="1" t="shared" si="400"/>
        <v/>
      </c>
      <c r="AA886" t="str">
        <f ca="1" t="shared" si="401"/>
        <v/>
      </c>
      <c r="AB886" t="str">
        <f t="shared" si="402"/>
        <v/>
      </c>
      <c r="AC886" s="1" t="str">
        <f ca="1" t="shared" si="403"/>
        <v/>
      </c>
      <c r="AD886" t="e">
        <f ca="1" t="shared" si="404"/>
        <v>#VALUE!</v>
      </c>
    </row>
    <row r="887" spans="1:30">
      <c r="A887" t="str">
        <f>IF([1]Sheet!A1885="","",[1]Sheet!A1885)</f>
        <v/>
      </c>
      <c r="B887" t="str">
        <f>IF(A887="","",[1]Sheet!B1885)</f>
        <v/>
      </c>
      <c r="C887" t="str">
        <f>IF(A887="","",[1]Sheet!C1885)</f>
        <v/>
      </c>
      <c r="D887" t="str">
        <f>IF(A887="","",[1]Sheet!D1885)</f>
        <v/>
      </c>
      <c r="E887" t="str">
        <f>IF(A887="","",[1]Sheet!E1885)</f>
        <v/>
      </c>
      <c r="F887" t="str">
        <f>IF(A887="","",[1]Sheet!F1885)</f>
        <v/>
      </c>
      <c r="G887" t="str">
        <f>IF(A887="","",[1]Sheet!G1885)</f>
        <v/>
      </c>
      <c r="H887" t="str">
        <f>IF(A887="","",[1]Sheet!H1885)</f>
        <v/>
      </c>
      <c r="I887" t="str">
        <f>IF(A887="","",[1]Sheet!I1885)</f>
        <v/>
      </c>
      <c r="J887" t="str">
        <f>IF(A887="","",[1]Sheet!J1885)</f>
        <v/>
      </c>
      <c r="K887" t="str">
        <f t="shared" si="387"/>
        <v/>
      </c>
      <c r="L887" s="4" t="str">
        <f t="shared" si="388"/>
        <v/>
      </c>
      <c r="M887" s="4" t="str">
        <f ca="1" t="array" ref="M887">IF(L886="","",IF(ROW()&lt;32,"",AVERAGE(IF(OFFSET(L$2,ROW()-31,0,30,1)&lt;&gt;"",OFFSET(L$2,ROW()-31,0,30,1)))))</f>
        <v/>
      </c>
      <c r="N887" s="5" t="str">
        <f ca="1" t="shared" si="389"/>
        <v/>
      </c>
      <c r="O887" s="4" t="str">
        <f ca="1" t="array" ref="O887">IF(L886="","",IF(ROW()&lt;32,"",AVERAGE(IF(OFFSET(L$2,ROW()-21,0,20,1)&lt;&gt;"",OFFSET(L$2,ROW()-21,0,20,1)))))</f>
        <v/>
      </c>
      <c r="P887" s="5" t="str">
        <f ca="1" t="shared" si="390"/>
        <v/>
      </c>
      <c r="Q887" s="4" t="str">
        <f t="shared" si="391"/>
        <v/>
      </c>
      <c r="R887" s="4" t="str">
        <f t="shared" si="392"/>
        <v/>
      </c>
      <c r="S887" s="9" t="str">
        <f t="shared" si="393"/>
        <v/>
      </c>
      <c r="T887" s="10" t="str">
        <f ca="1" t="shared" si="394"/>
        <v/>
      </c>
      <c r="U887" s="9" t="str">
        <f t="shared" si="395"/>
        <v/>
      </c>
      <c r="V887" s="6" t="str">
        <f t="shared" si="396"/>
        <v/>
      </c>
      <c r="W887" s="11" t="str">
        <f t="shared" si="397"/>
        <v/>
      </c>
      <c r="X887" s="11" t="str">
        <f ca="1" t="shared" si="398"/>
        <v/>
      </c>
      <c r="Y887" s="6" t="str">
        <f ca="1" t="shared" si="399"/>
        <v/>
      </c>
      <c r="Z887" s="1" t="str">
        <f ca="1" t="shared" si="400"/>
        <v/>
      </c>
      <c r="AA887" t="str">
        <f ca="1" t="shared" si="401"/>
        <v/>
      </c>
      <c r="AB887" t="str">
        <f t="shared" si="402"/>
        <v/>
      </c>
      <c r="AC887" s="1" t="str">
        <f ca="1" t="shared" si="403"/>
        <v/>
      </c>
      <c r="AD887" t="e">
        <f ca="1" t="shared" si="404"/>
        <v>#VALUE!</v>
      </c>
    </row>
    <row r="888" spans="1:30">
      <c r="A888" t="str">
        <f>IF([1]Sheet!A1886="","",[1]Sheet!A1886)</f>
        <v/>
      </c>
      <c r="B888" t="str">
        <f>IF(A888="","",[1]Sheet!B1886)</f>
        <v/>
      </c>
      <c r="C888" t="str">
        <f>IF(A888="","",[1]Sheet!C1886)</f>
        <v/>
      </c>
      <c r="D888" t="str">
        <f>IF(A888="","",[1]Sheet!D1886)</f>
        <v/>
      </c>
      <c r="E888" t="str">
        <f>IF(A888="","",[1]Sheet!E1886)</f>
        <v/>
      </c>
      <c r="F888" t="str">
        <f>IF(A888="","",[1]Sheet!F1886)</f>
        <v/>
      </c>
      <c r="G888" t="str">
        <f>IF(A888="","",[1]Sheet!G1886)</f>
        <v/>
      </c>
      <c r="H888" t="str">
        <f>IF(A888="","",[1]Sheet!H1886)</f>
        <v/>
      </c>
      <c r="I888" t="str">
        <f>IF(A888="","",[1]Sheet!I1886)</f>
        <v/>
      </c>
      <c r="J888" t="str">
        <f>IF(A888="","",[1]Sheet!J1886)</f>
        <v/>
      </c>
      <c r="K888" t="str">
        <f t="shared" si="387"/>
        <v/>
      </c>
      <c r="L888" s="4" t="str">
        <f t="shared" si="388"/>
        <v/>
      </c>
      <c r="M888" s="4" t="str">
        <f ca="1" t="array" ref="M888">IF(L887="","",IF(ROW()&lt;32,"",AVERAGE(IF(OFFSET(L$2,ROW()-31,0,30,1)&lt;&gt;"",OFFSET(L$2,ROW()-31,0,30,1)))))</f>
        <v/>
      </c>
      <c r="N888" s="5" t="str">
        <f ca="1" t="shared" si="389"/>
        <v/>
      </c>
      <c r="O888" s="4" t="str">
        <f ca="1" t="array" ref="O888">IF(L887="","",IF(ROW()&lt;32,"",AVERAGE(IF(OFFSET(L$2,ROW()-21,0,20,1)&lt;&gt;"",OFFSET(L$2,ROW()-21,0,20,1)))))</f>
        <v/>
      </c>
      <c r="P888" s="5" t="str">
        <f ca="1" t="shared" si="390"/>
        <v/>
      </c>
      <c r="Q888" s="4" t="str">
        <f t="shared" si="391"/>
        <v/>
      </c>
      <c r="R888" s="4" t="str">
        <f t="shared" si="392"/>
        <v/>
      </c>
      <c r="S888" s="9" t="str">
        <f t="shared" si="393"/>
        <v/>
      </c>
      <c r="T888" s="10" t="str">
        <f ca="1" t="shared" si="394"/>
        <v/>
      </c>
      <c r="U888" s="9" t="str">
        <f t="shared" si="395"/>
        <v/>
      </c>
      <c r="V888" s="6" t="str">
        <f t="shared" si="396"/>
        <v/>
      </c>
      <c r="W888" s="11" t="str">
        <f t="shared" si="397"/>
        <v/>
      </c>
      <c r="X888" s="11" t="str">
        <f ca="1" t="shared" si="398"/>
        <v/>
      </c>
      <c r="Y888" s="6" t="str">
        <f ca="1" t="shared" si="399"/>
        <v/>
      </c>
      <c r="Z888" s="1" t="str">
        <f ca="1" t="shared" si="400"/>
        <v/>
      </c>
      <c r="AA888" t="str">
        <f ca="1" t="shared" si="401"/>
        <v/>
      </c>
      <c r="AB888" t="str">
        <f t="shared" si="402"/>
        <v/>
      </c>
      <c r="AC888" s="1" t="str">
        <f ca="1" t="shared" si="403"/>
        <v/>
      </c>
      <c r="AD888" t="e">
        <f ca="1" t="shared" si="404"/>
        <v>#VALUE!</v>
      </c>
    </row>
    <row r="889" spans="1:30">
      <c r="A889" t="str">
        <f>IF([1]Sheet!A1887="","",[1]Sheet!A1887)</f>
        <v/>
      </c>
      <c r="B889" t="str">
        <f>IF(A889="","",[1]Sheet!B1887)</f>
        <v/>
      </c>
      <c r="C889" t="str">
        <f>IF(A889="","",[1]Sheet!C1887)</f>
        <v/>
      </c>
      <c r="D889" t="str">
        <f>IF(A889="","",[1]Sheet!D1887)</f>
        <v/>
      </c>
      <c r="E889" t="str">
        <f>IF(A889="","",[1]Sheet!E1887)</f>
        <v/>
      </c>
      <c r="F889" t="str">
        <f>IF(A889="","",[1]Sheet!F1887)</f>
        <v/>
      </c>
      <c r="G889" t="str">
        <f>IF(A889="","",[1]Sheet!G1887)</f>
        <v/>
      </c>
      <c r="H889" t="str">
        <f>IF(A889="","",[1]Sheet!H1887)</f>
        <v/>
      </c>
      <c r="I889" t="str">
        <f>IF(A889="","",[1]Sheet!I1887)</f>
        <v/>
      </c>
      <c r="J889" t="str">
        <f>IF(A889="","",[1]Sheet!J1887)</f>
        <v/>
      </c>
      <c r="K889" t="str">
        <f t="shared" si="387"/>
        <v/>
      </c>
      <c r="L889" s="4" t="str">
        <f t="shared" si="388"/>
        <v/>
      </c>
      <c r="M889" s="4" t="str">
        <f ca="1" t="array" ref="M889">IF(L888="","",IF(ROW()&lt;32,"",AVERAGE(IF(OFFSET(L$2,ROW()-31,0,30,1)&lt;&gt;"",OFFSET(L$2,ROW()-31,0,30,1)))))</f>
        <v/>
      </c>
      <c r="N889" s="5" t="str">
        <f ca="1" t="shared" si="389"/>
        <v/>
      </c>
      <c r="O889" s="4" t="str">
        <f ca="1" t="array" ref="O889">IF(L888="","",IF(ROW()&lt;32,"",AVERAGE(IF(OFFSET(L$2,ROW()-21,0,20,1)&lt;&gt;"",OFFSET(L$2,ROW()-21,0,20,1)))))</f>
        <v/>
      </c>
      <c r="P889" s="5" t="str">
        <f ca="1" t="shared" si="390"/>
        <v/>
      </c>
      <c r="Q889" s="4" t="str">
        <f t="shared" si="391"/>
        <v/>
      </c>
      <c r="R889" s="4" t="str">
        <f t="shared" si="392"/>
        <v/>
      </c>
      <c r="S889" s="9" t="str">
        <f t="shared" si="393"/>
        <v/>
      </c>
      <c r="T889" s="10" t="str">
        <f ca="1" t="shared" si="394"/>
        <v/>
      </c>
      <c r="U889" s="9" t="str">
        <f t="shared" si="395"/>
        <v/>
      </c>
      <c r="V889" s="6" t="str">
        <f t="shared" si="396"/>
        <v/>
      </c>
      <c r="W889" s="11" t="str">
        <f t="shared" si="397"/>
        <v/>
      </c>
      <c r="X889" s="11" t="str">
        <f ca="1" t="shared" si="398"/>
        <v/>
      </c>
      <c r="Y889" s="6" t="str">
        <f ca="1" t="shared" si="399"/>
        <v/>
      </c>
      <c r="Z889" s="1" t="str">
        <f ca="1" t="shared" si="400"/>
        <v/>
      </c>
      <c r="AA889" t="str">
        <f ca="1" t="shared" si="401"/>
        <v/>
      </c>
      <c r="AB889" t="str">
        <f t="shared" si="402"/>
        <v/>
      </c>
      <c r="AC889" s="1" t="str">
        <f ca="1" t="shared" si="403"/>
        <v/>
      </c>
      <c r="AD889" t="e">
        <f ca="1" t="shared" si="404"/>
        <v>#VALUE!</v>
      </c>
    </row>
    <row r="890" spans="1:30">
      <c r="A890" t="str">
        <f>IF([1]Sheet!A1888="","",[1]Sheet!A1888)</f>
        <v/>
      </c>
      <c r="B890" t="str">
        <f>IF(A890="","",[1]Sheet!B1888)</f>
        <v/>
      </c>
      <c r="C890" t="str">
        <f>IF(A890="","",[1]Sheet!C1888)</f>
        <v/>
      </c>
      <c r="D890" t="str">
        <f>IF(A890="","",[1]Sheet!D1888)</f>
        <v/>
      </c>
      <c r="E890" t="str">
        <f>IF(A890="","",[1]Sheet!E1888)</f>
        <v/>
      </c>
      <c r="F890" t="str">
        <f>IF(A890="","",[1]Sheet!F1888)</f>
        <v/>
      </c>
      <c r="G890" t="str">
        <f>IF(A890="","",[1]Sheet!G1888)</f>
        <v/>
      </c>
      <c r="H890" t="str">
        <f>IF(A890="","",[1]Sheet!H1888)</f>
        <v/>
      </c>
      <c r="I890" t="str">
        <f>IF(A890="","",[1]Sheet!I1888)</f>
        <v/>
      </c>
      <c r="J890" t="str">
        <f>IF(A890="","",[1]Sheet!J1888)</f>
        <v/>
      </c>
      <c r="K890" t="str">
        <f t="shared" si="387"/>
        <v/>
      </c>
      <c r="L890" s="4" t="str">
        <f t="shared" si="388"/>
        <v/>
      </c>
      <c r="M890" s="4" t="str">
        <f ca="1" t="array" ref="M890">IF(L889="","",IF(ROW()&lt;32,"",AVERAGE(IF(OFFSET(L$2,ROW()-31,0,30,1)&lt;&gt;"",OFFSET(L$2,ROW()-31,0,30,1)))))</f>
        <v/>
      </c>
      <c r="N890" s="5" t="str">
        <f ca="1" t="shared" si="389"/>
        <v/>
      </c>
      <c r="O890" s="4" t="str">
        <f ca="1" t="array" ref="O890">IF(L889="","",IF(ROW()&lt;32,"",AVERAGE(IF(OFFSET(L$2,ROW()-21,0,20,1)&lt;&gt;"",OFFSET(L$2,ROW()-21,0,20,1)))))</f>
        <v/>
      </c>
      <c r="P890" s="5" t="str">
        <f ca="1" t="shared" si="390"/>
        <v/>
      </c>
      <c r="Q890" s="4" t="str">
        <f t="shared" si="391"/>
        <v/>
      </c>
      <c r="R890" s="4" t="str">
        <f t="shared" si="392"/>
        <v/>
      </c>
      <c r="S890" s="9" t="str">
        <f t="shared" si="393"/>
        <v/>
      </c>
      <c r="T890" s="10" t="str">
        <f ca="1" t="shared" si="394"/>
        <v/>
      </c>
      <c r="U890" s="9" t="str">
        <f t="shared" si="395"/>
        <v/>
      </c>
      <c r="V890" s="6" t="str">
        <f t="shared" si="396"/>
        <v/>
      </c>
      <c r="W890" s="11" t="str">
        <f t="shared" si="397"/>
        <v/>
      </c>
      <c r="X890" s="11" t="str">
        <f ca="1" t="shared" si="398"/>
        <v/>
      </c>
      <c r="Y890" s="6" t="str">
        <f ca="1" t="shared" si="399"/>
        <v/>
      </c>
      <c r="Z890" s="1" t="str">
        <f ca="1" t="shared" si="400"/>
        <v/>
      </c>
      <c r="AA890" t="str">
        <f ca="1" t="shared" si="401"/>
        <v/>
      </c>
      <c r="AB890" t="str">
        <f t="shared" si="402"/>
        <v/>
      </c>
      <c r="AC890" s="1" t="str">
        <f ca="1" t="shared" si="403"/>
        <v/>
      </c>
      <c r="AD890" t="e">
        <f ca="1" t="shared" si="404"/>
        <v>#VALUE!</v>
      </c>
    </row>
    <row r="891" spans="1:30">
      <c r="A891" t="str">
        <f>IF([1]Sheet!A1889="","",[1]Sheet!A1889)</f>
        <v/>
      </c>
      <c r="B891" t="str">
        <f>IF(A891="","",[1]Sheet!B1889)</f>
        <v/>
      </c>
      <c r="C891" t="str">
        <f>IF(A891="","",[1]Sheet!C1889)</f>
        <v/>
      </c>
      <c r="D891" t="str">
        <f>IF(A891="","",[1]Sheet!D1889)</f>
        <v/>
      </c>
      <c r="E891" t="str">
        <f>IF(A891="","",[1]Sheet!E1889)</f>
        <v/>
      </c>
      <c r="F891" t="str">
        <f>IF(A891="","",[1]Sheet!F1889)</f>
        <v/>
      </c>
      <c r="G891" t="str">
        <f>IF(A891="","",[1]Sheet!G1889)</f>
        <v/>
      </c>
      <c r="H891" t="str">
        <f>IF(A891="","",[1]Sheet!H1889)</f>
        <v/>
      </c>
      <c r="I891" t="str">
        <f>IF(A891="","",[1]Sheet!I1889)</f>
        <v/>
      </c>
      <c r="J891" t="str">
        <f>IF(A891="","",[1]Sheet!J1889)</f>
        <v/>
      </c>
      <c r="K891" t="str">
        <f t="shared" si="387"/>
        <v/>
      </c>
      <c r="L891" s="4" t="str">
        <f t="shared" si="388"/>
        <v/>
      </c>
      <c r="M891" s="4" t="str">
        <f ca="1" t="array" ref="M891">IF(L890="","",IF(ROW()&lt;32,"",AVERAGE(IF(OFFSET(L$2,ROW()-31,0,30,1)&lt;&gt;"",OFFSET(L$2,ROW()-31,0,30,1)))))</f>
        <v/>
      </c>
      <c r="N891" s="5" t="str">
        <f ca="1" t="shared" si="389"/>
        <v/>
      </c>
      <c r="O891" s="4" t="str">
        <f ca="1" t="array" ref="O891">IF(L890="","",IF(ROW()&lt;32,"",AVERAGE(IF(OFFSET(L$2,ROW()-21,0,20,1)&lt;&gt;"",OFFSET(L$2,ROW()-21,0,20,1)))))</f>
        <v/>
      </c>
      <c r="P891" s="5" t="str">
        <f ca="1" t="shared" si="390"/>
        <v/>
      </c>
      <c r="Q891" s="4" t="str">
        <f t="shared" si="391"/>
        <v/>
      </c>
      <c r="R891" s="4" t="str">
        <f t="shared" si="392"/>
        <v/>
      </c>
      <c r="S891" s="9" t="str">
        <f t="shared" si="393"/>
        <v/>
      </c>
      <c r="T891" s="10" t="str">
        <f ca="1" t="shared" si="394"/>
        <v/>
      </c>
      <c r="U891" s="9" t="str">
        <f t="shared" si="395"/>
        <v/>
      </c>
      <c r="V891" s="6" t="str">
        <f t="shared" si="396"/>
        <v/>
      </c>
      <c r="W891" s="11" t="str">
        <f t="shared" si="397"/>
        <v/>
      </c>
      <c r="X891" s="11" t="str">
        <f ca="1" t="shared" si="398"/>
        <v/>
      </c>
      <c r="Y891" s="6" t="str">
        <f ca="1" t="shared" si="399"/>
        <v/>
      </c>
      <c r="Z891" s="1" t="str">
        <f ca="1" t="shared" si="400"/>
        <v/>
      </c>
      <c r="AA891" t="str">
        <f ca="1" t="shared" si="401"/>
        <v/>
      </c>
      <c r="AB891" t="str">
        <f t="shared" si="402"/>
        <v/>
      </c>
      <c r="AC891" s="1" t="str">
        <f ca="1" t="shared" si="403"/>
        <v/>
      </c>
      <c r="AD891" t="e">
        <f ca="1" t="shared" si="404"/>
        <v>#VALUE!</v>
      </c>
    </row>
    <row r="892" spans="1:30">
      <c r="A892" t="str">
        <f>IF([1]Sheet!A1890="","",[1]Sheet!A1890)</f>
        <v/>
      </c>
      <c r="B892" t="str">
        <f>IF(A892="","",[1]Sheet!B1890)</f>
        <v/>
      </c>
      <c r="C892" t="str">
        <f>IF(A892="","",[1]Sheet!C1890)</f>
        <v/>
      </c>
      <c r="D892" t="str">
        <f>IF(A892="","",[1]Sheet!D1890)</f>
        <v/>
      </c>
      <c r="E892" t="str">
        <f>IF(A892="","",[1]Sheet!E1890)</f>
        <v/>
      </c>
      <c r="F892" t="str">
        <f>IF(A892="","",[1]Sheet!F1890)</f>
        <v/>
      </c>
      <c r="G892" t="str">
        <f>IF(A892="","",[1]Sheet!G1890)</f>
        <v/>
      </c>
      <c r="H892" t="str">
        <f>IF(A892="","",[1]Sheet!H1890)</f>
        <v/>
      </c>
      <c r="I892" t="str">
        <f>IF(A892="","",[1]Sheet!I1890)</f>
        <v/>
      </c>
      <c r="J892" t="str">
        <f>IF(A892="","",[1]Sheet!J1890)</f>
        <v/>
      </c>
      <c r="K892" t="str">
        <f t="shared" si="387"/>
        <v/>
      </c>
      <c r="L892" s="4" t="str">
        <f t="shared" si="388"/>
        <v/>
      </c>
      <c r="M892" s="4" t="str">
        <f ca="1" t="array" ref="M892">IF(L891="","",IF(ROW()&lt;32,"",AVERAGE(IF(OFFSET(L$2,ROW()-31,0,30,1)&lt;&gt;"",OFFSET(L$2,ROW()-31,0,30,1)))))</f>
        <v/>
      </c>
      <c r="N892" s="5" t="str">
        <f ca="1" t="shared" si="389"/>
        <v/>
      </c>
      <c r="O892" s="4" t="str">
        <f ca="1" t="array" ref="O892">IF(L891="","",IF(ROW()&lt;32,"",AVERAGE(IF(OFFSET(L$2,ROW()-21,0,20,1)&lt;&gt;"",OFFSET(L$2,ROW()-21,0,20,1)))))</f>
        <v/>
      </c>
      <c r="P892" s="5" t="str">
        <f ca="1" t="shared" si="390"/>
        <v/>
      </c>
      <c r="Q892" s="4" t="str">
        <f t="shared" si="391"/>
        <v/>
      </c>
      <c r="R892" s="4" t="str">
        <f t="shared" si="392"/>
        <v/>
      </c>
      <c r="S892" s="9" t="str">
        <f t="shared" si="393"/>
        <v/>
      </c>
      <c r="T892" s="10" t="str">
        <f ca="1" t="shared" si="394"/>
        <v/>
      </c>
      <c r="U892" s="9" t="str">
        <f t="shared" si="395"/>
        <v/>
      </c>
      <c r="V892" s="6" t="str">
        <f t="shared" si="396"/>
        <v/>
      </c>
      <c r="W892" s="11" t="str">
        <f t="shared" si="397"/>
        <v/>
      </c>
      <c r="X892" s="11" t="str">
        <f ca="1" t="shared" si="398"/>
        <v/>
      </c>
      <c r="Y892" s="6" t="str">
        <f ca="1" t="shared" si="399"/>
        <v/>
      </c>
      <c r="Z892" s="1" t="str">
        <f ca="1" t="shared" si="400"/>
        <v/>
      </c>
      <c r="AA892" t="str">
        <f ca="1" t="shared" si="401"/>
        <v/>
      </c>
      <c r="AB892" t="str">
        <f t="shared" si="402"/>
        <v/>
      </c>
      <c r="AC892" s="1" t="str">
        <f ca="1" t="shared" si="403"/>
        <v/>
      </c>
      <c r="AD892" t="e">
        <f ca="1" t="shared" si="404"/>
        <v>#VALUE!</v>
      </c>
    </row>
    <row r="893" spans="1:30">
      <c r="A893" t="str">
        <f>IF([1]Sheet!A1891="","",[1]Sheet!A1891)</f>
        <v/>
      </c>
      <c r="B893" t="str">
        <f>IF(A893="","",[1]Sheet!B1891)</f>
        <v/>
      </c>
      <c r="C893" t="str">
        <f>IF(A893="","",[1]Sheet!C1891)</f>
        <v/>
      </c>
      <c r="D893" t="str">
        <f>IF(A893="","",[1]Sheet!D1891)</f>
        <v/>
      </c>
      <c r="E893" t="str">
        <f>IF(A893="","",[1]Sheet!E1891)</f>
        <v/>
      </c>
      <c r="F893" t="str">
        <f>IF(A893="","",[1]Sheet!F1891)</f>
        <v/>
      </c>
      <c r="G893" t="str">
        <f>IF(A893="","",[1]Sheet!G1891)</f>
        <v/>
      </c>
      <c r="H893" t="str">
        <f>IF(A893="","",[1]Sheet!H1891)</f>
        <v/>
      </c>
      <c r="I893" t="str">
        <f>IF(A893="","",[1]Sheet!I1891)</f>
        <v/>
      </c>
      <c r="J893" t="str">
        <f>IF(A893="","",[1]Sheet!J1891)</f>
        <v/>
      </c>
      <c r="K893" t="str">
        <f t="shared" si="387"/>
        <v/>
      </c>
      <c r="L893" s="4" t="str">
        <f t="shared" si="388"/>
        <v/>
      </c>
      <c r="M893" s="4" t="str">
        <f ca="1" t="array" ref="M893">IF(L892="","",IF(ROW()&lt;32,"",AVERAGE(IF(OFFSET(L$2,ROW()-31,0,30,1)&lt;&gt;"",OFFSET(L$2,ROW()-31,0,30,1)))))</f>
        <v/>
      </c>
      <c r="N893" s="5" t="str">
        <f ca="1" t="shared" si="389"/>
        <v/>
      </c>
      <c r="O893" s="4" t="str">
        <f ca="1" t="array" ref="O893">IF(L892="","",IF(ROW()&lt;32,"",AVERAGE(IF(OFFSET(L$2,ROW()-21,0,20,1)&lt;&gt;"",OFFSET(L$2,ROW()-21,0,20,1)))))</f>
        <v/>
      </c>
      <c r="P893" s="5" t="str">
        <f ca="1" t="shared" si="390"/>
        <v/>
      </c>
      <c r="Q893" s="4" t="str">
        <f t="shared" si="391"/>
        <v/>
      </c>
      <c r="R893" s="4" t="str">
        <f t="shared" si="392"/>
        <v/>
      </c>
      <c r="S893" s="9" t="str">
        <f t="shared" si="393"/>
        <v/>
      </c>
      <c r="T893" s="10" t="str">
        <f ca="1" t="shared" si="394"/>
        <v/>
      </c>
      <c r="U893" s="9" t="str">
        <f t="shared" si="395"/>
        <v/>
      </c>
      <c r="V893" s="6" t="str">
        <f t="shared" si="396"/>
        <v/>
      </c>
      <c r="W893" s="11" t="str">
        <f t="shared" si="397"/>
        <v/>
      </c>
      <c r="X893" s="11" t="str">
        <f ca="1" t="shared" si="398"/>
        <v/>
      </c>
      <c r="Y893" s="6" t="str">
        <f ca="1" t="shared" si="399"/>
        <v/>
      </c>
      <c r="Z893" s="1" t="str">
        <f ca="1" t="shared" si="400"/>
        <v/>
      </c>
      <c r="AA893" t="str">
        <f ca="1" t="shared" si="401"/>
        <v/>
      </c>
      <c r="AB893" t="str">
        <f t="shared" si="402"/>
        <v/>
      </c>
      <c r="AC893" s="1" t="str">
        <f ca="1" t="shared" si="403"/>
        <v/>
      </c>
      <c r="AD893" t="e">
        <f ca="1" t="shared" si="404"/>
        <v>#VALUE!</v>
      </c>
    </row>
    <row r="894" spans="1:30">
      <c r="A894" t="str">
        <f>IF([1]Sheet!A1892="","",[1]Sheet!A1892)</f>
        <v/>
      </c>
      <c r="B894" t="str">
        <f>IF(A894="","",[1]Sheet!B1892)</f>
        <v/>
      </c>
      <c r="C894" t="str">
        <f>IF(A894="","",[1]Sheet!C1892)</f>
        <v/>
      </c>
      <c r="D894" t="str">
        <f>IF(A894="","",[1]Sheet!D1892)</f>
        <v/>
      </c>
      <c r="E894" t="str">
        <f>IF(A894="","",[1]Sheet!E1892)</f>
        <v/>
      </c>
      <c r="F894" t="str">
        <f>IF(A894="","",[1]Sheet!F1892)</f>
        <v/>
      </c>
      <c r="G894" t="str">
        <f>IF(A894="","",[1]Sheet!G1892)</f>
        <v/>
      </c>
      <c r="H894" t="str">
        <f>IF(A894="","",[1]Sheet!H1892)</f>
        <v/>
      </c>
      <c r="I894" t="str">
        <f>IF(A894="","",[1]Sheet!I1892)</f>
        <v/>
      </c>
      <c r="J894" t="str">
        <f>IF(A894="","",[1]Sheet!J1892)</f>
        <v/>
      </c>
      <c r="K894" t="str">
        <f t="shared" si="387"/>
        <v/>
      </c>
      <c r="L894" s="4" t="str">
        <f t="shared" si="388"/>
        <v/>
      </c>
      <c r="M894" s="4" t="str">
        <f ca="1" t="array" ref="M894">IF(L893="","",IF(ROW()&lt;32,"",AVERAGE(IF(OFFSET(L$2,ROW()-31,0,30,1)&lt;&gt;"",OFFSET(L$2,ROW()-31,0,30,1)))))</f>
        <v/>
      </c>
      <c r="N894" s="5" t="str">
        <f ca="1" t="shared" si="389"/>
        <v/>
      </c>
      <c r="O894" s="4" t="str">
        <f ca="1" t="array" ref="O894">IF(L893="","",IF(ROW()&lt;32,"",AVERAGE(IF(OFFSET(L$2,ROW()-21,0,20,1)&lt;&gt;"",OFFSET(L$2,ROW()-21,0,20,1)))))</f>
        <v/>
      </c>
      <c r="P894" s="5" t="str">
        <f ca="1" t="shared" si="390"/>
        <v/>
      </c>
      <c r="Q894" s="4" t="str">
        <f t="shared" si="391"/>
        <v/>
      </c>
      <c r="R894" s="4" t="str">
        <f t="shared" si="392"/>
        <v/>
      </c>
      <c r="S894" s="9" t="str">
        <f t="shared" si="393"/>
        <v/>
      </c>
      <c r="T894" s="10" t="str">
        <f ca="1" t="shared" si="394"/>
        <v/>
      </c>
      <c r="U894" s="9" t="str">
        <f t="shared" si="395"/>
        <v/>
      </c>
      <c r="V894" s="6" t="str">
        <f t="shared" si="396"/>
        <v/>
      </c>
      <c r="W894" s="11" t="str">
        <f t="shared" si="397"/>
        <v/>
      </c>
      <c r="X894" s="11" t="str">
        <f ca="1" t="shared" si="398"/>
        <v/>
      </c>
      <c r="Y894" s="6" t="str">
        <f ca="1" t="shared" si="399"/>
        <v/>
      </c>
      <c r="Z894" s="1" t="str">
        <f ca="1" t="shared" si="400"/>
        <v/>
      </c>
      <c r="AA894" t="str">
        <f ca="1" t="shared" si="401"/>
        <v/>
      </c>
      <c r="AB894" t="str">
        <f t="shared" si="402"/>
        <v/>
      </c>
      <c r="AC894" s="1" t="str">
        <f ca="1" t="shared" si="403"/>
        <v/>
      </c>
      <c r="AD894" t="e">
        <f ca="1" t="shared" si="404"/>
        <v>#VALUE!</v>
      </c>
    </row>
    <row r="895" spans="1:30">
      <c r="A895" t="str">
        <f>IF([1]Sheet!A1893="","",[1]Sheet!A1893)</f>
        <v/>
      </c>
      <c r="B895" t="str">
        <f>IF(A895="","",[1]Sheet!B1893)</f>
        <v/>
      </c>
      <c r="C895" t="str">
        <f>IF(A895="","",[1]Sheet!C1893)</f>
        <v/>
      </c>
      <c r="D895" t="str">
        <f>IF(A895="","",[1]Sheet!D1893)</f>
        <v/>
      </c>
      <c r="E895" t="str">
        <f>IF(A895="","",[1]Sheet!E1893)</f>
        <v/>
      </c>
      <c r="F895" t="str">
        <f>IF(A895="","",[1]Sheet!F1893)</f>
        <v/>
      </c>
      <c r="G895" t="str">
        <f>IF(A895="","",[1]Sheet!G1893)</f>
        <v/>
      </c>
      <c r="H895" t="str">
        <f>IF(A895="","",[1]Sheet!H1893)</f>
        <v/>
      </c>
      <c r="I895" t="str">
        <f>IF(A895="","",[1]Sheet!I1893)</f>
        <v/>
      </c>
      <c r="J895" t="str">
        <f>IF(A895="","",[1]Sheet!J1893)</f>
        <v/>
      </c>
      <c r="K895" t="str">
        <f t="shared" si="387"/>
        <v/>
      </c>
      <c r="L895" s="4" t="str">
        <f t="shared" si="388"/>
        <v/>
      </c>
      <c r="M895" s="4" t="str">
        <f ca="1" t="array" ref="M895">IF(L894="","",IF(ROW()&lt;32,"",AVERAGE(IF(OFFSET(L$2,ROW()-31,0,30,1)&lt;&gt;"",OFFSET(L$2,ROW()-31,0,30,1)))))</f>
        <v/>
      </c>
      <c r="N895" s="5" t="str">
        <f ca="1" t="shared" si="389"/>
        <v/>
      </c>
      <c r="O895" s="4" t="str">
        <f ca="1" t="array" ref="O895">IF(L894="","",IF(ROW()&lt;32,"",AVERAGE(IF(OFFSET(L$2,ROW()-21,0,20,1)&lt;&gt;"",OFFSET(L$2,ROW()-21,0,20,1)))))</f>
        <v/>
      </c>
      <c r="P895" s="5" t="str">
        <f ca="1" t="shared" si="390"/>
        <v/>
      </c>
      <c r="Q895" s="4" t="str">
        <f t="shared" si="391"/>
        <v/>
      </c>
      <c r="R895" s="4" t="str">
        <f t="shared" si="392"/>
        <v/>
      </c>
      <c r="S895" s="9" t="str">
        <f t="shared" si="393"/>
        <v/>
      </c>
      <c r="T895" s="10" t="str">
        <f ca="1" t="shared" si="394"/>
        <v/>
      </c>
      <c r="U895" s="9" t="str">
        <f t="shared" si="395"/>
        <v/>
      </c>
      <c r="V895" s="6" t="str">
        <f t="shared" si="396"/>
        <v/>
      </c>
      <c r="W895" s="11" t="str">
        <f t="shared" si="397"/>
        <v/>
      </c>
      <c r="X895" s="11" t="str">
        <f ca="1" t="shared" si="398"/>
        <v/>
      </c>
      <c r="Y895" s="6" t="str">
        <f ca="1" t="shared" si="399"/>
        <v/>
      </c>
      <c r="Z895" s="1" t="str">
        <f ca="1" t="shared" si="400"/>
        <v/>
      </c>
      <c r="AA895" t="str">
        <f ca="1" t="shared" si="401"/>
        <v/>
      </c>
      <c r="AB895" t="str">
        <f t="shared" si="402"/>
        <v/>
      </c>
      <c r="AC895" s="1" t="str">
        <f ca="1" t="shared" si="403"/>
        <v/>
      </c>
      <c r="AD895" t="e">
        <f ca="1" t="shared" si="404"/>
        <v>#VALUE!</v>
      </c>
    </row>
    <row r="896" spans="1:30">
      <c r="A896" t="str">
        <f>IF([1]Sheet!A1894="","",[1]Sheet!A1894)</f>
        <v/>
      </c>
      <c r="B896" t="str">
        <f>IF(A896="","",[1]Sheet!B1894)</f>
        <v/>
      </c>
      <c r="C896" t="str">
        <f>IF(A896="","",[1]Sheet!C1894)</f>
        <v/>
      </c>
      <c r="D896" t="str">
        <f>IF(A896="","",[1]Sheet!D1894)</f>
        <v/>
      </c>
      <c r="E896" t="str">
        <f>IF(A896="","",[1]Sheet!E1894)</f>
        <v/>
      </c>
      <c r="F896" t="str">
        <f>IF(A896="","",[1]Sheet!F1894)</f>
        <v/>
      </c>
      <c r="G896" t="str">
        <f>IF(A896="","",[1]Sheet!G1894)</f>
        <v/>
      </c>
      <c r="H896" t="str">
        <f>IF(A896="","",[1]Sheet!H1894)</f>
        <v/>
      </c>
      <c r="I896" t="str">
        <f>IF(A896="","",[1]Sheet!I1894)</f>
        <v/>
      </c>
      <c r="J896" t="str">
        <f>IF(A896="","",[1]Sheet!J1894)</f>
        <v/>
      </c>
      <c r="K896" t="str">
        <f t="shared" si="387"/>
        <v/>
      </c>
      <c r="L896" s="4" t="str">
        <f t="shared" si="388"/>
        <v/>
      </c>
      <c r="M896" s="4" t="str">
        <f ca="1" t="array" ref="M896">IF(L895="","",IF(ROW()&lt;32,"",AVERAGE(IF(OFFSET(L$2,ROW()-31,0,30,1)&lt;&gt;"",OFFSET(L$2,ROW()-31,0,30,1)))))</f>
        <v/>
      </c>
      <c r="N896" s="5" t="str">
        <f ca="1" t="shared" si="389"/>
        <v/>
      </c>
      <c r="O896" s="4" t="str">
        <f ca="1" t="array" ref="O896">IF(L895="","",IF(ROW()&lt;32,"",AVERAGE(IF(OFFSET(L$2,ROW()-21,0,20,1)&lt;&gt;"",OFFSET(L$2,ROW()-21,0,20,1)))))</f>
        <v/>
      </c>
      <c r="P896" s="5" t="str">
        <f ca="1" t="shared" si="390"/>
        <v/>
      </c>
      <c r="Q896" s="4" t="str">
        <f t="shared" si="391"/>
        <v/>
      </c>
      <c r="R896" s="4" t="str">
        <f t="shared" si="392"/>
        <v/>
      </c>
      <c r="S896" s="9" t="str">
        <f t="shared" si="393"/>
        <v/>
      </c>
      <c r="T896" s="10" t="str">
        <f ca="1" t="shared" si="394"/>
        <v/>
      </c>
      <c r="U896" s="9" t="str">
        <f t="shared" si="395"/>
        <v/>
      </c>
      <c r="V896" s="6" t="str">
        <f t="shared" si="396"/>
        <v/>
      </c>
      <c r="W896" s="11" t="str">
        <f t="shared" si="397"/>
        <v/>
      </c>
      <c r="X896" s="11" t="str">
        <f ca="1" t="shared" si="398"/>
        <v/>
      </c>
      <c r="Y896" s="6" t="str">
        <f ca="1" t="shared" si="399"/>
        <v/>
      </c>
      <c r="Z896" s="1" t="str">
        <f ca="1" t="shared" si="400"/>
        <v/>
      </c>
      <c r="AA896" t="str">
        <f ca="1" t="shared" si="401"/>
        <v/>
      </c>
      <c r="AB896" t="str">
        <f t="shared" si="402"/>
        <v/>
      </c>
      <c r="AC896" s="1" t="str">
        <f ca="1" t="shared" si="403"/>
        <v/>
      </c>
      <c r="AD896" t="e">
        <f ca="1" t="shared" si="404"/>
        <v>#VALUE!</v>
      </c>
    </row>
    <row r="897" spans="1:30">
      <c r="A897" t="str">
        <f>IF([1]Sheet!A1895="","",[1]Sheet!A1895)</f>
        <v/>
      </c>
      <c r="B897" t="str">
        <f>IF(A897="","",[1]Sheet!B1895)</f>
        <v/>
      </c>
      <c r="C897" t="str">
        <f>IF(A897="","",[1]Sheet!C1895)</f>
        <v/>
      </c>
      <c r="D897" t="str">
        <f>IF(A897="","",[1]Sheet!D1895)</f>
        <v/>
      </c>
      <c r="E897" t="str">
        <f>IF(A897="","",[1]Sheet!E1895)</f>
        <v/>
      </c>
      <c r="F897" t="str">
        <f>IF(A897="","",[1]Sheet!F1895)</f>
        <v/>
      </c>
      <c r="G897" t="str">
        <f>IF(A897="","",[1]Sheet!G1895)</f>
        <v/>
      </c>
      <c r="H897" t="str">
        <f>IF(A897="","",[1]Sheet!H1895)</f>
        <v/>
      </c>
      <c r="I897" t="str">
        <f>IF(A897="","",[1]Sheet!I1895)</f>
        <v/>
      </c>
      <c r="J897" t="str">
        <f>IF(A897="","",[1]Sheet!J1895)</f>
        <v/>
      </c>
      <c r="K897" t="str">
        <f t="shared" si="387"/>
        <v/>
      </c>
      <c r="L897" s="4" t="str">
        <f t="shared" si="388"/>
        <v/>
      </c>
      <c r="M897" s="4" t="str">
        <f ca="1" t="array" ref="M897">IF(L896="","",IF(ROW()&lt;32,"",AVERAGE(IF(OFFSET(L$2,ROW()-31,0,30,1)&lt;&gt;"",OFFSET(L$2,ROW()-31,0,30,1)))))</f>
        <v/>
      </c>
      <c r="N897" s="5" t="str">
        <f ca="1" t="shared" si="389"/>
        <v/>
      </c>
      <c r="O897" s="4" t="str">
        <f ca="1" t="array" ref="O897">IF(L896="","",IF(ROW()&lt;32,"",AVERAGE(IF(OFFSET(L$2,ROW()-21,0,20,1)&lt;&gt;"",OFFSET(L$2,ROW()-21,0,20,1)))))</f>
        <v/>
      </c>
      <c r="P897" s="5" t="str">
        <f ca="1" t="shared" si="390"/>
        <v/>
      </c>
      <c r="Q897" s="4" t="str">
        <f t="shared" si="391"/>
        <v/>
      </c>
      <c r="R897" s="4" t="str">
        <f t="shared" si="392"/>
        <v/>
      </c>
      <c r="S897" s="9" t="str">
        <f t="shared" si="393"/>
        <v/>
      </c>
      <c r="T897" s="10" t="str">
        <f ca="1" t="shared" si="394"/>
        <v/>
      </c>
      <c r="U897" s="9" t="str">
        <f t="shared" si="395"/>
        <v/>
      </c>
      <c r="V897" s="6" t="str">
        <f t="shared" si="396"/>
        <v/>
      </c>
      <c r="W897" s="11" t="str">
        <f t="shared" si="397"/>
        <v/>
      </c>
      <c r="X897" s="11" t="str">
        <f ca="1" t="shared" si="398"/>
        <v/>
      </c>
      <c r="Y897" s="6" t="str">
        <f ca="1" t="shared" si="399"/>
        <v/>
      </c>
      <c r="Z897" s="1" t="str">
        <f ca="1" t="shared" si="400"/>
        <v/>
      </c>
      <c r="AA897" t="str">
        <f ca="1" t="shared" si="401"/>
        <v/>
      </c>
      <c r="AB897" t="str">
        <f t="shared" si="402"/>
        <v/>
      </c>
      <c r="AC897" s="1" t="str">
        <f ca="1" t="shared" si="403"/>
        <v/>
      </c>
      <c r="AD897" t="e">
        <f ca="1" t="shared" si="404"/>
        <v>#VALUE!</v>
      </c>
    </row>
    <row r="898" spans="1:30">
      <c r="A898" t="str">
        <f>IF([1]Sheet!A1896="","",[1]Sheet!A1896)</f>
        <v/>
      </c>
      <c r="B898" t="str">
        <f>IF(A898="","",[1]Sheet!B1896)</f>
        <v/>
      </c>
      <c r="C898" t="str">
        <f>IF(A898="","",[1]Sheet!C1896)</f>
        <v/>
      </c>
      <c r="D898" t="str">
        <f>IF(A898="","",[1]Sheet!D1896)</f>
        <v/>
      </c>
      <c r="E898" t="str">
        <f>IF(A898="","",[1]Sheet!E1896)</f>
        <v/>
      </c>
      <c r="F898" t="str">
        <f>IF(A898="","",[1]Sheet!F1896)</f>
        <v/>
      </c>
      <c r="G898" t="str">
        <f>IF(A898="","",[1]Sheet!G1896)</f>
        <v/>
      </c>
      <c r="H898" t="str">
        <f>IF(A898="","",[1]Sheet!H1896)</f>
        <v/>
      </c>
      <c r="I898" t="str">
        <f>IF(A898="","",[1]Sheet!I1896)</f>
        <v/>
      </c>
      <c r="J898" t="str">
        <f>IF(A898="","",[1]Sheet!J1896)</f>
        <v/>
      </c>
      <c r="K898" t="str">
        <f t="shared" si="387"/>
        <v/>
      </c>
      <c r="L898" s="4" t="str">
        <f t="shared" si="388"/>
        <v/>
      </c>
      <c r="M898" s="4" t="str">
        <f ca="1" t="array" ref="M898">IF(L897="","",IF(ROW()&lt;32,"",AVERAGE(IF(OFFSET(L$2,ROW()-31,0,30,1)&lt;&gt;"",OFFSET(L$2,ROW()-31,0,30,1)))))</f>
        <v/>
      </c>
      <c r="N898" s="5" t="str">
        <f ca="1" t="shared" si="389"/>
        <v/>
      </c>
      <c r="O898" s="4" t="str">
        <f ca="1" t="array" ref="O898">IF(L897="","",IF(ROW()&lt;32,"",AVERAGE(IF(OFFSET(L$2,ROW()-21,0,20,1)&lt;&gt;"",OFFSET(L$2,ROW()-21,0,20,1)))))</f>
        <v/>
      </c>
      <c r="P898" s="5" t="str">
        <f ca="1" t="shared" si="390"/>
        <v/>
      </c>
      <c r="Q898" s="4" t="str">
        <f t="shared" si="391"/>
        <v/>
      </c>
      <c r="R898" s="4" t="str">
        <f t="shared" si="392"/>
        <v/>
      </c>
      <c r="S898" s="9" t="str">
        <f t="shared" si="393"/>
        <v/>
      </c>
      <c r="T898" s="10" t="str">
        <f ca="1" t="shared" si="394"/>
        <v/>
      </c>
      <c r="U898" s="9" t="str">
        <f t="shared" si="395"/>
        <v/>
      </c>
      <c r="V898" s="6" t="str">
        <f t="shared" si="396"/>
        <v/>
      </c>
      <c r="W898" s="11" t="str">
        <f t="shared" si="397"/>
        <v/>
      </c>
      <c r="X898" s="11" t="str">
        <f ca="1" t="shared" si="398"/>
        <v/>
      </c>
      <c r="Y898" s="6" t="str">
        <f ca="1" t="shared" si="399"/>
        <v/>
      </c>
      <c r="Z898" s="1" t="str">
        <f ca="1" t="shared" si="400"/>
        <v/>
      </c>
      <c r="AA898" t="str">
        <f ca="1" t="shared" si="401"/>
        <v/>
      </c>
      <c r="AB898" t="str">
        <f t="shared" si="402"/>
        <v/>
      </c>
      <c r="AC898" s="1" t="str">
        <f ca="1" t="shared" si="403"/>
        <v/>
      </c>
      <c r="AD898" t="e">
        <f ca="1" t="shared" si="404"/>
        <v>#VALUE!</v>
      </c>
    </row>
    <row r="899" spans="1:30">
      <c r="A899" t="str">
        <f>IF([1]Sheet!A1897="","",[1]Sheet!A1897)</f>
        <v/>
      </c>
      <c r="B899" t="str">
        <f>IF(A899="","",[1]Sheet!B1897)</f>
        <v/>
      </c>
      <c r="C899" t="str">
        <f>IF(A899="","",[1]Sheet!C1897)</f>
        <v/>
      </c>
      <c r="D899" t="str">
        <f>IF(A899="","",[1]Sheet!D1897)</f>
        <v/>
      </c>
      <c r="E899" t="str">
        <f>IF(A899="","",[1]Sheet!E1897)</f>
        <v/>
      </c>
      <c r="F899" t="str">
        <f>IF(A899="","",[1]Sheet!F1897)</f>
        <v/>
      </c>
      <c r="G899" t="str">
        <f>IF(A899="","",[1]Sheet!G1897)</f>
        <v/>
      </c>
      <c r="H899" t="str">
        <f>IF(A899="","",[1]Sheet!H1897)</f>
        <v/>
      </c>
      <c r="I899" t="str">
        <f>IF(A899="","",[1]Sheet!I1897)</f>
        <v/>
      </c>
      <c r="J899" t="str">
        <f>IF(A899="","",[1]Sheet!J1897)</f>
        <v/>
      </c>
      <c r="K899" t="str">
        <f t="shared" si="387"/>
        <v/>
      </c>
      <c r="L899" s="4" t="str">
        <f t="shared" si="388"/>
        <v/>
      </c>
      <c r="M899" s="4" t="str">
        <f ca="1" t="array" ref="M899">IF(L898="","",IF(ROW()&lt;32,"",AVERAGE(IF(OFFSET(L$2,ROW()-31,0,30,1)&lt;&gt;"",OFFSET(L$2,ROW()-31,0,30,1)))))</f>
        <v/>
      </c>
      <c r="N899" s="5" t="str">
        <f ca="1" t="shared" si="389"/>
        <v/>
      </c>
      <c r="O899" s="4" t="str">
        <f ca="1" t="array" ref="O899">IF(L898="","",IF(ROW()&lt;32,"",AVERAGE(IF(OFFSET(L$2,ROW()-21,0,20,1)&lt;&gt;"",OFFSET(L$2,ROW()-21,0,20,1)))))</f>
        <v/>
      </c>
      <c r="P899" s="5" t="str">
        <f ca="1" t="shared" si="390"/>
        <v/>
      </c>
      <c r="Q899" s="4" t="str">
        <f t="shared" si="391"/>
        <v/>
      </c>
      <c r="R899" s="4" t="str">
        <f t="shared" si="392"/>
        <v/>
      </c>
      <c r="S899" s="9" t="str">
        <f t="shared" si="393"/>
        <v/>
      </c>
      <c r="T899" s="10" t="str">
        <f ca="1" t="shared" si="394"/>
        <v/>
      </c>
      <c r="U899" s="9" t="str">
        <f t="shared" si="395"/>
        <v/>
      </c>
      <c r="V899" s="6" t="str">
        <f t="shared" si="396"/>
        <v/>
      </c>
      <c r="W899" s="11" t="str">
        <f t="shared" si="397"/>
        <v/>
      </c>
      <c r="X899" s="11" t="str">
        <f ca="1" t="shared" si="398"/>
        <v/>
      </c>
      <c r="Y899" s="6" t="str">
        <f ca="1" t="shared" si="399"/>
        <v/>
      </c>
      <c r="Z899" s="1" t="str">
        <f ca="1" t="shared" si="400"/>
        <v/>
      </c>
      <c r="AA899" t="str">
        <f ca="1" t="shared" si="401"/>
        <v/>
      </c>
      <c r="AB899" t="str">
        <f t="shared" si="402"/>
        <v/>
      </c>
      <c r="AC899" s="1" t="str">
        <f ca="1" t="shared" si="403"/>
        <v/>
      </c>
      <c r="AD899" t="e">
        <f ca="1" t="shared" si="404"/>
        <v>#VALUE!</v>
      </c>
    </row>
    <row r="900" spans="1:30">
      <c r="A900" t="str">
        <f>IF([1]Sheet!A1898="","",[1]Sheet!A1898)</f>
        <v/>
      </c>
      <c r="B900" t="str">
        <f>IF(A900="","",[1]Sheet!B1898)</f>
        <v/>
      </c>
      <c r="C900" t="str">
        <f>IF(A900="","",[1]Sheet!C1898)</f>
        <v/>
      </c>
      <c r="D900" t="str">
        <f>IF(A900="","",[1]Sheet!D1898)</f>
        <v/>
      </c>
      <c r="E900" t="str">
        <f>IF(A900="","",[1]Sheet!E1898)</f>
        <v/>
      </c>
      <c r="F900" t="str">
        <f>IF(A900="","",[1]Sheet!F1898)</f>
        <v/>
      </c>
      <c r="G900" t="str">
        <f>IF(A900="","",[1]Sheet!G1898)</f>
        <v/>
      </c>
      <c r="H900" t="str">
        <f>IF(A900="","",[1]Sheet!H1898)</f>
        <v/>
      </c>
      <c r="I900" t="str">
        <f>IF(A900="","",[1]Sheet!I1898)</f>
        <v/>
      </c>
      <c r="J900" t="str">
        <f>IF(A900="","",[1]Sheet!J1898)</f>
        <v/>
      </c>
      <c r="K900" t="str">
        <f t="shared" si="387"/>
        <v/>
      </c>
      <c r="L900" s="4" t="str">
        <f t="shared" si="388"/>
        <v/>
      </c>
      <c r="M900" s="4" t="str">
        <f ca="1" t="array" ref="M900">IF(L899="","",IF(ROW()&lt;32,"",AVERAGE(IF(OFFSET(L$2,ROW()-31,0,30,1)&lt;&gt;"",OFFSET(L$2,ROW()-31,0,30,1)))))</f>
        <v/>
      </c>
      <c r="N900" s="5" t="str">
        <f ca="1" t="shared" si="389"/>
        <v/>
      </c>
      <c r="O900" s="4" t="str">
        <f ca="1" t="array" ref="O900">IF(L899="","",IF(ROW()&lt;32,"",AVERAGE(IF(OFFSET(L$2,ROW()-21,0,20,1)&lt;&gt;"",OFFSET(L$2,ROW()-21,0,20,1)))))</f>
        <v/>
      </c>
      <c r="P900" s="5" t="str">
        <f ca="1" t="shared" si="390"/>
        <v/>
      </c>
      <c r="Q900" s="4" t="str">
        <f t="shared" si="391"/>
        <v/>
      </c>
      <c r="R900" s="4" t="str">
        <f t="shared" si="392"/>
        <v/>
      </c>
      <c r="S900" s="9" t="str">
        <f t="shared" si="393"/>
        <v/>
      </c>
      <c r="T900" s="10" t="str">
        <f ca="1" t="shared" si="394"/>
        <v/>
      </c>
      <c r="U900" s="9" t="str">
        <f t="shared" si="395"/>
        <v/>
      </c>
      <c r="V900" s="6" t="str">
        <f t="shared" si="396"/>
        <v/>
      </c>
      <c r="W900" s="11" t="str">
        <f t="shared" si="397"/>
        <v/>
      </c>
      <c r="X900" s="11" t="str">
        <f ca="1" t="shared" si="398"/>
        <v/>
      </c>
      <c r="Y900" s="6" t="str">
        <f ca="1" t="shared" si="399"/>
        <v/>
      </c>
      <c r="Z900" s="1" t="str">
        <f ca="1" t="shared" si="400"/>
        <v/>
      </c>
      <c r="AA900" t="str">
        <f ca="1" t="shared" si="401"/>
        <v/>
      </c>
      <c r="AB900" t="str">
        <f t="shared" si="402"/>
        <v/>
      </c>
      <c r="AC900" s="1" t="str">
        <f ca="1" t="shared" si="403"/>
        <v/>
      </c>
      <c r="AD900" t="e">
        <f ca="1" t="shared" si="404"/>
        <v>#VALUE!</v>
      </c>
    </row>
    <row r="901" spans="1:30">
      <c r="A901" t="str">
        <f>IF([1]Sheet!A1899="","",[1]Sheet!A1899)</f>
        <v/>
      </c>
      <c r="B901" t="str">
        <f>IF(A901="","",[1]Sheet!B1899)</f>
        <v/>
      </c>
      <c r="C901" t="str">
        <f>IF(A901="","",[1]Sheet!C1899)</f>
        <v/>
      </c>
      <c r="D901" t="str">
        <f>IF(A901="","",[1]Sheet!D1899)</f>
        <v/>
      </c>
      <c r="E901" t="str">
        <f>IF(A901="","",[1]Sheet!E1899)</f>
        <v/>
      </c>
      <c r="F901" t="str">
        <f>IF(A901="","",[1]Sheet!F1899)</f>
        <v/>
      </c>
      <c r="G901" t="str">
        <f>IF(A901="","",[1]Sheet!G1899)</f>
        <v/>
      </c>
      <c r="H901" t="str">
        <f>IF(A901="","",[1]Sheet!H1899)</f>
        <v/>
      </c>
      <c r="I901" t="str">
        <f>IF(A901="","",[1]Sheet!I1899)</f>
        <v/>
      </c>
      <c r="J901" t="str">
        <f>IF(A901="","",[1]Sheet!J1899)</f>
        <v/>
      </c>
      <c r="K901" t="str">
        <f t="shared" si="387"/>
        <v/>
      </c>
      <c r="L901" s="4" t="str">
        <f t="shared" si="388"/>
        <v/>
      </c>
      <c r="M901" s="4" t="str">
        <f ca="1" t="array" ref="M901">IF(L900="","",IF(ROW()&lt;32,"",AVERAGE(IF(OFFSET(L$2,ROW()-31,0,30,1)&lt;&gt;"",OFFSET(L$2,ROW()-31,0,30,1)))))</f>
        <v/>
      </c>
      <c r="N901" s="5" t="str">
        <f ca="1" t="shared" si="389"/>
        <v/>
      </c>
      <c r="O901" s="4" t="str">
        <f ca="1" t="array" ref="O901">IF(L900="","",IF(ROW()&lt;32,"",AVERAGE(IF(OFFSET(L$2,ROW()-21,0,20,1)&lt;&gt;"",OFFSET(L$2,ROW()-21,0,20,1)))))</f>
        <v/>
      </c>
      <c r="P901" s="5" t="str">
        <f ca="1" t="shared" si="390"/>
        <v/>
      </c>
      <c r="Q901" s="4" t="str">
        <f t="shared" si="391"/>
        <v/>
      </c>
      <c r="R901" s="4" t="str">
        <f t="shared" si="392"/>
        <v/>
      </c>
      <c r="S901" s="9" t="str">
        <f t="shared" si="393"/>
        <v/>
      </c>
      <c r="T901" s="10" t="str">
        <f ca="1" t="shared" si="394"/>
        <v/>
      </c>
      <c r="U901" s="9" t="str">
        <f t="shared" si="395"/>
        <v/>
      </c>
      <c r="V901" s="6" t="str">
        <f t="shared" si="396"/>
        <v/>
      </c>
      <c r="W901" s="11" t="str">
        <f t="shared" si="397"/>
        <v/>
      </c>
      <c r="X901" s="11" t="str">
        <f ca="1" t="shared" si="398"/>
        <v/>
      </c>
      <c r="Y901" s="6" t="str">
        <f ca="1" t="shared" si="399"/>
        <v/>
      </c>
      <c r="Z901" s="1" t="str">
        <f ca="1" t="shared" si="400"/>
        <v/>
      </c>
      <c r="AA901" t="str">
        <f ca="1" t="shared" si="401"/>
        <v/>
      </c>
      <c r="AB901" t="str">
        <f t="shared" si="402"/>
        <v/>
      </c>
      <c r="AC901" s="1" t="str">
        <f ca="1" t="shared" si="403"/>
        <v/>
      </c>
      <c r="AD901" t="e">
        <f ca="1" t="shared" si="404"/>
        <v>#VALUE!</v>
      </c>
    </row>
    <row r="902" spans="1:30">
      <c r="A902" t="str">
        <f>IF([1]Sheet!A1900="","",[1]Sheet!A1900)</f>
        <v/>
      </c>
      <c r="B902" t="str">
        <f>IF(A902="","",[1]Sheet!B1900)</f>
        <v/>
      </c>
      <c r="C902" t="str">
        <f>IF(A902="","",[1]Sheet!C1900)</f>
        <v/>
      </c>
      <c r="D902" t="str">
        <f>IF(A902="","",[1]Sheet!D1900)</f>
        <v/>
      </c>
      <c r="E902" t="str">
        <f>IF(A902="","",[1]Sheet!E1900)</f>
        <v/>
      </c>
      <c r="F902" t="str">
        <f>IF(A902="","",[1]Sheet!F1900)</f>
        <v/>
      </c>
      <c r="G902" t="str">
        <f>IF(A902="","",[1]Sheet!G1900)</f>
        <v/>
      </c>
      <c r="H902" t="str">
        <f>IF(A902="","",[1]Sheet!H1900)</f>
        <v/>
      </c>
      <c r="I902" t="str">
        <f>IF(A902="","",[1]Sheet!I1900)</f>
        <v/>
      </c>
      <c r="J902" t="str">
        <f>IF(A902="","",[1]Sheet!J1900)</f>
        <v/>
      </c>
      <c r="K902" t="str">
        <f t="shared" si="387"/>
        <v/>
      </c>
      <c r="L902" s="4" t="str">
        <f t="shared" si="388"/>
        <v/>
      </c>
      <c r="M902" s="4" t="str">
        <f ca="1" t="array" ref="M902">IF(L901="","",IF(ROW()&lt;32,"",AVERAGE(IF(OFFSET(L$2,ROW()-31,0,30,1)&lt;&gt;"",OFFSET(L$2,ROW()-31,0,30,1)))))</f>
        <v/>
      </c>
      <c r="N902" s="5" t="str">
        <f ca="1" t="shared" si="389"/>
        <v/>
      </c>
      <c r="O902" s="4" t="str">
        <f ca="1" t="array" ref="O902">IF(L901="","",IF(ROW()&lt;32,"",AVERAGE(IF(OFFSET(L$2,ROW()-21,0,20,1)&lt;&gt;"",OFFSET(L$2,ROW()-21,0,20,1)))))</f>
        <v/>
      </c>
      <c r="P902" s="5" t="str">
        <f ca="1" t="shared" si="390"/>
        <v/>
      </c>
      <c r="Q902" s="4" t="str">
        <f t="shared" si="391"/>
        <v/>
      </c>
      <c r="R902" s="4" t="str">
        <f t="shared" si="392"/>
        <v/>
      </c>
      <c r="S902" s="9" t="str">
        <f t="shared" si="393"/>
        <v/>
      </c>
      <c r="T902" s="10" t="str">
        <f ca="1" t="shared" si="394"/>
        <v/>
      </c>
      <c r="U902" s="9" t="str">
        <f t="shared" si="395"/>
        <v/>
      </c>
      <c r="V902" s="6" t="str">
        <f t="shared" si="396"/>
        <v/>
      </c>
      <c r="W902" s="11" t="str">
        <f t="shared" si="397"/>
        <v/>
      </c>
      <c r="X902" s="11" t="str">
        <f ca="1" t="shared" si="398"/>
        <v/>
      </c>
      <c r="Y902" s="6" t="str">
        <f ca="1" t="shared" si="399"/>
        <v/>
      </c>
      <c r="Z902" s="1" t="str">
        <f ca="1" t="shared" si="400"/>
        <v/>
      </c>
      <c r="AA902" t="str">
        <f ca="1" t="shared" si="401"/>
        <v/>
      </c>
      <c r="AB902" t="str">
        <f t="shared" si="402"/>
        <v/>
      </c>
      <c r="AC902" s="1" t="str">
        <f ca="1" t="shared" si="403"/>
        <v/>
      </c>
      <c r="AD902" t="e">
        <f ca="1" t="shared" si="404"/>
        <v>#VALUE!</v>
      </c>
    </row>
    <row r="903" spans="1:30">
      <c r="A903" t="str">
        <f>IF([1]Sheet!A1901="","",[1]Sheet!A1901)</f>
        <v/>
      </c>
      <c r="B903" t="str">
        <f>IF(A903="","",[1]Sheet!B1901)</f>
        <v/>
      </c>
      <c r="C903" t="str">
        <f>IF(A903="","",[1]Sheet!C1901)</f>
        <v/>
      </c>
      <c r="D903" t="str">
        <f>IF(A903="","",[1]Sheet!D1901)</f>
        <v/>
      </c>
      <c r="E903" t="str">
        <f>IF(A903="","",[1]Sheet!E1901)</f>
        <v/>
      </c>
      <c r="F903" t="str">
        <f>IF(A903="","",[1]Sheet!F1901)</f>
        <v/>
      </c>
      <c r="G903" t="str">
        <f>IF(A903="","",[1]Sheet!G1901)</f>
        <v/>
      </c>
      <c r="H903" t="str">
        <f>IF(A903="","",[1]Sheet!H1901)</f>
        <v/>
      </c>
      <c r="I903" t="str">
        <f>IF(A903="","",[1]Sheet!I1901)</f>
        <v/>
      </c>
      <c r="J903" t="str">
        <f>IF(A903="","",[1]Sheet!J1901)</f>
        <v/>
      </c>
      <c r="K903" t="str">
        <f t="shared" si="387"/>
        <v/>
      </c>
      <c r="L903" s="4" t="str">
        <f t="shared" si="388"/>
        <v/>
      </c>
      <c r="M903" s="4" t="str">
        <f ca="1" t="array" ref="M903">IF(L902="","",IF(ROW()&lt;32,"",AVERAGE(IF(OFFSET(L$2,ROW()-31,0,30,1)&lt;&gt;"",OFFSET(L$2,ROW()-31,0,30,1)))))</f>
        <v/>
      </c>
      <c r="N903" s="5" t="str">
        <f ca="1" t="shared" si="389"/>
        <v/>
      </c>
      <c r="O903" s="4" t="str">
        <f ca="1" t="array" ref="O903">IF(L902="","",IF(ROW()&lt;32,"",AVERAGE(IF(OFFSET(L$2,ROW()-21,0,20,1)&lt;&gt;"",OFFSET(L$2,ROW()-21,0,20,1)))))</f>
        <v/>
      </c>
      <c r="P903" s="5" t="str">
        <f ca="1" t="shared" si="390"/>
        <v/>
      </c>
      <c r="Q903" s="4" t="str">
        <f t="shared" si="391"/>
        <v/>
      </c>
      <c r="R903" s="4" t="str">
        <f t="shared" si="392"/>
        <v/>
      </c>
      <c r="S903" s="9" t="str">
        <f t="shared" si="393"/>
        <v/>
      </c>
      <c r="T903" s="10" t="str">
        <f ca="1" t="shared" si="394"/>
        <v/>
      </c>
      <c r="U903" s="9" t="str">
        <f t="shared" si="395"/>
        <v/>
      </c>
      <c r="V903" s="6" t="str">
        <f t="shared" si="396"/>
        <v/>
      </c>
      <c r="W903" s="11" t="str">
        <f t="shared" si="397"/>
        <v/>
      </c>
      <c r="X903" s="11" t="str">
        <f ca="1" t="shared" si="398"/>
        <v/>
      </c>
      <c r="Y903" s="6" t="str">
        <f ca="1" t="shared" si="399"/>
        <v/>
      </c>
      <c r="Z903" s="1" t="str">
        <f ca="1" t="shared" si="400"/>
        <v/>
      </c>
      <c r="AA903" t="str">
        <f ca="1" t="shared" si="401"/>
        <v/>
      </c>
      <c r="AB903" t="str">
        <f t="shared" si="402"/>
        <v/>
      </c>
      <c r="AC903" s="1" t="str">
        <f ca="1" t="shared" si="403"/>
        <v/>
      </c>
      <c r="AD903" t="e">
        <f ca="1" t="shared" si="404"/>
        <v>#VALUE!</v>
      </c>
    </row>
    <row r="904" spans="1:30">
      <c r="A904" t="str">
        <f>IF([1]Sheet!A1902="","",[1]Sheet!A1902)</f>
        <v/>
      </c>
      <c r="B904" t="str">
        <f>IF(A904="","",[1]Sheet!B1902)</f>
        <v/>
      </c>
      <c r="C904" t="str">
        <f>IF(A904="","",[1]Sheet!C1902)</f>
        <v/>
      </c>
      <c r="D904" t="str">
        <f>IF(A904="","",[1]Sheet!D1902)</f>
        <v/>
      </c>
      <c r="E904" t="str">
        <f>IF(A904="","",[1]Sheet!E1902)</f>
        <v/>
      </c>
      <c r="F904" t="str">
        <f>IF(A904="","",[1]Sheet!F1902)</f>
        <v/>
      </c>
      <c r="G904" t="str">
        <f>IF(A904="","",[1]Sheet!G1902)</f>
        <v/>
      </c>
      <c r="H904" t="str">
        <f>IF(A904="","",[1]Sheet!H1902)</f>
        <v/>
      </c>
      <c r="I904" t="str">
        <f>IF(A904="","",[1]Sheet!I1902)</f>
        <v/>
      </c>
      <c r="J904" t="str">
        <f>IF(A904="","",[1]Sheet!J1902)</f>
        <v/>
      </c>
      <c r="K904" t="str">
        <f t="shared" si="387"/>
        <v/>
      </c>
      <c r="L904" s="4" t="str">
        <f t="shared" si="388"/>
        <v/>
      </c>
      <c r="M904" s="4" t="str">
        <f ca="1" t="array" ref="M904">IF(L903="","",IF(ROW()&lt;32,"",AVERAGE(IF(OFFSET(L$2,ROW()-31,0,30,1)&lt;&gt;"",OFFSET(L$2,ROW()-31,0,30,1)))))</f>
        <v/>
      </c>
      <c r="N904" s="5" t="str">
        <f ca="1" t="shared" si="389"/>
        <v/>
      </c>
      <c r="O904" s="4" t="str">
        <f ca="1" t="array" ref="O904">IF(L903="","",IF(ROW()&lt;32,"",AVERAGE(IF(OFFSET(L$2,ROW()-21,0,20,1)&lt;&gt;"",OFFSET(L$2,ROW()-21,0,20,1)))))</f>
        <v/>
      </c>
      <c r="P904" s="5" t="str">
        <f ca="1" t="shared" si="390"/>
        <v/>
      </c>
      <c r="Q904" s="4" t="str">
        <f t="shared" si="391"/>
        <v/>
      </c>
      <c r="R904" s="4" t="str">
        <f t="shared" si="392"/>
        <v/>
      </c>
      <c r="S904" s="9" t="str">
        <f t="shared" si="393"/>
        <v/>
      </c>
      <c r="T904" s="10" t="str">
        <f ca="1" t="shared" si="394"/>
        <v/>
      </c>
      <c r="U904" s="9" t="str">
        <f t="shared" si="395"/>
        <v/>
      </c>
      <c r="V904" s="6" t="str">
        <f t="shared" si="396"/>
        <v/>
      </c>
      <c r="W904" s="11" t="str">
        <f t="shared" si="397"/>
        <v/>
      </c>
      <c r="X904" s="11" t="str">
        <f ca="1" t="shared" si="398"/>
        <v/>
      </c>
      <c r="Y904" s="6" t="str">
        <f ca="1" t="shared" si="399"/>
        <v/>
      </c>
      <c r="Z904" s="1" t="str">
        <f ca="1" t="shared" si="400"/>
        <v/>
      </c>
      <c r="AA904" t="str">
        <f ca="1" t="shared" si="401"/>
        <v/>
      </c>
      <c r="AB904" t="str">
        <f t="shared" si="402"/>
        <v/>
      </c>
      <c r="AC904" s="1" t="str">
        <f ca="1" t="shared" si="403"/>
        <v/>
      </c>
      <c r="AD904" t="e">
        <f ca="1" t="shared" si="404"/>
        <v>#VALUE!</v>
      </c>
    </row>
    <row r="905" spans="1:30">
      <c r="A905" t="str">
        <f>IF([1]Sheet!A1903="","",[1]Sheet!A1903)</f>
        <v/>
      </c>
      <c r="B905" t="str">
        <f>IF(A905="","",[1]Sheet!B1903)</f>
        <v/>
      </c>
      <c r="C905" t="str">
        <f>IF(A905="","",[1]Sheet!C1903)</f>
        <v/>
      </c>
      <c r="D905" t="str">
        <f>IF(A905="","",[1]Sheet!D1903)</f>
        <v/>
      </c>
      <c r="E905" t="str">
        <f>IF(A905="","",[1]Sheet!E1903)</f>
        <v/>
      </c>
      <c r="F905" t="str">
        <f>IF(A905="","",[1]Sheet!F1903)</f>
        <v/>
      </c>
      <c r="G905" t="str">
        <f>IF(A905="","",[1]Sheet!G1903)</f>
        <v/>
      </c>
      <c r="H905" t="str">
        <f>IF(A905="","",[1]Sheet!H1903)</f>
        <v/>
      </c>
      <c r="I905" t="str">
        <f>IF(A905="","",[1]Sheet!I1903)</f>
        <v/>
      </c>
      <c r="J905" t="str">
        <f>IF(A905="","",[1]Sheet!J1903)</f>
        <v/>
      </c>
      <c r="K905" t="str">
        <f t="shared" si="387"/>
        <v/>
      </c>
      <c r="L905" s="4" t="str">
        <f t="shared" si="388"/>
        <v/>
      </c>
      <c r="M905" s="4" t="str">
        <f ca="1" t="array" ref="M905">IF(L904="","",IF(ROW()&lt;32,"",AVERAGE(IF(OFFSET(L$2,ROW()-31,0,30,1)&lt;&gt;"",OFFSET(L$2,ROW()-31,0,30,1)))))</f>
        <v/>
      </c>
      <c r="N905" s="5" t="str">
        <f ca="1" t="shared" si="389"/>
        <v/>
      </c>
      <c r="O905" s="4" t="str">
        <f ca="1" t="array" ref="O905">IF(L904="","",IF(ROW()&lt;32,"",AVERAGE(IF(OFFSET(L$2,ROW()-21,0,20,1)&lt;&gt;"",OFFSET(L$2,ROW()-21,0,20,1)))))</f>
        <v/>
      </c>
      <c r="P905" s="5" t="str">
        <f ca="1" t="shared" si="390"/>
        <v/>
      </c>
      <c r="Q905" s="4" t="str">
        <f t="shared" si="391"/>
        <v/>
      </c>
      <c r="R905" s="4" t="str">
        <f t="shared" si="392"/>
        <v/>
      </c>
      <c r="S905" s="9" t="str">
        <f t="shared" si="393"/>
        <v/>
      </c>
      <c r="T905" s="10" t="str">
        <f ca="1" t="shared" si="394"/>
        <v/>
      </c>
      <c r="U905" s="9" t="str">
        <f t="shared" si="395"/>
        <v/>
      </c>
      <c r="V905" s="6" t="str">
        <f t="shared" si="396"/>
        <v/>
      </c>
      <c r="W905" s="11" t="str">
        <f t="shared" si="397"/>
        <v/>
      </c>
      <c r="X905" s="11" t="str">
        <f ca="1" t="shared" si="398"/>
        <v/>
      </c>
      <c r="Y905" s="6" t="str">
        <f ca="1" t="shared" si="399"/>
        <v/>
      </c>
      <c r="Z905" s="1" t="str">
        <f ca="1" t="shared" si="400"/>
        <v/>
      </c>
      <c r="AA905" t="str">
        <f ca="1" t="shared" si="401"/>
        <v/>
      </c>
      <c r="AB905" t="str">
        <f t="shared" si="402"/>
        <v/>
      </c>
      <c r="AC905" s="1" t="str">
        <f ca="1" t="shared" si="403"/>
        <v/>
      </c>
      <c r="AD905" t="e">
        <f ca="1" t="shared" si="404"/>
        <v>#VALUE!</v>
      </c>
    </row>
    <row r="906" spans="1:30">
      <c r="A906" t="str">
        <f>IF([1]Sheet!A1904="","",[1]Sheet!A1904)</f>
        <v/>
      </c>
      <c r="B906" t="str">
        <f>IF(A906="","",[1]Sheet!B1904)</f>
        <v/>
      </c>
      <c r="C906" t="str">
        <f>IF(A906="","",[1]Sheet!C1904)</f>
        <v/>
      </c>
      <c r="D906" t="str">
        <f>IF(A906="","",[1]Sheet!D1904)</f>
        <v/>
      </c>
      <c r="E906" t="str">
        <f>IF(A906="","",[1]Sheet!E1904)</f>
        <v/>
      </c>
      <c r="F906" t="str">
        <f>IF(A906="","",[1]Sheet!F1904)</f>
        <v/>
      </c>
      <c r="G906" t="str">
        <f>IF(A906="","",[1]Sheet!G1904)</f>
        <v/>
      </c>
      <c r="H906" t="str">
        <f>IF(A906="","",[1]Sheet!H1904)</f>
        <v/>
      </c>
      <c r="I906" t="str">
        <f>IF(A906="","",[1]Sheet!I1904)</f>
        <v/>
      </c>
      <c r="J906" t="str">
        <f>IF(A906="","",[1]Sheet!J1904)</f>
        <v/>
      </c>
      <c r="K906" t="str">
        <f t="shared" si="387"/>
        <v/>
      </c>
      <c r="L906" s="4" t="str">
        <f t="shared" si="388"/>
        <v/>
      </c>
      <c r="M906" s="4" t="str">
        <f ca="1" t="array" ref="M906">IF(L905="","",IF(ROW()&lt;32,"",AVERAGE(IF(OFFSET(L$2,ROW()-31,0,30,1)&lt;&gt;"",OFFSET(L$2,ROW()-31,0,30,1)))))</f>
        <v/>
      </c>
      <c r="N906" s="5" t="str">
        <f ca="1" t="shared" si="389"/>
        <v/>
      </c>
      <c r="O906" s="4" t="str">
        <f ca="1" t="array" ref="O906">IF(L905="","",IF(ROW()&lt;32,"",AVERAGE(IF(OFFSET(L$2,ROW()-21,0,20,1)&lt;&gt;"",OFFSET(L$2,ROW()-21,0,20,1)))))</f>
        <v/>
      </c>
      <c r="P906" s="5" t="str">
        <f ca="1" t="shared" si="390"/>
        <v/>
      </c>
      <c r="Q906" s="4" t="str">
        <f t="shared" si="391"/>
        <v/>
      </c>
      <c r="R906" s="4" t="str">
        <f t="shared" si="392"/>
        <v/>
      </c>
      <c r="S906" s="9" t="str">
        <f t="shared" si="393"/>
        <v/>
      </c>
      <c r="T906" s="10" t="str">
        <f ca="1" t="shared" si="394"/>
        <v/>
      </c>
      <c r="U906" s="9" t="str">
        <f t="shared" si="395"/>
        <v/>
      </c>
      <c r="V906" s="6" t="str">
        <f t="shared" si="396"/>
        <v/>
      </c>
      <c r="W906" s="11" t="str">
        <f t="shared" si="397"/>
        <v/>
      </c>
      <c r="X906" s="11" t="str">
        <f ca="1" t="shared" si="398"/>
        <v/>
      </c>
      <c r="Y906" s="6" t="str">
        <f ca="1" t="shared" si="399"/>
        <v/>
      </c>
      <c r="Z906" s="1" t="str">
        <f ca="1" t="shared" si="400"/>
        <v/>
      </c>
      <c r="AA906" t="str">
        <f ca="1" t="shared" si="401"/>
        <v/>
      </c>
      <c r="AB906" t="str">
        <f t="shared" si="402"/>
        <v/>
      </c>
      <c r="AC906" s="1" t="str">
        <f ca="1" t="shared" si="403"/>
        <v/>
      </c>
      <c r="AD906" t="e">
        <f ca="1" t="shared" si="404"/>
        <v>#VALUE!</v>
      </c>
    </row>
    <row r="907" spans="1:30">
      <c r="A907" t="str">
        <f>IF([1]Sheet!A1905="","",[1]Sheet!A1905)</f>
        <v/>
      </c>
      <c r="B907" t="str">
        <f>IF(A907="","",[1]Sheet!B1905)</f>
        <v/>
      </c>
      <c r="C907" t="str">
        <f>IF(A907="","",[1]Sheet!C1905)</f>
        <v/>
      </c>
      <c r="D907" t="str">
        <f>IF(A907="","",[1]Sheet!D1905)</f>
        <v/>
      </c>
      <c r="E907" t="str">
        <f>IF(A907="","",[1]Sheet!E1905)</f>
        <v/>
      </c>
      <c r="F907" t="str">
        <f>IF(A907="","",[1]Sheet!F1905)</f>
        <v/>
      </c>
      <c r="G907" t="str">
        <f>IF(A907="","",[1]Sheet!G1905)</f>
        <v/>
      </c>
      <c r="H907" t="str">
        <f>IF(A907="","",[1]Sheet!H1905)</f>
        <v/>
      </c>
      <c r="I907" t="str">
        <f>IF(A907="","",[1]Sheet!I1905)</f>
        <v/>
      </c>
      <c r="J907" t="str">
        <f>IF(A907="","",[1]Sheet!J1905)</f>
        <v/>
      </c>
      <c r="K907" t="str">
        <f t="shared" si="387"/>
        <v/>
      </c>
      <c r="L907" s="4" t="str">
        <f t="shared" si="388"/>
        <v/>
      </c>
      <c r="M907" s="4" t="str">
        <f ca="1" t="array" ref="M907">IF(L906="","",IF(ROW()&lt;32,"",AVERAGE(IF(OFFSET(L$2,ROW()-31,0,30,1)&lt;&gt;"",OFFSET(L$2,ROW()-31,0,30,1)))))</f>
        <v/>
      </c>
      <c r="N907" s="5" t="str">
        <f ca="1" t="shared" si="389"/>
        <v/>
      </c>
      <c r="O907" s="4" t="str">
        <f ca="1" t="array" ref="O907">IF(L906="","",IF(ROW()&lt;32,"",AVERAGE(IF(OFFSET(L$2,ROW()-21,0,20,1)&lt;&gt;"",OFFSET(L$2,ROW()-21,0,20,1)))))</f>
        <v/>
      </c>
      <c r="P907" s="5" t="str">
        <f ca="1" t="shared" si="390"/>
        <v/>
      </c>
      <c r="Q907" s="4" t="str">
        <f t="shared" si="391"/>
        <v/>
      </c>
      <c r="R907" s="4" t="str">
        <f t="shared" si="392"/>
        <v/>
      </c>
      <c r="S907" s="9" t="str">
        <f t="shared" si="393"/>
        <v/>
      </c>
      <c r="T907" s="10" t="str">
        <f ca="1" t="shared" si="394"/>
        <v/>
      </c>
      <c r="U907" s="9" t="str">
        <f t="shared" si="395"/>
        <v/>
      </c>
      <c r="V907" s="6" t="str">
        <f t="shared" si="396"/>
        <v/>
      </c>
      <c r="W907" s="11" t="str">
        <f t="shared" si="397"/>
        <v/>
      </c>
      <c r="X907" s="11" t="str">
        <f ca="1" t="shared" si="398"/>
        <v/>
      </c>
      <c r="Y907" s="6" t="str">
        <f ca="1" t="shared" si="399"/>
        <v/>
      </c>
      <c r="Z907" s="1" t="str">
        <f ca="1" t="shared" si="400"/>
        <v/>
      </c>
      <c r="AA907" t="str">
        <f ca="1" t="shared" si="401"/>
        <v/>
      </c>
      <c r="AB907" t="str">
        <f t="shared" si="402"/>
        <v/>
      </c>
      <c r="AC907" s="1" t="str">
        <f ca="1" t="shared" si="403"/>
        <v/>
      </c>
      <c r="AD907" t="e">
        <f ca="1" t="shared" si="404"/>
        <v>#VALUE!</v>
      </c>
    </row>
    <row r="908" spans="1:30">
      <c r="A908" t="str">
        <f>IF([1]Sheet!A1906="","",[1]Sheet!A1906)</f>
        <v/>
      </c>
      <c r="B908" t="str">
        <f>IF(A908="","",[1]Sheet!B1906)</f>
        <v/>
      </c>
      <c r="C908" t="str">
        <f>IF(A908="","",[1]Sheet!C1906)</f>
        <v/>
      </c>
      <c r="D908" t="str">
        <f>IF(A908="","",[1]Sheet!D1906)</f>
        <v/>
      </c>
      <c r="E908" t="str">
        <f>IF(A908="","",[1]Sheet!E1906)</f>
        <v/>
      </c>
      <c r="F908" t="str">
        <f>IF(A908="","",[1]Sheet!F1906)</f>
        <v/>
      </c>
      <c r="G908" t="str">
        <f>IF(A908="","",[1]Sheet!G1906)</f>
        <v/>
      </c>
      <c r="H908" t="str">
        <f>IF(A908="","",[1]Sheet!H1906)</f>
        <v/>
      </c>
      <c r="I908" t="str">
        <f>IF(A908="","",[1]Sheet!I1906)</f>
        <v/>
      </c>
      <c r="J908" t="str">
        <f>IF(A908="","",[1]Sheet!J1906)</f>
        <v/>
      </c>
      <c r="K908" t="str">
        <f t="shared" si="387"/>
        <v/>
      </c>
      <c r="L908" s="4" t="str">
        <f t="shared" si="388"/>
        <v/>
      </c>
      <c r="M908" s="4" t="str">
        <f ca="1" t="array" ref="M908">IF(L907="","",IF(ROW()&lt;32,"",AVERAGE(IF(OFFSET(L$2,ROW()-31,0,30,1)&lt;&gt;"",OFFSET(L$2,ROW()-31,0,30,1)))))</f>
        <v/>
      </c>
      <c r="N908" s="5" t="str">
        <f ca="1" t="shared" si="389"/>
        <v/>
      </c>
      <c r="O908" s="4" t="str">
        <f ca="1" t="array" ref="O908">IF(L907="","",IF(ROW()&lt;32,"",AVERAGE(IF(OFFSET(L$2,ROW()-21,0,20,1)&lt;&gt;"",OFFSET(L$2,ROW()-21,0,20,1)))))</f>
        <v/>
      </c>
      <c r="P908" s="5" t="str">
        <f ca="1" t="shared" si="390"/>
        <v/>
      </c>
      <c r="Q908" s="4" t="str">
        <f t="shared" si="391"/>
        <v/>
      </c>
      <c r="R908" s="4" t="str">
        <f t="shared" si="392"/>
        <v/>
      </c>
      <c r="S908" s="9" t="str">
        <f t="shared" si="393"/>
        <v/>
      </c>
      <c r="T908" s="10" t="str">
        <f ca="1" t="shared" si="394"/>
        <v/>
      </c>
      <c r="U908" s="9" t="str">
        <f t="shared" si="395"/>
        <v/>
      </c>
      <c r="V908" s="6" t="str">
        <f t="shared" si="396"/>
        <v/>
      </c>
      <c r="W908" s="11" t="str">
        <f t="shared" si="397"/>
        <v/>
      </c>
      <c r="X908" s="11" t="str">
        <f ca="1" t="shared" si="398"/>
        <v/>
      </c>
      <c r="Y908" s="6" t="str">
        <f ca="1" t="shared" si="399"/>
        <v/>
      </c>
      <c r="Z908" s="1" t="str">
        <f ca="1" t="shared" si="400"/>
        <v/>
      </c>
      <c r="AA908" t="str">
        <f ca="1" t="shared" si="401"/>
        <v/>
      </c>
      <c r="AB908" t="str">
        <f t="shared" si="402"/>
        <v/>
      </c>
      <c r="AC908" s="1" t="str">
        <f ca="1" t="shared" si="403"/>
        <v/>
      </c>
      <c r="AD908" t="e">
        <f ca="1" t="shared" si="404"/>
        <v>#VALUE!</v>
      </c>
    </row>
    <row r="909" spans="1:30">
      <c r="A909" t="str">
        <f>IF([1]Sheet!A1907="","",[1]Sheet!A1907)</f>
        <v/>
      </c>
      <c r="B909" t="str">
        <f>IF(A909="","",[1]Sheet!B1907)</f>
        <v/>
      </c>
      <c r="C909" t="str">
        <f>IF(A909="","",[1]Sheet!C1907)</f>
        <v/>
      </c>
      <c r="D909" t="str">
        <f>IF(A909="","",[1]Sheet!D1907)</f>
        <v/>
      </c>
      <c r="E909" t="str">
        <f>IF(A909="","",[1]Sheet!E1907)</f>
        <v/>
      </c>
      <c r="F909" t="str">
        <f>IF(A909="","",[1]Sheet!F1907)</f>
        <v/>
      </c>
      <c r="G909" t="str">
        <f>IF(A909="","",[1]Sheet!G1907)</f>
        <v/>
      </c>
      <c r="H909" t="str">
        <f>IF(A909="","",[1]Sheet!H1907)</f>
        <v/>
      </c>
      <c r="I909" t="str">
        <f>IF(A909="","",[1]Sheet!I1907)</f>
        <v/>
      </c>
      <c r="J909" t="str">
        <f>IF(A909="","",[1]Sheet!J1907)</f>
        <v/>
      </c>
      <c r="K909" t="str">
        <f t="shared" si="387"/>
        <v/>
      </c>
      <c r="L909" s="4" t="str">
        <f t="shared" si="388"/>
        <v/>
      </c>
      <c r="M909" s="4" t="str">
        <f ca="1" t="array" ref="M909">IF(L908="","",IF(ROW()&lt;32,"",AVERAGE(IF(OFFSET(L$2,ROW()-31,0,30,1)&lt;&gt;"",OFFSET(L$2,ROW()-31,0,30,1)))))</f>
        <v/>
      </c>
      <c r="N909" s="5" t="str">
        <f ca="1" t="shared" si="389"/>
        <v/>
      </c>
      <c r="O909" s="4" t="str">
        <f ca="1" t="array" ref="O909">IF(L908="","",IF(ROW()&lt;32,"",AVERAGE(IF(OFFSET(L$2,ROW()-21,0,20,1)&lt;&gt;"",OFFSET(L$2,ROW()-21,0,20,1)))))</f>
        <v/>
      </c>
      <c r="P909" s="5" t="str">
        <f ca="1" t="shared" si="390"/>
        <v/>
      </c>
      <c r="Q909" s="4" t="str">
        <f t="shared" si="391"/>
        <v/>
      </c>
      <c r="R909" s="4" t="str">
        <f t="shared" si="392"/>
        <v/>
      </c>
      <c r="S909" s="9" t="str">
        <f t="shared" si="393"/>
        <v/>
      </c>
      <c r="T909" s="10" t="str">
        <f ca="1" t="shared" si="394"/>
        <v/>
      </c>
      <c r="U909" s="9" t="str">
        <f t="shared" si="395"/>
        <v/>
      </c>
      <c r="V909" s="6" t="str">
        <f t="shared" si="396"/>
        <v/>
      </c>
      <c r="W909" s="11" t="str">
        <f t="shared" si="397"/>
        <v/>
      </c>
      <c r="X909" s="11" t="str">
        <f ca="1" t="shared" si="398"/>
        <v/>
      </c>
      <c r="Y909" s="6" t="str">
        <f ca="1" t="shared" si="399"/>
        <v/>
      </c>
      <c r="Z909" s="1" t="str">
        <f ca="1" t="shared" si="400"/>
        <v/>
      </c>
      <c r="AA909" t="str">
        <f ca="1" t="shared" si="401"/>
        <v/>
      </c>
      <c r="AB909" t="str">
        <f t="shared" si="402"/>
        <v/>
      </c>
      <c r="AC909" s="1" t="str">
        <f ca="1" t="shared" si="403"/>
        <v/>
      </c>
      <c r="AD909" t="e">
        <f ca="1" t="shared" si="404"/>
        <v>#VALUE!</v>
      </c>
    </row>
    <row r="910" spans="1:30">
      <c r="A910" t="str">
        <f>IF([1]Sheet!A1908="","",[1]Sheet!A1908)</f>
        <v/>
      </c>
      <c r="B910" t="str">
        <f>IF(A910="","",[1]Sheet!B1908)</f>
        <v/>
      </c>
      <c r="C910" t="str">
        <f>IF(A910="","",[1]Sheet!C1908)</f>
        <v/>
      </c>
      <c r="D910" t="str">
        <f>IF(A910="","",[1]Sheet!D1908)</f>
        <v/>
      </c>
      <c r="E910" t="str">
        <f>IF(A910="","",[1]Sheet!E1908)</f>
        <v/>
      </c>
      <c r="F910" t="str">
        <f>IF(A910="","",[1]Sheet!F1908)</f>
        <v/>
      </c>
      <c r="G910" t="str">
        <f>IF(A910="","",[1]Sheet!G1908)</f>
        <v/>
      </c>
      <c r="H910" t="str">
        <f>IF(A910="","",[1]Sheet!H1908)</f>
        <v/>
      </c>
      <c r="I910" t="str">
        <f>IF(A910="","",[1]Sheet!I1908)</f>
        <v/>
      </c>
      <c r="J910" t="str">
        <f>IF(A910="","",[1]Sheet!J1908)</f>
        <v/>
      </c>
      <c r="K910" t="str">
        <f t="shared" si="387"/>
        <v/>
      </c>
      <c r="L910" s="4" t="str">
        <f t="shared" si="388"/>
        <v/>
      </c>
      <c r="M910" s="4" t="str">
        <f ca="1" t="array" ref="M910">IF(L909="","",IF(ROW()&lt;32,"",AVERAGE(IF(OFFSET(L$2,ROW()-31,0,30,1)&lt;&gt;"",OFFSET(L$2,ROW()-31,0,30,1)))))</f>
        <v/>
      </c>
      <c r="N910" s="5" t="str">
        <f ca="1" t="shared" si="389"/>
        <v/>
      </c>
      <c r="O910" s="4" t="str">
        <f ca="1" t="array" ref="O910">IF(L909="","",IF(ROW()&lt;32,"",AVERAGE(IF(OFFSET(L$2,ROW()-21,0,20,1)&lt;&gt;"",OFFSET(L$2,ROW()-21,0,20,1)))))</f>
        <v/>
      </c>
      <c r="P910" s="5" t="str">
        <f ca="1" t="shared" si="390"/>
        <v/>
      </c>
      <c r="Q910" s="4" t="str">
        <f t="shared" si="391"/>
        <v/>
      </c>
      <c r="R910" s="4" t="str">
        <f t="shared" si="392"/>
        <v/>
      </c>
      <c r="S910" s="9" t="str">
        <f t="shared" si="393"/>
        <v/>
      </c>
      <c r="T910" s="10" t="str">
        <f ca="1" t="shared" si="394"/>
        <v/>
      </c>
      <c r="U910" s="9" t="str">
        <f t="shared" si="395"/>
        <v/>
      </c>
      <c r="V910" s="6" t="str">
        <f t="shared" si="396"/>
        <v/>
      </c>
      <c r="W910" s="11" t="str">
        <f t="shared" si="397"/>
        <v/>
      </c>
      <c r="X910" s="11" t="str">
        <f ca="1" t="shared" si="398"/>
        <v/>
      </c>
      <c r="Y910" s="6" t="str">
        <f ca="1" t="shared" si="399"/>
        <v/>
      </c>
      <c r="Z910" s="1" t="str">
        <f ca="1" t="shared" si="400"/>
        <v/>
      </c>
      <c r="AA910" t="str">
        <f ca="1" t="shared" si="401"/>
        <v/>
      </c>
      <c r="AB910" t="str">
        <f t="shared" si="402"/>
        <v/>
      </c>
      <c r="AC910" s="1" t="str">
        <f ca="1" t="shared" si="403"/>
        <v/>
      </c>
      <c r="AD910" t="e">
        <f ca="1" t="shared" si="404"/>
        <v>#VALUE!</v>
      </c>
    </row>
    <row r="911" spans="1:30">
      <c r="A911" t="str">
        <f>IF([1]Sheet!A1909="","",[1]Sheet!A1909)</f>
        <v/>
      </c>
      <c r="B911" t="str">
        <f>IF(A911="","",[1]Sheet!B1909)</f>
        <v/>
      </c>
      <c r="C911" t="str">
        <f>IF(A911="","",[1]Sheet!C1909)</f>
        <v/>
      </c>
      <c r="D911" t="str">
        <f>IF(A911="","",[1]Sheet!D1909)</f>
        <v/>
      </c>
      <c r="E911" t="str">
        <f>IF(A911="","",[1]Sheet!E1909)</f>
        <v/>
      </c>
      <c r="F911" t="str">
        <f>IF(A911="","",[1]Sheet!F1909)</f>
        <v/>
      </c>
      <c r="G911" t="str">
        <f>IF(A911="","",[1]Sheet!G1909)</f>
        <v/>
      </c>
      <c r="H911" t="str">
        <f>IF(A911="","",[1]Sheet!H1909)</f>
        <v/>
      </c>
      <c r="I911" t="str">
        <f>IF(A911="","",[1]Sheet!I1909)</f>
        <v/>
      </c>
      <c r="J911" t="str">
        <f>IF(A911="","",[1]Sheet!J1909)</f>
        <v/>
      </c>
      <c r="K911" t="str">
        <f t="shared" si="387"/>
        <v/>
      </c>
      <c r="L911" s="4" t="str">
        <f t="shared" si="388"/>
        <v/>
      </c>
      <c r="M911" s="4" t="str">
        <f ca="1" t="array" ref="M911">IF(L910="","",IF(ROW()&lt;32,"",AVERAGE(IF(OFFSET(L$2,ROW()-31,0,30,1)&lt;&gt;"",OFFSET(L$2,ROW()-31,0,30,1)))))</f>
        <v/>
      </c>
      <c r="N911" s="5" t="str">
        <f ca="1" t="shared" si="389"/>
        <v/>
      </c>
      <c r="O911" s="4" t="str">
        <f ca="1" t="array" ref="O911">IF(L910="","",IF(ROW()&lt;32,"",AVERAGE(IF(OFFSET(L$2,ROW()-21,0,20,1)&lt;&gt;"",OFFSET(L$2,ROW()-21,0,20,1)))))</f>
        <v/>
      </c>
      <c r="P911" s="5" t="str">
        <f ca="1" t="shared" si="390"/>
        <v/>
      </c>
      <c r="Q911" s="4" t="str">
        <f t="shared" si="391"/>
        <v/>
      </c>
      <c r="R911" s="4" t="str">
        <f t="shared" si="392"/>
        <v/>
      </c>
      <c r="S911" s="9" t="str">
        <f t="shared" si="393"/>
        <v/>
      </c>
      <c r="T911" s="10" t="str">
        <f ca="1" t="shared" si="394"/>
        <v/>
      </c>
      <c r="U911" s="9" t="str">
        <f t="shared" si="395"/>
        <v/>
      </c>
      <c r="V911" s="6" t="str">
        <f t="shared" si="396"/>
        <v/>
      </c>
      <c r="W911" s="11" t="str">
        <f t="shared" si="397"/>
        <v/>
      </c>
      <c r="X911" s="11" t="str">
        <f ca="1" t="shared" si="398"/>
        <v/>
      </c>
      <c r="Y911" s="6" t="str">
        <f ca="1" t="shared" si="399"/>
        <v/>
      </c>
      <c r="Z911" s="1" t="str">
        <f ca="1" t="shared" si="400"/>
        <v/>
      </c>
      <c r="AA911" t="str">
        <f ca="1" t="shared" si="401"/>
        <v/>
      </c>
      <c r="AB911" t="str">
        <f t="shared" si="402"/>
        <v/>
      </c>
      <c r="AC911" s="1" t="str">
        <f ca="1" t="shared" si="403"/>
        <v/>
      </c>
      <c r="AD911" t="e">
        <f ca="1" t="shared" si="404"/>
        <v>#VALUE!</v>
      </c>
    </row>
    <row r="912" spans="1:30">
      <c r="A912" t="str">
        <f>IF([1]Sheet!A1910="","",[1]Sheet!A1910)</f>
        <v/>
      </c>
      <c r="B912" t="str">
        <f>IF(A912="","",[1]Sheet!B1910)</f>
        <v/>
      </c>
      <c r="C912" t="str">
        <f>IF(A912="","",[1]Sheet!C1910)</f>
        <v/>
      </c>
      <c r="D912" t="str">
        <f>IF(A912="","",[1]Sheet!D1910)</f>
        <v/>
      </c>
      <c r="E912" t="str">
        <f>IF(A912="","",[1]Sheet!E1910)</f>
        <v/>
      </c>
      <c r="F912" t="str">
        <f>IF(A912="","",[1]Sheet!F1910)</f>
        <v/>
      </c>
      <c r="G912" t="str">
        <f>IF(A912="","",[1]Sheet!G1910)</f>
        <v/>
      </c>
      <c r="H912" t="str">
        <f>IF(A912="","",[1]Sheet!H1910)</f>
        <v/>
      </c>
      <c r="I912" t="str">
        <f>IF(A912="","",[1]Sheet!I1910)</f>
        <v/>
      </c>
      <c r="J912" t="str">
        <f>IF(A912="","",[1]Sheet!J1910)</f>
        <v/>
      </c>
      <c r="K912" t="str">
        <f t="shared" si="387"/>
        <v/>
      </c>
      <c r="L912" s="4" t="str">
        <f t="shared" si="388"/>
        <v/>
      </c>
      <c r="M912" s="4" t="str">
        <f ca="1" t="array" ref="M912">IF(L911="","",IF(ROW()&lt;32,"",AVERAGE(IF(OFFSET(L$2,ROW()-31,0,30,1)&lt;&gt;"",OFFSET(L$2,ROW()-31,0,30,1)))))</f>
        <v/>
      </c>
      <c r="N912" s="5" t="str">
        <f ca="1" t="shared" si="389"/>
        <v/>
      </c>
      <c r="O912" s="4" t="str">
        <f ca="1" t="array" ref="O912">IF(L911="","",IF(ROW()&lt;32,"",AVERAGE(IF(OFFSET(L$2,ROW()-21,0,20,1)&lt;&gt;"",OFFSET(L$2,ROW()-21,0,20,1)))))</f>
        <v/>
      </c>
      <c r="P912" s="5" t="str">
        <f ca="1" t="shared" si="390"/>
        <v/>
      </c>
      <c r="Q912" s="4" t="str">
        <f t="shared" si="391"/>
        <v/>
      </c>
      <c r="R912" s="4" t="str">
        <f t="shared" si="392"/>
        <v/>
      </c>
      <c r="S912" s="9" t="str">
        <f t="shared" si="393"/>
        <v/>
      </c>
      <c r="T912" s="10" t="str">
        <f ca="1" t="shared" si="394"/>
        <v/>
      </c>
      <c r="U912" s="9" t="str">
        <f t="shared" si="395"/>
        <v/>
      </c>
      <c r="V912" s="6" t="str">
        <f t="shared" si="396"/>
        <v/>
      </c>
      <c r="W912" s="11" t="str">
        <f t="shared" si="397"/>
        <v/>
      </c>
      <c r="X912" s="11" t="str">
        <f ca="1" t="shared" si="398"/>
        <v/>
      </c>
      <c r="Y912" s="6" t="str">
        <f ca="1" t="shared" si="399"/>
        <v/>
      </c>
      <c r="Z912" s="1" t="str">
        <f ca="1" t="shared" si="400"/>
        <v/>
      </c>
      <c r="AA912" t="str">
        <f ca="1" t="shared" si="401"/>
        <v/>
      </c>
      <c r="AB912" t="str">
        <f t="shared" si="402"/>
        <v/>
      </c>
      <c r="AC912" s="1" t="str">
        <f ca="1" t="shared" si="403"/>
        <v/>
      </c>
      <c r="AD912" t="e">
        <f ca="1" t="shared" si="404"/>
        <v>#VALUE!</v>
      </c>
    </row>
    <row r="913" spans="1:30">
      <c r="A913" t="str">
        <f>IF([1]Sheet!A1911="","",[1]Sheet!A1911)</f>
        <v/>
      </c>
      <c r="B913" t="str">
        <f>IF(A913="","",[1]Sheet!B1911)</f>
        <v/>
      </c>
      <c r="C913" t="str">
        <f>IF(A913="","",[1]Sheet!C1911)</f>
        <v/>
      </c>
      <c r="D913" t="str">
        <f>IF(A913="","",[1]Sheet!D1911)</f>
        <v/>
      </c>
      <c r="E913" t="str">
        <f>IF(A913="","",[1]Sheet!E1911)</f>
        <v/>
      </c>
      <c r="F913" t="str">
        <f>IF(A913="","",[1]Sheet!F1911)</f>
        <v/>
      </c>
      <c r="G913" t="str">
        <f>IF(A913="","",[1]Sheet!G1911)</f>
        <v/>
      </c>
      <c r="H913" t="str">
        <f>IF(A913="","",[1]Sheet!H1911)</f>
        <v/>
      </c>
      <c r="I913" t="str">
        <f>IF(A913="","",[1]Sheet!I1911)</f>
        <v/>
      </c>
      <c r="J913" t="str">
        <f>IF(A913="","",[1]Sheet!J1911)</f>
        <v/>
      </c>
      <c r="K913" t="str">
        <f t="shared" si="387"/>
        <v/>
      </c>
      <c r="L913" s="4" t="str">
        <f t="shared" si="388"/>
        <v/>
      </c>
      <c r="M913" s="4" t="str">
        <f ca="1" t="array" ref="M913">IF(L912="","",IF(ROW()&lt;32,"",AVERAGE(IF(OFFSET(L$2,ROW()-31,0,30,1)&lt;&gt;"",OFFSET(L$2,ROW()-31,0,30,1)))))</f>
        <v/>
      </c>
      <c r="N913" s="5" t="str">
        <f ca="1" t="shared" si="389"/>
        <v/>
      </c>
      <c r="O913" s="4" t="str">
        <f ca="1" t="array" ref="O913">IF(L912="","",IF(ROW()&lt;32,"",AVERAGE(IF(OFFSET(L$2,ROW()-21,0,20,1)&lt;&gt;"",OFFSET(L$2,ROW()-21,0,20,1)))))</f>
        <v/>
      </c>
      <c r="P913" s="5" t="str">
        <f ca="1" t="shared" si="390"/>
        <v/>
      </c>
      <c r="Q913" s="4" t="str">
        <f t="shared" si="391"/>
        <v/>
      </c>
      <c r="R913" s="4" t="str">
        <f t="shared" si="392"/>
        <v/>
      </c>
      <c r="S913" s="9" t="str">
        <f t="shared" si="393"/>
        <v/>
      </c>
      <c r="T913" s="10" t="str">
        <f ca="1" t="shared" si="394"/>
        <v/>
      </c>
      <c r="U913" s="9" t="str">
        <f t="shared" si="395"/>
        <v/>
      </c>
      <c r="V913" s="6" t="str">
        <f t="shared" si="396"/>
        <v/>
      </c>
      <c r="W913" s="11" t="str">
        <f t="shared" si="397"/>
        <v/>
      </c>
      <c r="X913" s="11" t="str">
        <f ca="1" t="shared" si="398"/>
        <v/>
      </c>
      <c r="Y913" s="6" t="str">
        <f ca="1" t="shared" si="399"/>
        <v/>
      </c>
      <c r="Z913" s="1" t="str">
        <f ca="1" t="shared" si="400"/>
        <v/>
      </c>
      <c r="AA913" t="str">
        <f ca="1" t="shared" si="401"/>
        <v/>
      </c>
      <c r="AB913" t="str">
        <f t="shared" si="402"/>
        <v/>
      </c>
      <c r="AC913" s="1" t="str">
        <f ca="1" t="shared" si="403"/>
        <v/>
      </c>
      <c r="AD913" t="e">
        <f ca="1" t="shared" si="404"/>
        <v>#VALUE!</v>
      </c>
    </row>
    <row r="914" spans="1:30">
      <c r="A914" t="str">
        <f>IF([1]Sheet!A1912="","",[1]Sheet!A1912)</f>
        <v/>
      </c>
      <c r="B914" t="str">
        <f>IF(A914="","",[1]Sheet!B1912)</f>
        <v/>
      </c>
      <c r="C914" t="str">
        <f>IF(A914="","",[1]Sheet!C1912)</f>
        <v/>
      </c>
      <c r="D914" t="str">
        <f>IF(A914="","",[1]Sheet!D1912)</f>
        <v/>
      </c>
      <c r="E914" t="str">
        <f>IF(A914="","",[1]Sheet!E1912)</f>
        <v/>
      </c>
      <c r="F914" t="str">
        <f>IF(A914="","",[1]Sheet!F1912)</f>
        <v/>
      </c>
      <c r="G914" t="str">
        <f>IF(A914="","",[1]Sheet!G1912)</f>
        <v/>
      </c>
      <c r="H914" t="str">
        <f>IF(A914="","",[1]Sheet!H1912)</f>
        <v/>
      </c>
      <c r="I914" t="str">
        <f>IF(A914="","",[1]Sheet!I1912)</f>
        <v/>
      </c>
      <c r="J914" t="str">
        <f>IF(A914="","",[1]Sheet!J1912)</f>
        <v/>
      </c>
      <c r="K914" t="str">
        <f t="shared" si="387"/>
        <v/>
      </c>
      <c r="L914" s="4" t="str">
        <f t="shared" si="388"/>
        <v/>
      </c>
      <c r="M914" s="4" t="str">
        <f ca="1" t="array" ref="M914">IF(L913="","",IF(ROW()&lt;32,"",AVERAGE(IF(OFFSET(L$2,ROW()-31,0,30,1)&lt;&gt;"",OFFSET(L$2,ROW()-31,0,30,1)))))</f>
        <v/>
      </c>
      <c r="N914" s="5" t="str">
        <f ca="1" t="shared" si="389"/>
        <v/>
      </c>
      <c r="O914" s="4" t="str">
        <f ca="1" t="array" ref="O914">IF(L913="","",IF(ROW()&lt;32,"",AVERAGE(IF(OFFSET(L$2,ROW()-21,0,20,1)&lt;&gt;"",OFFSET(L$2,ROW()-21,0,20,1)))))</f>
        <v/>
      </c>
      <c r="P914" s="5" t="str">
        <f ca="1" t="shared" si="390"/>
        <v/>
      </c>
      <c r="Q914" s="4" t="str">
        <f t="shared" si="391"/>
        <v/>
      </c>
      <c r="R914" s="4" t="str">
        <f t="shared" si="392"/>
        <v/>
      </c>
      <c r="S914" s="9" t="str">
        <f t="shared" si="393"/>
        <v/>
      </c>
      <c r="T914" s="10" t="str">
        <f ca="1" t="shared" si="394"/>
        <v/>
      </c>
      <c r="U914" s="9" t="str">
        <f t="shared" si="395"/>
        <v/>
      </c>
      <c r="V914" s="6" t="str">
        <f t="shared" si="396"/>
        <v/>
      </c>
      <c r="W914" s="11" t="str">
        <f t="shared" si="397"/>
        <v/>
      </c>
      <c r="X914" s="11" t="str">
        <f ca="1" t="shared" si="398"/>
        <v/>
      </c>
      <c r="Y914" s="6" t="str">
        <f ca="1" t="shared" si="399"/>
        <v/>
      </c>
      <c r="Z914" s="1" t="str">
        <f ca="1" t="shared" si="400"/>
        <v/>
      </c>
      <c r="AA914" t="str">
        <f ca="1" t="shared" si="401"/>
        <v/>
      </c>
      <c r="AB914" t="str">
        <f t="shared" si="402"/>
        <v/>
      </c>
      <c r="AC914" s="1" t="str">
        <f ca="1" t="shared" si="403"/>
        <v/>
      </c>
      <c r="AD914" t="e">
        <f ca="1" t="shared" si="404"/>
        <v>#VALUE!</v>
      </c>
    </row>
    <row r="915" spans="1:30">
      <c r="A915" t="str">
        <f>IF([1]Sheet!A1913="","",[1]Sheet!A1913)</f>
        <v/>
      </c>
      <c r="B915" t="str">
        <f>IF(A915="","",[1]Sheet!B1913)</f>
        <v/>
      </c>
      <c r="C915" t="str">
        <f>IF(A915="","",[1]Sheet!C1913)</f>
        <v/>
      </c>
      <c r="D915" t="str">
        <f>IF(A915="","",[1]Sheet!D1913)</f>
        <v/>
      </c>
      <c r="E915" t="str">
        <f>IF(A915="","",[1]Sheet!E1913)</f>
        <v/>
      </c>
      <c r="F915" t="str">
        <f>IF(A915="","",[1]Sheet!F1913)</f>
        <v/>
      </c>
      <c r="G915" t="str">
        <f>IF(A915="","",[1]Sheet!G1913)</f>
        <v/>
      </c>
      <c r="H915" t="str">
        <f>IF(A915="","",[1]Sheet!H1913)</f>
        <v/>
      </c>
      <c r="I915" t="str">
        <f>IF(A915="","",[1]Sheet!I1913)</f>
        <v/>
      </c>
      <c r="J915" t="str">
        <f>IF(A915="","",[1]Sheet!J1913)</f>
        <v/>
      </c>
      <c r="K915" t="str">
        <f t="shared" si="387"/>
        <v/>
      </c>
      <c r="L915" s="4" t="str">
        <f t="shared" si="388"/>
        <v/>
      </c>
      <c r="M915" s="4" t="str">
        <f ca="1" t="array" ref="M915">IF(L914="","",IF(ROW()&lt;32,"",AVERAGE(IF(OFFSET(L$2,ROW()-31,0,30,1)&lt;&gt;"",OFFSET(L$2,ROW()-31,0,30,1)))))</f>
        <v/>
      </c>
      <c r="N915" s="5" t="str">
        <f ca="1" t="shared" si="389"/>
        <v/>
      </c>
      <c r="O915" s="4" t="str">
        <f ca="1" t="array" ref="O915">IF(L914="","",IF(ROW()&lt;32,"",AVERAGE(IF(OFFSET(L$2,ROW()-21,0,20,1)&lt;&gt;"",OFFSET(L$2,ROW()-21,0,20,1)))))</f>
        <v/>
      </c>
      <c r="P915" s="5" t="str">
        <f ca="1" t="shared" si="390"/>
        <v/>
      </c>
      <c r="Q915" s="4" t="str">
        <f t="shared" si="391"/>
        <v/>
      </c>
      <c r="R915" s="4" t="str">
        <f t="shared" si="392"/>
        <v/>
      </c>
      <c r="S915" s="9" t="str">
        <f t="shared" si="393"/>
        <v/>
      </c>
      <c r="T915" s="10" t="str">
        <f ca="1" t="shared" si="394"/>
        <v/>
      </c>
      <c r="U915" s="9" t="str">
        <f t="shared" si="395"/>
        <v/>
      </c>
      <c r="V915" s="6" t="str">
        <f t="shared" si="396"/>
        <v/>
      </c>
      <c r="W915" s="11" t="str">
        <f t="shared" si="397"/>
        <v/>
      </c>
      <c r="X915" s="11" t="str">
        <f ca="1" t="shared" si="398"/>
        <v/>
      </c>
      <c r="Y915" s="6" t="str">
        <f ca="1" t="shared" si="399"/>
        <v/>
      </c>
      <c r="Z915" s="1" t="str">
        <f ca="1" t="shared" si="400"/>
        <v/>
      </c>
      <c r="AA915" t="str">
        <f ca="1" t="shared" si="401"/>
        <v/>
      </c>
      <c r="AB915" t="str">
        <f t="shared" si="402"/>
        <v/>
      </c>
      <c r="AC915" s="1" t="str">
        <f ca="1" t="shared" si="403"/>
        <v/>
      </c>
      <c r="AD915" t="e">
        <f ca="1" t="shared" si="404"/>
        <v>#VALUE!</v>
      </c>
    </row>
    <row r="916" spans="1:30">
      <c r="A916" t="str">
        <f>IF([1]Sheet!A1914="","",[1]Sheet!A1914)</f>
        <v/>
      </c>
      <c r="B916" t="str">
        <f>IF(A916="","",[1]Sheet!B1914)</f>
        <v/>
      </c>
      <c r="C916" t="str">
        <f>IF(A916="","",[1]Sheet!C1914)</f>
        <v/>
      </c>
      <c r="D916" t="str">
        <f>IF(A916="","",[1]Sheet!D1914)</f>
        <v/>
      </c>
      <c r="E916" t="str">
        <f>IF(A916="","",[1]Sheet!E1914)</f>
        <v/>
      </c>
      <c r="F916" t="str">
        <f>IF(A916="","",[1]Sheet!F1914)</f>
        <v/>
      </c>
      <c r="G916" t="str">
        <f>IF(A916="","",[1]Sheet!G1914)</f>
        <v/>
      </c>
      <c r="H916" t="str">
        <f>IF(A916="","",[1]Sheet!H1914)</f>
        <v/>
      </c>
      <c r="I916" t="str">
        <f>IF(A916="","",[1]Sheet!I1914)</f>
        <v/>
      </c>
      <c r="J916" t="str">
        <f>IF(A916="","",[1]Sheet!J1914)</f>
        <v/>
      </c>
      <c r="K916" t="str">
        <f t="shared" si="387"/>
        <v/>
      </c>
      <c r="L916" s="4" t="str">
        <f t="shared" si="388"/>
        <v/>
      </c>
      <c r="M916" s="4" t="str">
        <f ca="1" t="array" ref="M916">IF(L915="","",IF(ROW()&lt;32,"",AVERAGE(IF(OFFSET(L$2,ROW()-31,0,30,1)&lt;&gt;"",OFFSET(L$2,ROW()-31,0,30,1)))))</f>
        <v/>
      </c>
      <c r="N916" s="5" t="str">
        <f ca="1" t="shared" si="389"/>
        <v/>
      </c>
      <c r="O916" s="4" t="str">
        <f ca="1" t="array" ref="O916">IF(L915="","",IF(ROW()&lt;32,"",AVERAGE(IF(OFFSET(L$2,ROW()-21,0,20,1)&lt;&gt;"",OFFSET(L$2,ROW()-21,0,20,1)))))</f>
        <v/>
      </c>
      <c r="P916" s="5" t="str">
        <f ca="1" t="shared" si="390"/>
        <v/>
      </c>
      <c r="Q916" s="4" t="str">
        <f t="shared" si="391"/>
        <v/>
      </c>
      <c r="R916" s="4" t="str">
        <f t="shared" si="392"/>
        <v/>
      </c>
      <c r="S916" s="9" t="str">
        <f t="shared" si="393"/>
        <v/>
      </c>
      <c r="T916" s="10" t="str">
        <f ca="1" t="shared" si="394"/>
        <v/>
      </c>
      <c r="U916" s="9" t="str">
        <f t="shared" si="395"/>
        <v/>
      </c>
      <c r="V916" s="6" t="str">
        <f t="shared" si="396"/>
        <v/>
      </c>
      <c r="W916" s="11" t="str">
        <f t="shared" si="397"/>
        <v/>
      </c>
      <c r="X916" s="11" t="str">
        <f ca="1" t="shared" si="398"/>
        <v/>
      </c>
      <c r="Y916" s="6" t="str">
        <f ca="1" t="shared" si="399"/>
        <v/>
      </c>
      <c r="Z916" s="1" t="str">
        <f ca="1" t="shared" si="400"/>
        <v/>
      </c>
      <c r="AA916" t="str">
        <f ca="1" t="shared" si="401"/>
        <v/>
      </c>
      <c r="AB916" t="str">
        <f t="shared" si="402"/>
        <v/>
      </c>
      <c r="AC916" s="1" t="str">
        <f ca="1" t="shared" si="403"/>
        <v/>
      </c>
      <c r="AD916" t="e">
        <f ca="1" t="shared" si="404"/>
        <v>#VALUE!</v>
      </c>
    </row>
    <row r="917" spans="1:30">
      <c r="A917" t="str">
        <f>IF([1]Sheet!A1915="","",[1]Sheet!A1915)</f>
        <v/>
      </c>
      <c r="B917" t="str">
        <f>IF(A917="","",[1]Sheet!B1915)</f>
        <v/>
      </c>
      <c r="C917" t="str">
        <f>IF(A917="","",[1]Sheet!C1915)</f>
        <v/>
      </c>
      <c r="D917" t="str">
        <f>IF(A917="","",[1]Sheet!D1915)</f>
        <v/>
      </c>
      <c r="E917" t="str">
        <f>IF(A917="","",[1]Sheet!E1915)</f>
        <v/>
      </c>
      <c r="F917" t="str">
        <f>IF(A917="","",[1]Sheet!F1915)</f>
        <v/>
      </c>
      <c r="G917" t="str">
        <f>IF(A917="","",[1]Sheet!G1915)</f>
        <v/>
      </c>
      <c r="H917" t="str">
        <f>IF(A917="","",[1]Sheet!H1915)</f>
        <v/>
      </c>
      <c r="I917" t="str">
        <f>IF(A917="","",[1]Sheet!I1915)</f>
        <v/>
      </c>
      <c r="J917" t="str">
        <f>IF(A917="","",[1]Sheet!J1915)</f>
        <v/>
      </c>
      <c r="K917" t="str">
        <f t="shared" si="387"/>
        <v/>
      </c>
      <c r="L917" s="4" t="str">
        <f t="shared" si="388"/>
        <v/>
      </c>
      <c r="M917" s="4" t="str">
        <f ca="1" t="array" ref="M917">IF(L916="","",IF(ROW()&lt;32,"",AVERAGE(IF(OFFSET(L$2,ROW()-31,0,30,1)&lt;&gt;"",OFFSET(L$2,ROW()-31,0,30,1)))))</f>
        <v/>
      </c>
      <c r="N917" s="5" t="str">
        <f ca="1" t="shared" si="389"/>
        <v/>
      </c>
      <c r="O917" s="4" t="str">
        <f ca="1" t="array" ref="O917">IF(L916="","",IF(ROW()&lt;32,"",AVERAGE(IF(OFFSET(L$2,ROW()-21,0,20,1)&lt;&gt;"",OFFSET(L$2,ROW()-21,0,20,1)))))</f>
        <v/>
      </c>
      <c r="P917" s="5" t="str">
        <f ca="1" t="shared" si="390"/>
        <v/>
      </c>
      <c r="Q917" s="4" t="str">
        <f t="shared" si="391"/>
        <v/>
      </c>
      <c r="R917" s="4" t="str">
        <f t="shared" si="392"/>
        <v/>
      </c>
      <c r="S917" s="9" t="str">
        <f t="shared" si="393"/>
        <v/>
      </c>
      <c r="T917" s="10" t="str">
        <f ca="1" t="shared" si="394"/>
        <v/>
      </c>
      <c r="U917" s="9" t="str">
        <f t="shared" si="395"/>
        <v/>
      </c>
      <c r="V917" s="6" t="str">
        <f t="shared" si="396"/>
        <v/>
      </c>
      <c r="W917" s="11" t="str">
        <f t="shared" si="397"/>
        <v/>
      </c>
      <c r="X917" s="11" t="str">
        <f ca="1" t="shared" si="398"/>
        <v/>
      </c>
      <c r="Y917" s="6" t="str">
        <f ca="1" t="shared" si="399"/>
        <v/>
      </c>
      <c r="Z917" s="1" t="str">
        <f ca="1" t="shared" si="400"/>
        <v/>
      </c>
      <c r="AA917" t="str">
        <f ca="1" t="shared" si="401"/>
        <v/>
      </c>
      <c r="AB917" t="str">
        <f t="shared" si="402"/>
        <v/>
      </c>
      <c r="AC917" s="1" t="str">
        <f ca="1" t="shared" si="403"/>
        <v/>
      </c>
      <c r="AD917" t="e">
        <f ca="1" t="shared" si="404"/>
        <v>#VALUE!</v>
      </c>
    </row>
    <row r="918" spans="1:30">
      <c r="A918" t="str">
        <f>IF([1]Sheet!A1916="","",[1]Sheet!A1916)</f>
        <v/>
      </c>
      <c r="B918" t="str">
        <f>IF(A918="","",[1]Sheet!B1916)</f>
        <v/>
      </c>
      <c r="C918" t="str">
        <f>IF(A918="","",[1]Sheet!C1916)</f>
        <v/>
      </c>
      <c r="D918" t="str">
        <f>IF(A918="","",[1]Sheet!D1916)</f>
        <v/>
      </c>
      <c r="E918" t="str">
        <f>IF(A918="","",[1]Sheet!E1916)</f>
        <v/>
      </c>
      <c r="F918" t="str">
        <f>IF(A918="","",[1]Sheet!F1916)</f>
        <v/>
      </c>
      <c r="G918" t="str">
        <f>IF(A918="","",[1]Sheet!G1916)</f>
        <v/>
      </c>
      <c r="H918" t="str">
        <f>IF(A918="","",[1]Sheet!H1916)</f>
        <v/>
      </c>
      <c r="I918" t="str">
        <f>IF(A918="","",[1]Sheet!I1916)</f>
        <v/>
      </c>
      <c r="J918" t="str">
        <f>IF(A918="","",[1]Sheet!J1916)</f>
        <v/>
      </c>
      <c r="K918" t="str">
        <f t="shared" si="387"/>
        <v/>
      </c>
      <c r="L918" s="4" t="str">
        <f t="shared" si="388"/>
        <v/>
      </c>
      <c r="M918" s="4" t="str">
        <f ca="1" t="array" ref="M918">IF(L917="","",IF(ROW()&lt;32,"",AVERAGE(IF(OFFSET(L$2,ROW()-31,0,30,1)&lt;&gt;"",OFFSET(L$2,ROW()-31,0,30,1)))))</f>
        <v/>
      </c>
      <c r="N918" s="5" t="str">
        <f ca="1" t="shared" si="389"/>
        <v/>
      </c>
      <c r="O918" s="4" t="str">
        <f ca="1" t="array" ref="O918">IF(L917="","",IF(ROW()&lt;32,"",AVERAGE(IF(OFFSET(L$2,ROW()-21,0,20,1)&lt;&gt;"",OFFSET(L$2,ROW()-21,0,20,1)))))</f>
        <v/>
      </c>
      <c r="P918" s="5" t="str">
        <f ca="1" t="shared" si="390"/>
        <v/>
      </c>
      <c r="Q918" s="4" t="str">
        <f t="shared" si="391"/>
        <v/>
      </c>
      <c r="R918" s="4" t="str">
        <f t="shared" si="392"/>
        <v/>
      </c>
      <c r="S918" s="9" t="str">
        <f t="shared" si="393"/>
        <v/>
      </c>
      <c r="T918" s="10" t="str">
        <f ca="1" t="shared" si="394"/>
        <v/>
      </c>
      <c r="U918" s="9" t="str">
        <f t="shared" si="395"/>
        <v/>
      </c>
      <c r="V918" s="6" t="str">
        <f t="shared" si="396"/>
        <v/>
      </c>
      <c r="W918" s="11" t="str">
        <f t="shared" si="397"/>
        <v/>
      </c>
      <c r="X918" s="11" t="str">
        <f ca="1" t="shared" si="398"/>
        <v/>
      </c>
      <c r="Y918" s="6" t="str">
        <f ca="1" t="shared" si="399"/>
        <v/>
      </c>
      <c r="Z918" s="1" t="str">
        <f ca="1" t="shared" si="400"/>
        <v/>
      </c>
      <c r="AA918" t="str">
        <f ca="1" t="shared" si="401"/>
        <v/>
      </c>
      <c r="AB918" t="str">
        <f t="shared" si="402"/>
        <v/>
      </c>
      <c r="AC918" s="1" t="str">
        <f ca="1" t="shared" si="403"/>
        <v/>
      </c>
      <c r="AD918" t="e">
        <f ca="1" t="shared" si="404"/>
        <v>#VALUE!</v>
      </c>
    </row>
    <row r="919" spans="1:30">
      <c r="A919" t="str">
        <f>IF([1]Sheet!A1917="","",[1]Sheet!A1917)</f>
        <v/>
      </c>
      <c r="B919" t="str">
        <f>IF(A919="","",[1]Sheet!B1917)</f>
        <v/>
      </c>
      <c r="C919" t="str">
        <f>IF(A919="","",[1]Sheet!C1917)</f>
        <v/>
      </c>
      <c r="D919" t="str">
        <f>IF(A919="","",[1]Sheet!D1917)</f>
        <v/>
      </c>
      <c r="E919" t="str">
        <f>IF(A919="","",[1]Sheet!E1917)</f>
        <v/>
      </c>
      <c r="F919" t="str">
        <f>IF(A919="","",[1]Sheet!F1917)</f>
        <v/>
      </c>
      <c r="G919" t="str">
        <f>IF(A919="","",[1]Sheet!G1917)</f>
        <v/>
      </c>
      <c r="H919" t="str">
        <f>IF(A919="","",[1]Sheet!H1917)</f>
        <v/>
      </c>
      <c r="I919" t="str">
        <f>IF(A919="","",[1]Sheet!I1917)</f>
        <v/>
      </c>
      <c r="J919" t="str">
        <f>IF(A919="","",[1]Sheet!J1917)</f>
        <v/>
      </c>
      <c r="K919" t="str">
        <f t="shared" si="387"/>
        <v/>
      </c>
      <c r="L919" s="4" t="str">
        <f t="shared" si="388"/>
        <v/>
      </c>
      <c r="M919" s="4" t="str">
        <f ca="1" t="array" ref="M919">IF(L918="","",IF(ROW()&lt;32,"",AVERAGE(IF(OFFSET(L$2,ROW()-31,0,30,1)&lt;&gt;"",OFFSET(L$2,ROW()-31,0,30,1)))))</f>
        <v/>
      </c>
      <c r="N919" s="5" t="str">
        <f ca="1" t="shared" si="389"/>
        <v/>
      </c>
      <c r="O919" s="4" t="str">
        <f ca="1" t="array" ref="O919">IF(L918="","",IF(ROW()&lt;32,"",AVERAGE(IF(OFFSET(L$2,ROW()-21,0,20,1)&lt;&gt;"",OFFSET(L$2,ROW()-21,0,20,1)))))</f>
        <v/>
      </c>
      <c r="P919" s="5" t="str">
        <f ca="1" t="shared" si="390"/>
        <v/>
      </c>
      <c r="Q919" s="4" t="str">
        <f t="shared" si="391"/>
        <v/>
      </c>
      <c r="R919" s="4" t="str">
        <f t="shared" si="392"/>
        <v/>
      </c>
      <c r="S919" s="9" t="str">
        <f t="shared" si="393"/>
        <v/>
      </c>
      <c r="T919" s="10" t="str">
        <f ca="1" t="shared" si="394"/>
        <v/>
      </c>
      <c r="U919" s="9" t="str">
        <f t="shared" si="395"/>
        <v/>
      </c>
      <c r="V919" s="6" t="str">
        <f t="shared" si="396"/>
        <v/>
      </c>
      <c r="W919" s="11" t="str">
        <f t="shared" si="397"/>
        <v/>
      </c>
      <c r="X919" s="11" t="str">
        <f ca="1" t="shared" si="398"/>
        <v/>
      </c>
      <c r="Y919" s="6" t="str">
        <f ca="1" t="shared" si="399"/>
        <v/>
      </c>
      <c r="Z919" s="1" t="str">
        <f ca="1" t="shared" si="400"/>
        <v/>
      </c>
      <c r="AA919" t="str">
        <f ca="1" t="shared" si="401"/>
        <v/>
      </c>
      <c r="AB919" t="str">
        <f t="shared" si="402"/>
        <v/>
      </c>
      <c r="AC919" s="1" t="str">
        <f ca="1" t="shared" si="403"/>
        <v/>
      </c>
      <c r="AD919" t="e">
        <f ca="1" t="shared" si="404"/>
        <v>#VALUE!</v>
      </c>
    </row>
    <row r="920" spans="1:30">
      <c r="A920" t="str">
        <f>IF([1]Sheet!A1918="","",[1]Sheet!A1918)</f>
        <v/>
      </c>
      <c r="B920" t="str">
        <f>IF(A920="","",[1]Sheet!B1918)</f>
        <v/>
      </c>
      <c r="C920" t="str">
        <f>IF(A920="","",[1]Sheet!C1918)</f>
        <v/>
      </c>
      <c r="D920" t="str">
        <f>IF(A920="","",[1]Sheet!D1918)</f>
        <v/>
      </c>
      <c r="E920" t="str">
        <f>IF(A920="","",[1]Sheet!E1918)</f>
        <v/>
      </c>
      <c r="F920" t="str">
        <f>IF(A920="","",[1]Sheet!F1918)</f>
        <v/>
      </c>
      <c r="G920" t="str">
        <f>IF(A920="","",[1]Sheet!G1918)</f>
        <v/>
      </c>
      <c r="H920" t="str">
        <f>IF(A920="","",[1]Sheet!H1918)</f>
        <v/>
      </c>
      <c r="I920" t="str">
        <f>IF(A920="","",[1]Sheet!I1918)</f>
        <v/>
      </c>
      <c r="J920" t="str">
        <f>IF(A920="","",[1]Sheet!J1918)</f>
        <v/>
      </c>
      <c r="K920" t="str">
        <f t="shared" si="387"/>
        <v/>
      </c>
      <c r="L920" s="4" t="str">
        <f t="shared" si="388"/>
        <v/>
      </c>
      <c r="M920" s="4" t="str">
        <f ca="1" t="array" ref="M920">IF(L919="","",IF(ROW()&lt;32,"",AVERAGE(IF(OFFSET(L$2,ROW()-31,0,30,1)&lt;&gt;"",OFFSET(L$2,ROW()-31,0,30,1)))))</f>
        <v/>
      </c>
      <c r="N920" s="5" t="str">
        <f ca="1" t="shared" si="389"/>
        <v/>
      </c>
      <c r="O920" s="4" t="str">
        <f ca="1" t="array" ref="O920">IF(L919="","",IF(ROW()&lt;32,"",AVERAGE(IF(OFFSET(L$2,ROW()-21,0,20,1)&lt;&gt;"",OFFSET(L$2,ROW()-21,0,20,1)))))</f>
        <v/>
      </c>
      <c r="P920" s="5" t="str">
        <f ca="1" t="shared" si="390"/>
        <v/>
      </c>
      <c r="Q920" s="4" t="str">
        <f t="shared" si="391"/>
        <v/>
      </c>
      <c r="R920" s="4" t="str">
        <f t="shared" si="392"/>
        <v/>
      </c>
      <c r="S920" s="9" t="str">
        <f t="shared" si="393"/>
        <v/>
      </c>
      <c r="T920" s="10" t="str">
        <f ca="1" t="shared" si="394"/>
        <v/>
      </c>
      <c r="U920" s="9" t="str">
        <f t="shared" si="395"/>
        <v/>
      </c>
      <c r="V920" s="6" t="str">
        <f t="shared" si="396"/>
        <v/>
      </c>
      <c r="W920" s="11" t="str">
        <f t="shared" si="397"/>
        <v/>
      </c>
      <c r="X920" s="11" t="str">
        <f ca="1" t="shared" si="398"/>
        <v/>
      </c>
      <c r="Y920" s="6" t="str">
        <f ca="1" t="shared" si="399"/>
        <v/>
      </c>
      <c r="Z920" s="1" t="str">
        <f ca="1" t="shared" si="400"/>
        <v/>
      </c>
      <c r="AA920" t="str">
        <f ca="1" t="shared" si="401"/>
        <v/>
      </c>
      <c r="AB920" t="str">
        <f t="shared" si="402"/>
        <v/>
      </c>
      <c r="AC920" s="1" t="str">
        <f ca="1" t="shared" si="403"/>
        <v/>
      </c>
      <c r="AD920" t="e">
        <f ca="1" t="shared" si="404"/>
        <v>#VALUE!</v>
      </c>
    </row>
    <row r="921" spans="1:30">
      <c r="A921" t="str">
        <f>IF([1]Sheet!A1919="","",[1]Sheet!A1919)</f>
        <v/>
      </c>
      <c r="B921" t="str">
        <f>IF(A921="","",[1]Sheet!B1919)</f>
        <v/>
      </c>
      <c r="C921" t="str">
        <f>IF(A921="","",[1]Sheet!C1919)</f>
        <v/>
      </c>
      <c r="D921" t="str">
        <f>IF(A921="","",[1]Sheet!D1919)</f>
        <v/>
      </c>
      <c r="E921" t="str">
        <f>IF(A921="","",[1]Sheet!E1919)</f>
        <v/>
      </c>
      <c r="F921" t="str">
        <f>IF(A921="","",[1]Sheet!F1919)</f>
        <v/>
      </c>
      <c r="G921" t="str">
        <f>IF(A921="","",[1]Sheet!G1919)</f>
        <v/>
      </c>
      <c r="H921" t="str">
        <f>IF(A921="","",[1]Sheet!H1919)</f>
        <v/>
      </c>
      <c r="I921" t="str">
        <f>IF(A921="","",[1]Sheet!I1919)</f>
        <v/>
      </c>
      <c r="J921" t="str">
        <f>IF(A921="","",[1]Sheet!J1919)</f>
        <v/>
      </c>
      <c r="K921" t="str">
        <f t="shared" si="387"/>
        <v/>
      </c>
      <c r="L921" s="4" t="str">
        <f t="shared" si="388"/>
        <v/>
      </c>
      <c r="M921" s="4" t="str">
        <f ca="1" t="array" ref="M921">IF(L920="","",IF(ROW()&lt;32,"",AVERAGE(IF(OFFSET(L$2,ROW()-31,0,30,1)&lt;&gt;"",OFFSET(L$2,ROW()-31,0,30,1)))))</f>
        <v/>
      </c>
      <c r="N921" s="5" t="str">
        <f ca="1" t="shared" si="389"/>
        <v/>
      </c>
      <c r="O921" s="4" t="str">
        <f ca="1" t="array" ref="O921">IF(L920="","",IF(ROW()&lt;32,"",AVERAGE(IF(OFFSET(L$2,ROW()-21,0,20,1)&lt;&gt;"",OFFSET(L$2,ROW()-21,0,20,1)))))</f>
        <v/>
      </c>
      <c r="P921" s="5" t="str">
        <f ca="1" t="shared" si="390"/>
        <v/>
      </c>
      <c r="Q921" s="4" t="str">
        <f t="shared" si="391"/>
        <v/>
      </c>
      <c r="R921" s="4" t="str">
        <f t="shared" si="392"/>
        <v/>
      </c>
      <c r="S921" s="9" t="str">
        <f t="shared" si="393"/>
        <v/>
      </c>
      <c r="T921" s="10" t="str">
        <f ca="1" t="shared" si="394"/>
        <v/>
      </c>
      <c r="U921" s="9" t="str">
        <f t="shared" si="395"/>
        <v/>
      </c>
      <c r="V921" s="6" t="str">
        <f t="shared" si="396"/>
        <v/>
      </c>
      <c r="W921" s="11" t="str">
        <f t="shared" si="397"/>
        <v/>
      </c>
      <c r="X921" s="11" t="str">
        <f ca="1" t="shared" si="398"/>
        <v/>
      </c>
      <c r="Y921" s="6" t="str">
        <f ca="1" t="shared" si="399"/>
        <v/>
      </c>
      <c r="Z921" s="1" t="str">
        <f ca="1" t="shared" si="400"/>
        <v/>
      </c>
      <c r="AA921" t="str">
        <f ca="1" t="shared" si="401"/>
        <v/>
      </c>
      <c r="AB921" t="str">
        <f t="shared" si="402"/>
        <v/>
      </c>
      <c r="AC921" s="1" t="str">
        <f ca="1" t="shared" si="403"/>
        <v/>
      </c>
      <c r="AD921" t="e">
        <f ca="1" t="shared" si="404"/>
        <v>#VALUE!</v>
      </c>
    </row>
    <row r="922" spans="1:30">
      <c r="A922" t="str">
        <f>IF([1]Sheet!A1920="","",[1]Sheet!A1920)</f>
        <v/>
      </c>
      <c r="B922" t="str">
        <f>IF(A922="","",[1]Sheet!B1920)</f>
        <v/>
      </c>
      <c r="C922" t="str">
        <f>IF(A922="","",[1]Sheet!C1920)</f>
        <v/>
      </c>
      <c r="D922" t="str">
        <f>IF(A922="","",[1]Sheet!D1920)</f>
        <v/>
      </c>
      <c r="E922" t="str">
        <f>IF(A922="","",[1]Sheet!E1920)</f>
        <v/>
      </c>
      <c r="F922" t="str">
        <f>IF(A922="","",[1]Sheet!F1920)</f>
        <v/>
      </c>
      <c r="G922" t="str">
        <f>IF(A922="","",[1]Sheet!G1920)</f>
        <v/>
      </c>
      <c r="H922" t="str">
        <f>IF(A922="","",[1]Sheet!H1920)</f>
        <v/>
      </c>
      <c r="I922" t="str">
        <f>IF(A922="","",[1]Sheet!I1920)</f>
        <v/>
      </c>
      <c r="J922" t="str">
        <f>IF(A922="","",[1]Sheet!J1920)</f>
        <v/>
      </c>
      <c r="K922" t="str">
        <f t="shared" si="387"/>
        <v/>
      </c>
      <c r="L922" s="4" t="str">
        <f t="shared" si="388"/>
        <v/>
      </c>
      <c r="M922" s="4" t="str">
        <f ca="1" t="array" ref="M922">IF(L921="","",IF(ROW()&lt;32,"",AVERAGE(IF(OFFSET(L$2,ROW()-31,0,30,1)&lt;&gt;"",OFFSET(L$2,ROW()-31,0,30,1)))))</f>
        <v/>
      </c>
      <c r="N922" s="5" t="str">
        <f ca="1" t="shared" si="389"/>
        <v/>
      </c>
      <c r="O922" s="4" t="str">
        <f ca="1" t="array" ref="O922">IF(L921="","",IF(ROW()&lt;32,"",AVERAGE(IF(OFFSET(L$2,ROW()-21,0,20,1)&lt;&gt;"",OFFSET(L$2,ROW()-21,0,20,1)))))</f>
        <v/>
      </c>
      <c r="P922" s="5" t="str">
        <f ca="1" t="shared" si="390"/>
        <v/>
      </c>
      <c r="Q922" s="4" t="str">
        <f t="shared" si="391"/>
        <v/>
      </c>
      <c r="R922" s="4" t="str">
        <f t="shared" si="392"/>
        <v/>
      </c>
      <c r="S922" s="9" t="str">
        <f t="shared" si="393"/>
        <v/>
      </c>
      <c r="T922" s="10" t="str">
        <f ca="1" t="shared" si="394"/>
        <v/>
      </c>
      <c r="U922" s="9" t="str">
        <f t="shared" si="395"/>
        <v/>
      </c>
      <c r="V922" s="6" t="str">
        <f t="shared" si="396"/>
        <v/>
      </c>
      <c r="W922" s="11" t="str">
        <f t="shared" si="397"/>
        <v/>
      </c>
      <c r="X922" s="11" t="str">
        <f ca="1" t="shared" si="398"/>
        <v/>
      </c>
      <c r="Y922" s="6" t="str">
        <f ca="1" t="shared" si="399"/>
        <v/>
      </c>
      <c r="Z922" s="1" t="str">
        <f ca="1" t="shared" si="400"/>
        <v/>
      </c>
      <c r="AA922" t="str">
        <f ca="1" t="shared" si="401"/>
        <v/>
      </c>
      <c r="AB922" t="str">
        <f t="shared" si="402"/>
        <v/>
      </c>
      <c r="AC922" s="1" t="str">
        <f ca="1" t="shared" si="403"/>
        <v/>
      </c>
      <c r="AD922" t="e">
        <f ca="1" t="shared" si="404"/>
        <v>#VALUE!</v>
      </c>
    </row>
    <row r="923" spans="1:30">
      <c r="A923" t="str">
        <f>IF([1]Sheet!A1921="","",[1]Sheet!A1921)</f>
        <v/>
      </c>
      <c r="B923" t="str">
        <f>IF(A923="","",[1]Sheet!B1921)</f>
        <v/>
      </c>
      <c r="C923" t="str">
        <f>IF(A923="","",[1]Sheet!C1921)</f>
        <v/>
      </c>
      <c r="D923" t="str">
        <f>IF(A923="","",[1]Sheet!D1921)</f>
        <v/>
      </c>
      <c r="E923" t="str">
        <f>IF(A923="","",[1]Sheet!E1921)</f>
        <v/>
      </c>
      <c r="F923" t="str">
        <f>IF(A923="","",[1]Sheet!F1921)</f>
        <v/>
      </c>
      <c r="G923" t="str">
        <f>IF(A923="","",[1]Sheet!G1921)</f>
        <v/>
      </c>
      <c r="H923" t="str">
        <f>IF(A923="","",[1]Sheet!H1921)</f>
        <v/>
      </c>
      <c r="I923" t="str">
        <f>IF(A923="","",[1]Sheet!I1921)</f>
        <v/>
      </c>
      <c r="J923" t="str">
        <f>IF(A923="","",[1]Sheet!J1921)</f>
        <v/>
      </c>
      <c r="K923" t="str">
        <f t="shared" si="387"/>
        <v/>
      </c>
      <c r="L923" s="4" t="str">
        <f t="shared" si="388"/>
        <v/>
      </c>
      <c r="M923" s="4" t="str">
        <f ca="1" t="array" ref="M923">IF(L922="","",IF(ROW()&lt;32,"",AVERAGE(IF(OFFSET(L$2,ROW()-31,0,30,1)&lt;&gt;"",OFFSET(L$2,ROW()-31,0,30,1)))))</f>
        <v/>
      </c>
      <c r="N923" s="5" t="str">
        <f ca="1" t="shared" si="389"/>
        <v/>
      </c>
      <c r="O923" s="4" t="str">
        <f ca="1" t="array" ref="O923">IF(L922="","",IF(ROW()&lt;32,"",AVERAGE(IF(OFFSET(L$2,ROW()-21,0,20,1)&lt;&gt;"",OFFSET(L$2,ROW()-21,0,20,1)))))</f>
        <v/>
      </c>
      <c r="P923" s="5" t="str">
        <f ca="1" t="shared" si="390"/>
        <v/>
      </c>
      <c r="Q923" s="4" t="str">
        <f t="shared" si="391"/>
        <v/>
      </c>
      <c r="R923" s="4" t="str">
        <f t="shared" si="392"/>
        <v/>
      </c>
      <c r="S923" s="9" t="str">
        <f t="shared" si="393"/>
        <v/>
      </c>
      <c r="T923" s="10" t="str">
        <f ca="1" t="shared" si="394"/>
        <v/>
      </c>
      <c r="U923" s="9" t="str">
        <f t="shared" si="395"/>
        <v/>
      </c>
      <c r="V923" s="6" t="str">
        <f t="shared" si="396"/>
        <v/>
      </c>
      <c r="W923" s="11" t="str">
        <f t="shared" si="397"/>
        <v/>
      </c>
      <c r="X923" s="11" t="str">
        <f ca="1" t="shared" si="398"/>
        <v/>
      </c>
      <c r="Y923" s="6" t="str">
        <f ca="1" t="shared" si="399"/>
        <v/>
      </c>
      <c r="Z923" s="1" t="str">
        <f ca="1" t="shared" si="400"/>
        <v/>
      </c>
      <c r="AA923" t="str">
        <f ca="1" t="shared" si="401"/>
        <v/>
      </c>
      <c r="AB923" t="str">
        <f t="shared" si="402"/>
        <v/>
      </c>
      <c r="AC923" s="1" t="str">
        <f ca="1" t="shared" si="403"/>
        <v/>
      </c>
      <c r="AD923" t="e">
        <f ca="1" t="shared" si="404"/>
        <v>#VALUE!</v>
      </c>
    </row>
    <row r="924" spans="1:30">
      <c r="A924" t="str">
        <f>IF([1]Sheet!A1922="","",[1]Sheet!A1922)</f>
        <v/>
      </c>
      <c r="B924" t="str">
        <f>IF(A924="","",[1]Sheet!B1922)</f>
        <v/>
      </c>
      <c r="C924" t="str">
        <f>IF(A924="","",[1]Sheet!C1922)</f>
        <v/>
      </c>
      <c r="D924" t="str">
        <f>IF(A924="","",[1]Sheet!D1922)</f>
        <v/>
      </c>
      <c r="E924" t="str">
        <f>IF(A924="","",[1]Sheet!E1922)</f>
        <v/>
      </c>
      <c r="F924" t="str">
        <f>IF(A924="","",[1]Sheet!F1922)</f>
        <v/>
      </c>
      <c r="G924" t="str">
        <f>IF(A924="","",[1]Sheet!G1922)</f>
        <v/>
      </c>
      <c r="H924" t="str">
        <f>IF(A924="","",[1]Sheet!H1922)</f>
        <v/>
      </c>
      <c r="I924" t="str">
        <f>IF(A924="","",[1]Sheet!I1922)</f>
        <v/>
      </c>
      <c r="J924" t="str">
        <f>IF(A924="","",[1]Sheet!J1922)</f>
        <v/>
      </c>
      <c r="K924" t="str">
        <f t="shared" si="387"/>
        <v/>
      </c>
      <c r="L924" s="4" t="str">
        <f t="shared" si="388"/>
        <v/>
      </c>
      <c r="M924" s="4" t="str">
        <f ca="1" t="array" ref="M924">IF(L923="","",IF(ROW()&lt;32,"",AVERAGE(IF(OFFSET(L$2,ROW()-31,0,30,1)&lt;&gt;"",OFFSET(L$2,ROW()-31,0,30,1)))))</f>
        <v/>
      </c>
      <c r="N924" s="5" t="str">
        <f ca="1" t="shared" si="389"/>
        <v/>
      </c>
      <c r="O924" s="4" t="str">
        <f ca="1" t="array" ref="O924">IF(L923="","",IF(ROW()&lt;32,"",AVERAGE(IF(OFFSET(L$2,ROW()-21,0,20,1)&lt;&gt;"",OFFSET(L$2,ROW()-21,0,20,1)))))</f>
        <v/>
      </c>
      <c r="P924" s="5" t="str">
        <f ca="1" t="shared" si="390"/>
        <v/>
      </c>
      <c r="Q924" s="4" t="str">
        <f t="shared" si="391"/>
        <v/>
      </c>
      <c r="R924" s="4" t="str">
        <f t="shared" si="392"/>
        <v/>
      </c>
      <c r="S924" s="9" t="str">
        <f t="shared" si="393"/>
        <v/>
      </c>
      <c r="T924" s="10" t="str">
        <f ca="1" t="shared" si="394"/>
        <v/>
      </c>
      <c r="U924" s="9" t="str">
        <f t="shared" si="395"/>
        <v/>
      </c>
      <c r="V924" s="6" t="str">
        <f t="shared" si="396"/>
        <v/>
      </c>
      <c r="W924" s="11" t="str">
        <f t="shared" si="397"/>
        <v/>
      </c>
      <c r="X924" s="11" t="str">
        <f ca="1" t="shared" si="398"/>
        <v/>
      </c>
      <c r="Y924" s="6" t="str">
        <f ca="1" t="shared" si="399"/>
        <v/>
      </c>
      <c r="Z924" s="1" t="str">
        <f ca="1" t="shared" si="400"/>
        <v/>
      </c>
      <c r="AA924" t="str">
        <f ca="1" t="shared" si="401"/>
        <v/>
      </c>
      <c r="AB924" t="str">
        <f t="shared" si="402"/>
        <v/>
      </c>
      <c r="AC924" s="1" t="str">
        <f ca="1" t="shared" si="403"/>
        <v/>
      </c>
      <c r="AD924" t="e">
        <f ca="1" t="shared" si="404"/>
        <v>#VALUE!</v>
      </c>
    </row>
    <row r="925" spans="1:30">
      <c r="A925" t="str">
        <f>IF([1]Sheet!A1923="","",[1]Sheet!A1923)</f>
        <v/>
      </c>
      <c r="B925" t="str">
        <f>IF(A925="","",[1]Sheet!B1923)</f>
        <v/>
      </c>
      <c r="C925" t="str">
        <f>IF(A925="","",[1]Sheet!C1923)</f>
        <v/>
      </c>
      <c r="D925" t="str">
        <f>IF(A925="","",[1]Sheet!D1923)</f>
        <v/>
      </c>
      <c r="E925" t="str">
        <f>IF(A925="","",[1]Sheet!E1923)</f>
        <v/>
      </c>
      <c r="F925" t="str">
        <f>IF(A925="","",[1]Sheet!F1923)</f>
        <v/>
      </c>
      <c r="G925" t="str">
        <f>IF(A925="","",[1]Sheet!G1923)</f>
        <v/>
      </c>
      <c r="H925" t="str">
        <f>IF(A925="","",[1]Sheet!H1923)</f>
        <v/>
      </c>
      <c r="I925" t="str">
        <f>IF(A925="","",[1]Sheet!I1923)</f>
        <v/>
      </c>
      <c r="J925" t="str">
        <f>IF(A925="","",[1]Sheet!J1923)</f>
        <v/>
      </c>
      <c r="K925" t="str">
        <f t="shared" si="387"/>
        <v/>
      </c>
      <c r="L925" s="4" t="str">
        <f t="shared" si="388"/>
        <v/>
      </c>
      <c r="M925" s="4" t="str">
        <f ca="1" t="array" ref="M925">IF(L924="","",IF(ROW()&lt;32,"",AVERAGE(IF(OFFSET(L$2,ROW()-31,0,30,1)&lt;&gt;"",OFFSET(L$2,ROW()-31,0,30,1)))))</f>
        <v/>
      </c>
      <c r="N925" s="5" t="str">
        <f ca="1" t="shared" si="389"/>
        <v/>
      </c>
      <c r="O925" s="4" t="str">
        <f ca="1" t="array" ref="O925">IF(L924="","",IF(ROW()&lt;32,"",AVERAGE(IF(OFFSET(L$2,ROW()-21,0,20,1)&lt;&gt;"",OFFSET(L$2,ROW()-21,0,20,1)))))</f>
        <v/>
      </c>
      <c r="P925" s="5" t="str">
        <f ca="1" t="shared" si="390"/>
        <v/>
      </c>
      <c r="Q925" s="4" t="str">
        <f t="shared" si="391"/>
        <v/>
      </c>
      <c r="R925" s="4" t="str">
        <f t="shared" si="392"/>
        <v/>
      </c>
      <c r="S925" s="9" t="str">
        <f t="shared" si="393"/>
        <v/>
      </c>
      <c r="T925" s="10" t="str">
        <f ca="1" t="shared" si="394"/>
        <v/>
      </c>
      <c r="U925" s="9" t="str">
        <f t="shared" si="395"/>
        <v/>
      </c>
      <c r="V925" s="6" t="str">
        <f t="shared" si="396"/>
        <v/>
      </c>
      <c r="W925" s="11" t="str">
        <f t="shared" si="397"/>
        <v/>
      </c>
      <c r="X925" s="11" t="str">
        <f ca="1" t="shared" si="398"/>
        <v/>
      </c>
      <c r="Y925" s="6" t="str">
        <f ca="1" t="shared" si="399"/>
        <v/>
      </c>
      <c r="Z925" s="1" t="str">
        <f ca="1" t="shared" si="400"/>
        <v/>
      </c>
      <c r="AA925" t="str">
        <f ca="1" t="shared" si="401"/>
        <v/>
      </c>
      <c r="AB925" t="str">
        <f t="shared" si="402"/>
        <v/>
      </c>
      <c r="AC925" s="1" t="str">
        <f ca="1" t="shared" si="403"/>
        <v/>
      </c>
      <c r="AD925" t="e">
        <f ca="1" t="shared" si="404"/>
        <v>#VALUE!</v>
      </c>
    </row>
    <row r="926" spans="1:30">
      <c r="A926" t="str">
        <f>IF([1]Sheet!A1924="","",[1]Sheet!A1924)</f>
        <v/>
      </c>
      <c r="B926" t="str">
        <f>IF(A926="","",[1]Sheet!B1924)</f>
        <v/>
      </c>
      <c r="C926" t="str">
        <f>IF(A926="","",[1]Sheet!C1924)</f>
        <v/>
      </c>
      <c r="D926" t="str">
        <f>IF(A926="","",[1]Sheet!D1924)</f>
        <v/>
      </c>
      <c r="E926" t="str">
        <f>IF(A926="","",[1]Sheet!E1924)</f>
        <v/>
      </c>
      <c r="F926" t="str">
        <f>IF(A926="","",[1]Sheet!F1924)</f>
        <v/>
      </c>
      <c r="G926" t="str">
        <f>IF(A926="","",[1]Sheet!G1924)</f>
        <v/>
      </c>
      <c r="H926" t="str">
        <f>IF(A926="","",[1]Sheet!H1924)</f>
        <v/>
      </c>
      <c r="I926" t="str">
        <f>IF(A926="","",[1]Sheet!I1924)</f>
        <v/>
      </c>
      <c r="J926" t="str">
        <f>IF(A926="","",[1]Sheet!J1924)</f>
        <v/>
      </c>
      <c r="K926" t="str">
        <f t="shared" si="387"/>
        <v/>
      </c>
      <c r="L926" s="4" t="str">
        <f t="shared" si="388"/>
        <v/>
      </c>
      <c r="M926" s="4" t="str">
        <f ca="1" t="array" ref="M926">IF(L925="","",IF(ROW()&lt;32,"",AVERAGE(IF(OFFSET(L$2,ROW()-31,0,30,1)&lt;&gt;"",OFFSET(L$2,ROW()-31,0,30,1)))))</f>
        <v/>
      </c>
      <c r="N926" s="5" t="str">
        <f ca="1" t="shared" si="389"/>
        <v/>
      </c>
      <c r="O926" s="4" t="str">
        <f ca="1" t="array" ref="O926">IF(L925="","",IF(ROW()&lt;32,"",AVERAGE(IF(OFFSET(L$2,ROW()-21,0,20,1)&lt;&gt;"",OFFSET(L$2,ROW()-21,0,20,1)))))</f>
        <v/>
      </c>
      <c r="P926" s="5" t="str">
        <f ca="1" t="shared" si="390"/>
        <v/>
      </c>
      <c r="Q926" s="4" t="str">
        <f t="shared" si="391"/>
        <v/>
      </c>
      <c r="R926" s="4" t="str">
        <f t="shared" si="392"/>
        <v/>
      </c>
      <c r="S926" s="9" t="str">
        <f t="shared" si="393"/>
        <v/>
      </c>
      <c r="T926" s="10" t="str">
        <f ca="1" t="shared" si="394"/>
        <v/>
      </c>
      <c r="U926" s="9" t="str">
        <f t="shared" si="395"/>
        <v/>
      </c>
      <c r="V926" s="6" t="str">
        <f t="shared" si="396"/>
        <v/>
      </c>
      <c r="W926" s="11" t="str">
        <f t="shared" si="397"/>
        <v/>
      </c>
      <c r="X926" s="11" t="str">
        <f ca="1" t="shared" si="398"/>
        <v/>
      </c>
      <c r="Y926" s="6" t="str">
        <f ca="1" t="shared" si="399"/>
        <v/>
      </c>
      <c r="Z926" s="1" t="str">
        <f ca="1" t="shared" si="400"/>
        <v/>
      </c>
      <c r="AA926" t="str">
        <f ca="1" t="shared" si="401"/>
        <v/>
      </c>
      <c r="AB926" t="str">
        <f t="shared" si="402"/>
        <v/>
      </c>
      <c r="AC926" s="1" t="str">
        <f ca="1" t="shared" si="403"/>
        <v/>
      </c>
      <c r="AD926" t="e">
        <f ca="1" t="shared" si="404"/>
        <v>#VALUE!</v>
      </c>
    </row>
    <row r="927" spans="1:30">
      <c r="A927" t="str">
        <f>IF([1]Sheet!A1925="","",[1]Sheet!A1925)</f>
        <v/>
      </c>
      <c r="B927" t="str">
        <f>IF(A927="","",[1]Sheet!B1925)</f>
        <v/>
      </c>
      <c r="C927" t="str">
        <f>IF(A927="","",[1]Sheet!C1925)</f>
        <v/>
      </c>
      <c r="D927" t="str">
        <f>IF(A927="","",[1]Sheet!D1925)</f>
        <v/>
      </c>
      <c r="E927" t="str">
        <f>IF(A927="","",[1]Sheet!E1925)</f>
        <v/>
      </c>
      <c r="F927" t="str">
        <f>IF(A927="","",[1]Sheet!F1925)</f>
        <v/>
      </c>
      <c r="G927" t="str">
        <f>IF(A927="","",[1]Sheet!G1925)</f>
        <v/>
      </c>
      <c r="H927" t="str">
        <f>IF(A927="","",[1]Sheet!H1925)</f>
        <v/>
      </c>
      <c r="I927" t="str">
        <f>IF(A927="","",[1]Sheet!I1925)</f>
        <v/>
      </c>
      <c r="J927" t="str">
        <f>IF(A927="","",[1]Sheet!J1925)</f>
        <v/>
      </c>
      <c r="K927" t="str">
        <f t="shared" si="387"/>
        <v/>
      </c>
      <c r="L927" s="4" t="str">
        <f t="shared" si="388"/>
        <v/>
      </c>
      <c r="M927" s="4" t="str">
        <f ca="1" t="array" ref="M927">IF(L926="","",IF(ROW()&lt;32,"",AVERAGE(IF(OFFSET(L$2,ROW()-31,0,30,1)&lt;&gt;"",OFFSET(L$2,ROW()-31,0,30,1)))))</f>
        <v/>
      </c>
      <c r="N927" s="5" t="str">
        <f ca="1" t="shared" si="389"/>
        <v/>
      </c>
      <c r="O927" s="4" t="str">
        <f ca="1" t="array" ref="O927">IF(L926="","",IF(ROW()&lt;32,"",AVERAGE(IF(OFFSET(L$2,ROW()-21,0,20,1)&lt;&gt;"",OFFSET(L$2,ROW()-21,0,20,1)))))</f>
        <v/>
      </c>
      <c r="P927" s="5" t="str">
        <f ca="1" t="shared" si="390"/>
        <v/>
      </c>
      <c r="Q927" s="4" t="str">
        <f t="shared" si="391"/>
        <v/>
      </c>
      <c r="R927" s="4" t="str">
        <f t="shared" si="392"/>
        <v/>
      </c>
      <c r="S927" s="9" t="str">
        <f t="shared" si="393"/>
        <v/>
      </c>
      <c r="T927" s="10" t="str">
        <f ca="1" t="shared" si="394"/>
        <v/>
      </c>
      <c r="U927" s="9" t="str">
        <f t="shared" si="395"/>
        <v/>
      </c>
      <c r="V927" s="6" t="str">
        <f t="shared" si="396"/>
        <v/>
      </c>
      <c r="W927" s="11" t="str">
        <f t="shared" si="397"/>
        <v/>
      </c>
      <c r="X927" s="11" t="str">
        <f ca="1" t="shared" si="398"/>
        <v/>
      </c>
      <c r="Y927" s="6" t="str">
        <f ca="1" t="shared" si="399"/>
        <v/>
      </c>
      <c r="Z927" s="1" t="str">
        <f ca="1" t="shared" si="400"/>
        <v/>
      </c>
      <c r="AA927" t="str">
        <f ca="1" t="shared" si="401"/>
        <v/>
      </c>
      <c r="AB927" t="str">
        <f t="shared" si="402"/>
        <v/>
      </c>
      <c r="AC927" s="1" t="str">
        <f ca="1" t="shared" si="403"/>
        <v/>
      </c>
      <c r="AD927" t="e">
        <f ca="1" t="shared" si="404"/>
        <v>#VALUE!</v>
      </c>
    </row>
    <row r="928" spans="1:30">
      <c r="A928" t="str">
        <f>IF([1]Sheet!A1926="","",[1]Sheet!A1926)</f>
        <v/>
      </c>
      <c r="B928" t="str">
        <f>IF(A928="","",[1]Sheet!B1926)</f>
        <v/>
      </c>
      <c r="C928" t="str">
        <f>IF(A928="","",[1]Sheet!C1926)</f>
        <v/>
      </c>
      <c r="D928" t="str">
        <f>IF(A928="","",[1]Sheet!D1926)</f>
        <v/>
      </c>
      <c r="E928" t="str">
        <f>IF(A928="","",[1]Sheet!E1926)</f>
        <v/>
      </c>
      <c r="F928" t="str">
        <f>IF(A928="","",[1]Sheet!F1926)</f>
        <v/>
      </c>
      <c r="G928" t="str">
        <f>IF(A928="","",[1]Sheet!G1926)</f>
        <v/>
      </c>
      <c r="H928" t="str">
        <f>IF(A928="","",[1]Sheet!H1926)</f>
        <v/>
      </c>
      <c r="I928" t="str">
        <f>IF(A928="","",[1]Sheet!I1926)</f>
        <v/>
      </c>
      <c r="J928" t="str">
        <f>IF(A928="","",[1]Sheet!J1926)</f>
        <v/>
      </c>
      <c r="K928" t="str">
        <f t="shared" si="387"/>
        <v/>
      </c>
      <c r="L928" s="4" t="str">
        <f t="shared" si="388"/>
        <v/>
      </c>
      <c r="M928" s="4" t="str">
        <f ca="1" t="array" ref="M928">IF(L927="","",IF(ROW()&lt;32,"",AVERAGE(IF(OFFSET(L$2,ROW()-31,0,30,1)&lt;&gt;"",OFFSET(L$2,ROW()-31,0,30,1)))))</f>
        <v/>
      </c>
      <c r="N928" s="5" t="str">
        <f ca="1" t="shared" si="389"/>
        <v/>
      </c>
      <c r="O928" s="4" t="str">
        <f ca="1" t="array" ref="O928">IF(L927="","",IF(ROW()&lt;32,"",AVERAGE(IF(OFFSET(L$2,ROW()-21,0,20,1)&lt;&gt;"",OFFSET(L$2,ROW()-21,0,20,1)))))</f>
        <v/>
      </c>
      <c r="P928" s="5" t="str">
        <f ca="1" t="shared" si="390"/>
        <v/>
      </c>
      <c r="Q928" s="4" t="str">
        <f t="shared" si="391"/>
        <v/>
      </c>
      <c r="R928" s="4" t="str">
        <f t="shared" si="392"/>
        <v/>
      </c>
      <c r="S928" s="9" t="str">
        <f t="shared" si="393"/>
        <v/>
      </c>
      <c r="T928" s="10" t="str">
        <f ca="1" t="shared" si="394"/>
        <v/>
      </c>
      <c r="U928" s="9" t="str">
        <f t="shared" si="395"/>
        <v/>
      </c>
      <c r="V928" s="6" t="str">
        <f t="shared" si="396"/>
        <v/>
      </c>
      <c r="W928" s="11" t="str">
        <f t="shared" si="397"/>
        <v/>
      </c>
      <c r="X928" s="11" t="str">
        <f ca="1" t="shared" si="398"/>
        <v/>
      </c>
      <c r="Y928" s="6" t="str">
        <f ca="1" t="shared" si="399"/>
        <v/>
      </c>
      <c r="Z928" s="1" t="str">
        <f ca="1" t="shared" si="400"/>
        <v/>
      </c>
      <c r="AA928" t="str">
        <f ca="1" t="shared" si="401"/>
        <v/>
      </c>
      <c r="AB928" t="str">
        <f t="shared" si="402"/>
        <v/>
      </c>
      <c r="AC928" s="1" t="str">
        <f ca="1" t="shared" si="403"/>
        <v/>
      </c>
      <c r="AD928" t="e">
        <f ca="1" t="shared" si="404"/>
        <v>#VALUE!</v>
      </c>
    </row>
    <row r="929" spans="1:30">
      <c r="A929" t="str">
        <f>IF([1]Sheet!A1927="","",[1]Sheet!A1927)</f>
        <v/>
      </c>
      <c r="B929" t="str">
        <f>IF(A929="","",[1]Sheet!B1927)</f>
        <v/>
      </c>
      <c r="C929" t="str">
        <f>IF(A929="","",[1]Sheet!C1927)</f>
        <v/>
      </c>
      <c r="D929" t="str">
        <f>IF(A929="","",[1]Sheet!D1927)</f>
        <v/>
      </c>
      <c r="E929" t="str">
        <f>IF(A929="","",[1]Sheet!E1927)</f>
        <v/>
      </c>
      <c r="F929" t="str">
        <f>IF(A929="","",[1]Sheet!F1927)</f>
        <v/>
      </c>
      <c r="G929" t="str">
        <f>IF(A929="","",[1]Sheet!G1927)</f>
        <v/>
      </c>
      <c r="H929" t="str">
        <f>IF(A929="","",[1]Sheet!H1927)</f>
        <v/>
      </c>
      <c r="I929" t="str">
        <f>IF(A929="","",[1]Sheet!I1927)</f>
        <v/>
      </c>
      <c r="J929" t="str">
        <f>IF(A929="","",[1]Sheet!J1927)</f>
        <v/>
      </c>
      <c r="K929" t="str">
        <f t="shared" si="387"/>
        <v/>
      </c>
      <c r="L929" s="4" t="str">
        <f t="shared" si="388"/>
        <v/>
      </c>
      <c r="M929" s="4" t="str">
        <f ca="1" t="array" ref="M929">IF(L928="","",IF(ROW()&lt;32,"",AVERAGE(IF(OFFSET(L$2,ROW()-31,0,30,1)&lt;&gt;"",OFFSET(L$2,ROW()-31,0,30,1)))))</f>
        <v/>
      </c>
      <c r="N929" s="5" t="str">
        <f ca="1" t="shared" si="389"/>
        <v/>
      </c>
      <c r="O929" s="4" t="str">
        <f ca="1" t="array" ref="O929">IF(L928="","",IF(ROW()&lt;32,"",AVERAGE(IF(OFFSET(L$2,ROW()-21,0,20,1)&lt;&gt;"",OFFSET(L$2,ROW()-21,0,20,1)))))</f>
        <v/>
      </c>
      <c r="P929" s="5" t="str">
        <f ca="1" t="shared" si="390"/>
        <v/>
      </c>
      <c r="Q929" s="4" t="str">
        <f t="shared" si="391"/>
        <v/>
      </c>
      <c r="R929" s="4" t="str">
        <f t="shared" si="392"/>
        <v/>
      </c>
      <c r="S929" s="9" t="str">
        <f t="shared" si="393"/>
        <v/>
      </c>
      <c r="T929" s="10" t="str">
        <f ca="1" t="shared" si="394"/>
        <v/>
      </c>
      <c r="U929" s="9" t="str">
        <f t="shared" si="395"/>
        <v/>
      </c>
      <c r="V929" s="6" t="str">
        <f t="shared" si="396"/>
        <v/>
      </c>
      <c r="W929" s="11" t="str">
        <f t="shared" si="397"/>
        <v/>
      </c>
      <c r="X929" s="11" t="str">
        <f ca="1" t="shared" si="398"/>
        <v/>
      </c>
      <c r="Y929" s="6" t="str">
        <f ca="1" t="shared" si="399"/>
        <v/>
      </c>
      <c r="Z929" s="1" t="str">
        <f ca="1" t="shared" si="400"/>
        <v/>
      </c>
      <c r="AA929" t="str">
        <f ca="1" t="shared" si="401"/>
        <v/>
      </c>
      <c r="AB929" t="str">
        <f t="shared" si="402"/>
        <v/>
      </c>
      <c r="AC929" s="1" t="str">
        <f ca="1" t="shared" si="403"/>
        <v/>
      </c>
      <c r="AD929" t="e">
        <f ca="1" t="shared" si="404"/>
        <v>#VALUE!</v>
      </c>
    </row>
    <row r="930" spans="1:30">
      <c r="A930" t="str">
        <f>IF([1]Sheet!A1928="","",[1]Sheet!A1928)</f>
        <v/>
      </c>
      <c r="B930" t="str">
        <f>IF(A930="","",[1]Sheet!B1928)</f>
        <v/>
      </c>
      <c r="C930" t="str">
        <f>IF(A930="","",[1]Sheet!C1928)</f>
        <v/>
      </c>
      <c r="D930" t="str">
        <f>IF(A930="","",[1]Sheet!D1928)</f>
        <v/>
      </c>
      <c r="E930" t="str">
        <f>IF(A930="","",[1]Sheet!E1928)</f>
        <v/>
      </c>
      <c r="F930" t="str">
        <f>IF(A930="","",[1]Sheet!F1928)</f>
        <v/>
      </c>
      <c r="G930" t="str">
        <f>IF(A930="","",[1]Sheet!G1928)</f>
        <v/>
      </c>
      <c r="H930" t="str">
        <f>IF(A930="","",[1]Sheet!H1928)</f>
        <v/>
      </c>
      <c r="I930" t="str">
        <f>IF(A930="","",[1]Sheet!I1928)</f>
        <v/>
      </c>
      <c r="J930" t="str">
        <f>IF(A930="","",[1]Sheet!J1928)</f>
        <v/>
      </c>
      <c r="K930" t="str">
        <f t="shared" si="387"/>
        <v/>
      </c>
      <c r="L930" s="4" t="str">
        <f t="shared" si="388"/>
        <v/>
      </c>
      <c r="M930" s="4" t="str">
        <f ca="1" t="array" ref="M930">IF(L929="","",IF(ROW()&lt;32,"",AVERAGE(IF(OFFSET(L$2,ROW()-31,0,30,1)&lt;&gt;"",OFFSET(L$2,ROW()-31,0,30,1)))))</f>
        <v/>
      </c>
      <c r="N930" s="5" t="str">
        <f ca="1" t="shared" si="389"/>
        <v/>
      </c>
      <c r="O930" s="4" t="str">
        <f ca="1" t="array" ref="O930">IF(L929="","",IF(ROW()&lt;32,"",AVERAGE(IF(OFFSET(L$2,ROW()-21,0,20,1)&lt;&gt;"",OFFSET(L$2,ROW()-21,0,20,1)))))</f>
        <v/>
      </c>
      <c r="P930" s="5" t="str">
        <f ca="1" t="shared" si="390"/>
        <v/>
      </c>
      <c r="Q930" s="4" t="str">
        <f t="shared" si="391"/>
        <v/>
      </c>
      <c r="R930" s="4" t="str">
        <f t="shared" si="392"/>
        <v/>
      </c>
      <c r="S930" s="9" t="str">
        <f t="shared" si="393"/>
        <v/>
      </c>
      <c r="T930" s="10" t="str">
        <f ca="1" t="shared" si="394"/>
        <v/>
      </c>
      <c r="U930" s="9" t="str">
        <f t="shared" si="395"/>
        <v/>
      </c>
      <c r="V930" s="6" t="str">
        <f t="shared" si="396"/>
        <v/>
      </c>
      <c r="W930" s="11" t="str">
        <f t="shared" si="397"/>
        <v/>
      </c>
      <c r="X930" s="11" t="str">
        <f ca="1" t="shared" si="398"/>
        <v/>
      </c>
      <c r="Y930" s="6" t="str">
        <f ca="1" t="shared" si="399"/>
        <v/>
      </c>
      <c r="Z930" s="1" t="str">
        <f ca="1" t="shared" si="400"/>
        <v/>
      </c>
      <c r="AA930" t="str">
        <f ca="1" t="shared" si="401"/>
        <v/>
      </c>
      <c r="AB930" t="str">
        <f t="shared" si="402"/>
        <v/>
      </c>
      <c r="AC930" s="1" t="str">
        <f ca="1" t="shared" si="403"/>
        <v/>
      </c>
      <c r="AD930" t="e">
        <f ca="1" t="shared" si="404"/>
        <v>#VALUE!</v>
      </c>
    </row>
    <row r="931" spans="1:30">
      <c r="A931" t="str">
        <f>IF([1]Sheet!A1929="","",[1]Sheet!A1929)</f>
        <v/>
      </c>
      <c r="B931" t="str">
        <f>IF(A931="","",[1]Sheet!B1929)</f>
        <v/>
      </c>
      <c r="C931" t="str">
        <f>IF(A931="","",[1]Sheet!C1929)</f>
        <v/>
      </c>
      <c r="D931" t="str">
        <f>IF(A931="","",[1]Sheet!D1929)</f>
        <v/>
      </c>
      <c r="E931" t="str">
        <f>IF(A931="","",[1]Sheet!E1929)</f>
        <v/>
      </c>
      <c r="F931" t="str">
        <f>IF(A931="","",[1]Sheet!F1929)</f>
        <v/>
      </c>
      <c r="G931" t="str">
        <f>IF(A931="","",[1]Sheet!G1929)</f>
        <v/>
      </c>
      <c r="H931" t="str">
        <f>IF(A931="","",[1]Sheet!H1929)</f>
        <v/>
      </c>
      <c r="I931" t="str">
        <f>IF(A931="","",[1]Sheet!I1929)</f>
        <v/>
      </c>
      <c r="J931" t="str">
        <f>IF(A931="","",[1]Sheet!J1929)</f>
        <v/>
      </c>
      <c r="K931" t="str">
        <f t="shared" si="387"/>
        <v/>
      </c>
      <c r="L931" s="4" t="str">
        <f t="shared" si="388"/>
        <v/>
      </c>
      <c r="M931" s="4" t="str">
        <f ca="1" t="array" ref="M931">IF(L930="","",IF(ROW()&lt;32,"",AVERAGE(IF(OFFSET(L$2,ROW()-31,0,30,1)&lt;&gt;"",OFFSET(L$2,ROW()-31,0,30,1)))))</f>
        <v/>
      </c>
      <c r="N931" s="5" t="str">
        <f ca="1" t="shared" si="389"/>
        <v/>
      </c>
      <c r="O931" s="4" t="str">
        <f ca="1" t="array" ref="O931">IF(L930="","",IF(ROW()&lt;32,"",AVERAGE(IF(OFFSET(L$2,ROW()-21,0,20,1)&lt;&gt;"",OFFSET(L$2,ROW()-21,0,20,1)))))</f>
        <v/>
      </c>
      <c r="P931" s="5" t="str">
        <f ca="1" t="shared" si="390"/>
        <v/>
      </c>
      <c r="Q931" s="4" t="str">
        <f t="shared" si="391"/>
        <v/>
      </c>
      <c r="R931" s="4" t="str">
        <f t="shared" si="392"/>
        <v/>
      </c>
      <c r="S931" s="9" t="str">
        <f t="shared" si="393"/>
        <v/>
      </c>
      <c r="T931" s="10" t="str">
        <f ca="1" t="shared" si="394"/>
        <v/>
      </c>
      <c r="U931" s="9" t="str">
        <f t="shared" si="395"/>
        <v/>
      </c>
      <c r="V931" s="6" t="str">
        <f t="shared" si="396"/>
        <v/>
      </c>
      <c r="W931" s="11" t="str">
        <f t="shared" si="397"/>
        <v/>
      </c>
      <c r="X931" s="11" t="str">
        <f ca="1" t="shared" si="398"/>
        <v/>
      </c>
      <c r="Y931" s="6" t="str">
        <f ca="1" t="shared" si="399"/>
        <v/>
      </c>
      <c r="Z931" s="1" t="str">
        <f ca="1" t="shared" si="400"/>
        <v/>
      </c>
      <c r="AA931" t="str">
        <f ca="1" t="shared" si="401"/>
        <v/>
      </c>
      <c r="AB931" t="str">
        <f t="shared" si="402"/>
        <v/>
      </c>
      <c r="AC931" s="1" t="str">
        <f ca="1" t="shared" si="403"/>
        <v/>
      </c>
      <c r="AD931" t="e">
        <f ca="1" t="shared" si="404"/>
        <v>#VALUE!</v>
      </c>
    </row>
    <row r="932" spans="1:30">
      <c r="A932" t="str">
        <f>IF([1]Sheet!A1930="","",[1]Sheet!A1930)</f>
        <v/>
      </c>
      <c r="B932" t="str">
        <f>IF(A932="","",[1]Sheet!B1930)</f>
        <v/>
      </c>
      <c r="C932" t="str">
        <f>IF(A932="","",[1]Sheet!C1930)</f>
        <v/>
      </c>
      <c r="D932" t="str">
        <f>IF(A932="","",[1]Sheet!D1930)</f>
        <v/>
      </c>
      <c r="E932" t="str">
        <f>IF(A932="","",[1]Sheet!E1930)</f>
        <v/>
      </c>
      <c r="F932" t="str">
        <f>IF(A932="","",[1]Sheet!F1930)</f>
        <v/>
      </c>
      <c r="G932" t="str">
        <f>IF(A932="","",[1]Sheet!G1930)</f>
        <v/>
      </c>
      <c r="H932" t="str">
        <f>IF(A932="","",[1]Sheet!H1930)</f>
        <v/>
      </c>
      <c r="I932" t="str">
        <f>IF(A932="","",[1]Sheet!I1930)</f>
        <v/>
      </c>
      <c r="J932" t="str">
        <f>IF(A932="","",[1]Sheet!J1930)</f>
        <v/>
      </c>
      <c r="K932" t="str">
        <f t="shared" si="387"/>
        <v/>
      </c>
      <c r="L932" s="4" t="str">
        <f t="shared" si="388"/>
        <v/>
      </c>
      <c r="M932" s="4" t="str">
        <f ca="1" t="array" ref="M932">IF(L931="","",IF(ROW()&lt;32,"",AVERAGE(IF(OFFSET(L$2,ROW()-31,0,30,1)&lt;&gt;"",OFFSET(L$2,ROW()-31,0,30,1)))))</f>
        <v/>
      </c>
      <c r="N932" s="5" t="str">
        <f ca="1" t="shared" si="389"/>
        <v/>
      </c>
      <c r="O932" s="4" t="str">
        <f ca="1" t="array" ref="O932">IF(L931="","",IF(ROW()&lt;32,"",AVERAGE(IF(OFFSET(L$2,ROW()-21,0,20,1)&lt;&gt;"",OFFSET(L$2,ROW()-21,0,20,1)))))</f>
        <v/>
      </c>
      <c r="P932" s="5" t="str">
        <f ca="1" t="shared" si="390"/>
        <v/>
      </c>
      <c r="Q932" s="4" t="str">
        <f t="shared" si="391"/>
        <v/>
      </c>
      <c r="R932" s="4" t="str">
        <f t="shared" si="392"/>
        <v/>
      </c>
      <c r="S932" s="9" t="str">
        <f t="shared" si="393"/>
        <v/>
      </c>
      <c r="T932" s="10" t="str">
        <f ca="1" t="shared" si="394"/>
        <v/>
      </c>
      <c r="U932" s="9" t="str">
        <f t="shared" si="395"/>
        <v/>
      </c>
      <c r="V932" s="6" t="str">
        <f t="shared" si="396"/>
        <v/>
      </c>
      <c r="W932" s="11" t="str">
        <f t="shared" si="397"/>
        <v/>
      </c>
      <c r="X932" s="11" t="str">
        <f ca="1" t="shared" si="398"/>
        <v/>
      </c>
      <c r="Y932" s="6" t="str">
        <f ca="1" t="shared" si="399"/>
        <v/>
      </c>
      <c r="Z932" s="1" t="str">
        <f ca="1" t="shared" si="400"/>
        <v/>
      </c>
      <c r="AA932" t="str">
        <f ca="1" t="shared" si="401"/>
        <v/>
      </c>
      <c r="AB932" t="str">
        <f t="shared" si="402"/>
        <v/>
      </c>
      <c r="AC932" s="1" t="str">
        <f ca="1" t="shared" si="403"/>
        <v/>
      </c>
      <c r="AD932" t="e">
        <f ca="1" t="shared" si="404"/>
        <v>#VALUE!</v>
      </c>
    </row>
    <row r="933" spans="1:30">
      <c r="A933" t="str">
        <f>IF([1]Sheet!A1931="","",[1]Sheet!A1931)</f>
        <v/>
      </c>
      <c r="B933" t="str">
        <f>IF(A933="","",[1]Sheet!B1931)</f>
        <v/>
      </c>
      <c r="C933" t="str">
        <f>IF(A933="","",[1]Sheet!C1931)</f>
        <v/>
      </c>
      <c r="D933" t="str">
        <f>IF(A933="","",[1]Sheet!D1931)</f>
        <v/>
      </c>
      <c r="E933" t="str">
        <f>IF(A933="","",[1]Sheet!E1931)</f>
        <v/>
      </c>
      <c r="F933" t="str">
        <f>IF(A933="","",[1]Sheet!F1931)</f>
        <v/>
      </c>
      <c r="G933" t="str">
        <f>IF(A933="","",[1]Sheet!G1931)</f>
        <v/>
      </c>
      <c r="H933" t="str">
        <f>IF(A933="","",[1]Sheet!H1931)</f>
        <v/>
      </c>
      <c r="I933" t="str">
        <f>IF(A933="","",[1]Sheet!I1931)</f>
        <v/>
      </c>
      <c r="J933" t="str">
        <f>IF(A933="","",[1]Sheet!J1931)</f>
        <v/>
      </c>
      <c r="K933" t="str">
        <f t="shared" si="387"/>
        <v/>
      </c>
      <c r="L933" s="4" t="str">
        <f t="shared" si="388"/>
        <v/>
      </c>
      <c r="M933" s="4" t="str">
        <f ca="1" t="array" ref="M933">IF(L932="","",IF(ROW()&lt;32,"",AVERAGE(IF(OFFSET(L$2,ROW()-31,0,30,1)&lt;&gt;"",OFFSET(L$2,ROW()-31,0,30,1)))))</f>
        <v/>
      </c>
      <c r="N933" s="5" t="str">
        <f ca="1" t="shared" si="389"/>
        <v/>
      </c>
      <c r="O933" s="4" t="str">
        <f ca="1" t="array" ref="O933">IF(L932="","",IF(ROW()&lt;32,"",AVERAGE(IF(OFFSET(L$2,ROW()-21,0,20,1)&lt;&gt;"",OFFSET(L$2,ROW()-21,0,20,1)))))</f>
        <v/>
      </c>
      <c r="P933" s="5" t="str">
        <f ca="1" t="shared" si="390"/>
        <v/>
      </c>
      <c r="Q933" s="4" t="str">
        <f t="shared" si="391"/>
        <v/>
      </c>
      <c r="R933" s="4" t="str">
        <f t="shared" si="392"/>
        <v/>
      </c>
      <c r="S933" s="9" t="str">
        <f t="shared" si="393"/>
        <v/>
      </c>
      <c r="T933" s="10" t="str">
        <f ca="1" t="shared" si="394"/>
        <v/>
      </c>
      <c r="U933" s="9" t="str">
        <f t="shared" si="395"/>
        <v/>
      </c>
      <c r="V933" s="6" t="str">
        <f t="shared" si="396"/>
        <v/>
      </c>
      <c r="W933" s="11" t="str">
        <f t="shared" si="397"/>
        <v/>
      </c>
      <c r="X933" s="11" t="str">
        <f ca="1" t="shared" si="398"/>
        <v/>
      </c>
      <c r="Y933" s="6" t="str">
        <f ca="1" t="shared" si="399"/>
        <v/>
      </c>
      <c r="Z933" s="1" t="str">
        <f ca="1" t="shared" si="400"/>
        <v/>
      </c>
      <c r="AA933" t="str">
        <f ca="1" t="shared" si="401"/>
        <v/>
      </c>
      <c r="AB933" t="str">
        <f t="shared" si="402"/>
        <v/>
      </c>
      <c r="AC933" s="1" t="str">
        <f ca="1" t="shared" si="403"/>
        <v/>
      </c>
      <c r="AD933" t="e">
        <f ca="1" t="shared" si="404"/>
        <v>#VALUE!</v>
      </c>
    </row>
    <row r="934" spans="1:30">
      <c r="A934" t="str">
        <f>IF([1]Sheet!A1932="","",[1]Sheet!A1932)</f>
        <v/>
      </c>
      <c r="B934" t="str">
        <f>IF(A934="","",[1]Sheet!B1932)</f>
        <v/>
      </c>
      <c r="C934" t="str">
        <f>IF(A934="","",[1]Sheet!C1932)</f>
        <v/>
      </c>
      <c r="D934" t="str">
        <f>IF(A934="","",[1]Sheet!D1932)</f>
        <v/>
      </c>
      <c r="E934" t="str">
        <f>IF(A934="","",[1]Sheet!E1932)</f>
        <v/>
      </c>
      <c r="F934" t="str">
        <f>IF(A934="","",[1]Sheet!F1932)</f>
        <v/>
      </c>
      <c r="G934" t="str">
        <f>IF(A934="","",[1]Sheet!G1932)</f>
        <v/>
      </c>
      <c r="H934" t="str">
        <f>IF(A934="","",[1]Sheet!H1932)</f>
        <v/>
      </c>
      <c r="I934" t="str">
        <f>IF(A934="","",[1]Sheet!I1932)</f>
        <v/>
      </c>
      <c r="J934" t="str">
        <f>IF(A934="","",[1]Sheet!J1932)</f>
        <v/>
      </c>
      <c r="K934" t="str">
        <f t="shared" si="387"/>
        <v/>
      </c>
      <c r="L934" s="4" t="str">
        <f t="shared" si="388"/>
        <v/>
      </c>
      <c r="M934" s="4" t="str">
        <f ca="1" t="array" ref="M934">IF(L933="","",IF(ROW()&lt;32,"",AVERAGE(IF(OFFSET(L$2,ROW()-31,0,30,1)&lt;&gt;"",OFFSET(L$2,ROW()-31,0,30,1)))))</f>
        <v/>
      </c>
      <c r="N934" s="5" t="str">
        <f ca="1" t="shared" si="389"/>
        <v/>
      </c>
      <c r="O934" s="4" t="str">
        <f ca="1" t="array" ref="O934">IF(L933="","",IF(ROW()&lt;32,"",AVERAGE(IF(OFFSET(L$2,ROW()-21,0,20,1)&lt;&gt;"",OFFSET(L$2,ROW()-21,0,20,1)))))</f>
        <v/>
      </c>
      <c r="P934" s="5" t="str">
        <f ca="1" t="shared" si="390"/>
        <v/>
      </c>
      <c r="Q934" s="4" t="str">
        <f t="shared" si="391"/>
        <v/>
      </c>
      <c r="R934" s="4" t="str">
        <f t="shared" si="392"/>
        <v/>
      </c>
      <c r="S934" s="9" t="str">
        <f t="shared" si="393"/>
        <v/>
      </c>
      <c r="T934" s="10" t="str">
        <f ca="1" t="shared" si="394"/>
        <v/>
      </c>
      <c r="U934" s="9" t="str">
        <f t="shared" si="395"/>
        <v/>
      </c>
      <c r="V934" s="6" t="str">
        <f t="shared" si="396"/>
        <v/>
      </c>
      <c r="W934" s="11" t="str">
        <f t="shared" si="397"/>
        <v/>
      </c>
      <c r="X934" s="11" t="str">
        <f ca="1" t="shared" si="398"/>
        <v/>
      </c>
      <c r="Y934" s="6" t="str">
        <f ca="1" t="shared" si="399"/>
        <v/>
      </c>
      <c r="Z934" s="1" t="str">
        <f ca="1" t="shared" si="400"/>
        <v/>
      </c>
      <c r="AA934" t="str">
        <f ca="1" t="shared" si="401"/>
        <v/>
      </c>
      <c r="AB934" t="str">
        <f t="shared" si="402"/>
        <v/>
      </c>
      <c r="AC934" s="1" t="str">
        <f ca="1" t="shared" si="403"/>
        <v/>
      </c>
      <c r="AD934" t="e">
        <f ca="1" t="shared" si="404"/>
        <v>#VALUE!</v>
      </c>
    </row>
    <row r="935" spans="1:30">
      <c r="A935" t="str">
        <f>IF([1]Sheet!A1933="","",[1]Sheet!A1933)</f>
        <v/>
      </c>
      <c r="B935" t="str">
        <f>IF(A935="","",[1]Sheet!B1933)</f>
        <v/>
      </c>
      <c r="C935" t="str">
        <f>IF(A935="","",[1]Sheet!C1933)</f>
        <v/>
      </c>
      <c r="D935" t="str">
        <f>IF(A935="","",[1]Sheet!D1933)</f>
        <v/>
      </c>
      <c r="E935" t="str">
        <f>IF(A935="","",[1]Sheet!E1933)</f>
        <v/>
      </c>
      <c r="F935" t="str">
        <f>IF(A935="","",[1]Sheet!F1933)</f>
        <v/>
      </c>
      <c r="G935" t="str">
        <f>IF(A935="","",[1]Sheet!G1933)</f>
        <v/>
      </c>
      <c r="H935" t="str">
        <f>IF(A935="","",[1]Sheet!H1933)</f>
        <v/>
      </c>
      <c r="I935" t="str">
        <f>IF(A935="","",[1]Sheet!I1933)</f>
        <v/>
      </c>
      <c r="J935" t="str">
        <f>IF(A935="","",[1]Sheet!J1933)</f>
        <v/>
      </c>
      <c r="K935" t="str">
        <f t="shared" si="387"/>
        <v/>
      </c>
      <c r="L935" s="4" t="str">
        <f t="shared" si="388"/>
        <v/>
      </c>
      <c r="M935" s="4" t="str">
        <f ca="1" t="array" ref="M935">IF(L934="","",IF(ROW()&lt;32,"",AVERAGE(IF(OFFSET(L$2,ROW()-31,0,30,1)&lt;&gt;"",OFFSET(L$2,ROW()-31,0,30,1)))))</f>
        <v/>
      </c>
      <c r="N935" s="5" t="str">
        <f ca="1" t="shared" si="389"/>
        <v/>
      </c>
      <c r="O935" s="4" t="str">
        <f ca="1" t="array" ref="O935">IF(L934="","",IF(ROW()&lt;32,"",AVERAGE(IF(OFFSET(L$2,ROW()-21,0,20,1)&lt;&gt;"",OFFSET(L$2,ROW()-21,0,20,1)))))</f>
        <v/>
      </c>
      <c r="P935" s="5" t="str">
        <f ca="1" t="shared" si="390"/>
        <v/>
      </c>
      <c r="Q935" s="4" t="str">
        <f t="shared" si="391"/>
        <v/>
      </c>
      <c r="R935" s="4" t="str">
        <f t="shared" si="392"/>
        <v/>
      </c>
      <c r="S935" s="9" t="str">
        <f t="shared" si="393"/>
        <v/>
      </c>
      <c r="T935" s="10" t="str">
        <f ca="1" t="shared" si="394"/>
        <v/>
      </c>
      <c r="U935" s="9" t="str">
        <f t="shared" si="395"/>
        <v/>
      </c>
      <c r="V935" s="6" t="str">
        <f t="shared" si="396"/>
        <v/>
      </c>
      <c r="W935" s="11" t="str">
        <f t="shared" si="397"/>
        <v/>
      </c>
      <c r="X935" s="11" t="str">
        <f ca="1" t="shared" si="398"/>
        <v/>
      </c>
      <c r="Y935" s="6" t="str">
        <f ca="1" t="shared" si="399"/>
        <v/>
      </c>
      <c r="Z935" s="1" t="str">
        <f ca="1" t="shared" si="400"/>
        <v/>
      </c>
      <c r="AA935" t="str">
        <f ca="1" t="shared" si="401"/>
        <v/>
      </c>
      <c r="AB935" t="str">
        <f t="shared" si="402"/>
        <v/>
      </c>
      <c r="AC935" s="1" t="str">
        <f ca="1" t="shared" si="403"/>
        <v/>
      </c>
      <c r="AD935" t="e">
        <f ca="1" t="shared" si="404"/>
        <v>#VALUE!</v>
      </c>
    </row>
    <row r="936" spans="1:30">
      <c r="A936" t="str">
        <f>IF([1]Sheet!A1934="","",[1]Sheet!A1934)</f>
        <v/>
      </c>
      <c r="B936" t="str">
        <f>IF(A936="","",[1]Sheet!B1934)</f>
        <v/>
      </c>
      <c r="C936" t="str">
        <f>IF(A936="","",[1]Sheet!C1934)</f>
        <v/>
      </c>
      <c r="D936" t="str">
        <f>IF(A936="","",[1]Sheet!D1934)</f>
        <v/>
      </c>
      <c r="E936" t="str">
        <f>IF(A936="","",[1]Sheet!E1934)</f>
        <v/>
      </c>
      <c r="F936" t="str">
        <f>IF(A936="","",[1]Sheet!F1934)</f>
        <v/>
      </c>
      <c r="G936" t="str">
        <f>IF(A936="","",[1]Sheet!G1934)</f>
        <v/>
      </c>
      <c r="H936" t="str">
        <f>IF(A936="","",[1]Sheet!H1934)</f>
        <v/>
      </c>
      <c r="I936" t="str">
        <f>IF(A936="","",[1]Sheet!I1934)</f>
        <v/>
      </c>
      <c r="J936" t="str">
        <f>IF(A936="","",[1]Sheet!J1934)</f>
        <v/>
      </c>
      <c r="K936" t="str">
        <f t="shared" si="387"/>
        <v/>
      </c>
      <c r="L936" s="4" t="str">
        <f t="shared" si="388"/>
        <v/>
      </c>
      <c r="M936" s="4" t="str">
        <f ca="1" t="array" ref="M936">IF(L935="","",IF(ROW()&lt;32,"",AVERAGE(IF(OFFSET(L$2,ROW()-31,0,30,1)&lt;&gt;"",OFFSET(L$2,ROW()-31,0,30,1)))))</f>
        <v/>
      </c>
      <c r="N936" s="5" t="str">
        <f ca="1" t="shared" si="389"/>
        <v/>
      </c>
      <c r="O936" s="4" t="str">
        <f ca="1" t="array" ref="O936">IF(L935="","",IF(ROW()&lt;32,"",AVERAGE(IF(OFFSET(L$2,ROW()-21,0,20,1)&lt;&gt;"",OFFSET(L$2,ROW()-21,0,20,1)))))</f>
        <v/>
      </c>
      <c r="P936" s="5" t="str">
        <f ca="1" t="shared" si="390"/>
        <v/>
      </c>
      <c r="Q936" s="4" t="str">
        <f t="shared" si="391"/>
        <v/>
      </c>
      <c r="R936" s="4" t="str">
        <f t="shared" si="392"/>
        <v/>
      </c>
      <c r="S936" s="9" t="str">
        <f t="shared" si="393"/>
        <v/>
      </c>
      <c r="T936" s="10" t="str">
        <f ca="1" t="shared" si="394"/>
        <v/>
      </c>
      <c r="U936" s="9" t="str">
        <f t="shared" si="395"/>
        <v/>
      </c>
      <c r="V936" s="6" t="str">
        <f t="shared" si="396"/>
        <v/>
      </c>
      <c r="W936" s="11" t="str">
        <f t="shared" si="397"/>
        <v/>
      </c>
      <c r="X936" s="11" t="str">
        <f ca="1" t="shared" si="398"/>
        <v/>
      </c>
      <c r="Y936" s="6" t="str">
        <f ca="1" t="shared" si="399"/>
        <v/>
      </c>
      <c r="Z936" s="1" t="str">
        <f ca="1" t="shared" si="400"/>
        <v/>
      </c>
      <c r="AA936" t="str">
        <f ca="1" t="shared" si="401"/>
        <v/>
      </c>
      <c r="AB936" t="str">
        <f t="shared" si="402"/>
        <v/>
      </c>
      <c r="AC936" s="1" t="str">
        <f ca="1" t="shared" si="403"/>
        <v/>
      </c>
      <c r="AD936" t="e">
        <f ca="1" t="shared" si="404"/>
        <v>#VALUE!</v>
      </c>
    </row>
    <row r="937" spans="1:30">
      <c r="A937" t="str">
        <f>IF([1]Sheet!A1935="","",[1]Sheet!A1935)</f>
        <v/>
      </c>
      <c r="B937" t="str">
        <f>IF(A937="","",[1]Sheet!B1935)</f>
        <v/>
      </c>
      <c r="C937" t="str">
        <f>IF(A937="","",[1]Sheet!C1935)</f>
        <v/>
      </c>
      <c r="D937" t="str">
        <f>IF(A937="","",[1]Sheet!D1935)</f>
        <v/>
      </c>
      <c r="E937" t="str">
        <f>IF(A937="","",[1]Sheet!E1935)</f>
        <v/>
      </c>
      <c r="F937" t="str">
        <f>IF(A937="","",[1]Sheet!F1935)</f>
        <v/>
      </c>
      <c r="G937" t="str">
        <f>IF(A937="","",[1]Sheet!G1935)</f>
        <v/>
      </c>
      <c r="H937" t="str">
        <f>IF(A937="","",[1]Sheet!H1935)</f>
        <v/>
      </c>
      <c r="I937" t="str">
        <f>IF(A937="","",[1]Sheet!I1935)</f>
        <v/>
      </c>
      <c r="J937" t="str">
        <f>IF(A937="","",[1]Sheet!J1935)</f>
        <v/>
      </c>
      <c r="K937" t="str">
        <f t="shared" si="387"/>
        <v/>
      </c>
      <c r="L937" s="4" t="str">
        <f t="shared" si="388"/>
        <v/>
      </c>
      <c r="M937" s="4" t="str">
        <f ca="1" t="array" ref="M937">IF(L936="","",IF(ROW()&lt;32,"",AVERAGE(IF(OFFSET(L$2,ROW()-31,0,30,1)&lt;&gt;"",OFFSET(L$2,ROW()-31,0,30,1)))))</f>
        <v/>
      </c>
      <c r="N937" s="5" t="str">
        <f ca="1" t="shared" si="389"/>
        <v/>
      </c>
      <c r="O937" s="4" t="str">
        <f ca="1" t="array" ref="O937">IF(L936="","",IF(ROW()&lt;32,"",AVERAGE(IF(OFFSET(L$2,ROW()-21,0,20,1)&lt;&gt;"",OFFSET(L$2,ROW()-21,0,20,1)))))</f>
        <v/>
      </c>
      <c r="P937" s="5" t="str">
        <f ca="1" t="shared" si="390"/>
        <v/>
      </c>
      <c r="Q937" s="4" t="str">
        <f t="shared" si="391"/>
        <v/>
      </c>
      <c r="R937" s="4" t="str">
        <f t="shared" si="392"/>
        <v/>
      </c>
      <c r="S937" s="9" t="str">
        <f t="shared" si="393"/>
        <v/>
      </c>
      <c r="T937" s="10" t="str">
        <f ca="1" t="shared" si="394"/>
        <v/>
      </c>
      <c r="U937" s="9" t="str">
        <f t="shared" si="395"/>
        <v/>
      </c>
      <c r="V937" s="6" t="str">
        <f t="shared" si="396"/>
        <v/>
      </c>
      <c r="W937" s="11" t="str">
        <f t="shared" si="397"/>
        <v/>
      </c>
      <c r="X937" s="11" t="str">
        <f ca="1" t="shared" si="398"/>
        <v/>
      </c>
      <c r="Y937" s="6" t="str">
        <f ca="1" t="shared" si="399"/>
        <v/>
      </c>
      <c r="Z937" s="1" t="str">
        <f ca="1" t="shared" si="400"/>
        <v/>
      </c>
      <c r="AA937" t="str">
        <f ca="1" t="shared" si="401"/>
        <v/>
      </c>
      <c r="AB937" t="str">
        <f t="shared" si="402"/>
        <v/>
      </c>
      <c r="AC937" s="1" t="str">
        <f ca="1" t="shared" si="403"/>
        <v/>
      </c>
      <c r="AD937" t="e">
        <f ca="1" t="shared" si="404"/>
        <v>#VALUE!</v>
      </c>
    </row>
    <row r="938" spans="1:30">
      <c r="A938" t="str">
        <f>IF([1]Sheet!A1936="","",[1]Sheet!A1936)</f>
        <v/>
      </c>
      <c r="B938" t="str">
        <f>IF(A938="","",[1]Sheet!B1936)</f>
        <v/>
      </c>
      <c r="C938" t="str">
        <f>IF(A938="","",[1]Sheet!C1936)</f>
        <v/>
      </c>
      <c r="D938" t="str">
        <f>IF(A938="","",[1]Sheet!D1936)</f>
        <v/>
      </c>
      <c r="E938" t="str">
        <f>IF(A938="","",[1]Sheet!E1936)</f>
        <v/>
      </c>
      <c r="F938" t="str">
        <f>IF(A938="","",[1]Sheet!F1936)</f>
        <v/>
      </c>
      <c r="G938" t="str">
        <f>IF(A938="","",[1]Sheet!G1936)</f>
        <v/>
      </c>
      <c r="H938" t="str">
        <f>IF(A938="","",[1]Sheet!H1936)</f>
        <v/>
      </c>
      <c r="I938" t="str">
        <f>IF(A938="","",[1]Sheet!I1936)</f>
        <v/>
      </c>
      <c r="J938" t="str">
        <f>IF(A938="","",[1]Sheet!J1936)</f>
        <v/>
      </c>
      <c r="K938" t="str">
        <f t="shared" si="387"/>
        <v/>
      </c>
      <c r="L938" s="4" t="str">
        <f t="shared" si="388"/>
        <v/>
      </c>
      <c r="M938" s="4" t="str">
        <f ca="1" t="array" ref="M938">IF(L937="","",IF(ROW()&lt;32,"",AVERAGE(IF(OFFSET(L$2,ROW()-31,0,30,1)&lt;&gt;"",OFFSET(L$2,ROW()-31,0,30,1)))))</f>
        <v/>
      </c>
      <c r="N938" s="5" t="str">
        <f ca="1" t="shared" si="389"/>
        <v/>
      </c>
      <c r="O938" s="4" t="str">
        <f ca="1" t="array" ref="O938">IF(L937="","",IF(ROW()&lt;32,"",AVERAGE(IF(OFFSET(L$2,ROW()-21,0,20,1)&lt;&gt;"",OFFSET(L$2,ROW()-21,0,20,1)))))</f>
        <v/>
      </c>
      <c r="P938" s="5" t="str">
        <f ca="1" t="shared" si="390"/>
        <v/>
      </c>
      <c r="Q938" s="4" t="str">
        <f t="shared" si="391"/>
        <v/>
      </c>
      <c r="R938" s="4" t="str">
        <f t="shared" si="392"/>
        <v/>
      </c>
      <c r="S938" s="9" t="str">
        <f t="shared" si="393"/>
        <v/>
      </c>
      <c r="T938" s="10" t="str">
        <f ca="1" t="shared" si="394"/>
        <v/>
      </c>
      <c r="U938" s="9" t="str">
        <f t="shared" si="395"/>
        <v/>
      </c>
      <c r="V938" s="6" t="str">
        <f t="shared" si="396"/>
        <v/>
      </c>
      <c r="W938" s="11" t="str">
        <f t="shared" si="397"/>
        <v/>
      </c>
      <c r="X938" s="11" t="str">
        <f ca="1" t="shared" si="398"/>
        <v/>
      </c>
      <c r="Y938" s="6" t="str">
        <f ca="1" t="shared" si="399"/>
        <v/>
      </c>
      <c r="Z938" s="1" t="str">
        <f ca="1" t="shared" si="400"/>
        <v/>
      </c>
      <c r="AA938" t="str">
        <f ca="1" t="shared" si="401"/>
        <v/>
      </c>
      <c r="AB938" t="str">
        <f t="shared" si="402"/>
        <v/>
      </c>
      <c r="AC938" s="1" t="str">
        <f ca="1" t="shared" si="403"/>
        <v/>
      </c>
      <c r="AD938" t="e">
        <f ca="1" t="shared" si="404"/>
        <v>#VALUE!</v>
      </c>
    </row>
    <row r="939" spans="1:30">
      <c r="A939" t="str">
        <f>IF([1]Sheet!A1937="","",[1]Sheet!A1937)</f>
        <v/>
      </c>
      <c r="B939" t="str">
        <f>IF(A939="","",[1]Sheet!B1937)</f>
        <v/>
      </c>
      <c r="C939" t="str">
        <f>IF(A939="","",[1]Sheet!C1937)</f>
        <v/>
      </c>
      <c r="D939" t="str">
        <f>IF(A939="","",[1]Sheet!D1937)</f>
        <v/>
      </c>
      <c r="E939" t="str">
        <f>IF(A939="","",[1]Sheet!E1937)</f>
        <v/>
      </c>
      <c r="F939" t="str">
        <f>IF(A939="","",[1]Sheet!F1937)</f>
        <v/>
      </c>
      <c r="G939" t="str">
        <f>IF(A939="","",[1]Sheet!G1937)</f>
        <v/>
      </c>
      <c r="H939" t="str">
        <f>IF(A939="","",[1]Sheet!H1937)</f>
        <v/>
      </c>
      <c r="I939" t="str">
        <f>IF(A939="","",[1]Sheet!I1937)</f>
        <v/>
      </c>
      <c r="J939" t="str">
        <f>IF(A939="","",[1]Sheet!J1937)</f>
        <v/>
      </c>
      <c r="K939" t="str">
        <f t="shared" si="387"/>
        <v/>
      </c>
      <c r="L939" s="4" t="str">
        <f t="shared" si="388"/>
        <v/>
      </c>
      <c r="M939" s="4" t="str">
        <f ca="1" t="array" ref="M939">IF(L938="","",IF(ROW()&lt;32,"",AVERAGE(IF(OFFSET(L$2,ROW()-31,0,30,1)&lt;&gt;"",OFFSET(L$2,ROW()-31,0,30,1)))))</f>
        <v/>
      </c>
      <c r="N939" s="5" t="str">
        <f ca="1" t="shared" si="389"/>
        <v/>
      </c>
      <c r="O939" s="4" t="str">
        <f ca="1" t="array" ref="O939">IF(L938="","",IF(ROW()&lt;32,"",AVERAGE(IF(OFFSET(L$2,ROW()-21,0,20,1)&lt;&gt;"",OFFSET(L$2,ROW()-21,0,20,1)))))</f>
        <v/>
      </c>
      <c r="P939" s="5" t="str">
        <f ca="1" t="shared" si="390"/>
        <v/>
      </c>
      <c r="Q939" s="4" t="str">
        <f t="shared" si="391"/>
        <v/>
      </c>
      <c r="R939" s="4" t="str">
        <f t="shared" si="392"/>
        <v/>
      </c>
      <c r="S939" s="9" t="str">
        <f t="shared" si="393"/>
        <v/>
      </c>
      <c r="T939" s="10" t="str">
        <f ca="1" t="shared" si="394"/>
        <v/>
      </c>
      <c r="U939" s="9" t="str">
        <f t="shared" si="395"/>
        <v/>
      </c>
      <c r="V939" s="6" t="str">
        <f t="shared" si="396"/>
        <v/>
      </c>
      <c r="W939" s="11" t="str">
        <f t="shared" si="397"/>
        <v/>
      </c>
      <c r="X939" s="11" t="str">
        <f ca="1" t="shared" si="398"/>
        <v/>
      </c>
      <c r="Y939" s="6" t="str">
        <f ca="1" t="shared" si="399"/>
        <v/>
      </c>
      <c r="Z939" s="1" t="str">
        <f ca="1" t="shared" si="400"/>
        <v/>
      </c>
      <c r="AA939" t="str">
        <f ca="1" t="shared" si="401"/>
        <v/>
      </c>
      <c r="AB939" t="str">
        <f t="shared" si="402"/>
        <v/>
      </c>
      <c r="AC939" s="1" t="str">
        <f ca="1" t="shared" si="403"/>
        <v/>
      </c>
      <c r="AD939" t="e">
        <f ca="1" t="shared" si="404"/>
        <v>#VALUE!</v>
      </c>
    </row>
    <row r="940" spans="1:30">
      <c r="A940" t="str">
        <f>IF([1]Sheet!A1938="","",[1]Sheet!A1938)</f>
        <v/>
      </c>
      <c r="B940" t="str">
        <f>IF(A940="","",[1]Sheet!B1938)</f>
        <v/>
      </c>
      <c r="C940" t="str">
        <f>IF(A940="","",[1]Sheet!C1938)</f>
        <v/>
      </c>
      <c r="D940" t="str">
        <f>IF(A940="","",[1]Sheet!D1938)</f>
        <v/>
      </c>
      <c r="E940" t="str">
        <f>IF(A940="","",[1]Sheet!E1938)</f>
        <v/>
      </c>
      <c r="F940" t="str">
        <f>IF(A940="","",[1]Sheet!F1938)</f>
        <v/>
      </c>
      <c r="G940" t="str">
        <f>IF(A940="","",[1]Sheet!G1938)</f>
        <v/>
      </c>
      <c r="H940" t="str">
        <f>IF(A940="","",[1]Sheet!H1938)</f>
        <v/>
      </c>
      <c r="I940" t="str">
        <f>IF(A940="","",[1]Sheet!I1938)</f>
        <v/>
      </c>
      <c r="J940" t="str">
        <f>IF(A940="","",[1]Sheet!J1938)</f>
        <v/>
      </c>
      <c r="K940" t="str">
        <f t="shared" ref="K940:K1003" si="405">IF(J940="是",1,IF(J940="否",0,""))</f>
        <v/>
      </c>
      <c r="L940" s="4" t="str">
        <f t="shared" ref="L940:L1003" si="406">IF(G940="","",IF(F940="待开奖","",IF(MID(D940,1,1)=MID(G940,1,1),1,IF(MID(D940,2,1)=MID(G940,2,1),1,0))))</f>
        <v/>
      </c>
      <c r="M940" s="4" t="str">
        <f ca="1" t="array" ref="M940">IF(L939="","",IF(ROW()&lt;32,"",AVERAGE(IF(OFFSET(L$2,ROW()-31,0,30,1)&lt;&gt;"",OFFSET(L$2,ROW()-31,0,30,1)))))</f>
        <v/>
      </c>
      <c r="N940" s="5" t="str">
        <f ca="1" t="shared" ref="N940:N1003" si="407">IF(G939=0,N938,IF(L939="","",IF(ROW()&lt;32,"",IF(ROW()=32,AVERAGE(L909:L938),2/31*L939+(1-2/31)*M939))))</f>
        <v/>
      </c>
      <c r="O940" s="4" t="str">
        <f ca="1" t="array" ref="O940">IF(L939="","",IF(ROW()&lt;32,"",AVERAGE(IF(OFFSET(L$2,ROW()-21,0,20,1)&lt;&gt;"",OFFSET(L$2,ROW()-21,0,20,1)))))</f>
        <v/>
      </c>
      <c r="P940" s="5" t="str">
        <f ca="1" t="shared" ref="P940:P1003" si="408">IF(G939=0,P938,IF(L939="","",IF(ROW()&lt;32,"",IF(ROW()=32,AVERAGE(L909:L938),2/31*L939+(1-2/31)*O940))))</f>
        <v/>
      </c>
      <c r="Q940" s="4" t="str">
        <f t="shared" ref="Q940:Q1003" si="409">IF(OR(F940=13,F940=14),IF(L940=1,-68.1,I940),I940)</f>
        <v/>
      </c>
      <c r="R940" s="4" t="str">
        <f t="shared" ref="R940:R1003" si="410">IF(G940=0,R939,IF(Q940="","",+R939+Q940))</f>
        <v/>
      </c>
      <c r="S940" s="9" t="str">
        <f t="shared" ref="S940:S1003" si="411">IF(R939="","",(R939-R910)/R910)</f>
        <v/>
      </c>
      <c r="T940" s="10" t="str">
        <f ca="1" t="shared" ref="T940:T1003" si="412">N940</f>
        <v/>
      </c>
      <c r="U940" s="9" t="str">
        <f t="shared" ref="U940:U1003" si="413">IF(R939="","",(MAX(R910:R939)-MIN(R910:R939))/MAX(R910:R939))</f>
        <v/>
      </c>
      <c r="V940" s="6" t="str">
        <f t="shared" ref="V940:V1003" si="414">IF(ROW()&lt;=62,"",IF(S940="","",(AVERAGE(S911:S940)-0)/(_xlfn.STDEV.P(S911:S940)+1/1000000)))</f>
        <v/>
      </c>
      <c r="W940" s="11" t="str">
        <f t="shared" ref="W940:W1003" si="415">IF(I939="","",IF(ABS(SUMIF(I910:I939,"&lt;0"))=0,10,IF(SUMIF(I910:I939,"&gt;0")/ABS(SUMIF(I910:I939,"&lt;0"))&gt;10,10,SUMIF(I910:I939,"&gt;0")/ABS(SUMIF(I910:I939,"&lt;0")))))</f>
        <v/>
      </c>
      <c r="X940" s="11" t="str">
        <f ca="1" t="shared" ref="X940:X1003" si="416">IF(V940="","",S940*0.3+T940*0.2-0.3*U940+0.1*V940+0.1*W940)</f>
        <v/>
      </c>
      <c r="Y940" s="6" t="str">
        <f ca="1" t="shared" ref="Y940:Y1003" si="417">IF(X940="","",AVERAGE(X911:X940))</f>
        <v/>
      </c>
      <c r="Z940" s="1" t="str">
        <f ca="1" t="shared" ref="Z940:Z1003" si="418">IF(X940="","",(_xlfn.STDEV.P(X911:X940)))</f>
        <v/>
      </c>
      <c r="AA940" t="str">
        <f ca="1" t="shared" ref="AA940:AA1003" si="419">IF(X940="","",IF(X940&gt;0,IF(X940&gt;Y940+Z940*$Z$1,I940,0),0))</f>
        <v/>
      </c>
      <c r="AB940" t="str">
        <f t="shared" ref="AB940:AB1003" si="420">IF(S940="","",IF(OR(F939=13,F939=14),1,0))</f>
        <v/>
      </c>
      <c r="AC940" s="1" t="str">
        <f ca="1" t="shared" ref="AC940:AC1003" si="421">IF(OR(SUM(AB921:AB940)&gt;3,SUM(AB931:AB940)&gt;2),0,AA940)</f>
        <v/>
      </c>
      <c r="AD940" t="e">
        <f ca="1" t="shared" ref="AD940:AD1003" si="422">IF(X940&gt;=$Y$1,I940,0)</f>
        <v>#VALUE!</v>
      </c>
    </row>
    <row r="941" spans="1:30">
      <c r="A941" t="str">
        <f>IF([1]Sheet!A1939="","",[1]Sheet!A1939)</f>
        <v/>
      </c>
      <c r="B941" t="str">
        <f>IF(A941="","",[1]Sheet!B1939)</f>
        <v/>
      </c>
      <c r="C941" t="str">
        <f>IF(A941="","",[1]Sheet!C1939)</f>
        <v/>
      </c>
      <c r="D941" t="str">
        <f>IF(A941="","",[1]Sheet!D1939)</f>
        <v/>
      </c>
      <c r="E941" t="str">
        <f>IF(A941="","",[1]Sheet!E1939)</f>
        <v/>
      </c>
      <c r="F941" t="str">
        <f>IF(A941="","",[1]Sheet!F1939)</f>
        <v/>
      </c>
      <c r="G941" t="str">
        <f>IF(A941="","",[1]Sheet!G1939)</f>
        <v/>
      </c>
      <c r="H941" t="str">
        <f>IF(A941="","",[1]Sheet!H1939)</f>
        <v/>
      </c>
      <c r="I941" t="str">
        <f>IF(A941="","",[1]Sheet!I1939)</f>
        <v/>
      </c>
      <c r="J941" t="str">
        <f>IF(A941="","",[1]Sheet!J1939)</f>
        <v/>
      </c>
      <c r="K941" t="str">
        <f t="shared" si="405"/>
        <v/>
      </c>
      <c r="L941" s="4" t="str">
        <f t="shared" si="406"/>
        <v/>
      </c>
      <c r="M941" s="4" t="str">
        <f ca="1" t="array" ref="M941">IF(L940="","",IF(ROW()&lt;32,"",AVERAGE(IF(OFFSET(L$2,ROW()-31,0,30,1)&lt;&gt;"",OFFSET(L$2,ROW()-31,0,30,1)))))</f>
        <v/>
      </c>
      <c r="N941" s="5" t="str">
        <f ca="1" t="shared" si="407"/>
        <v/>
      </c>
      <c r="O941" s="4" t="str">
        <f ca="1" t="array" ref="O941">IF(L940="","",IF(ROW()&lt;32,"",AVERAGE(IF(OFFSET(L$2,ROW()-21,0,20,1)&lt;&gt;"",OFFSET(L$2,ROW()-21,0,20,1)))))</f>
        <v/>
      </c>
      <c r="P941" s="5" t="str">
        <f ca="1" t="shared" si="408"/>
        <v/>
      </c>
      <c r="Q941" s="4" t="str">
        <f t="shared" si="409"/>
        <v/>
      </c>
      <c r="R941" s="4" t="str">
        <f t="shared" si="410"/>
        <v/>
      </c>
      <c r="S941" s="9" t="str">
        <f t="shared" si="411"/>
        <v/>
      </c>
      <c r="T941" s="10" t="str">
        <f ca="1" t="shared" si="412"/>
        <v/>
      </c>
      <c r="U941" s="9" t="str">
        <f t="shared" si="413"/>
        <v/>
      </c>
      <c r="V941" s="6" t="str">
        <f t="shared" si="414"/>
        <v/>
      </c>
      <c r="W941" s="11" t="str">
        <f t="shared" si="415"/>
        <v/>
      </c>
      <c r="X941" s="11" t="str">
        <f ca="1" t="shared" si="416"/>
        <v/>
      </c>
      <c r="Y941" s="6" t="str">
        <f ca="1" t="shared" si="417"/>
        <v/>
      </c>
      <c r="Z941" s="1" t="str">
        <f ca="1" t="shared" si="418"/>
        <v/>
      </c>
      <c r="AA941" t="str">
        <f ca="1" t="shared" si="419"/>
        <v/>
      </c>
      <c r="AB941" t="str">
        <f t="shared" si="420"/>
        <v/>
      </c>
      <c r="AC941" s="1" t="str">
        <f ca="1" t="shared" si="421"/>
        <v/>
      </c>
      <c r="AD941" t="e">
        <f ca="1" t="shared" si="422"/>
        <v>#VALUE!</v>
      </c>
    </row>
    <row r="942" spans="1:30">
      <c r="A942" t="str">
        <f>IF([1]Sheet!A1940="","",[1]Sheet!A1940)</f>
        <v/>
      </c>
      <c r="B942" t="str">
        <f>IF(A942="","",[1]Sheet!B1940)</f>
        <v/>
      </c>
      <c r="C942" t="str">
        <f>IF(A942="","",[1]Sheet!C1940)</f>
        <v/>
      </c>
      <c r="D942" t="str">
        <f>IF(A942="","",[1]Sheet!D1940)</f>
        <v/>
      </c>
      <c r="E942" t="str">
        <f>IF(A942="","",[1]Sheet!E1940)</f>
        <v/>
      </c>
      <c r="F942" t="str">
        <f>IF(A942="","",[1]Sheet!F1940)</f>
        <v/>
      </c>
      <c r="G942" t="str">
        <f>IF(A942="","",[1]Sheet!G1940)</f>
        <v/>
      </c>
      <c r="H942" t="str">
        <f>IF(A942="","",[1]Sheet!H1940)</f>
        <v/>
      </c>
      <c r="I942" t="str">
        <f>IF(A942="","",[1]Sheet!I1940)</f>
        <v/>
      </c>
      <c r="J942" t="str">
        <f>IF(A942="","",[1]Sheet!J1940)</f>
        <v/>
      </c>
      <c r="K942" t="str">
        <f t="shared" si="405"/>
        <v/>
      </c>
      <c r="L942" s="4" t="str">
        <f t="shared" si="406"/>
        <v/>
      </c>
      <c r="M942" s="4" t="str">
        <f ca="1" t="array" ref="M942">IF(L941="","",IF(ROW()&lt;32,"",AVERAGE(IF(OFFSET(L$2,ROW()-31,0,30,1)&lt;&gt;"",OFFSET(L$2,ROW()-31,0,30,1)))))</f>
        <v/>
      </c>
      <c r="N942" s="5" t="str">
        <f ca="1" t="shared" si="407"/>
        <v/>
      </c>
      <c r="O942" s="4" t="str">
        <f ca="1" t="array" ref="O942">IF(L941="","",IF(ROW()&lt;32,"",AVERAGE(IF(OFFSET(L$2,ROW()-21,0,20,1)&lt;&gt;"",OFFSET(L$2,ROW()-21,0,20,1)))))</f>
        <v/>
      </c>
      <c r="P942" s="5" t="str">
        <f ca="1" t="shared" si="408"/>
        <v/>
      </c>
      <c r="Q942" s="4" t="str">
        <f t="shared" si="409"/>
        <v/>
      </c>
      <c r="R942" s="4" t="str">
        <f t="shared" si="410"/>
        <v/>
      </c>
      <c r="S942" s="9" t="str">
        <f t="shared" si="411"/>
        <v/>
      </c>
      <c r="T942" s="10" t="str">
        <f ca="1" t="shared" si="412"/>
        <v/>
      </c>
      <c r="U942" s="9" t="str">
        <f t="shared" si="413"/>
        <v/>
      </c>
      <c r="V942" s="6" t="str">
        <f t="shared" si="414"/>
        <v/>
      </c>
      <c r="W942" s="11" t="str">
        <f t="shared" si="415"/>
        <v/>
      </c>
      <c r="X942" s="11" t="str">
        <f ca="1" t="shared" si="416"/>
        <v/>
      </c>
      <c r="Y942" s="6" t="str">
        <f ca="1" t="shared" si="417"/>
        <v/>
      </c>
      <c r="Z942" s="1" t="str">
        <f ca="1" t="shared" si="418"/>
        <v/>
      </c>
      <c r="AA942" t="str">
        <f ca="1" t="shared" si="419"/>
        <v/>
      </c>
      <c r="AB942" t="str">
        <f t="shared" si="420"/>
        <v/>
      </c>
      <c r="AC942" s="1" t="str">
        <f ca="1" t="shared" si="421"/>
        <v/>
      </c>
      <c r="AD942" t="e">
        <f ca="1" t="shared" si="422"/>
        <v>#VALUE!</v>
      </c>
    </row>
    <row r="943" spans="1:30">
      <c r="A943" t="str">
        <f>IF([1]Sheet!A1941="","",[1]Sheet!A1941)</f>
        <v/>
      </c>
      <c r="B943" t="str">
        <f>IF(A943="","",[1]Sheet!B1941)</f>
        <v/>
      </c>
      <c r="C943" t="str">
        <f>IF(A943="","",[1]Sheet!C1941)</f>
        <v/>
      </c>
      <c r="D943" t="str">
        <f>IF(A943="","",[1]Sheet!D1941)</f>
        <v/>
      </c>
      <c r="E943" t="str">
        <f>IF(A943="","",[1]Sheet!E1941)</f>
        <v/>
      </c>
      <c r="F943" t="str">
        <f>IF(A943="","",[1]Sheet!F1941)</f>
        <v/>
      </c>
      <c r="G943" t="str">
        <f>IF(A943="","",[1]Sheet!G1941)</f>
        <v/>
      </c>
      <c r="H943" t="str">
        <f>IF(A943="","",[1]Sheet!H1941)</f>
        <v/>
      </c>
      <c r="I943" t="str">
        <f>IF(A943="","",[1]Sheet!I1941)</f>
        <v/>
      </c>
      <c r="J943" t="str">
        <f>IF(A943="","",[1]Sheet!J1941)</f>
        <v/>
      </c>
      <c r="K943" t="str">
        <f t="shared" si="405"/>
        <v/>
      </c>
      <c r="L943" s="4" t="str">
        <f t="shared" si="406"/>
        <v/>
      </c>
      <c r="M943" s="4" t="str">
        <f ca="1" t="array" ref="M943">IF(L942="","",IF(ROW()&lt;32,"",AVERAGE(IF(OFFSET(L$2,ROW()-31,0,30,1)&lt;&gt;"",OFFSET(L$2,ROW()-31,0,30,1)))))</f>
        <v/>
      </c>
      <c r="N943" s="5" t="str">
        <f ca="1" t="shared" si="407"/>
        <v/>
      </c>
      <c r="O943" s="4" t="str">
        <f ca="1" t="array" ref="O943">IF(L942="","",IF(ROW()&lt;32,"",AVERAGE(IF(OFFSET(L$2,ROW()-21,0,20,1)&lt;&gt;"",OFFSET(L$2,ROW()-21,0,20,1)))))</f>
        <v/>
      </c>
      <c r="P943" s="5" t="str">
        <f ca="1" t="shared" si="408"/>
        <v/>
      </c>
      <c r="Q943" s="4" t="str">
        <f t="shared" si="409"/>
        <v/>
      </c>
      <c r="R943" s="4" t="str">
        <f t="shared" si="410"/>
        <v/>
      </c>
      <c r="S943" s="9" t="str">
        <f t="shared" si="411"/>
        <v/>
      </c>
      <c r="T943" s="10" t="str">
        <f ca="1" t="shared" si="412"/>
        <v/>
      </c>
      <c r="U943" s="9" t="str">
        <f t="shared" si="413"/>
        <v/>
      </c>
      <c r="V943" s="6" t="str">
        <f t="shared" si="414"/>
        <v/>
      </c>
      <c r="W943" s="11" t="str">
        <f t="shared" si="415"/>
        <v/>
      </c>
      <c r="X943" s="11" t="str">
        <f ca="1" t="shared" si="416"/>
        <v/>
      </c>
      <c r="Y943" s="6" t="str">
        <f ca="1" t="shared" si="417"/>
        <v/>
      </c>
      <c r="Z943" s="1" t="str">
        <f ca="1" t="shared" si="418"/>
        <v/>
      </c>
      <c r="AA943" t="str">
        <f ca="1" t="shared" si="419"/>
        <v/>
      </c>
      <c r="AB943" t="str">
        <f t="shared" si="420"/>
        <v/>
      </c>
      <c r="AC943" s="1" t="str">
        <f ca="1" t="shared" si="421"/>
        <v/>
      </c>
      <c r="AD943" t="e">
        <f ca="1" t="shared" si="422"/>
        <v>#VALUE!</v>
      </c>
    </row>
    <row r="944" spans="1:30">
      <c r="A944" t="str">
        <f>IF([1]Sheet!A1942="","",[1]Sheet!A1942)</f>
        <v/>
      </c>
      <c r="B944" t="str">
        <f>IF(A944="","",[1]Sheet!B1942)</f>
        <v/>
      </c>
      <c r="C944" t="str">
        <f>IF(A944="","",[1]Sheet!C1942)</f>
        <v/>
      </c>
      <c r="D944" t="str">
        <f>IF(A944="","",[1]Sheet!D1942)</f>
        <v/>
      </c>
      <c r="E944" t="str">
        <f>IF(A944="","",[1]Sheet!E1942)</f>
        <v/>
      </c>
      <c r="F944" t="str">
        <f>IF(A944="","",[1]Sheet!F1942)</f>
        <v/>
      </c>
      <c r="G944" t="str">
        <f>IF(A944="","",[1]Sheet!G1942)</f>
        <v/>
      </c>
      <c r="H944" t="str">
        <f>IF(A944="","",[1]Sheet!H1942)</f>
        <v/>
      </c>
      <c r="I944" t="str">
        <f>IF(A944="","",[1]Sheet!I1942)</f>
        <v/>
      </c>
      <c r="J944" t="str">
        <f>IF(A944="","",[1]Sheet!J1942)</f>
        <v/>
      </c>
      <c r="K944" t="str">
        <f t="shared" si="405"/>
        <v/>
      </c>
      <c r="L944" s="4" t="str">
        <f t="shared" si="406"/>
        <v/>
      </c>
      <c r="M944" s="4" t="str">
        <f ca="1" t="array" ref="M944">IF(L943="","",IF(ROW()&lt;32,"",AVERAGE(IF(OFFSET(L$2,ROW()-31,0,30,1)&lt;&gt;"",OFFSET(L$2,ROW()-31,0,30,1)))))</f>
        <v/>
      </c>
      <c r="N944" s="5" t="str">
        <f ca="1" t="shared" si="407"/>
        <v/>
      </c>
      <c r="O944" s="4" t="str">
        <f ca="1" t="array" ref="O944">IF(L943="","",IF(ROW()&lt;32,"",AVERAGE(IF(OFFSET(L$2,ROW()-21,0,20,1)&lt;&gt;"",OFFSET(L$2,ROW()-21,0,20,1)))))</f>
        <v/>
      </c>
      <c r="P944" s="5" t="str">
        <f ca="1" t="shared" si="408"/>
        <v/>
      </c>
      <c r="Q944" s="4" t="str">
        <f t="shared" si="409"/>
        <v/>
      </c>
      <c r="R944" s="4" t="str">
        <f t="shared" si="410"/>
        <v/>
      </c>
      <c r="S944" s="9" t="str">
        <f t="shared" si="411"/>
        <v/>
      </c>
      <c r="T944" s="10" t="str">
        <f ca="1" t="shared" si="412"/>
        <v/>
      </c>
      <c r="U944" s="9" t="str">
        <f t="shared" si="413"/>
        <v/>
      </c>
      <c r="V944" s="6" t="str">
        <f t="shared" si="414"/>
        <v/>
      </c>
      <c r="W944" s="11" t="str">
        <f t="shared" si="415"/>
        <v/>
      </c>
      <c r="X944" s="11" t="str">
        <f ca="1" t="shared" si="416"/>
        <v/>
      </c>
      <c r="Y944" s="6" t="str">
        <f ca="1" t="shared" si="417"/>
        <v/>
      </c>
      <c r="Z944" s="1" t="str">
        <f ca="1" t="shared" si="418"/>
        <v/>
      </c>
      <c r="AA944" t="str">
        <f ca="1" t="shared" si="419"/>
        <v/>
      </c>
      <c r="AB944" t="str">
        <f t="shared" si="420"/>
        <v/>
      </c>
      <c r="AC944" s="1" t="str">
        <f ca="1" t="shared" si="421"/>
        <v/>
      </c>
      <c r="AD944" t="e">
        <f ca="1" t="shared" si="422"/>
        <v>#VALUE!</v>
      </c>
    </row>
    <row r="945" spans="1:30">
      <c r="A945" t="str">
        <f>IF([1]Sheet!A1943="","",[1]Sheet!A1943)</f>
        <v/>
      </c>
      <c r="B945" t="str">
        <f>IF(A945="","",[1]Sheet!B1943)</f>
        <v/>
      </c>
      <c r="C945" t="str">
        <f>IF(A945="","",[1]Sheet!C1943)</f>
        <v/>
      </c>
      <c r="D945" t="str">
        <f>IF(A945="","",[1]Sheet!D1943)</f>
        <v/>
      </c>
      <c r="E945" t="str">
        <f>IF(A945="","",[1]Sheet!E1943)</f>
        <v/>
      </c>
      <c r="F945" t="str">
        <f>IF(A945="","",[1]Sheet!F1943)</f>
        <v/>
      </c>
      <c r="G945" t="str">
        <f>IF(A945="","",[1]Sheet!G1943)</f>
        <v/>
      </c>
      <c r="H945" t="str">
        <f>IF(A945="","",[1]Sheet!H1943)</f>
        <v/>
      </c>
      <c r="I945" t="str">
        <f>IF(A945="","",[1]Sheet!I1943)</f>
        <v/>
      </c>
      <c r="J945" t="str">
        <f>IF(A945="","",[1]Sheet!J1943)</f>
        <v/>
      </c>
      <c r="K945" t="str">
        <f t="shared" si="405"/>
        <v/>
      </c>
      <c r="L945" s="4" t="str">
        <f t="shared" si="406"/>
        <v/>
      </c>
      <c r="M945" s="4" t="str">
        <f ca="1" t="array" ref="M945">IF(L944="","",IF(ROW()&lt;32,"",AVERAGE(IF(OFFSET(L$2,ROW()-31,0,30,1)&lt;&gt;"",OFFSET(L$2,ROW()-31,0,30,1)))))</f>
        <v/>
      </c>
      <c r="N945" s="5" t="str">
        <f ca="1" t="shared" si="407"/>
        <v/>
      </c>
      <c r="O945" s="4" t="str">
        <f ca="1" t="array" ref="O945">IF(L944="","",IF(ROW()&lt;32,"",AVERAGE(IF(OFFSET(L$2,ROW()-21,0,20,1)&lt;&gt;"",OFFSET(L$2,ROW()-21,0,20,1)))))</f>
        <v/>
      </c>
      <c r="P945" s="5" t="str">
        <f ca="1" t="shared" si="408"/>
        <v/>
      </c>
      <c r="Q945" s="4" t="str">
        <f t="shared" si="409"/>
        <v/>
      </c>
      <c r="R945" s="4" t="str">
        <f t="shared" si="410"/>
        <v/>
      </c>
      <c r="S945" s="9" t="str">
        <f t="shared" si="411"/>
        <v/>
      </c>
      <c r="T945" s="10" t="str">
        <f ca="1" t="shared" si="412"/>
        <v/>
      </c>
      <c r="U945" s="9" t="str">
        <f t="shared" si="413"/>
        <v/>
      </c>
      <c r="V945" s="6" t="str">
        <f t="shared" si="414"/>
        <v/>
      </c>
      <c r="W945" s="11" t="str">
        <f t="shared" si="415"/>
        <v/>
      </c>
      <c r="X945" s="11" t="str">
        <f ca="1" t="shared" si="416"/>
        <v/>
      </c>
      <c r="Y945" s="6" t="str">
        <f ca="1" t="shared" si="417"/>
        <v/>
      </c>
      <c r="Z945" s="1" t="str">
        <f ca="1" t="shared" si="418"/>
        <v/>
      </c>
      <c r="AA945" t="str">
        <f ca="1" t="shared" si="419"/>
        <v/>
      </c>
      <c r="AB945" t="str">
        <f t="shared" si="420"/>
        <v/>
      </c>
      <c r="AC945" s="1" t="str">
        <f ca="1" t="shared" si="421"/>
        <v/>
      </c>
      <c r="AD945" t="e">
        <f ca="1" t="shared" si="422"/>
        <v>#VALUE!</v>
      </c>
    </row>
    <row r="946" spans="1:30">
      <c r="A946" t="str">
        <f>IF([1]Sheet!A1944="","",[1]Sheet!A1944)</f>
        <v/>
      </c>
      <c r="B946" t="str">
        <f>IF(A946="","",[1]Sheet!B1944)</f>
        <v/>
      </c>
      <c r="C946" t="str">
        <f>IF(A946="","",[1]Sheet!C1944)</f>
        <v/>
      </c>
      <c r="D946" t="str">
        <f>IF(A946="","",[1]Sheet!D1944)</f>
        <v/>
      </c>
      <c r="E946" t="str">
        <f>IF(A946="","",[1]Sheet!E1944)</f>
        <v/>
      </c>
      <c r="F946" t="str">
        <f>IF(A946="","",[1]Sheet!F1944)</f>
        <v/>
      </c>
      <c r="G946" t="str">
        <f>IF(A946="","",[1]Sheet!G1944)</f>
        <v/>
      </c>
      <c r="H946" t="str">
        <f>IF(A946="","",[1]Sheet!H1944)</f>
        <v/>
      </c>
      <c r="I946" t="str">
        <f>IF(A946="","",[1]Sheet!I1944)</f>
        <v/>
      </c>
      <c r="J946" t="str">
        <f>IF(A946="","",[1]Sheet!J1944)</f>
        <v/>
      </c>
      <c r="K946" t="str">
        <f t="shared" si="405"/>
        <v/>
      </c>
      <c r="L946" s="4" t="str">
        <f t="shared" si="406"/>
        <v/>
      </c>
      <c r="M946" s="4" t="str">
        <f ca="1" t="array" ref="M946">IF(L945="","",IF(ROW()&lt;32,"",AVERAGE(IF(OFFSET(L$2,ROW()-31,0,30,1)&lt;&gt;"",OFFSET(L$2,ROW()-31,0,30,1)))))</f>
        <v/>
      </c>
      <c r="N946" s="5" t="str">
        <f ca="1" t="shared" si="407"/>
        <v/>
      </c>
      <c r="O946" s="4" t="str">
        <f ca="1" t="array" ref="O946">IF(L945="","",IF(ROW()&lt;32,"",AVERAGE(IF(OFFSET(L$2,ROW()-21,0,20,1)&lt;&gt;"",OFFSET(L$2,ROW()-21,0,20,1)))))</f>
        <v/>
      </c>
      <c r="P946" s="5" t="str">
        <f ca="1" t="shared" si="408"/>
        <v/>
      </c>
      <c r="Q946" s="4" t="str">
        <f t="shared" si="409"/>
        <v/>
      </c>
      <c r="R946" s="4" t="str">
        <f t="shared" si="410"/>
        <v/>
      </c>
      <c r="S946" s="9" t="str">
        <f t="shared" si="411"/>
        <v/>
      </c>
      <c r="T946" s="10" t="str">
        <f ca="1" t="shared" si="412"/>
        <v/>
      </c>
      <c r="U946" s="9" t="str">
        <f t="shared" si="413"/>
        <v/>
      </c>
      <c r="V946" s="6" t="str">
        <f t="shared" si="414"/>
        <v/>
      </c>
      <c r="W946" s="11" t="str">
        <f t="shared" si="415"/>
        <v/>
      </c>
      <c r="X946" s="11" t="str">
        <f ca="1" t="shared" si="416"/>
        <v/>
      </c>
      <c r="Y946" s="6" t="str">
        <f ca="1" t="shared" si="417"/>
        <v/>
      </c>
      <c r="Z946" s="1" t="str">
        <f ca="1" t="shared" si="418"/>
        <v/>
      </c>
      <c r="AA946" t="str">
        <f ca="1" t="shared" si="419"/>
        <v/>
      </c>
      <c r="AB946" t="str">
        <f t="shared" si="420"/>
        <v/>
      </c>
      <c r="AC946" s="1" t="str">
        <f ca="1" t="shared" si="421"/>
        <v/>
      </c>
      <c r="AD946" t="e">
        <f ca="1" t="shared" si="422"/>
        <v>#VALUE!</v>
      </c>
    </row>
    <row r="947" spans="1:30">
      <c r="A947" t="str">
        <f>IF([1]Sheet!A1945="","",[1]Sheet!A1945)</f>
        <v/>
      </c>
      <c r="B947" t="str">
        <f>IF(A947="","",[1]Sheet!B1945)</f>
        <v/>
      </c>
      <c r="C947" t="str">
        <f>IF(A947="","",[1]Sheet!C1945)</f>
        <v/>
      </c>
      <c r="D947" t="str">
        <f>IF(A947="","",[1]Sheet!D1945)</f>
        <v/>
      </c>
      <c r="E947" t="str">
        <f>IF(A947="","",[1]Sheet!E1945)</f>
        <v/>
      </c>
      <c r="F947" t="str">
        <f>IF(A947="","",[1]Sheet!F1945)</f>
        <v/>
      </c>
      <c r="G947" t="str">
        <f>IF(A947="","",[1]Sheet!G1945)</f>
        <v/>
      </c>
      <c r="H947" t="str">
        <f>IF(A947="","",[1]Sheet!H1945)</f>
        <v/>
      </c>
      <c r="I947" t="str">
        <f>IF(A947="","",[1]Sheet!I1945)</f>
        <v/>
      </c>
      <c r="J947" t="str">
        <f>IF(A947="","",[1]Sheet!J1945)</f>
        <v/>
      </c>
      <c r="K947" t="str">
        <f t="shared" si="405"/>
        <v/>
      </c>
      <c r="L947" s="4" t="str">
        <f t="shared" si="406"/>
        <v/>
      </c>
      <c r="M947" s="4" t="str">
        <f ca="1" t="array" ref="M947">IF(L946="","",IF(ROW()&lt;32,"",AVERAGE(IF(OFFSET(L$2,ROW()-31,0,30,1)&lt;&gt;"",OFFSET(L$2,ROW()-31,0,30,1)))))</f>
        <v/>
      </c>
      <c r="N947" s="5" t="str">
        <f ca="1" t="shared" si="407"/>
        <v/>
      </c>
      <c r="O947" s="4" t="str">
        <f ca="1" t="array" ref="O947">IF(L946="","",IF(ROW()&lt;32,"",AVERAGE(IF(OFFSET(L$2,ROW()-21,0,20,1)&lt;&gt;"",OFFSET(L$2,ROW()-21,0,20,1)))))</f>
        <v/>
      </c>
      <c r="P947" s="5" t="str">
        <f ca="1" t="shared" si="408"/>
        <v/>
      </c>
      <c r="Q947" s="4" t="str">
        <f t="shared" si="409"/>
        <v/>
      </c>
      <c r="R947" s="4" t="str">
        <f t="shared" si="410"/>
        <v/>
      </c>
      <c r="S947" s="9" t="str">
        <f t="shared" si="411"/>
        <v/>
      </c>
      <c r="T947" s="10" t="str">
        <f ca="1" t="shared" si="412"/>
        <v/>
      </c>
      <c r="U947" s="9" t="str">
        <f t="shared" si="413"/>
        <v/>
      </c>
      <c r="V947" s="6" t="str">
        <f t="shared" si="414"/>
        <v/>
      </c>
      <c r="W947" s="11" t="str">
        <f t="shared" si="415"/>
        <v/>
      </c>
      <c r="X947" s="11" t="str">
        <f ca="1" t="shared" si="416"/>
        <v/>
      </c>
      <c r="Y947" s="6" t="str">
        <f ca="1" t="shared" si="417"/>
        <v/>
      </c>
      <c r="Z947" s="1" t="str">
        <f ca="1" t="shared" si="418"/>
        <v/>
      </c>
      <c r="AA947" t="str">
        <f ca="1" t="shared" si="419"/>
        <v/>
      </c>
      <c r="AB947" t="str">
        <f t="shared" si="420"/>
        <v/>
      </c>
      <c r="AC947" s="1" t="str">
        <f ca="1" t="shared" si="421"/>
        <v/>
      </c>
      <c r="AD947" t="e">
        <f ca="1" t="shared" si="422"/>
        <v>#VALUE!</v>
      </c>
    </row>
    <row r="948" spans="1:30">
      <c r="A948" t="str">
        <f>IF([1]Sheet!A1946="","",[1]Sheet!A1946)</f>
        <v/>
      </c>
      <c r="B948" t="str">
        <f>IF(A948="","",[1]Sheet!B1946)</f>
        <v/>
      </c>
      <c r="C948" t="str">
        <f>IF(A948="","",[1]Sheet!C1946)</f>
        <v/>
      </c>
      <c r="D948" t="str">
        <f>IF(A948="","",[1]Sheet!D1946)</f>
        <v/>
      </c>
      <c r="E948" t="str">
        <f>IF(A948="","",[1]Sheet!E1946)</f>
        <v/>
      </c>
      <c r="F948" t="str">
        <f>IF(A948="","",[1]Sheet!F1946)</f>
        <v/>
      </c>
      <c r="G948" t="str">
        <f>IF(A948="","",[1]Sheet!G1946)</f>
        <v/>
      </c>
      <c r="H948" t="str">
        <f>IF(A948="","",[1]Sheet!H1946)</f>
        <v/>
      </c>
      <c r="I948" t="str">
        <f>IF(A948="","",[1]Sheet!I1946)</f>
        <v/>
      </c>
      <c r="J948" t="str">
        <f>IF(A948="","",[1]Sheet!J1946)</f>
        <v/>
      </c>
      <c r="K948" t="str">
        <f t="shared" si="405"/>
        <v/>
      </c>
      <c r="L948" s="4" t="str">
        <f t="shared" si="406"/>
        <v/>
      </c>
      <c r="M948" s="4" t="str">
        <f ca="1" t="array" ref="M948">IF(L947="","",IF(ROW()&lt;32,"",AVERAGE(IF(OFFSET(L$2,ROW()-31,0,30,1)&lt;&gt;"",OFFSET(L$2,ROW()-31,0,30,1)))))</f>
        <v/>
      </c>
      <c r="N948" s="5" t="str">
        <f ca="1" t="shared" si="407"/>
        <v/>
      </c>
      <c r="O948" s="4" t="str">
        <f ca="1" t="array" ref="O948">IF(L947="","",IF(ROW()&lt;32,"",AVERAGE(IF(OFFSET(L$2,ROW()-21,0,20,1)&lt;&gt;"",OFFSET(L$2,ROW()-21,0,20,1)))))</f>
        <v/>
      </c>
      <c r="P948" s="5" t="str">
        <f ca="1" t="shared" si="408"/>
        <v/>
      </c>
      <c r="Q948" s="4" t="str">
        <f t="shared" si="409"/>
        <v/>
      </c>
      <c r="R948" s="4" t="str">
        <f t="shared" si="410"/>
        <v/>
      </c>
      <c r="S948" s="9" t="str">
        <f t="shared" si="411"/>
        <v/>
      </c>
      <c r="T948" s="10" t="str">
        <f ca="1" t="shared" si="412"/>
        <v/>
      </c>
      <c r="U948" s="9" t="str">
        <f t="shared" si="413"/>
        <v/>
      </c>
      <c r="V948" s="6" t="str">
        <f t="shared" si="414"/>
        <v/>
      </c>
      <c r="W948" s="11" t="str">
        <f t="shared" si="415"/>
        <v/>
      </c>
      <c r="X948" s="11" t="str">
        <f ca="1" t="shared" si="416"/>
        <v/>
      </c>
      <c r="Y948" s="6" t="str">
        <f ca="1" t="shared" si="417"/>
        <v/>
      </c>
      <c r="Z948" s="1" t="str">
        <f ca="1" t="shared" si="418"/>
        <v/>
      </c>
      <c r="AA948" t="str">
        <f ca="1" t="shared" si="419"/>
        <v/>
      </c>
      <c r="AB948" t="str">
        <f t="shared" si="420"/>
        <v/>
      </c>
      <c r="AC948" s="1" t="str">
        <f ca="1" t="shared" si="421"/>
        <v/>
      </c>
      <c r="AD948" t="e">
        <f ca="1" t="shared" si="422"/>
        <v>#VALUE!</v>
      </c>
    </row>
    <row r="949" spans="1:30">
      <c r="A949" t="str">
        <f>IF([1]Sheet!A1947="","",[1]Sheet!A1947)</f>
        <v/>
      </c>
      <c r="B949" t="str">
        <f>IF(A949="","",[1]Sheet!B1947)</f>
        <v/>
      </c>
      <c r="C949" t="str">
        <f>IF(A949="","",[1]Sheet!C1947)</f>
        <v/>
      </c>
      <c r="D949" t="str">
        <f>IF(A949="","",[1]Sheet!D1947)</f>
        <v/>
      </c>
      <c r="E949" t="str">
        <f>IF(A949="","",[1]Sheet!E1947)</f>
        <v/>
      </c>
      <c r="F949" t="str">
        <f>IF(A949="","",[1]Sheet!F1947)</f>
        <v/>
      </c>
      <c r="G949" t="str">
        <f>IF(A949="","",[1]Sheet!G1947)</f>
        <v/>
      </c>
      <c r="H949" t="str">
        <f>IF(A949="","",[1]Sheet!H1947)</f>
        <v/>
      </c>
      <c r="I949" t="str">
        <f>IF(A949="","",[1]Sheet!I1947)</f>
        <v/>
      </c>
      <c r="J949" t="str">
        <f>IF(A949="","",[1]Sheet!J1947)</f>
        <v/>
      </c>
      <c r="K949" t="str">
        <f t="shared" si="405"/>
        <v/>
      </c>
      <c r="L949" s="4" t="str">
        <f t="shared" si="406"/>
        <v/>
      </c>
      <c r="M949" s="4" t="str">
        <f ca="1" t="array" ref="M949">IF(L948="","",IF(ROW()&lt;32,"",AVERAGE(IF(OFFSET(L$2,ROW()-31,0,30,1)&lt;&gt;"",OFFSET(L$2,ROW()-31,0,30,1)))))</f>
        <v/>
      </c>
      <c r="N949" s="5" t="str">
        <f ca="1" t="shared" si="407"/>
        <v/>
      </c>
      <c r="O949" s="4" t="str">
        <f ca="1" t="array" ref="O949">IF(L948="","",IF(ROW()&lt;32,"",AVERAGE(IF(OFFSET(L$2,ROW()-21,0,20,1)&lt;&gt;"",OFFSET(L$2,ROW()-21,0,20,1)))))</f>
        <v/>
      </c>
      <c r="P949" s="5" t="str">
        <f ca="1" t="shared" si="408"/>
        <v/>
      </c>
      <c r="Q949" s="4" t="str">
        <f t="shared" si="409"/>
        <v/>
      </c>
      <c r="R949" s="4" t="str">
        <f t="shared" si="410"/>
        <v/>
      </c>
      <c r="S949" s="9" t="str">
        <f t="shared" si="411"/>
        <v/>
      </c>
      <c r="T949" s="10" t="str">
        <f ca="1" t="shared" si="412"/>
        <v/>
      </c>
      <c r="U949" s="9" t="str">
        <f t="shared" si="413"/>
        <v/>
      </c>
      <c r="V949" s="6" t="str">
        <f t="shared" si="414"/>
        <v/>
      </c>
      <c r="W949" s="11" t="str">
        <f t="shared" si="415"/>
        <v/>
      </c>
      <c r="X949" s="11" t="str">
        <f ca="1" t="shared" si="416"/>
        <v/>
      </c>
      <c r="Y949" s="6" t="str">
        <f ca="1" t="shared" si="417"/>
        <v/>
      </c>
      <c r="Z949" s="1" t="str">
        <f ca="1" t="shared" si="418"/>
        <v/>
      </c>
      <c r="AA949" t="str">
        <f ca="1" t="shared" si="419"/>
        <v/>
      </c>
      <c r="AB949" t="str">
        <f t="shared" si="420"/>
        <v/>
      </c>
      <c r="AC949" s="1" t="str">
        <f ca="1" t="shared" si="421"/>
        <v/>
      </c>
      <c r="AD949" t="e">
        <f ca="1" t="shared" si="422"/>
        <v>#VALUE!</v>
      </c>
    </row>
    <row r="950" spans="1:30">
      <c r="A950" t="str">
        <f>IF([1]Sheet!A1948="","",[1]Sheet!A1948)</f>
        <v/>
      </c>
      <c r="B950" t="str">
        <f>IF(A950="","",[1]Sheet!B1948)</f>
        <v/>
      </c>
      <c r="C950" t="str">
        <f>IF(A950="","",[1]Sheet!C1948)</f>
        <v/>
      </c>
      <c r="D950" t="str">
        <f>IF(A950="","",[1]Sheet!D1948)</f>
        <v/>
      </c>
      <c r="E950" t="str">
        <f>IF(A950="","",[1]Sheet!E1948)</f>
        <v/>
      </c>
      <c r="F950" t="str">
        <f>IF(A950="","",[1]Sheet!F1948)</f>
        <v/>
      </c>
      <c r="G950" t="str">
        <f>IF(A950="","",[1]Sheet!G1948)</f>
        <v/>
      </c>
      <c r="H950" t="str">
        <f>IF(A950="","",[1]Sheet!H1948)</f>
        <v/>
      </c>
      <c r="I950" t="str">
        <f>IF(A950="","",[1]Sheet!I1948)</f>
        <v/>
      </c>
      <c r="J950" t="str">
        <f>IF(A950="","",[1]Sheet!J1948)</f>
        <v/>
      </c>
      <c r="K950" t="str">
        <f t="shared" si="405"/>
        <v/>
      </c>
      <c r="L950" s="4" t="str">
        <f t="shared" si="406"/>
        <v/>
      </c>
      <c r="M950" s="4" t="str">
        <f ca="1" t="array" ref="M950">IF(L949="","",IF(ROW()&lt;32,"",AVERAGE(IF(OFFSET(L$2,ROW()-31,0,30,1)&lt;&gt;"",OFFSET(L$2,ROW()-31,0,30,1)))))</f>
        <v/>
      </c>
      <c r="N950" s="5" t="str">
        <f ca="1" t="shared" si="407"/>
        <v/>
      </c>
      <c r="O950" s="4" t="str">
        <f ca="1" t="array" ref="O950">IF(L949="","",IF(ROW()&lt;32,"",AVERAGE(IF(OFFSET(L$2,ROW()-21,0,20,1)&lt;&gt;"",OFFSET(L$2,ROW()-21,0,20,1)))))</f>
        <v/>
      </c>
      <c r="P950" s="5" t="str">
        <f ca="1" t="shared" si="408"/>
        <v/>
      </c>
      <c r="Q950" s="4" t="str">
        <f t="shared" si="409"/>
        <v/>
      </c>
      <c r="R950" s="4" t="str">
        <f t="shared" si="410"/>
        <v/>
      </c>
      <c r="S950" s="9" t="str">
        <f t="shared" si="411"/>
        <v/>
      </c>
      <c r="T950" s="10" t="str">
        <f ca="1" t="shared" si="412"/>
        <v/>
      </c>
      <c r="U950" s="9" t="str">
        <f t="shared" si="413"/>
        <v/>
      </c>
      <c r="V950" s="6" t="str">
        <f t="shared" si="414"/>
        <v/>
      </c>
      <c r="W950" s="11" t="str">
        <f t="shared" si="415"/>
        <v/>
      </c>
      <c r="X950" s="11" t="str">
        <f ca="1" t="shared" si="416"/>
        <v/>
      </c>
      <c r="Y950" s="6" t="str">
        <f ca="1" t="shared" si="417"/>
        <v/>
      </c>
      <c r="Z950" s="1" t="str">
        <f ca="1" t="shared" si="418"/>
        <v/>
      </c>
      <c r="AA950" t="str">
        <f ca="1" t="shared" si="419"/>
        <v/>
      </c>
      <c r="AB950" t="str">
        <f t="shared" si="420"/>
        <v/>
      </c>
      <c r="AC950" s="1" t="str">
        <f ca="1" t="shared" si="421"/>
        <v/>
      </c>
      <c r="AD950" t="e">
        <f ca="1" t="shared" si="422"/>
        <v>#VALUE!</v>
      </c>
    </row>
    <row r="951" spans="1:30">
      <c r="A951" t="str">
        <f>IF([1]Sheet!A1949="","",[1]Sheet!A1949)</f>
        <v/>
      </c>
      <c r="B951" t="str">
        <f>IF(A951="","",[1]Sheet!B1949)</f>
        <v/>
      </c>
      <c r="C951" t="str">
        <f>IF(A951="","",[1]Sheet!C1949)</f>
        <v/>
      </c>
      <c r="D951" t="str">
        <f>IF(A951="","",[1]Sheet!D1949)</f>
        <v/>
      </c>
      <c r="E951" t="str">
        <f>IF(A951="","",[1]Sheet!E1949)</f>
        <v/>
      </c>
      <c r="F951" t="str">
        <f>IF(A951="","",[1]Sheet!F1949)</f>
        <v/>
      </c>
      <c r="G951" t="str">
        <f>IF(A951="","",[1]Sheet!G1949)</f>
        <v/>
      </c>
      <c r="H951" t="str">
        <f>IF(A951="","",[1]Sheet!H1949)</f>
        <v/>
      </c>
      <c r="I951" t="str">
        <f>IF(A951="","",[1]Sheet!I1949)</f>
        <v/>
      </c>
      <c r="J951" t="str">
        <f>IF(A951="","",[1]Sheet!J1949)</f>
        <v/>
      </c>
      <c r="K951" t="str">
        <f t="shared" si="405"/>
        <v/>
      </c>
      <c r="L951" s="4" t="str">
        <f t="shared" si="406"/>
        <v/>
      </c>
      <c r="M951" s="4" t="str">
        <f ca="1" t="array" ref="M951">IF(L950="","",IF(ROW()&lt;32,"",AVERAGE(IF(OFFSET(L$2,ROW()-31,0,30,1)&lt;&gt;"",OFFSET(L$2,ROW()-31,0,30,1)))))</f>
        <v/>
      </c>
      <c r="N951" s="5" t="str">
        <f ca="1" t="shared" si="407"/>
        <v/>
      </c>
      <c r="O951" s="4" t="str">
        <f ca="1" t="array" ref="O951">IF(L950="","",IF(ROW()&lt;32,"",AVERAGE(IF(OFFSET(L$2,ROW()-21,0,20,1)&lt;&gt;"",OFFSET(L$2,ROW()-21,0,20,1)))))</f>
        <v/>
      </c>
      <c r="P951" s="5" t="str">
        <f ca="1" t="shared" si="408"/>
        <v/>
      </c>
      <c r="Q951" s="4" t="str">
        <f t="shared" si="409"/>
        <v/>
      </c>
      <c r="R951" s="4" t="str">
        <f t="shared" si="410"/>
        <v/>
      </c>
      <c r="S951" s="9" t="str">
        <f t="shared" si="411"/>
        <v/>
      </c>
      <c r="T951" s="10" t="str">
        <f ca="1" t="shared" si="412"/>
        <v/>
      </c>
      <c r="U951" s="9" t="str">
        <f t="shared" si="413"/>
        <v/>
      </c>
      <c r="V951" s="6" t="str">
        <f t="shared" si="414"/>
        <v/>
      </c>
      <c r="W951" s="11" t="str">
        <f t="shared" si="415"/>
        <v/>
      </c>
      <c r="X951" s="11" t="str">
        <f ca="1" t="shared" si="416"/>
        <v/>
      </c>
      <c r="Y951" s="6" t="str">
        <f ca="1" t="shared" si="417"/>
        <v/>
      </c>
      <c r="Z951" s="1" t="str">
        <f ca="1" t="shared" si="418"/>
        <v/>
      </c>
      <c r="AA951" t="str">
        <f ca="1" t="shared" si="419"/>
        <v/>
      </c>
      <c r="AB951" t="str">
        <f t="shared" si="420"/>
        <v/>
      </c>
      <c r="AC951" s="1" t="str">
        <f ca="1" t="shared" si="421"/>
        <v/>
      </c>
      <c r="AD951" t="e">
        <f ca="1" t="shared" si="422"/>
        <v>#VALUE!</v>
      </c>
    </row>
    <row r="952" spans="1:30">
      <c r="A952" t="str">
        <f>IF([1]Sheet!A1950="","",[1]Sheet!A1950)</f>
        <v/>
      </c>
      <c r="B952" t="str">
        <f>IF(A952="","",[1]Sheet!B1950)</f>
        <v/>
      </c>
      <c r="C952" t="str">
        <f>IF(A952="","",[1]Sheet!C1950)</f>
        <v/>
      </c>
      <c r="D952" t="str">
        <f>IF(A952="","",[1]Sheet!D1950)</f>
        <v/>
      </c>
      <c r="E952" t="str">
        <f>IF(A952="","",[1]Sheet!E1950)</f>
        <v/>
      </c>
      <c r="F952" t="str">
        <f>IF(A952="","",[1]Sheet!F1950)</f>
        <v/>
      </c>
      <c r="G952" t="str">
        <f>IF(A952="","",[1]Sheet!G1950)</f>
        <v/>
      </c>
      <c r="H952" t="str">
        <f>IF(A952="","",[1]Sheet!H1950)</f>
        <v/>
      </c>
      <c r="I952" t="str">
        <f>IF(A952="","",[1]Sheet!I1950)</f>
        <v/>
      </c>
      <c r="J952" t="str">
        <f>IF(A952="","",[1]Sheet!J1950)</f>
        <v/>
      </c>
      <c r="K952" t="str">
        <f t="shared" si="405"/>
        <v/>
      </c>
      <c r="L952" s="4" t="str">
        <f t="shared" si="406"/>
        <v/>
      </c>
      <c r="M952" s="4" t="str">
        <f ca="1" t="array" ref="M952">IF(L951="","",IF(ROW()&lt;32,"",AVERAGE(IF(OFFSET(L$2,ROW()-31,0,30,1)&lt;&gt;"",OFFSET(L$2,ROW()-31,0,30,1)))))</f>
        <v/>
      </c>
      <c r="N952" s="5" t="str">
        <f ca="1" t="shared" si="407"/>
        <v/>
      </c>
      <c r="O952" s="4" t="str">
        <f ca="1" t="array" ref="O952">IF(L951="","",IF(ROW()&lt;32,"",AVERAGE(IF(OFFSET(L$2,ROW()-21,0,20,1)&lt;&gt;"",OFFSET(L$2,ROW()-21,0,20,1)))))</f>
        <v/>
      </c>
      <c r="P952" s="5" t="str">
        <f ca="1" t="shared" si="408"/>
        <v/>
      </c>
      <c r="Q952" s="4" t="str">
        <f t="shared" si="409"/>
        <v/>
      </c>
      <c r="R952" s="4" t="str">
        <f t="shared" si="410"/>
        <v/>
      </c>
      <c r="S952" s="9" t="str">
        <f t="shared" si="411"/>
        <v/>
      </c>
      <c r="T952" s="10" t="str">
        <f ca="1" t="shared" si="412"/>
        <v/>
      </c>
      <c r="U952" s="9" t="str">
        <f t="shared" si="413"/>
        <v/>
      </c>
      <c r="V952" s="6" t="str">
        <f t="shared" si="414"/>
        <v/>
      </c>
      <c r="W952" s="11" t="str">
        <f t="shared" si="415"/>
        <v/>
      </c>
      <c r="X952" s="11" t="str">
        <f ca="1" t="shared" si="416"/>
        <v/>
      </c>
      <c r="Y952" s="6" t="str">
        <f ca="1" t="shared" si="417"/>
        <v/>
      </c>
      <c r="Z952" s="1" t="str">
        <f ca="1" t="shared" si="418"/>
        <v/>
      </c>
      <c r="AA952" t="str">
        <f ca="1" t="shared" si="419"/>
        <v/>
      </c>
      <c r="AB952" t="str">
        <f t="shared" si="420"/>
        <v/>
      </c>
      <c r="AC952" s="1" t="str">
        <f ca="1" t="shared" si="421"/>
        <v/>
      </c>
      <c r="AD952" t="e">
        <f ca="1" t="shared" si="422"/>
        <v>#VALUE!</v>
      </c>
    </row>
    <row r="953" spans="1:30">
      <c r="A953" t="str">
        <f>IF([1]Sheet!A1951="","",[1]Sheet!A1951)</f>
        <v/>
      </c>
      <c r="B953" t="str">
        <f>IF(A953="","",[1]Sheet!B1951)</f>
        <v/>
      </c>
      <c r="C953" t="str">
        <f>IF(A953="","",[1]Sheet!C1951)</f>
        <v/>
      </c>
      <c r="D953" t="str">
        <f>IF(A953="","",[1]Sheet!D1951)</f>
        <v/>
      </c>
      <c r="E953" t="str">
        <f>IF(A953="","",[1]Sheet!E1951)</f>
        <v/>
      </c>
      <c r="F953" t="str">
        <f>IF(A953="","",[1]Sheet!F1951)</f>
        <v/>
      </c>
      <c r="G953" t="str">
        <f>IF(A953="","",[1]Sheet!G1951)</f>
        <v/>
      </c>
      <c r="H953" t="str">
        <f>IF(A953="","",[1]Sheet!H1951)</f>
        <v/>
      </c>
      <c r="I953" t="str">
        <f>IF(A953="","",[1]Sheet!I1951)</f>
        <v/>
      </c>
      <c r="J953" t="str">
        <f>IF(A953="","",[1]Sheet!J1951)</f>
        <v/>
      </c>
      <c r="K953" t="str">
        <f t="shared" si="405"/>
        <v/>
      </c>
      <c r="L953" s="4" t="str">
        <f t="shared" si="406"/>
        <v/>
      </c>
      <c r="M953" s="4" t="str">
        <f ca="1" t="array" ref="M953">IF(L952="","",IF(ROW()&lt;32,"",AVERAGE(IF(OFFSET(L$2,ROW()-31,0,30,1)&lt;&gt;"",OFFSET(L$2,ROW()-31,0,30,1)))))</f>
        <v/>
      </c>
      <c r="N953" s="5" t="str">
        <f ca="1" t="shared" si="407"/>
        <v/>
      </c>
      <c r="O953" s="4" t="str">
        <f ca="1" t="array" ref="O953">IF(L952="","",IF(ROW()&lt;32,"",AVERAGE(IF(OFFSET(L$2,ROW()-21,0,20,1)&lt;&gt;"",OFFSET(L$2,ROW()-21,0,20,1)))))</f>
        <v/>
      </c>
      <c r="P953" s="5" t="str">
        <f ca="1" t="shared" si="408"/>
        <v/>
      </c>
      <c r="Q953" s="4" t="str">
        <f t="shared" si="409"/>
        <v/>
      </c>
      <c r="R953" s="4" t="str">
        <f t="shared" si="410"/>
        <v/>
      </c>
      <c r="S953" s="9" t="str">
        <f t="shared" si="411"/>
        <v/>
      </c>
      <c r="T953" s="10" t="str">
        <f ca="1" t="shared" si="412"/>
        <v/>
      </c>
      <c r="U953" s="9" t="str">
        <f t="shared" si="413"/>
        <v/>
      </c>
      <c r="V953" s="6" t="str">
        <f t="shared" si="414"/>
        <v/>
      </c>
      <c r="W953" s="11" t="str">
        <f t="shared" si="415"/>
        <v/>
      </c>
      <c r="X953" s="11" t="str">
        <f ca="1" t="shared" si="416"/>
        <v/>
      </c>
      <c r="Y953" s="6" t="str">
        <f ca="1" t="shared" si="417"/>
        <v/>
      </c>
      <c r="Z953" s="1" t="str">
        <f ca="1" t="shared" si="418"/>
        <v/>
      </c>
      <c r="AA953" t="str">
        <f ca="1" t="shared" si="419"/>
        <v/>
      </c>
      <c r="AB953" t="str">
        <f t="shared" si="420"/>
        <v/>
      </c>
      <c r="AC953" s="1" t="str">
        <f ca="1" t="shared" si="421"/>
        <v/>
      </c>
      <c r="AD953" t="e">
        <f ca="1" t="shared" si="422"/>
        <v>#VALUE!</v>
      </c>
    </row>
    <row r="954" spans="1:30">
      <c r="A954" t="str">
        <f>IF([1]Sheet!A1952="","",[1]Sheet!A1952)</f>
        <v/>
      </c>
      <c r="B954" t="str">
        <f>IF(A954="","",[1]Sheet!B1952)</f>
        <v/>
      </c>
      <c r="C954" t="str">
        <f>IF(A954="","",[1]Sheet!C1952)</f>
        <v/>
      </c>
      <c r="D954" t="str">
        <f>IF(A954="","",[1]Sheet!D1952)</f>
        <v/>
      </c>
      <c r="E954" t="str">
        <f>IF(A954="","",[1]Sheet!E1952)</f>
        <v/>
      </c>
      <c r="F954" t="str">
        <f>IF(A954="","",[1]Sheet!F1952)</f>
        <v/>
      </c>
      <c r="G954" t="str">
        <f>IF(A954="","",[1]Sheet!G1952)</f>
        <v/>
      </c>
      <c r="H954" t="str">
        <f>IF(A954="","",[1]Sheet!H1952)</f>
        <v/>
      </c>
      <c r="I954" t="str">
        <f>IF(A954="","",[1]Sheet!I1952)</f>
        <v/>
      </c>
      <c r="J954" t="str">
        <f>IF(A954="","",[1]Sheet!J1952)</f>
        <v/>
      </c>
      <c r="K954" t="str">
        <f t="shared" si="405"/>
        <v/>
      </c>
      <c r="L954" s="4" t="str">
        <f t="shared" si="406"/>
        <v/>
      </c>
      <c r="M954" s="4" t="str">
        <f ca="1" t="array" ref="M954">IF(L953="","",IF(ROW()&lt;32,"",AVERAGE(IF(OFFSET(L$2,ROW()-31,0,30,1)&lt;&gt;"",OFFSET(L$2,ROW()-31,0,30,1)))))</f>
        <v/>
      </c>
      <c r="N954" s="5" t="str">
        <f ca="1" t="shared" si="407"/>
        <v/>
      </c>
      <c r="O954" s="4" t="str">
        <f ca="1" t="array" ref="O954">IF(L953="","",IF(ROW()&lt;32,"",AVERAGE(IF(OFFSET(L$2,ROW()-21,0,20,1)&lt;&gt;"",OFFSET(L$2,ROW()-21,0,20,1)))))</f>
        <v/>
      </c>
      <c r="P954" s="5" t="str">
        <f ca="1" t="shared" si="408"/>
        <v/>
      </c>
      <c r="Q954" s="4" t="str">
        <f t="shared" si="409"/>
        <v/>
      </c>
      <c r="R954" s="4" t="str">
        <f t="shared" si="410"/>
        <v/>
      </c>
      <c r="S954" s="9" t="str">
        <f t="shared" si="411"/>
        <v/>
      </c>
      <c r="T954" s="10" t="str">
        <f ca="1" t="shared" si="412"/>
        <v/>
      </c>
      <c r="U954" s="9" t="str">
        <f t="shared" si="413"/>
        <v/>
      </c>
      <c r="V954" s="6" t="str">
        <f t="shared" si="414"/>
        <v/>
      </c>
      <c r="W954" s="11" t="str">
        <f t="shared" si="415"/>
        <v/>
      </c>
      <c r="X954" s="11" t="str">
        <f ca="1" t="shared" si="416"/>
        <v/>
      </c>
      <c r="Y954" s="6" t="str">
        <f ca="1" t="shared" si="417"/>
        <v/>
      </c>
      <c r="Z954" s="1" t="str">
        <f ca="1" t="shared" si="418"/>
        <v/>
      </c>
      <c r="AA954" t="str">
        <f ca="1" t="shared" si="419"/>
        <v/>
      </c>
      <c r="AB954" t="str">
        <f t="shared" si="420"/>
        <v/>
      </c>
      <c r="AC954" s="1" t="str">
        <f ca="1" t="shared" si="421"/>
        <v/>
      </c>
      <c r="AD954" t="e">
        <f ca="1" t="shared" si="422"/>
        <v>#VALUE!</v>
      </c>
    </row>
    <row r="955" spans="1:30">
      <c r="A955" t="str">
        <f>IF([1]Sheet!A1953="","",[1]Sheet!A1953)</f>
        <v/>
      </c>
      <c r="B955" t="str">
        <f>IF(A955="","",[1]Sheet!B1953)</f>
        <v/>
      </c>
      <c r="C955" t="str">
        <f>IF(A955="","",[1]Sheet!C1953)</f>
        <v/>
      </c>
      <c r="D955" t="str">
        <f>IF(A955="","",[1]Sheet!D1953)</f>
        <v/>
      </c>
      <c r="E955" t="str">
        <f>IF(A955="","",[1]Sheet!E1953)</f>
        <v/>
      </c>
      <c r="F955" t="str">
        <f>IF(A955="","",[1]Sheet!F1953)</f>
        <v/>
      </c>
      <c r="G955" t="str">
        <f>IF(A955="","",[1]Sheet!G1953)</f>
        <v/>
      </c>
      <c r="H955" t="str">
        <f>IF(A955="","",[1]Sheet!H1953)</f>
        <v/>
      </c>
      <c r="I955" t="str">
        <f>IF(A955="","",[1]Sheet!I1953)</f>
        <v/>
      </c>
      <c r="J955" t="str">
        <f>IF(A955="","",[1]Sheet!J1953)</f>
        <v/>
      </c>
      <c r="K955" t="str">
        <f t="shared" si="405"/>
        <v/>
      </c>
      <c r="L955" s="4" t="str">
        <f t="shared" si="406"/>
        <v/>
      </c>
      <c r="M955" s="4" t="str">
        <f ca="1" t="array" ref="M955">IF(L954="","",IF(ROW()&lt;32,"",AVERAGE(IF(OFFSET(L$2,ROW()-31,0,30,1)&lt;&gt;"",OFFSET(L$2,ROW()-31,0,30,1)))))</f>
        <v/>
      </c>
      <c r="N955" s="5" t="str">
        <f ca="1" t="shared" si="407"/>
        <v/>
      </c>
      <c r="O955" s="4" t="str">
        <f ca="1" t="array" ref="O955">IF(L954="","",IF(ROW()&lt;32,"",AVERAGE(IF(OFFSET(L$2,ROW()-21,0,20,1)&lt;&gt;"",OFFSET(L$2,ROW()-21,0,20,1)))))</f>
        <v/>
      </c>
      <c r="P955" s="5" t="str">
        <f ca="1" t="shared" si="408"/>
        <v/>
      </c>
      <c r="Q955" s="4" t="str">
        <f t="shared" si="409"/>
        <v/>
      </c>
      <c r="R955" s="4" t="str">
        <f t="shared" si="410"/>
        <v/>
      </c>
      <c r="S955" s="9" t="str">
        <f t="shared" si="411"/>
        <v/>
      </c>
      <c r="T955" s="10" t="str">
        <f ca="1" t="shared" si="412"/>
        <v/>
      </c>
      <c r="U955" s="9" t="str">
        <f t="shared" si="413"/>
        <v/>
      </c>
      <c r="V955" s="6" t="str">
        <f t="shared" si="414"/>
        <v/>
      </c>
      <c r="W955" s="11" t="str">
        <f t="shared" si="415"/>
        <v/>
      </c>
      <c r="X955" s="11" t="str">
        <f ca="1" t="shared" si="416"/>
        <v/>
      </c>
      <c r="Y955" s="6" t="str">
        <f ca="1" t="shared" si="417"/>
        <v/>
      </c>
      <c r="Z955" s="1" t="str">
        <f ca="1" t="shared" si="418"/>
        <v/>
      </c>
      <c r="AA955" t="str">
        <f ca="1" t="shared" si="419"/>
        <v/>
      </c>
      <c r="AB955" t="str">
        <f t="shared" si="420"/>
        <v/>
      </c>
      <c r="AC955" s="1" t="str">
        <f ca="1" t="shared" si="421"/>
        <v/>
      </c>
      <c r="AD955" t="e">
        <f ca="1" t="shared" si="422"/>
        <v>#VALUE!</v>
      </c>
    </row>
    <row r="956" spans="1:30">
      <c r="A956" t="str">
        <f>IF([1]Sheet!A1954="","",[1]Sheet!A1954)</f>
        <v/>
      </c>
      <c r="B956" t="str">
        <f>IF(A956="","",[1]Sheet!B1954)</f>
        <v/>
      </c>
      <c r="C956" t="str">
        <f>IF(A956="","",[1]Sheet!C1954)</f>
        <v/>
      </c>
      <c r="D956" t="str">
        <f>IF(A956="","",[1]Sheet!D1954)</f>
        <v/>
      </c>
      <c r="E956" t="str">
        <f>IF(A956="","",[1]Sheet!E1954)</f>
        <v/>
      </c>
      <c r="F956" t="str">
        <f>IF(A956="","",[1]Sheet!F1954)</f>
        <v/>
      </c>
      <c r="G956" t="str">
        <f>IF(A956="","",[1]Sheet!G1954)</f>
        <v/>
      </c>
      <c r="H956" t="str">
        <f>IF(A956="","",[1]Sheet!H1954)</f>
        <v/>
      </c>
      <c r="I956" t="str">
        <f>IF(A956="","",[1]Sheet!I1954)</f>
        <v/>
      </c>
      <c r="J956" t="str">
        <f>IF(A956="","",[1]Sheet!J1954)</f>
        <v/>
      </c>
      <c r="K956" t="str">
        <f t="shared" si="405"/>
        <v/>
      </c>
      <c r="L956" s="4" t="str">
        <f t="shared" si="406"/>
        <v/>
      </c>
      <c r="M956" s="4" t="str">
        <f ca="1" t="array" ref="M956">IF(L955="","",IF(ROW()&lt;32,"",AVERAGE(IF(OFFSET(L$2,ROW()-31,0,30,1)&lt;&gt;"",OFFSET(L$2,ROW()-31,0,30,1)))))</f>
        <v/>
      </c>
      <c r="N956" s="5" t="str">
        <f ca="1" t="shared" si="407"/>
        <v/>
      </c>
      <c r="O956" s="4" t="str">
        <f ca="1" t="array" ref="O956">IF(L955="","",IF(ROW()&lt;32,"",AVERAGE(IF(OFFSET(L$2,ROW()-21,0,20,1)&lt;&gt;"",OFFSET(L$2,ROW()-21,0,20,1)))))</f>
        <v/>
      </c>
      <c r="P956" s="5" t="str">
        <f ca="1" t="shared" si="408"/>
        <v/>
      </c>
      <c r="Q956" s="4" t="str">
        <f t="shared" si="409"/>
        <v/>
      </c>
      <c r="R956" s="4" t="str">
        <f t="shared" si="410"/>
        <v/>
      </c>
      <c r="S956" s="9" t="str">
        <f t="shared" si="411"/>
        <v/>
      </c>
      <c r="T956" s="10" t="str">
        <f ca="1" t="shared" si="412"/>
        <v/>
      </c>
      <c r="U956" s="9" t="str">
        <f t="shared" si="413"/>
        <v/>
      </c>
      <c r="V956" s="6" t="str">
        <f t="shared" si="414"/>
        <v/>
      </c>
      <c r="W956" s="11" t="str">
        <f t="shared" si="415"/>
        <v/>
      </c>
      <c r="X956" s="11" t="str">
        <f ca="1" t="shared" si="416"/>
        <v/>
      </c>
      <c r="Y956" s="6" t="str">
        <f ca="1" t="shared" si="417"/>
        <v/>
      </c>
      <c r="Z956" s="1" t="str">
        <f ca="1" t="shared" si="418"/>
        <v/>
      </c>
      <c r="AA956" t="str">
        <f ca="1" t="shared" si="419"/>
        <v/>
      </c>
      <c r="AB956" t="str">
        <f t="shared" si="420"/>
        <v/>
      </c>
      <c r="AC956" s="1" t="str">
        <f ca="1" t="shared" si="421"/>
        <v/>
      </c>
      <c r="AD956" t="e">
        <f ca="1" t="shared" si="422"/>
        <v>#VALUE!</v>
      </c>
    </row>
    <row r="957" spans="1:30">
      <c r="A957" t="str">
        <f>IF([1]Sheet!A1955="","",[1]Sheet!A1955)</f>
        <v/>
      </c>
      <c r="B957" t="str">
        <f>IF(A957="","",[1]Sheet!B1955)</f>
        <v/>
      </c>
      <c r="C957" t="str">
        <f>IF(A957="","",[1]Sheet!C1955)</f>
        <v/>
      </c>
      <c r="D957" t="str">
        <f>IF(A957="","",[1]Sheet!D1955)</f>
        <v/>
      </c>
      <c r="E957" t="str">
        <f>IF(A957="","",[1]Sheet!E1955)</f>
        <v/>
      </c>
      <c r="F957" t="str">
        <f>IF(A957="","",[1]Sheet!F1955)</f>
        <v/>
      </c>
      <c r="G957" t="str">
        <f>IF(A957="","",[1]Sheet!G1955)</f>
        <v/>
      </c>
      <c r="H957" t="str">
        <f>IF(A957="","",[1]Sheet!H1955)</f>
        <v/>
      </c>
      <c r="I957" t="str">
        <f>IF(A957="","",[1]Sheet!I1955)</f>
        <v/>
      </c>
      <c r="J957" t="str">
        <f>IF(A957="","",[1]Sheet!J1955)</f>
        <v/>
      </c>
      <c r="K957" t="str">
        <f t="shared" si="405"/>
        <v/>
      </c>
      <c r="L957" s="4" t="str">
        <f t="shared" si="406"/>
        <v/>
      </c>
      <c r="M957" s="4" t="str">
        <f ca="1" t="array" ref="M957">IF(L956="","",IF(ROW()&lt;32,"",AVERAGE(IF(OFFSET(L$2,ROW()-31,0,30,1)&lt;&gt;"",OFFSET(L$2,ROW()-31,0,30,1)))))</f>
        <v/>
      </c>
      <c r="N957" s="5" t="str">
        <f ca="1" t="shared" si="407"/>
        <v/>
      </c>
      <c r="O957" s="4" t="str">
        <f ca="1" t="array" ref="O957">IF(L956="","",IF(ROW()&lt;32,"",AVERAGE(IF(OFFSET(L$2,ROW()-21,0,20,1)&lt;&gt;"",OFFSET(L$2,ROW()-21,0,20,1)))))</f>
        <v/>
      </c>
      <c r="P957" s="5" t="str">
        <f ca="1" t="shared" si="408"/>
        <v/>
      </c>
      <c r="Q957" s="4" t="str">
        <f t="shared" si="409"/>
        <v/>
      </c>
      <c r="R957" s="4" t="str">
        <f t="shared" si="410"/>
        <v/>
      </c>
      <c r="S957" s="9" t="str">
        <f t="shared" si="411"/>
        <v/>
      </c>
      <c r="T957" s="10" t="str">
        <f ca="1" t="shared" si="412"/>
        <v/>
      </c>
      <c r="U957" s="9" t="str">
        <f t="shared" si="413"/>
        <v/>
      </c>
      <c r="V957" s="6" t="str">
        <f t="shared" si="414"/>
        <v/>
      </c>
      <c r="W957" s="11" t="str">
        <f t="shared" si="415"/>
        <v/>
      </c>
      <c r="X957" s="11" t="str">
        <f ca="1" t="shared" si="416"/>
        <v/>
      </c>
      <c r="Y957" s="6" t="str">
        <f ca="1" t="shared" si="417"/>
        <v/>
      </c>
      <c r="Z957" s="1" t="str">
        <f ca="1" t="shared" si="418"/>
        <v/>
      </c>
      <c r="AA957" t="str">
        <f ca="1" t="shared" si="419"/>
        <v/>
      </c>
      <c r="AB957" t="str">
        <f t="shared" si="420"/>
        <v/>
      </c>
      <c r="AC957" s="1" t="str">
        <f ca="1" t="shared" si="421"/>
        <v/>
      </c>
      <c r="AD957" t="e">
        <f ca="1" t="shared" si="422"/>
        <v>#VALUE!</v>
      </c>
    </row>
    <row r="958" spans="1:30">
      <c r="A958" t="str">
        <f>IF([1]Sheet!A1956="","",[1]Sheet!A1956)</f>
        <v/>
      </c>
      <c r="B958" t="str">
        <f>IF(A958="","",[1]Sheet!B1956)</f>
        <v/>
      </c>
      <c r="C958" t="str">
        <f>IF(A958="","",[1]Sheet!C1956)</f>
        <v/>
      </c>
      <c r="D958" t="str">
        <f>IF(A958="","",[1]Sheet!D1956)</f>
        <v/>
      </c>
      <c r="E958" t="str">
        <f>IF(A958="","",[1]Sheet!E1956)</f>
        <v/>
      </c>
      <c r="F958" t="str">
        <f>IF(A958="","",[1]Sheet!F1956)</f>
        <v/>
      </c>
      <c r="G958" t="str">
        <f>IF(A958="","",[1]Sheet!G1956)</f>
        <v/>
      </c>
      <c r="H958" t="str">
        <f>IF(A958="","",[1]Sheet!H1956)</f>
        <v/>
      </c>
      <c r="I958" t="str">
        <f>IF(A958="","",[1]Sheet!I1956)</f>
        <v/>
      </c>
      <c r="J958" t="str">
        <f>IF(A958="","",[1]Sheet!J1956)</f>
        <v/>
      </c>
      <c r="K958" t="str">
        <f t="shared" si="405"/>
        <v/>
      </c>
      <c r="L958" s="4" t="str">
        <f t="shared" si="406"/>
        <v/>
      </c>
      <c r="M958" s="4" t="str">
        <f ca="1" t="array" ref="M958">IF(L957="","",IF(ROW()&lt;32,"",AVERAGE(IF(OFFSET(L$2,ROW()-31,0,30,1)&lt;&gt;"",OFFSET(L$2,ROW()-31,0,30,1)))))</f>
        <v/>
      </c>
      <c r="N958" s="5" t="str">
        <f ca="1" t="shared" si="407"/>
        <v/>
      </c>
      <c r="O958" s="4" t="str">
        <f ca="1" t="array" ref="O958">IF(L957="","",IF(ROW()&lt;32,"",AVERAGE(IF(OFFSET(L$2,ROW()-21,0,20,1)&lt;&gt;"",OFFSET(L$2,ROW()-21,0,20,1)))))</f>
        <v/>
      </c>
      <c r="P958" s="5" t="str">
        <f ca="1" t="shared" si="408"/>
        <v/>
      </c>
      <c r="Q958" s="4" t="str">
        <f t="shared" si="409"/>
        <v/>
      </c>
      <c r="R958" s="4" t="str">
        <f t="shared" si="410"/>
        <v/>
      </c>
      <c r="S958" s="9" t="str">
        <f t="shared" si="411"/>
        <v/>
      </c>
      <c r="T958" s="10" t="str">
        <f ca="1" t="shared" si="412"/>
        <v/>
      </c>
      <c r="U958" s="9" t="str">
        <f t="shared" si="413"/>
        <v/>
      </c>
      <c r="V958" s="6" t="str">
        <f t="shared" si="414"/>
        <v/>
      </c>
      <c r="W958" s="11" t="str">
        <f t="shared" si="415"/>
        <v/>
      </c>
      <c r="X958" s="11" t="str">
        <f ca="1" t="shared" si="416"/>
        <v/>
      </c>
      <c r="Y958" s="6" t="str">
        <f ca="1" t="shared" si="417"/>
        <v/>
      </c>
      <c r="Z958" s="1" t="str">
        <f ca="1" t="shared" si="418"/>
        <v/>
      </c>
      <c r="AA958" t="str">
        <f ca="1" t="shared" si="419"/>
        <v/>
      </c>
      <c r="AB958" t="str">
        <f t="shared" si="420"/>
        <v/>
      </c>
      <c r="AC958" s="1" t="str">
        <f ca="1" t="shared" si="421"/>
        <v/>
      </c>
      <c r="AD958" t="e">
        <f ca="1" t="shared" si="422"/>
        <v>#VALUE!</v>
      </c>
    </row>
    <row r="959" spans="1:30">
      <c r="A959" t="str">
        <f>IF([1]Sheet!A1957="","",[1]Sheet!A1957)</f>
        <v/>
      </c>
      <c r="B959" t="str">
        <f>IF(A959="","",[1]Sheet!B1957)</f>
        <v/>
      </c>
      <c r="C959" t="str">
        <f>IF(A959="","",[1]Sheet!C1957)</f>
        <v/>
      </c>
      <c r="D959" t="str">
        <f>IF(A959="","",[1]Sheet!D1957)</f>
        <v/>
      </c>
      <c r="E959" t="str">
        <f>IF(A959="","",[1]Sheet!E1957)</f>
        <v/>
      </c>
      <c r="F959" t="str">
        <f>IF(A959="","",[1]Sheet!F1957)</f>
        <v/>
      </c>
      <c r="G959" t="str">
        <f>IF(A959="","",[1]Sheet!G1957)</f>
        <v/>
      </c>
      <c r="H959" t="str">
        <f>IF(A959="","",[1]Sheet!H1957)</f>
        <v/>
      </c>
      <c r="I959" t="str">
        <f>IF(A959="","",[1]Sheet!I1957)</f>
        <v/>
      </c>
      <c r="J959" t="str">
        <f>IF(A959="","",[1]Sheet!J1957)</f>
        <v/>
      </c>
      <c r="K959" t="str">
        <f t="shared" si="405"/>
        <v/>
      </c>
      <c r="L959" s="4" t="str">
        <f t="shared" si="406"/>
        <v/>
      </c>
      <c r="M959" s="4" t="str">
        <f ca="1" t="array" ref="M959">IF(L958="","",IF(ROW()&lt;32,"",AVERAGE(IF(OFFSET(L$2,ROW()-31,0,30,1)&lt;&gt;"",OFFSET(L$2,ROW()-31,0,30,1)))))</f>
        <v/>
      </c>
      <c r="N959" s="5" t="str">
        <f ca="1" t="shared" si="407"/>
        <v/>
      </c>
      <c r="O959" s="4" t="str">
        <f ca="1" t="array" ref="O959">IF(L958="","",IF(ROW()&lt;32,"",AVERAGE(IF(OFFSET(L$2,ROW()-21,0,20,1)&lt;&gt;"",OFFSET(L$2,ROW()-21,0,20,1)))))</f>
        <v/>
      </c>
      <c r="P959" s="5" t="str">
        <f ca="1" t="shared" si="408"/>
        <v/>
      </c>
      <c r="Q959" s="4" t="str">
        <f t="shared" si="409"/>
        <v/>
      </c>
      <c r="R959" s="4" t="str">
        <f t="shared" si="410"/>
        <v/>
      </c>
      <c r="S959" s="9" t="str">
        <f t="shared" si="411"/>
        <v/>
      </c>
      <c r="T959" s="10" t="str">
        <f ca="1" t="shared" si="412"/>
        <v/>
      </c>
      <c r="U959" s="9" t="str">
        <f t="shared" si="413"/>
        <v/>
      </c>
      <c r="V959" s="6" t="str">
        <f t="shared" si="414"/>
        <v/>
      </c>
      <c r="W959" s="11" t="str">
        <f t="shared" si="415"/>
        <v/>
      </c>
      <c r="X959" s="11" t="str">
        <f ca="1" t="shared" si="416"/>
        <v/>
      </c>
      <c r="Y959" s="6" t="str">
        <f ca="1" t="shared" si="417"/>
        <v/>
      </c>
      <c r="Z959" s="1" t="str">
        <f ca="1" t="shared" si="418"/>
        <v/>
      </c>
      <c r="AA959" t="str">
        <f ca="1" t="shared" si="419"/>
        <v/>
      </c>
      <c r="AB959" t="str">
        <f t="shared" si="420"/>
        <v/>
      </c>
      <c r="AC959" s="1" t="str">
        <f ca="1" t="shared" si="421"/>
        <v/>
      </c>
      <c r="AD959" t="e">
        <f ca="1" t="shared" si="422"/>
        <v>#VALUE!</v>
      </c>
    </row>
    <row r="960" spans="1:30">
      <c r="A960" t="str">
        <f>IF([1]Sheet!A1958="","",[1]Sheet!A1958)</f>
        <v/>
      </c>
      <c r="B960" t="str">
        <f>IF(A960="","",[1]Sheet!B1958)</f>
        <v/>
      </c>
      <c r="C960" t="str">
        <f>IF(A960="","",[1]Sheet!C1958)</f>
        <v/>
      </c>
      <c r="D960" t="str">
        <f>IF(A960="","",[1]Sheet!D1958)</f>
        <v/>
      </c>
      <c r="E960" t="str">
        <f>IF(A960="","",[1]Sheet!E1958)</f>
        <v/>
      </c>
      <c r="F960" t="str">
        <f>IF(A960="","",[1]Sheet!F1958)</f>
        <v/>
      </c>
      <c r="G960" t="str">
        <f>IF(A960="","",[1]Sheet!G1958)</f>
        <v/>
      </c>
      <c r="H960" t="str">
        <f>IF(A960="","",[1]Sheet!H1958)</f>
        <v/>
      </c>
      <c r="I960" t="str">
        <f>IF(A960="","",[1]Sheet!I1958)</f>
        <v/>
      </c>
      <c r="J960" t="str">
        <f>IF(A960="","",[1]Sheet!J1958)</f>
        <v/>
      </c>
      <c r="K960" t="str">
        <f t="shared" si="405"/>
        <v/>
      </c>
      <c r="L960" s="4" t="str">
        <f t="shared" si="406"/>
        <v/>
      </c>
      <c r="M960" s="4" t="str">
        <f ca="1" t="array" ref="M960">IF(L959="","",IF(ROW()&lt;32,"",AVERAGE(IF(OFFSET(L$2,ROW()-31,0,30,1)&lt;&gt;"",OFFSET(L$2,ROW()-31,0,30,1)))))</f>
        <v/>
      </c>
      <c r="N960" s="5" t="str">
        <f ca="1" t="shared" si="407"/>
        <v/>
      </c>
      <c r="O960" s="4" t="str">
        <f ca="1" t="array" ref="O960">IF(L959="","",IF(ROW()&lt;32,"",AVERAGE(IF(OFFSET(L$2,ROW()-21,0,20,1)&lt;&gt;"",OFFSET(L$2,ROW()-21,0,20,1)))))</f>
        <v/>
      </c>
      <c r="P960" s="5" t="str">
        <f ca="1" t="shared" si="408"/>
        <v/>
      </c>
      <c r="Q960" s="4" t="str">
        <f t="shared" si="409"/>
        <v/>
      </c>
      <c r="R960" s="4" t="str">
        <f t="shared" si="410"/>
        <v/>
      </c>
      <c r="S960" s="9" t="str">
        <f t="shared" si="411"/>
        <v/>
      </c>
      <c r="T960" s="10" t="str">
        <f ca="1" t="shared" si="412"/>
        <v/>
      </c>
      <c r="U960" s="9" t="str">
        <f t="shared" si="413"/>
        <v/>
      </c>
      <c r="V960" s="6" t="str">
        <f t="shared" si="414"/>
        <v/>
      </c>
      <c r="W960" s="11" t="str">
        <f t="shared" si="415"/>
        <v/>
      </c>
      <c r="X960" s="11" t="str">
        <f ca="1" t="shared" si="416"/>
        <v/>
      </c>
      <c r="Y960" s="6" t="str">
        <f ca="1" t="shared" si="417"/>
        <v/>
      </c>
      <c r="Z960" s="1" t="str">
        <f ca="1" t="shared" si="418"/>
        <v/>
      </c>
      <c r="AA960" t="str">
        <f ca="1" t="shared" si="419"/>
        <v/>
      </c>
      <c r="AB960" t="str">
        <f t="shared" si="420"/>
        <v/>
      </c>
      <c r="AC960" s="1" t="str">
        <f ca="1" t="shared" si="421"/>
        <v/>
      </c>
      <c r="AD960" t="e">
        <f ca="1" t="shared" si="422"/>
        <v>#VALUE!</v>
      </c>
    </row>
    <row r="961" spans="1:30">
      <c r="A961" t="str">
        <f>IF([1]Sheet!A1959="","",[1]Sheet!A1959)</f>
        <v/>
      </c>
      <c r="B961" t="str">
        <f>IF(A961="","",[1]Sheet!B1959)</f>
        <v/>
      </c>
      <c r="C961" t="str">
        <f>IF(A961="","",[1]Sheet!C1959)</f>
        <v/>
      </c>
      <c r="D961" t="str">
        <f>IF(A961="","",[1]Sheet!D1959)</f>
        <v/>
      </c>
      <c r="E961" t="str">
        <f>IF(A961="","",[1]Sheet!E1959)</f>
        <v/>
      </c>
      <c r="F961" t="str">
        <f>IF(A961="","",[1]Sheet!F1959)</f>
        <v/>
      </c>
      <c r="G961" t="str">
        <f>IF(A961="","",[1]Sheet!G1959)</f>
        <v/>
      </c>
      <c r="H961" t="str">
        <f>IF(A961="","",[1]Sheet!H1959)</f>
        <v/>
      </c>
      <c r="I961" t="str">
        <f>IF(A961="","",[1]Sheet!I1959)</f>
        <v/>
      </c>
      <c r="J961" t="str">
        <f>IF(A961="","",[1]Sheet!J1959)</f>
        <v/>
      </c>
      <c r="K961" t="str">
        <f t="shared" si="405"/>
        <v/>
      </c>
      <c r="L961" s="4" t="str">
        <f t="shared" si="406"/>
        <v/>
      </c>
      <c r="M961" s="4" t="str">
        <f ca="1" t="array" ref="M961">IF(L960="","",IF(ROW()&lt;32,"",AVERAGE(IF(OFFSET(L$2,ROW()-31,0,30,1)&lt;&gt;"",OFFSET(L$2,ROW()-31,0,30,1)))))</f>
        <v/>
      </c>
      <c r="N961" s="5" t="str">
        <f ca="1" t="shared" si="407"/>
        <v/>
      </c>
      <c r="O961" s="4" t="str">
        <f ca="1" t="array" ref="O961">IF(L960="","",IF(ROW()&lt;32,"",AVERAGE(IF(OFFSET(L$2,ROW()-21,0,20,1)&lt;&gt;"",OFFSET(L$2,ROW()-21,0,20,1)))))</f>
        <v/>
      </c>
      <c r="P961" s="5" t="str">
        <f ca="1" t="shared" si="408"/>
        <v/>
      </c>
      <c r="Q961" s="4" t="str">
        <f t="shared" si="409"/>
        <v/>
      </c>
      <c r="R961" s="4" t="str">
        <f t="shared" si="410"/>
        <v/>
      </c>
      <c r="S961" s="9" t="str">
        <f t="shared" si="411"/>
        <v/>
      </c>
      <c r="T961" s="10" t="str">
        <f ca="1" t="shared" si="412"/>
        <v/>
      </c>
      <c r="U961" s="9" t="str">
        <f t="shared" si="413"/>
        <v/>
      </c>
      <c r="V961" s="6" t="str">
        <f t="shared" si="414"/>
        <v/>
      </c>
      <c r="W961" s="11" t="str">
        <f t="shared" si="415"/>
        <v/>
      </c>
      <c r="X961" s="11" t="str">
        <f ca="1" t="shared" si="416"/>
        <v/>
      </c>
      <c r="Y961" s="6" t="str">
        <f ca="1" t="shared" si="417"/>
        <v/>
      </c>
      <c r="Z961" s="1" t="str">
        <f ca="1" t="shared" si="418"/>
        <v/>
      </c>
      <c r="AA961" t="str">
        <f ca="1" t="shared" si="419"/>
        <v/>
      </c>
      <c r="AB961" t="str">
        <f t="shared" si="420"/>
        <v/>
      </c>
      <c r="AC961" s="1" t="str">
        <f ca="1" t="shared" si="421"/>
        <v/>
      </c>
      <c r="AD961" t="e">
        <f ca="1" t="shared" si="422"/>
        <v>#VALUE!</v>
      </c>
    </row>
    <row r="962" spans="1:30">
      <c r="A962" t="str">
        <f>IF([1]Sheet!A1960="","",[1]Sheet!A1960)</f>
        <v/>
      </c>
      <c r="B962" t="str">
        <f>IF(A962="","",[1]Sheet!B1960)</f>
        <v/>
      </c>
      <c r="C962" t="str">
        <f>IF(A962="","",[1]Sheet!C1960)</f>
        <v/>
      </c>
      <c r="D962" t="str">
        <f>IF(A962="","",[1]Sheet!D1960)</f>
        <v/>
      </c>
      <c r="E962" t="str">
        <f>IF(A962="","",[1]Sheet!E1960)</f>
        <v/>
      </c>
      <c r="F962" t="str">
        <f>IF(A962="","",[1]Sheet!F1960)</f>
        <v/>
      </c>
      <c r="G962" t="str">
        <f>IF(A962="","",[1]Sheet!G1960)</f>
        <v/>
      </c>
      <c r="H962" t="str">
        <f>IF(A962="","",[1]Sheet!H1960)</f>
        <v/>
      </c>
      <c r="I962" t="str">
        <f>IF(A962="","",[1]Sheet!I1960)</f>
        <v/>
      </c>
      <c r="J962" t="str">
        <f>IF(A962="","",[1]Sheet!J1960)</f>
        <v/>
      </c>
      <c r="K962" t="str">
        <f t="shared" si="405"/>
        <v/>
      </c>
      <c r="L962" s="4" t="str">
        <f t="shared" si="406"/>
        <v/>
      </c>
      <c r="M962" s="4" t="str">
        <f ca="1" t="array" ref="M962">IF(L961="","",IF(ROW()&lt;32,"",AVERAGE(IF(OFFSET(L$2,ROW()-31,0,30,1)&lt;&gt;"",OFFSET(L$2,ROW()-31,0,30,1)))))</f>
        <v/>
      </c>
      <c r="N962" s="5" t="str">
        <f ca="1" t="shared" si="407"/>
        <v/>
      </c>
      <c r="O962" s="4" t="str">
        <f ca="1" t="array" ref="O962">IF(L961="","",IF(ROW()&lt;32,"",AVERAGE(IF(OFFSET(L$2,ROW()-21,0,20,1)&lt;&gt;"",OFFSET(L$2,ROW()-21,0,20,1)))))</f>
        <v/>
      </c>
      <c r="P962" s="5" t="str">
        <f ca="1" t="shared" si="408"/>
        <v/>
      </c>
      <c r="Q962" s="4" t="str">
        <f t="shared" si="409"/>
        <v/>
      </c>
      <c r="R962" s="4" t="str">
        <f t="shared" si="410"/>
        <v/>
      </c>
      <c r="S962" s="9" t="str">
        <f t="shared" si="411"/>
        <v/>
      </c>
      <c r="T962" s="10" t="str">
        <f ca="1" t="shared" si="412"/>
        <v/>
      </c>
      <c r="U962" s="9" t="str">
        <f t="shared" si="413"/>
        <v/>
      </c>
      <c r="V962" s="6" t="str">
        <f t="shared" si="414"/>
        <v/>
      </c>
      <c r="W962" s="11" t="str">
        <f t="shared" si="415"/>
        <v/>
      </c>
      <c r="X962" s="11" t="str">
        <f ca="1" t="shared" si="416"/>
        <v/>
      </c>
      <c r="Y962" s="6" t="str">
        <f ca="1" t="shared" si="417"/>
        <v/>
      </c>
      <c r="Z962" s="1" t="str">
        <f ca="1" t="shared" si="418"/>
        <v/>
      </c>
      <c r="AA962" t="str">
        <f ca="1" t="shared" si="419"/>
        <v/>
      </c>
      <c r="AB962" t="str">
        <f t="shared" si="420"/>
        <v/>
      </c>
      <c r="AC962" s="1" t="str">
        <f ca="1" t="shared" si="421"/>
        <v/>
      </c>
      <c r="AD962" t="e">
        <f ca="1" t="shared" si="422"/>
        <v>#VALUE!</v>
      </c>
    </row>
    <row r="963" spans="1:30">
      <c r="A963" t="str">
        <f>IF([1]Sheet!A1961="","",[1]Sheet!A1961)</f>
        <v/>
      </c>
      <c r="B963" t="str">
        <f>IF(A963="","",[1]Sheet!B1961)</f>
        <v/>
      </c>
      <c r="C963" t="str">
        <f>IF(A963="","",[1]Sheet!C1961)</f>
        <v/>
      </c>
      <c r="D963" t="str">
        <f>IF(A963="","",[1]Sheet!D1961)</f>
        <v/>
      </c>
      <c r="E963" t="str">
        <f>IF(A963="","",[1]Sheet!E1961)</f>
        <v/>
      </c>
      <c r="F963" t="str">
        <f>IF(A963="","",[1]Sheet!F1961)</f>
        <v/>
      </c>
      <c r="G963" t="str">
        <f>IF(A963="","",[1]Sheet!G1961)</f>
        <v/>
      </c>
      <c r="H963" t="str">
        <f>IF(A963="","",[1]Sheet!H1961)</f>
        <v/>
      </c>
      <c r="I963" t="str">
        <f>IF(A963="","",[1]Sheet!I1961)</f>
        <v/>
      </c>
      <c r="J963" t="str">
        <f>IF(A963="","",[1]Sheet!J1961)</f>
        <v/>
      </c>
      <c r="K963" t="str">
        <f t="shared" si="405"/>
        <v/>
      </c>
      <c r="L963" s="4" t="str">
        <f t="shared" si="406"/>
        <v/>
      </c>
      <c r="M963" s="4" t="str">
        <f ca="1" t="array" ref="M963">IF(L962="","",IF(ROW()&lt;32,"",AVERAGE(IF(OFFSET(L$2,ROW()-31,0,30,1)&lt;&gt;"",OFFSET(L$2,ROW()-31,0,30,1)))))</f>
        <v/>
      </c>
      <c r="N963" s="5" t="str">
        <f ca="1" t="shared" si="407"/>
        <v/>
      </c>
      <c r="O963" s="4" t="str">
        <f ca="1" t="array" ref="O963">IF(L962="","",IF(ROW()&lt;32,"",AVERAGE(IF(OFFSET(L$2,ROW()-21,0,20,1)&lt;&gt;"",OFFSET(L$2,ROW()-21,0,20,1)))))</f>
        <v/>
      </c>
      <c r="P963" s="5" t="str">
        <f ca="1" t="shared" si="408"/>
        <v/>
      </c>
      <c r="Q963" s="4" t="str">
        <f t="shared" si="409"/>
        <v/>
      </c>
      <c r="R963" s="4" t="str">
        <f t="shared" si="410"/>
        <v/>
      </c>
      <c r="S963" s="9" t="str">
        <f t="shared" si="411"/>
        <v/>
      </c>
      <c r="T963" s="10" t="str">
        <f ca="1" t="shared" si="412"/>
        <v/>
      </c>
      <c r="U963" s="9" t="str">
        <f t="shared" si="413"/>
        <v/>
      </c>
      <c r="V963" s="6" t="str">
        <f t="shared" si="414"/>
        <v/>
      </c>
      <c r="W963" s="11" t="str">
        <f t="shared" si="415"/>
        <v/>
      </c>
      <c r="X963" s="11" t="str">
        <f ca="1" t="shared" si="416"/>
        <v/>
      </c>
      <c r="Y963" s="6" t="str">
        <f ca="1" t="shared" si="417"/>
        <v/>
      </c>
      <c r="Z963" s="1" t="str">
        <f ca="1" t="shared" si="418"/>
        <v/>
      </c>
      <c r="AA963" t="str">
        <f ca="1" t="shared" si="419"/>
        <v/>
      </c>
      <c r="AB963" t="str">
        <f t="shared" si="420"/>
        <v/>
      </c>
      <c r="AC963" s="1" t="str">
        <f ca="1" t="shared" si="421"/>
        <v/>
      </c>
      <c r="AD963" t="e">
        <f ca="1" t="shared" si="422"/>
        <v>#VALUE!</v>
      </c>
    </row>
    <row r="964" spans="1:30">
      <c r="A964" t="str">
        <f>IF([1]Sheet!A1962="","",[1]Sheet!A1962)</f>
        <v/>
      </c>
      <c r="B964" t="str">
        <f>IF(A964="","",[1]Sheet!B1962)</f>
        <v/>
      </c>
      <c r="C964" t="str">
        <f>IF(A964="","",[1]Sheet!C1962)</f>
        <v/>
      </c>
      <c r="D964" t="str">
        <f>IF(A964="","",[1]Sheet!D1962)</f>
        <v/>
      </c>
      <c r="E964" t="str">
        <f>IF(A964="","",[1]Sheet!E1962)</f>
        <v/>
      </c>
      <c r="F964" t="str">
        <f>IF(A964="","",[1]Sheet!F1962)</f>
        <v/>
      </c>
      <c r="G964" t="str">
        <f>IF(A964="","",[1]Sheet!G1962)</f>
        <v/>
      </c>
      <c r="H964" t="str">
        <f>IF(A964="","",[1]Sheet!H1962)</f>
        <v/>
      </c>
      <c r="I964" t="str">
        <f>IF(A964="","",[1]Sheet!I1962)</f>
        <v/>
      </c>
      <c r="J964" t="str">
        <f>IF(A964="","",[1]Sheet!J1962)</f>
        <v/>
      </c>
      <c r="K964" t="str">
        <f t="shared" si="405"/>
        <v/>
      </c>
      <c r="L964" s="4" t="str">
        <f t="shared" si="406"/>
        <v/>
      </c>
      <c r="M964" s="4" t="str">
        <f ca="1" t="array" ref="M964">IF(L963="","",IF(ROW()&lt;32,"",AVERAGE(IF(OFFSET(L$2,ROW()-31,0,30,1)&lt;&gt;"",OFFSET(L$2,ROW()-31,0,30,1)))))</f>
        <v/>
      </c>
      <c r="N964" s="5" t="str">
        <f ca="1" t="shared" si="407"/>
        <v/>
      </c>
      <c r="O964" s="4" t="str">
        <f ca="1" t="array" ref="O964">IF(L963="","",IF(ROW()&lt;32,"",AVERAGE(IF(OFFSET(L$2,ROW()-21,0,20,1)&lt;&gt;"",OFFSET(L$2,ROW()-21,0,20,1)))))</f>
        <v/>
      </c>
      <c r="P964" s="5" t="str">
        <f ca="1" t="shared" si="408"/>
        <v/>
      </c>
      <c r="Q964" s="4" t="str">
        <f t="shared" si="409"/>
        <v/>
      </c>
      <c r="R964" s="4" t="str">
        <f t="shared" si="410"/>
        <v/>
      </c>
      <c r="S964" s="9" t="str">
        <f t="shared" si="411"/>
        <v/>
      </c>
      <c r="T964" s="10" t="str">
        <f ca="1" t="shared" si="412"/>
        <v/>
      </c>
      <c r="U964" s="9" t="str">
        <f t="shared" si="413"/>
        <v/>
      </c>
      <c r="V964" s="6" t="str">
        <f t="shared" si="414"/>
        <v/>
      </c>
      <c r="W964" s="11" t="str">
        <f t="shared" si="415"/>
        <v/>
      </c>
      <c r="X964" s="11" t="str">
        <f ca="1" t="shared" si="416"/>
        <v/>
      </c>
      <c r="Y964" s="6" t="str">
        <f ca="1" t="shared" si="417"/>
        <v/>
      </c>
      <c r="Z964" s="1" t="str">
        <f ca="1" t="shared" si="418"/>
        <v/>
      </c>
      <c r="AA964" t="str">
        <f ca="1" t="shared" si="419"/>
        <v/>
      </c>
      <c r="AB964" t="str">
        <f t="shared" si="420"/>
        <v/>
      </c>
      <c r="AC964" s="1" t="str">
        <f ca="1" t="shared" si="421"/>
        <v/>
      </c>
      <c r="AD964" t="e">
        <f ca="1" t="shared" si="422"/>
        <v>#VALUE!</v>
      </c>
    </row>
    <row r="965" spans="1:30">
      <c r="A965" t="str">
        <f>IF([1]Sheet!A1963="","",[1]Sheet!A1963)</f>
        <v/>
      </c>
      <c r="B965" t="str">
        <f>IF(A965="","",[1]Sheet!B1963)</f>
        <v/>
      </c>
      <c r="C965" t="str">
        <f>IF(A965="","",[1]Sheet!C1963)</f>
        <v/>
      </c>
      <c r="D965" t="str">
        <f>IF(A965="","",[1]Sheet!D1963)</f>
        <v/>
      </c>
      <c r="E965" t="str">
        <f>IF(A965="","",[1]Sheet!E1963)</f>
        <v/>
      </c>
      <c r="F965" t="str">
        <f>IF(A965="","",[1]Sheet!F1963)</f>
        <v/>
      </c>
      <c r="G965" t="str">
        <f>IF(A965="","",[1]Sheet!G1963)</f>
        <v/>
      </c>
      <c r="H965" t="str">
        <f>IF(A965="","",[1]Sheet!H1963)</f>
        <v/>
      </c>
      <c r="I965" t="str">
        <f>IF(A965="","",[1]Sheet!I1963)</f>
        <v/>
      </c>
      <c r="J965" t="str">
        <f>IF(A965="","",[1]Sheet!J1963)</f>
        <v/>
      </c>
      <c r="K965" t="str">
        <f t="shared" si="405"/>
        <v/>
      </c>
      <c r="L965" s="4" t="str">
        <f t="shared" si="406"/>
        <v/>
      </c>
      <c r="M965" s="4" t="str">
        <f ca="1" t="array" ref="M965">IF(L964="","",IF(ROW()&lt;32,"",AVERAGE(IF(OFFSET(L$2,ROW()-31,0,30,1)&lt;&gt;"",OFFSET(L$2,ROW()-31,0,30,1)))))</f>
        <v/>
      </c>
      <c r="N965" s="5" t="str">
        <f ca="1" t="shared" si="407"/>
        <v/>
      </c>
      <c r="O965" s="4" t="str">
        <f ca="1" t="array" ref="O965">IF(L964="","",IF(ROW()&lt;32,"",AVERAGE(IF(OFFSET(L$2,ROW()-21,0,20,1)&lt;&gt;"",OFFSET(L$2,ROW()-21,0,20,1)))))</f>
        <v/>
      </c>
      <c r="P965" s="5" t="str">
        <f ca="1" t="shared" si="408"/>
        <v/>
      </c>
      <c r="Q965" s="4" t="str">
        <f t="shared" si="409"/>
        <v/>
      </c>
      <c r="R965" s="4" t="str">
        <f t="shared" si="410"/>
        <v/>
      </c>
      <c r="S965" s="9" t="str">
        <f t="shared" si="411"/>
        <v/>
      </c>
      <c r="T965" s="10" t="str">
        <f ca="1" t="shared" si="412"/>
        <v/>
      </c>
      <c r="U965" s="9" t="str">
        <f t="shared" si="413"/>
        <v/>
      </c>
      <c r="V965" s="6" t="str">
        <f t="shared" si="414"/>
        <v/>
      </c>
      <c r="W965" s="11" t="str">
        <f t="shared" si="415"/>
        <v/>
      </c>
      <c r="X965" s="11" t="str">
        <f ca="1" t="shared" si="416"/>
        <v/>
      </c>
      <c r="Y965" s="6" t="str">
        <f ca="1" t="shared" si="417"/>
        <v/>
      </c>
      <c r="Z965" s="1" t="str">
        <f ca="1" t="shared" si="418"/>
        <v/>
      </c>
      <c r="AA965" t="str">
        <f ca="1" t="shared" si="419"/>
        <v/>
      </c>
      <c r="AB965" t="str">
        <f t="shared" si="420"/>
        <v/>
      </c>
      <c r="AC965" s="1" t="str">
        <f ca="1" t="shared" si="421"/>
        <v/>
      </c>
      <c r="AD965" t="e">
        <f ca="1" t="shared" si="422"/>
        <v>#VALUE!</v>
      </c>
    </row>
    <row r="966" spans="1:30">
      <c r="A966" t="str">
        <f>IF([1]Sheet!A1964="","",[1]Sheet!A1964)</f>
        <v/>
      </c>
      <c r="B966" t="str">
        <f>IF(A966="","",[1]Sheet!B1964)</f>
        <v/>
      </c>
      <c r="C966" t="str">
        <f>IF(A966="","",[1]Sheet!C1964)</f>
        <v/>
      </c>
      <c r="D966" t="str">
        <f>IF(A966="","",[1]Sheet!D1964)</f>
        <v/>
      </c>
      <c r="E966" t="str">
        <f>IF(A966="","",[1]Sheet!E1964)</f>
        <v/>
      </c>
      <c r="F966" t="str">
        <f>IF(A966="","",[1]Sheet!F1964)</f>
        <v/>
      </c>
      <c r="G966" t="str">
        <f>IF(A966="","",[1]Sheet!G1964)</f>
        <v/>
      </c>
      <c r="H966" t="str">
        <f>IF(A966="","",[1]Sheet!H1964)</f>
        <v/>
      </c>
      <c r="I966" t="str">
        <f>IF(A966="","",[1]Sheet!I1964)</f>
        <v/>
      </c>
      <c r="J966" t="str">
        <f>IF(A966="","",[1]Sheet!J1964)</f>
        <v/>
      </c>
      <c r="K966" t="str">
        <f t="shared" si="405"/>
        <v/>
      </c>
      <c r="L966" s="4" t="str">
        <f t="shared" si="406"/>
        <v/>
      </c>
      <c r="M966" s="4" t="str">
        <f ca="1" t="array" ref="M966">IF(L965="","",IF(ROW()&lt;32,"",AVERAGE(IF(OFFSET(L$2,ROW()-31,0,30,1)&lt;&gt;"",OFFSET(L$2,ROW()-31,0,30,1)))))</f>
        <v/>
      </c>
      <c r="N966" s="5" t="str">
        <f ca="1" t="shared" si="407"/>
        <v/>
      </c>
      <c r="O966" s="4" t="str">
        <f ca="1" t="array" ref="O966">IF(L965="","",IF(ROW()&lt;32,"",AVERAGE(IF(OFFSET(L$2,ROW()-21,0,20,1)&lt;&gt;"",OFFSET(L$2,ROW()-21,0,20,1)))))</f>
        <v/>
      </c>
      <c r="P966" s="5" t="str">
        <f ca="1" t="shared" si="408"/>
        <v/>
      </c>
      <c r="Q966" s="4" t="str">
        <f t="shared" si="409"/>
        <v/>
      </c>
      <c r="R966" s="4" t="str">
        <f t="shared" si="410"/>
        <v/>
      </c>
      <c r="S966" s="9" t="str">
        <f t="shared" si="411"/>
        <v/>
      </c>
      <c r="T966" s="10" t="str">
        <f ca="1" t="shared" si="412"/>
        <v/>
      </c>
      <c r="U966" s="9" t="str">
        <f t="shared" si="413"/>
        <v/>
      </c>
      <c r="V966" s="6" t="str">
        <f t="shared" si="414"/>
        <v/>
      </c>
      <c r="W966" s="11" t="str">
        <f t="shared" si="415"/>
        <v/>
      </c>
      <c r="X966" s="11" t="str">
        <f ca="1" t="shared" si="416"/>
        <v/>
      </c>
      <c r="Y966" s="6" t="str">
        <f ca="1" t="shared" si="417"/>
        <v/>
      </c>
      <c r="Z966" s="1" t="str">
        <f ca="1" t="shared" si="418"/>
        <v/>
      </c>
      <c r="AA966" t="str">
        <f ca="1" t="shared" si="419"/>
        <v/>
      </c>
      <c r="AB966" t="str">
        <f t="shared" si="420"/>
        <v/>
      </c>
      <c r="AC966" s="1" t="str">
        <f ca="1" t="shared" si="421"/>
        <v/>
      </c>
      <c r="AD966" t="e">
        <f ca="1" t="shared" si="422"/>
        <v>#VALUE!</v>
      </c>
    </row>
    <row r="967" spans="1:30">
      <c r="A967" t="str">
        <f>IF([1]Sheet!A1965="","",[1]Sheet!A1965)</f>
        <v/>
      </c>
      <c r="B967" t="str">
        <f>IF(A967="","",[1]Sheet!B1965)</f>
        <v/>
      </c>
      <c r="C967" t="str">
        <f>IF(A967="","",[1]Sheet!C1965)</f>
        <v/>
      </c>
      <c r="D967" t="str">
        <f>IF(A967="","",[1]Sheet!D1965)</f>
        <v/>
      </c>
      <c r="E967" t="str">
        <f>IF(A967="","",[1]Sheet!E1965)</f>
        <v/>
      </c>
      <c r="F967" t="str">
        <f>IF(A967="","",[1]Sheet!F1965)</f>
        <v/>
      </c>
      <c r="G967" t="str">
        <f>IF(A967="","",[1]Sheet!G1965)</f>
        <v/>
      </c>
      <c r="H967" t="str">
        <f>IF(A967="","",[1]Sheet!H1965)</f>
        <v/>
      </c>
      <c r="I967" t="str">
        <f>IF(A967="","",[1]Sheet!I1965)</f>
        <v/>
      </c>
      <c r="J967" t="str">
        <f>IF(A967="","",[1]Sheet!J1965)</f>
        <v/>
      </c>
      <c r="K967" t="str">
        <f t="shared" si="405"/>
        <v/>
      </c>
      <c r="L967" s="4" t="str">
        <f t="shared" si="406"/>
        <v/>
      </c>
      <c r="M967" s="4" t="str">
        <f ca="1" t="array" ref="M967">IF(L966="","",IF(ROW()&lt;32,"",AVERAGE(IF(OFFSET(L$2,ROW()-31,0,30,1)&lt;&gt;"",OFFSET(L$2,ROW()-31,0,30,1)))))</f>
        <v/>
      </c>
      <c r="N967" s="5" t="str">
        <f ca="1" t="shared" si="407"/>
        <v/>
      </c>
      <c r="O967" s="4" t="str">
        <f ca="1" t="array" ref="O967">IF(L966="","",IF(ROW()&lt;32,"",AVERAGE(IF(OFFSET(L$2,ROW()-21,0,20,1)&lt;&gt;"",OFFSET(L$2,ROW()-21,0,20,1)))))</f>
        <v/>
      </c>
      <c r="P967" s="5" t="str">
        <f ca="1" t="shared" si="408"/>
        <v/>
      </c>
      <c r="Q967" s="4" t="str">
        <f t="shared" si="409"/>
        <v/>
      </c>
      <c r="R967" s="4" t="str">
        <f t="shared" si="410"/>
        <v/>
      </c>
      <c r="S967" s="9" t="str">
        <f t="shared" si="411"/>
        <v/>
      </c>
      <c r="T967" s="10" t="str">
        <f ca="1" t="shared" si="412"/>
        <v/>
      </c>
      <c r="U967" s="9" t="str">
        <f t="shared" si="413"/>
        <v/>
      </c>
      <c r="V967" s="6" t="str">
        <f t="shared" si="414"/>
        <v/>
      </c>
      <c r="W967" s="11" t="str">
        <f t="shared" si="415"/>
        <v/>
      </c>
      <c r="X967" s="11" t="str">
        <f ca="1" t="shared" si="416"/>
        <v/>
      </c>
      <c r="Y967" s="6" t="str">
        <f ca="1" t="shared" si="417"/>
        <v/>
      </c>
      <c r="Z967" s="1" t="str">
        <f ca="1" t="shared" si="418"/>
        <v/>
      </c>
      <c r="AA967" t="str">
        <f ca="1" t="shared" si="419"/>
        <v/>
      </c>
      <c r="AB967" t="str">
        <f t="shared" si="420"/>
        <v/>
      </c>
      <c r="AC967" s="1" t="str">
        <f ca="1" t="shared" si="421"/>
        <v/>
      </c>
      <c r="AD967" t="e">
        <f ca="1" t="shared" si="422"/>
        <v>#VALUE!</v>
      </c>
    </row>
    <row r="968" spans="1:30">
      <c r="A968" t="str">
        <f>IF([1]Sheet!A1966="","",[1]Sheet!A1966)</f>
        <v/>
      </c>
      <c r="B968" t="str">
        <f>IF(A968="","",[1]Sheet!B1966)</f>
        <v/>
      </c>
      <c r="C968" t="str">
        <f>IF(A968="","",[1]Sheet!C1966)</f>
        <v/>
      </c>
      <c r="D968" t="str">
        <f>IF(A968="","",[1]Sheet!D1966)</f>
        <v/>
      </c>
      <c r="E968" t="str">
        <f>IF(A968="","",[1]Sheet!E1966)</f>
        <v/>
      </c>
      <c r="F968" t="str">
        <f>IF(A968="","",[1]Sheet!F1966)</f>
        <v/>
      </c>
      <c r="G968" t="str">
        <f>IF(A968="","",[1]Sheet!G1966)</f>
        <v/>
      </c>
      <c r="H968" t="str">
        <f>IF(A968="","",[1]Sheet!H1966)</f>
        <v/>
      </c>
      <c r="I968" t="str">
        <f>IF(A968="","",[1]Sheet!I1966)</f>
        <v/>
      </c>
      <c r="J968" t="str">
        <f>IF(A968="","",[1]Sheet!J1966)</f>
        <v/>
      </c>
      <c r="K968" t="str">
        <f t="shared" si="405"/>
        <v/>
      </c>
      <c r="L968" s="4" t="str">
        <f t="shared" si="406"/>
        <v/>
      </c>
      <c r="M968" s="4" t="str">
        <f ca="1" t="array" ref="M968">IF(L967="","",IF(ROW()&lt;32,"",AVERAGE(IF(OFFSET(L$2,ROW()-31,0,30,1)&lt;&gt;"",OFFSET(L$2,ROW()-31,0,30,1)))))</f>
        <v/>
      </c>
      <c r="N968" s="5" t="str">
        <f ca="1" t="shared" si="407"/>
        <v/>
      </c>
      <c r="O968" s="4" t="str">
        <f ca="1" t="array" ref="O968">IF(L967="","",IF(ROW()&lt;32,"",AVERAGE(IF(OFFSET(L$2,ROW()-21,0,20,1)&lt;&gt;"",OFFSET(L$2,ROW()-21,0,20,1)))))</f>
        <v/>
      </c>
      <c r="P968" s="5" t="str">
        <f ca="1" t="shared" si="408"/>
        <v/>
      </c>
      <c r="Q968" s="4" t="str">
        <f t="shared" si="409"/>
        <v/>
      </c>
      <c r="R968" s="4" t="str">
        <f t="shared" si="410"/>
        <v/>
      </c>
      <c r="S968" s="9" t="str">
        <f t="shared" si="411"/>
        <v/>
      </c>
      <c r="T968" s="10" t="str">
        <f ca="1" t="shared" si="412"/>
        <v/>
      </c>
      <c r="U968" s="9" t="str">
        <f t="shared" si="413"/>
        <v/>
      </c>
      <c r="V968" s="6" t="str">
        <f t="shared" si="414"/>
        <v/>
      </c>
      <c r="W968" s="11" t="str">
        <f t="shared" si="415"/>
        <v/>
      </c>
      <c r="X968" s="11" t="str">
        <f ca="1" t="shared" si="416"/>
        <v/>
      </c>
      <c r="Y968" s="6" t="str">
        <f ca="1" t="shared" si="417"/>
        <v/>
      </c>
      <c r="Z968" s="1" t="str">
        <f ca="1" t="shared" si="418"/>
        <v/>
      </c>
      <c r="AA968" t="str">
        <f ca="1" t="shared" si="419"/>
        <v/>
      </c>
      <c r="AB968" t="str">
        <f t="shared" si="420"/>
        <v/>
      </c>
      <c r="AC968" s="1" t="str">
        <f ca="1" t="shared" si="421"/>
        <v/>
      </c>
      <c r="AD968" t="e">
        <f ca="1" t="shared" si="422"/>
        <v>#VALUE!</v>
      </c>
    </row>
    <row r="969" spans="1:30">
      <c r="A969" t="str">
        <f>IF([1]Sheet!A1967="","",[1]Sheet!A1967)</f>
        <v/>
      </c>
      <c r="B969" t="str">
        <f>IF(A969="","",[1]Sheet!B1967)</f>
        <v/>
      </c>
      <c r="C969" t="str">
        <f>IF(A969="","",[1]Sheet!C1967)</f>
        <v/>
      </c>
      <c r="D969" t="str">
        <f>IF(A969="","",[1]Sheet!D1967)</f>
        <v/>
      </c>
      <c r="E969" t="str">
        <f>IF(A969="","",[1]Sheet!E1967)</f>
        <v/>
      </c>
      <c r="F969" t="str">
        <f>IF(A969="","",[1]Sheet!F1967)</f>
        <v/>
      </c>
      <c r="G969" t="str">
        <f>IF(A969="","",[1]Sheet!G1967)</f>
        <v/>
      </c>
      <c r="H969" t="str">
        <f>IF(A969="","",[1]Sheet!H1967)</f>
        <v/>
      </c>
      <c r="I969" t="str">
        <f>IF(A969="","",[1]Sheet!I1967)</f>
        <v/>
      </c>
      <c r="J969" t="str">
        <f>IF(A969="","",[1]Sheet!J1967)</f>
        <v/>
      </c>
      <c r="K969" t="str">
        <f t="shared" si="405"/>
        <v/>
      </c>
      <c r="L969" s="4" t="str">
        <f t="shared" si="406"/>
        <v/>
      </c>
      <c r="M969" s="4" t="str">
        <f ca="1" t="array" ref="M969">IF(L968="","",IF(ROW()&lt;32,"",AVERAGE(IF(OFFSET(L$2,ROW()-31,0,30,1)&lt;&gt;"",OFFSET(L$2,ROW()-31,0,30,1)))))</f>
        <v/>
      </c>
      <c r="N969" s="5" t="str">
        <f ca="1" t="shared" si="407"/>
        <v/>
      </c>
      <c r="O969" s="4" t="str">
        <f ca="1" t="array" ref="O969">IF(L968="","",IF(ROW()&lt;32,"",AVERAGE(IF(OFFSET(L$2,ROW()-21,0,20,1)&lt;&gt;"",OFFSET(L$2,ROW()-21,0,20,1)))))</f>
        <v/>
      </c>
      <c r="P969" s="5" t="str">
        <f ca="1" t="shared" si="408"/>
        <v/>
      </c>
      <c r="Q969" s="4" t="str">
        <f t="shared" si="409"/>
        <v/>
      </c>
      <c r="R969" s="4" t="str">
        <f t="shared" si="410"/>
        <v/>
      </c>
      <c r="S969" s="9" t="str">
        <f t="shared" si="411"/>
        <v/>
      </c>
      <c r="T969" s="10" t="str">
        <f ca="1" t="shared" si="412"/>
        <v/>
      </c>
      <c r="U969" s="9" t="str">
        <f t="shared" si="413"/>
        <v/>
      </c>
      <c r="V969" s="6" t="str">
        <f t="shared" si="414"/>
        <v/>
      </c>
      <c r="W969" s="11" t="str">
        <f t="shared" si="415"/>
        <v/>
      </c>
      <c r="X969" s="11" t="str">
        <f ca="1" t="shared" si="416"/>
        <v/>
      </c>
      <c r="Y969" s="6" t="str">
        <f ca="1" t="shared" si="417"/>
        <v/>
      </c>
      <c r="Z969" s="1" t="str">
        <f ca="1" t="shared" si="418"/>
        <v/>
      </c>
      <c r="AA969" t="str">
        <f ca="1" t="shared" si="419"/>
        <v/>
      </c>
      <c r="AB969" t="str">
        <f t="shared" si="420"/>
        <v/>
      </c>
      <c r="AC969" s="1" t="str">
        <f ca="1" t="shared" si="421"/>
        <v/>
      </c>
      <c r="AD969" t="e">
        <f ca="1" t="shared" si="422"/>
        <v>#VALUE!</v>
      </c>
    </row>
    <row r="970" spans="1:30">
      <c r="A970" t="str">
        <f>IF([1]Sheet!A1968="","",[1]Sheet!A1968)</f>
        <v/>
      </c>
      <c r="B970" t="str">
        <f>IF(A970="","",[1]Sheet!B1968)</f>
        <v/>
      </c>
      <c r="C970" t="str">
        <f>IF(A970="","",[1]Sheet!C1968)</f>
        <v/>
      </c>
      <c r="D970" t="str">
        <f>IF(A970="","",[1]Sheet!D1968)</f>
        <v/>
      </c>
      <c r="E970" t="str">
        <f>IF(A970="","",[1]Sheet!E1968)</f>
        <v/>
      </c>
      <c r="F970" t="str">
        <f>IF(A970="","",[1]Sheet!F1968)</f>
        <v/>
      </c>
      <c r="G970" t="str">
        <f>IF(A970="","",[1]Sheet!G1968)</f>
        <v/>
      </c>
      <c r="H970" t="str">
        <f>IF(A970="","",[1]Sheet!H1968)</f>
        <v/>
      </c>
      <c r="I970" t="str">
        <f>IF(A970="","",[1]Sheet!I1968)</f>
        <v/>
      </c>
      <c r="J970" t="str">
        <f>IF(A970="","",[1]Sheet!J1968)</f>
        <v/>
      </c>
      <c r="K970" t="str">
        <f t="shared" si="405"/>
        <v/>
      </c>
      <c r="L970" s="4" t="str">
        <f t="shared" si="406"/>
        <v/>
      </c>
      <c r="M970" s="4" t="str">
        <f ca="1" t="array" ref="M970">IF(L969="","",IF(ROW()&lt;32,"",AVERAGE(IF(OFFSET(L$2,ROW()-31,0,30,1)&lt;&gt;"",OFFSET(L$2,ROW()-31,0,30,1)))))</f>
        <v/>
      </c>
      <c r="N970" s="5" t="str">
        <f ca="1" t="shared" si="407"/>
        <v/>
      </c>
      <c r="O970" s="4" t="str">
        <f ca="1" t="array" ref="O970">IF(L969="","",IF(ROW()&lt;32,"",AVERAGE(IF(OFFSET(L$2,ROW()-21,0,20,1)&lt;&gt;"",OFFSET(L$2,ROW()-21,0,20,1)))))</f>
        <v/>
      </c>
      <c r="P970" s="5" t="str">
        <f ca="1" t="shared" si="408"/>
        <v/>
      </c>
      <c r="Q970" s="4" t="str">
        <f t="shared" si="409"/>
        <v/>
      </c>
      <c r="R970" s="4" t="str">
        <f t="shared" si="410"/>
        <v/>
      </c>
      <c r="S970" s="9" t="str">
        <f t="shared" si="411"/>
        <v/>
      </c>
      <c r="T970" s="10" t="str">
        <f ca="1" t="shared" si="412"/>
        <v/>
      </c>
      <c r="U970" s="9" t="str">
        <f t="shared" si="413"/>
        <v/>
      </c>
      <c r="V970" s="6" t="str">
        <f t="shared" si="414"/>
        <v/>
      </c>
      <c r="W970" s="11" t="str">
        <f t="shared" si="415"/>
        <v/>
      </c>
      <c r="X970" s="11" t="str">
        <f ca="1" t="shared" si="416"/>
        <v/>
      </c>
      <c r="Y970" s="6" t="str">
        <f ca="1" t="shared" si="417"/>
        <v/>
      </c>
      <c r="Z970" s="1" t="str">
        <f ca="1" t="shared" si="418"/>
        <v/>
      </c>
      <c r="AA970" t="str">
        <f ca="1" t="shared" si="419"/>
        <v/>
      </c>
      <c r="AB970" t="str">
        <f t="shared" si="420"/>
        <v/>
      </c>
      <c r="AC970" s="1" t="str">
        <f ca="1" t="shared" si="421"/>
        <v/>
      </c>
      <c r="AD970" t="e">
        <f ca="1" t="shared" si="422"/>
        <v>#VALUE!</v>
      </c>
    </row>
    <row r="971" spans="1:30">
      <c r="A971" t="str">
        <f>IF([1]Sheet!A1969="","",[1]Sheet!A1969)</f>
        <v/>
      </c>
      <c r="B971" t="str">
        <f>IF(A971="","",[1]Sheet!B1969)</f>
        <v/>
      </c>
      <c r="C971" t="str">
        <f>IF(A971="","",[1]Sheet!C1969)</f>
        <v/>
      </c>
      <c r="D971" t="str">
        <f>IF(A971="","",[1]Sheet!D1969)</f>
        <v/>
      </c>
      <c r="E971" t="str">
        <f>IF(A971="","",[1]Sheet!E1969)</f>
        <v/>
      </c>
      <c r="F971" t="str">
        <f>IF(A971="","",[1]Sheet!F1969)</f>
        <v/>
      </c>
      <c r="G971" t="str">
        <f>IF(A971="","",[1]Sheet!G1969)</f>
        <v/>
      </c>
      <c r="H971" t="str">
        <f>IF(A971="","",[1]Sheet!H1969)</f>
        <v/>
      </c>
      <c r="I971" t="str">
        <f>IF(A971="","",[1]Sheet!I1969)</f>
        <v/>
      </c>
      <c r="J971" t="str">
        <f>IF(A971="","",[1]Sheet!J1969)</f>
        <v/>
      </c>
      <c r="K971" t="str">
        <f t="shared" si="405"/>
        <v/>
      </c>
      <c r="L971" s="4" t="str">
        <f t="shared" si="406"/>
        <v/>
      </c>
      <c r="M971" s="4" t="str">
        <f ca="1" t="array" ref="M971">IF(L970="","",IF(ROW()&lt;32,"",AVERAGE(IF(OFFSET(L$2,ROW()-31,0,30,1)&lt;&gt;"",OFFSET(L$2,ROW()-31,0,30,1)))))</f>
        <v/>
      </c>
      <c r="N971" s="5" t="str">
        <f ca="1" t="shared" si="407"/>
        <v/>
      </c>
      <c r="O971" s="4" t="str">
        <f ca="1" t="array" ref="O971">IF(L970="","",IF(ROW()&lt;32,"",AVERAGE(IF(OFFSET(L$2,ROW()-21,0,20,1)&lt;&gt;"",OFFSET(L$2,ROW()-21,0,20,1)))))</f>
        <v/>
      </c>
      <c r="P971" s="5" t="str">
        <f ca="1" t="shared" si="408"/>
        <v/>
      </c>
      <c r="Q971" s="4" t="str">
        <f t="shared" si="409"/>
        <v/>
      </c>
      <c r="R971" s="4" t="str">
        <f t="shared" si="410"/>
        <v/>
      </c>
      <c r="S971" s="9" t="str">
        <f t="shared" si="411"/>
        <v/>
      </c>
      <c r="T971" s="10" t="str">
        <f ca="1" t="shared" si="412"/>
        <v/>
      </c>
      <c r="U971" s="9" t="str">
        <f t="shared" si="413"/>
        <v/>
      </c>
      <c r="V971" s="6" t="str">
        <f t="shared" si="414"/>
        <v/>
      </c>
      <c r="W971" s="11" t="str">
        <f t="shared" si="415"/>
        <v/>
      </c>
      <c r="X971" s="11" t="str">
        <f ca="1" t="shared" si="416"/>
        <v/>
      </c>
      <c r="Y971" s="6" t="str">
        <f ca="1" t="shared" si="417"/>
        <v/>
      </c>
      <c r="Z971" s="1" t="str">
        <f ca="1" t="shared" si="418"/>
        <v/>
      </c>
      <c r="AA971" t="str">
        <f ca="1" t="shared" si="419"/>
        <v/>
      </c>
      <c r="AB971" t="str">
        <f t="shared" si="420"/>
        <v/>
      </c>
      <c r="AC971" s="1" t="str">
        <f ca="1" t="shared" si="421"/>
        <v/>
      </c>
      <c r="AD971" t="e">
        <f ca="1" t="shared" si="422"/>
        <v>#VALUE!</v>
      </c>
    </row>
    <row r="972" spans="1:30">
      <c r="A972" t="str">
        <f>IF([1]Sheet!A1970="","",[1]Sheet!A1970)</f>
        <v/>
      </c>
      <c r="B972" t="str">
        <f>IF(A972="","",[1]Sheet!B1970)</f>
        <v/>
      </c>
      <c r="C972" t="str">
        <f>IF(A972="","",[1]Sheet!C1970)</f>
        <v/>
      </c>
      <c r="D972" t="str">
        <f>IF(A972="","",[1]Sheet!D1970)</f>
        <v/>
      </c>
      <c r="E972" t="str">
        <f>IF(A972="","",[1]Sheet!E1970)</f>
        <v/>
      </c>
      <c r="F972" t="str">
        <f>IF(A972="","",[1]Sheet!F1970)</f>
        <v/>
      </c>
      <c r="G972" t="str">
        <f>IF(A972="","",[1]Sheet!G1970)</f>
        <v/>
      </c>
      <c r="H972" t="str">
        <f>IF(A972="","",[1]Sheet!H1970)</f>
        <v/>
      </c>
      <c r="I972" t="str">
        <f>IF(A972="","",[1]Sheet!I1970)</f>
        <v/>
      </c>
      <c r="J972" t="str">
        <f>IF(A972="","",[1]Sheet!J1970)</f>
        <v/>
      </c>
      <c r="K972" t="str">
        <f t="shared" si="405"/>
        <v/>
      </c>
      <c r="L972" s="4" t="str">
        <f t="shared" si="406"/>
        <v/>
      </c>
      <c r="M972" s="4" t="str">
        <f ca="1" t="array" ref="M972">IF(L971="","",IF(ROW()&lt;32,"",AVERAGE(IF(OFFSET(L$2,ROW()-31,0,30,1)&lt;&gt;"",OFFSET(L$2,ROW()-31,0,30,1)))))</f>
        <v/>
      </c>
      <c r="N972" s="5" t="str">
        <f ca="1" t="shared" si="407"/>
        <v/>
      </c>
      <c r="O972" s="4" t="str">
        <f ca="1" t="array" ref="O972">IF(L971="","",IF(ROW()&lt;32,"",AVERAGE(IF(OFFSET(L$2,ROW()-21,0,20,1)&lt;&gt;"",OFFSET(L$2,ROW()-21,0,20,1)))))</f>
        <v/>
      </c>
      <c r="P972" s="5" t="str">
        <f ca="1" t="shared" si="408"/>
        <v/>
      </c>
      <c r="Q972" s="4" t="str">
        <f t="shared" si="409"/>
        <v/>
      </c>
      <c r="R972" s="4" t="str">
        <f t="shared" si="410"/>
        <v/>
      </c>
      <c r="S972" s="9" t="str">
        <f t="shared" si="411"/>
        <v/>
      </c>
      <c r="T972" s="10" t="str">
        <f ca="1" t="shared" si="412"/>
        <v/>
      </c>
      <c r="U972" s="9" t="str">
        <f t="shared" si="413"/>
        <v/>
      </c>
      <c r="V972" s="6" t="str">
        <f t="shared" si="414"/>
        <v/>
      </c>
      <c r="W972" s="11" t="str">
        <f t="shared" si="415"/>
        <v/>
      </c>
      <c r="X972" s="11" t="str">
        <f ca="1" t="shared" si="416"/>
        <v/>
      </c>
      <c r="Y972" s="6" t="str">
        <f ca="1" t="shared" si="417"/>
        <v/>
      </c>
      <c r="Z972" s="1" t="str">
        <f ca="1" t="shared" si="418"/>
        <v/>
      </c>
      <c r="AA972" t="str">
        <f ca="1" t="shared" si="419"/>
        <v/>
      </c>
      <c r="AB972" t="str">
        <f t="shared" si="420"/>
        <v/>
      </c>
      <c r="AC972" s="1" t="str">
        <f ca="1" t="shared" si="421"/>
        <v/>
      </c>
      <c r="AD972" t="e">
        <f ca="1" t="shared" si="422"/>
        <v>#VALUE!</v>
      </c>
    </row>
    <row r="973" spans="1:30">
      <c r="A973" t="str">
        <f>IF([1]Sheet!A1971="","",[1]Sheet!A1971)</f>
        <v/>
      </c>
      <c r="B973" t="str">
        <f>IF(A973="","",[1]Sheet!B1971)</f>
        <v/>
      </c>
      <c r="C973" t="str">
        <f>IF(A973="","",[1]Sheet!C1971)</f>
        <v/>
      </c>
      <c r="D973" t="str">
        <f>IF(A973="","",[1]Sheet!D1971)</f>
        <v/>
      </c>
      <c r="E973" t="str">
        <f>IF(A973="","",[1]Sheet!E1971)</f>
        <v/>
      </c>
      <c r="F973" t="str">
        <f>IF(A973="","",[1]Sheet!F1971)</f>
        <v/>
      </c>
      <c r="G973" t="str">
        <f>IF(A973="","",[1]Sheet!G1971)</f>
        <v/>
      </c>
      <c r="H973" t="str">
        <f>IF(A973="","",[1]Sheet!H1971)</f>
        <v/>
      </c>
      <c r="I973" t="str">
        <f>IF(A973="","",[1]Sheet!I1971)</f>
        <v/>
      </c>
      <c r="J973" t="str">
        <f>IF(A973="","",[1]Sheet!J1971)</f>
        <v/>
      </c>
      <c r="K973" t="str">
        <f t="shared" si="405"/>
        <v/>
      </c>
      <c r="L973" s="4" t="str">
        <f t="shared" si="406"/>
        <v/>
      </c>
      <c r="M973" s="4" t="str">
        <f ca="1" t="array" ref="M973">IF(L972="","",IF(ROW()&lt;32,"",AVERAGE(IF(OFFSET(L$2,ROW()-31,0,30,1)&lt;&gt;"",OFFSET(L$2,ROW()-31,0,30,1)))))</f>
        <v/>
      </c>
      <c r="N973" s="5" t="str">
        <f ca="1" t="shared" si="407"/>
        <v/>
      </c>
      <c r="O973" s="4" t="str">
        <f ca="1" t="array" ref="O973">IF(L972="","",IF(ROW()&lt;32,"",AVERAGE(IF(OFFSET(L$2,ROW()-21,0,20,1)&lt;&gt;"",OFFSET(L$2,ROW()-21,0,20,1)))))</f>
        <v/>
      </c>
      <c r="P973" s="5" t="str">
        <f ca="1" t="shared" si="408"/>
        <v/>
      </c>
      <c r="Q973" s="4" t="str">
        <f t="shared" si="409"/>
        <v/>
      </c>
      <c r="R973" s="4" t="str">
        <f t="shared" si="410"/>
        <v/>
      </c>
      <c r="S973" s="9" t="str">
        <f t="shared" si="411"/>
        <v/>
      </c>
      <c r="T973" s="10" t="str">
        <f ca="1" t="shared" si="412"/>
        <v/>
      </c>
      <c r="U973" s="9" t="str">
        <f t="shared" si="413"/>
        <v/>
      </c>
      <c r="V973" s="6" t="str">
        <f t="shared" si="414"/>
        <v/>
      </c>
      <c r="W973" s="11" t="str">
        <f t="shared" si="415"/>
        <v/>
      </c>
      <c r="X973" s="11" t="str">
        <f ca="1" t="shared" si="416"/>
        <v/>
      </c>
      <c r="Y973" s="6" t="str">
        <f ca="1" t="shared" si="417"/>
        <v/>
      </c>
      <c r="Z973" s="1" t="str">
        <f ca="1" t="shared" si="418"/>
        <v/>
      </c>
      <c r="AA973" t="str">
        <f ca="1" t="shared" si="419"/>
        <v/>
      </c>
      <c r="AB973" t="str">
        <f t="shared" si="420"/>
        <v/>
      </c>
      <c r="AC973" s="1" t="str">
        <f ca="1" t="shared" si="421"/>
        <v/>
      </c>
      <c r="AD973" t="e">
        <f ca="1" t="shared" si="422"/>
        <v>#VALUE!</v>
      </c>
    </row>
    <row r="974" spans="1:30">
      <c r="A974" t="str">
        <f>IF([1]Sheet!A1972="","",[1]Sheet!A1972)</f>
        <v/>
      </c>
      <c r="B974" t="str">
        <f>IF(A974="","",[1]Sheet!B1972)</f>
        <v/>
      </c>
      <c r="C974" t="str">
        <f>IF(A974="","",[1]Sheet!C1972)</f>
        <v/>
      </c>
      <c r="D974" t="str">
        <f>IF(A974="","",[1]Sheet!D1972)</f>
        <v/>
      </c>
      <c r="E974" t="str">
        <f>IF(A974="","",[1]Sheet!E1972)</f>
        <v/>
      </c>
      <c r="F974" t="str">
        <f>IF(A974="","",[1]Sheet!F1972)</f>
        <v/>
      </c>
      <c r="G974" t="str">
        <f>IF(A974="","",[1]Sheet!G1972)</f>
        <v/>
      </c>
      <c r="H974" t="str">
        <f>IF(A974="","",[1]Sheet!H1972)</f>
        <v/>
      </c>
      <c r="I974" t="str">
        <f>IF(A974="","",[1]Sheet!I1972)</f>
        <v/>
      </c>
      <c r="J974" t="str">
        <f>IF(A974="","",[1]Sheet!J1972)</f>
        <v/>
      </c>
      <c r="K974" t="str">
        <f t="shared" si="405"/>
        <v/>
      </c>
      <c r="L974" s="4" t="str">
        <f t="shared" si="406"/>
        <v/>
      </c>
      <c r="M974" s="4" t="str">
        <f ca="1" t="array" ref="M974">IF(L973="","",IF(ROW()&lt;32,"",AVERAGE(IF(OFFSET(L$2,ROW()-31,0,30,1)&lt;&gt;"",OFFSET(L$2,ROW()-31,0,30,1)))))</f>
        <v/>
      </c>
      <c r="N974" s="5" t="str">
        <f ca="1" t="shared" si="407"/>
        <v/>
      </c>
      <c r="O974" s="4" t="str">
        <f ca="1" t="array" ref="O974">IF(L973="","",IF(ROW()&lt;32,"",AVERAGE(IF(OFFSET(L$2,ROW()-21,0,20,1)&lt;&gt;"",OFFSET(L$2,ROW()-21,0,20,1)))))</f>
        <v/>
      </c>
      <c r="P974" s="5" t="str">
        <f ca="1" t="shared" si="408"/>
        <v/>
      </c>
      <c r="Q974" s="4" t="str">
        <f t="shared" si="409"/>
        <v/>
      </c>
      <c r="R974" s="4" t="str">
        <f t="shared" si="410"/>
        <v/>
      </c>
      <c r="S974" s="9" t="str">
        <f t="shared" si="411"/>
        <v/>
      </c>
      <c r="T974" s="10" t="str">
        <f ca="1" t="shared" si="412"/>
        <v/>
      </c>
      <c r="U974" s="9" t="str">
        <f t="shared" si="413"/>
        <v/>
      </c>
      <c r="V974" s="6" t="str">
        <f t="shared" si="414"/>
        <v/>
      </c>
      <c r="W974" s="11" t="str">
        <f t="shared" si="415"/>
        <v/>
      </c>
      <c r="X974" s="11" t="str">
        <f ca="1" t="shared" si="416"/>
        <v/>
      </c>
      <c r="Y974" s="6" t="str">
        <f ca="1" t="shared" si="417"/>
        <v/>
      </c>
      <c r="Z974" s="1" t="str">
        <f ca="1" t="shared" si="418"/>
        <v/>
      </c>
      <c r="AA974" t="str">
        <f ca="1" t="shared" si="419"/>
        <v/>
      </c>
      <c r="AB974" t="str">
        <f t="shared" si="420"/>
        <v/>
      </c>
      <c r="AC974" s="1" t="str">
        <f ca="1" t="shared" si="421"/>
        <v/>
      </c>
      <c r="AD974" t="e">
        <f ca="1" t="shared" si="422"/>
        <v>#VALUE!</v>
      </c>
    </row>
    <row r="975" spans="1:30">
      <c r="A975" t="str">
        <f>IF([1]Sheet!A1973="","",[1]Sheet!A1973)</f>
        <v/>
      </c>
      <c r="B975" t="str">
        <f>IF(A975="","",[1]Sheet!B1973)</f>
        <v/>
      </c>
      <c r="C975" t="str">
        <f>IF(A975="","",[1]Sheet!C1973)</f>
        <v/>
      </c>
      <c r="D975" t="str">
        <f>IF(A975="","",[1]Sheet!D1973)</f>
        <v/>
      </c>
      <c r="E975" t="str">
        <f>IF(A975="","",[1]Sheet!E1973)</f>
        <v/>
      </c>
      <c r="F975" t="str">
        <f>IF(A975="","",[1]Sheet!F1973)</f>
        <v/>
      </c>
      <c r="G975" t="str">
        <f>IF(A975="","",[1]Sheet!G1973)</f>
        <v/>
      </c>
      <c r="H975" t="str">
        <f>IF(A975="","",[1]Sheet!H1973)</f>
        <v/>
      </c>
      <c r="I975" t="str">
        <f>IF(A975="","",[1]Sheet!I1973)</f>
        <v/>
      </c>
      <c r="J975" t="str">
        <f>IF(A975="","",[1]Sheet!J1973)</f>
        <v/>
      </c>
      <c r="K975" t="str">
        <f t="shared" si="405"/>
        <v/>
      </c>
      <c r="L975" s="4" t="str">
        <f t="shared" si="406"/>
        <v/>
      </c>
      <c r="M975" s="4" t="str">
        <f ca="1" t="array" ref="M975">IF(L974="","",IF(ROW()&lt;32,"",AVERAGE(IF(OFFSET(L$2,ROW()-31,0,30,1)&lt;&gt;"",OFFSET(L$2,ROW()-31,0,30,1)))))</f>
        <v/>
      </c>
      <c r="N975" s="5" t="str">
        <f ca="1" t="shared" si="407"/>
        <v/>
      </c>
      <c r="O975" s="4" t="str">
        <f ca="1" t="array" ref="O975">IF(L974="","",IF(ROW()&lt;32,"",AVERAGE(IF(OFFSET(L$2,ROW()-21,0,20,1)&lt;&gt;"",OFFSET(L$2,ROW()-21,0,20,1)))))</f>
        <v/>
      </c>
      <c r="P975" s="5" t="str">
        <f ca="1" t="shared" si="408"/>
        <v/>
      </c>
      <c r="Q975" s="4" t="str">
        <f t="shared" si="409"/>
        <v/>
      </c>
      <c r="R975" s="4" t="str">
        <f t="shared" si="410"/>
        <v/>
      </c>
      <c r="S975" s="9" t="str">
        <f t="shared" si="411"/>
        <v/>
      </c>
      <c r="T975" s="10" t="str">
        <f ca="1" t="shared" si="412"/>
        <v/>
      </c>
      <c r="U975" s="9" t="str">
        <f t="shared" si="413"/>
        <v/>
      </c>
      <c r="V975" s="6" t="str">
        <f t="shared" si="414"/>
        <v/>
      </c>
      <c r="W975" s="11" t="str">
        <f t="shared" si="415"/>
        <v/>
      </c>
      <c r="X975" s="11" t="str">
        <f ca="1" t="shared" si="416"/>
        <v/>
      </c>
      <c r="Y975" s="6" t="str">
        <f ca="1" t="shared" si="417"/>
        <v/>
      </c>
      <c r="Z975" s="1" t="str">
        <f ca="1" t="shared" si="418"/>
        <v/>
      </c>
      <c r="AA975" t="str">
        <f ca="1" t="shared" si="419"/>
        <v/>
      </c>
      <c r="AB975" t="str">
        <f t="shared" si="420"/>
        <v/>
      </c>
      <c r="AC975" s="1" t="str">
        <f ca="1" t="shared" si="421"/>
        <v/>
      </c>
      <c r="AD975" t="e">
        <f ca="1" t="shared" si="422"/>
        <v>#VALUE!</v>
      </c>
    </row>
    <row r="976" spans="1:30">
      <c r="A976" t="str">
        <f>IF([1]Sheet!A1974="","",[1]Sheet!A1974)</f>
        <v/>
      </c>
      <c r="B976" t="str">
        <f>IF(A976="","",[1]Sheet!B1974)</f>
        <v/>
      </c>
      <c r="C976" t="str">
        <f>IF(A976="","",[1]Sheet!C1974)</f>
        <v/>
      </c>
      <c r="D976" t="str">
        <f>IF(A976="","",[1]Sheet!D1974)</f>
        <v/>
      </c>
      <c r="E976" t="str">
        <f>IF(A976="","",[1]Sheet!E1974)</f>
        <v/>
      </c>
      <c r="F976" t="str">
        <f>IF(A976="","",[1]Sheet!F1974)</f>
        <v/>
      </c>
      <c r="G976" t="str">
        <f>IF(A976="","",[1]Sheet!G1974)</f>
        <v/>
      </c>
      <c r="H976" t="str">
        <f>IF(A976="","",[1]Sheet!H1974)</f>
        <v/>
      </c>
      <c r="I976" t="str">
        <f>IF(A976="","",[1]Sheet!I1974)</f>
        <v/>
      </c>
      <c r="J976" t="str">
        <f>IF(A976="","",[1]Sheet!J1974)</f>
        <v/>
      </c>
      <c r="K976" t="str">
        <f t="shared" si="405"/>
        <v/>
      </c>
      <c r="L976" s="4" t="str">
        <f t="shared" si="406"/>
        <v/>
      </c>
      <c r="M976" s="4" t="str">
        <f ca="1" t="array" ref="M976">IF(L975="","",IF(ROW()&lt;32,"",AVERAGE(IF(OFFSET(L$2,ROW()-31,0,30,1)&lt;&gt;"",OFFSET(L$2,ROW()-31,0,30,1)))))</f>
        <v/>
      </c>
      <c r="N976" s="5" t="str">
        <f ca="1" t="shared" si="407"/>
        <v/>
      </c>
      <c r="O976" s="4" t="str">
        <f ca="1" t="array" ref="O976">IF(L975="","",IF(ROW()&lt;32,"",AVERAGE(IF(OFFSET(L$2,ROW()-21,0,20,1)&lt;&gt;"",OFFSET(L$2,ROW()-21,0,20,1)))))</f>
        <v/>
      </c>
      <c r="P976" s="5" t="str">
        <f ca="1" t="shared" si="408"/>
        <v/>
      </c>
      <c r="Q976" s="4" t="str">
        <f t="shared" si="409"/>
        <v/>
      </c>
      <c r="R976" s="4" t="str">
        <f t="shared" si="410"/>
        <v/>
      </c>
      <c r="S976" s="9" t="str">
        <f t="shared" si="411"/>
        <v/>
      </c>
      <c r="T976" s="10" t="str">
        <f ca="1" t="shared" si="412"/>
        <v/>
      </c>
      <c r="U976" s="9" t="str">
        <f t="shared" si="413"/>
        <v/>
      </c>
      <c r="V976" s="6" t="str">
        <f t="shared" si="414"/>
        <v/>
      </c>
      <c r="W976" s="11" t="str">
        <f t="shared" si="415"/>
        <v/>
      </c>
      <c r="X976" s="11" t="str">
        <f ca="1" t="shared" si="416"/>
        <v/>
      </c>
      <c r="Y976" s="6" t="str">
        <f ca="1" t="shared" si="417"/>
        <v/>
      </c>
      <c r="Z976" s="1" t="str">
        <f ca="1" t="shared" si="418"/>
        <v/>
      </c>
      <c r="AA976" t="str">
        <f ca="1" t="shared" si="419"/>
        <v/>
      </c>
      <c r="AB976" t="str">
        <f t="shared" si="420"/>
        <v/>
      </c>
      <c r="AC976" s="1" t="str">
        <f ca="1" t="shared" si="421"/>
        <v/>
      </c>
      <c r="AD976" t="e">
        <f ca="1" t="shared" si="422"/>
        <v>#VALUE!</v>
      </c>
    </row>
    <row r="977" spans="1:30">
      <c r="A977" t="str">
        <f>IF([1]Sheet!A1975="","",[1]Sheet!A1975)</f>
        <v/>
      </c>
      <c r="B977" t="str">
        <f>IF(A977="","",[1]Sheet!B1975)</f>
        <v/>
      </c>
      <c r="C977" t="str">
        <f>IF(A977="","",[1]Sheet!C1975)</f>
        <v/>
      </c>
      <c r="D977" t="str">
        <f>IF(A977="","",[1]Sheet!D1975)</f>
        <v/>
      </c>
      <c r="E977" t="str">
        <f>IF(A977="","",[1]Sheet!E1975)</f>
        <v/>
      </c>
      <c r="F977" t="str">
        <f>IF(A977="","",[1]Sheet!F1975)</f>
        <v/>
      </c>
      <c r="G977" t="str">
        <f>IF(A977="","",[1]Sheet!G1975)</f>
        <v/>
      </c>
      <c r="H977" t="str">
        <f>IF(A977="","",[1]Sheet!H1975)</f>
        <v/>
      </c>
      <c r="I977" t="str">
        <f>IF(A977="","",[1]Sheet!I1975)</f>
        <v/>
      </c>
      <c r="J977" t="str">
        <f>IF(A977="","",[1]Sheet!J1975)</f>
        <v/>
      </c>
      <c r="K977" t="str">
        <f t="shared" si="405"/>
        <v/>
      </c>
      <c r="L977" s="4" t="str">
        <f t="shared" si="406"/>
        <v/>
      </c>
      <c r="M977" s="4" t="str">
        <f ca="1" t="array" ref="M977">IF(L976="","",IF(ROW()&lt;32,"",AVERAGE(IF(OFFSET(L$2,ROW()-31,0,30,1)&lt;&gt;"",OFFSET(L$2,ROW()-31,0,30,1)))))</f>
        <v/>
      </c>
      <c r="N977" s="5" t="str">
        <f ca="1" t="shared" si="407"/>
        <v/>
      </c>
      <c r="O977" s="4" t="str">
        <f ca="1" t="array" ref="O977">IF(L976="","",IF(ROW()&lt;32,"",AVERAGE(IF(OFFSET(L$2,ROW()-21,0,20,1)&lt;&gt;"",OFFSET(L$2,ROW()-21,0,20,1)))))</f>
        <v/>
      </c>
      <c r="P977" s="5" t="str">
        <f ca="1" t="shared" si="408"/>
        <v/>
      </c>
      <c r="Q977" s="4" t="str">
        <f t="shared" si="409"/>
        <v/>
      </c>
      <c r="R977" s="4" t="str">
        <f t="shared" si="410"/>
        <v/>
      </c>
      <c r="S977" s="9" t="str">
        <f t="shared" si="411"/>
        <v/>
      </c>
      <c r="T977" s="10" t="str">
        <f ca="1" t="shared" si="412"/>
        <v/>
      </c>
      <c r="U977" s="9" t="str">
        <f t="shared" si="413"/>
        <v/>
      </c>
      <c r="V977" s="6" t="str">
        <f t="shared" si="414"/>
        <v/>
      </c>
      <c r="W977" s="11" t="str">
        <f t="shared" si="415"/>
        <v/>
      </c>
      <c r="X977" s="11" t="str">
        <f ca="1" t="shared" si="416"/>
        <v/>
      </c>
      <c r="Y977" s="6" t="str">
        <f ca="1" t="shared" si="417"/>
        <v/>
      </c>
      <c r="Z977" s="1" t="str">
        <f ca="1" t="shared" si="418"/>
        <v/>
      </c>
      <c r="AA977" t="str">
        <f ca="1" t="shared" si="419"/>
        <v/>
      </c>
      <c r="AB977" t="str">
        <f t="shared" si="420"/>
        <v/>
      </c>
      <c r="AC977" s="1" t="str">
        <f ca="1" t="shared" si="421"/>
        <v/>
      </c>
      <c r="AD977" t="e">
        <f ca="1" t="shared" si="422"/>
        <v>#VALUE!</v>
      </c>
    </row>
    <row r="978" spans="1:30">
      <c r="A978" t="str">
        <f>IF([1]Sheet!A1976="","",[1]Sheet!A1976)</f>
        <v/>
      </c>
      <c r="B978" t="str">
        <f>IF(A978="","",[1]Sheet!B1976)</f>
        <v/>
      </c>
      <c r="C978" t="str">
        <f>IF(A978="","",[1]Sheet!C1976)</f>
        <v/>
      </c>
      <c r="D978" t="str">
        <f>IF(A978="","",[1]Sheet!D1976)</f>
        <v/>
      </c>
      <c r="E978" t="str">
        <f>IF(A978="","",[1]Sheet!E1976)</f>
        <v/>
      </c>
      <c r="F978" t="str">
        <f>IF(A978="","",[1]Sheet!F1976)</f>
        <v/>
      </c>
      <c r="G978" t="str">
        <f>IF(A978="","",[1]Sheet!G1976)</f>
        <v/>
      </c>
      <c r="H978" t="str">
        <f>IF(A978="","",[1]Sheet!H1976)</f>
        <v/>
      </c>
      <c r="I978" t="str">
        <f>IF(A978="","",[1]Sheet!I1976)</f>
        <v/>
      </c>
      <c r="J978" t="str">
        <f>IF(A978="","",[1]Sheet!J1976)</f>
        <v/>
      </c>
      <c r="K978" t="str">
        <f t="shared" si="405"/>
        <v/>
      </c>
      <c r="L978" s="4" t="str">
        <f t="shared" si="406"/>
        <v/>
      </c>
      <c r="M978" s="4" t="str">
        <f ca="1" t="array" ref="M978">IF(L977="","",IF(ROW()&lt;32,"",AVERAGE(IF(OFFSET(L$2,ROW()-31,0,30,1)&lt;&gt;"",OFFSET(L$2,ROW()-31,0,30,1)))))</f>
        <v/>
      </c>
      <c r="N978" s="5" t="str">
        <f ca="1" t="shared" si="407"/>
        <v/>
      </c>
      <c r="O978" s="4" t="str">
        <f ca="1" t="array" ref="O978">IF(L977="","",IF(ROW()&lt;32,"",AVERAGE(IF(OFFSET(L$2,ROW()-21,0,20,1)&lt;&gt;"",OFFSET(L$2,ROW()-21,0,20,1)))))</f>
        <v/>
      </c>
      <c r="P978" s="5" t="str">
        <f ca="1" t="shared" si="408"/>
        <v/>
      </c>
      <c r="Q978" s="4" t="str">
        <f t="shared" si="409"/>
        <v/>
      </c>
      <c r="R978" s="4" t="str">
        <f t="shared" si="410"/>
        <v/>
      </c>
      <c r="S978" s="9" t="str">
        <f t="shared" si="411"/>
        <v/>
      </c>
      <c r="T978" s="10" t="str">
        <f ca="1" t="shared" si="412"/>
        <v/>
      </c>
      <c r="U978" s="9" t="str">
        <f t="shared" si="413"/>
        <v/>
      </c>
      <c r="V978" s="6" t="str">
        <f t="shared" si="414"/>
        <v/>
      </c>
      <c r="W978" s="11" t="str">
        <f t="shared" si="415"/>
        <v/>
      </c>
      <c r="X978" s="11" t="str">
        <f ca="1" t="shared" si="416"/>
        <v/>
      </c>
      <c r="Y978" s="6" t="str">
        <f ca="1" t="shared" si="417"/>
        <v/>
      </c>
      <c r="Z978" s="1" t="str">
        <f ca="1" t="shared" si="418"/>
        <v/>
      </c>
      <c r="AA978" t="str">
        <f ca="1" t="shared" si="419"/>
        <v/>
      </c>
      <c r="AB978" t="str">
        <f t="shared" si="420"/>
        <v/>
      </c>
      <c r="AC978" s="1" t="str">
        <f ca="1" t="shared" si="421"/>
        <v/>
      </c>
      <c r="AD978" t="e">
        <f ca="1" t="shared" si="422"/>
        <v>#VALUE!</v>
      </c>
    </row>
    <row r="979" spans="1:30">
      <c r="A979" t="str">
        <f>IF([1]Sheet!A1977="","",[1]Sheet!A1977)</f>
        <v/>
      </c>
      <c r="B979" t="str">
        <f>IF(A979="","",[1]Sheet!B1977)</f>
        <v/>
      </c>
      <c r="C979" t="str">
        <f>IF(A979="","",[1]Sheet!C1977)</f>
        <v/>
      </c>
      <c r="D979" t="str">
        <f>IF(A979="","",[1]Sheet!D1977)</f>
        <v/>
      </c>
      <c r="E979" t="str">
        <f>IF(A979="","",[1]Sheet!E1977)</f>
        <v/>
      </c>
      <c r="F979" t="str">
        <f>IF(A979="","",[1]Sheet!F1977)</f>
        <v/>
      </c>
      <c r="G979" t="str">
        <f>IF(A979="","",[1]Sheet!G1977)</f>
        <v/>
      </c>
      <c r="H979" t="str">
        <f>IF(A979="","",[1]Sheet!H1977)</f>
        <v/>
      </c>
      <c r="I979" t="str">
        <f>IF(A979="","",[1]Sheet!I1977)</f>
        <v/>
      </c>
      <c r="J979" t="str">
        <f>IF(A979="","",[1]Sheet!J1977)</f>
        <v/>
      </c>
      <c r="K979" t="str">
        <f t="shared" si="405"/>
        <v/>
      </c>
      <c r="L979" s="4" t="str">
        <f t="shared" si="406"/>
        <v/>
      </c>
      <c r="M979" s="4" t="str">
        <f ca="1" t="array" ref="M979">IF(L978="","",IF(ROW()&lt;32,"",AVERAGE(IF(OFFSET(L$2,ROW()-31,0,30,1)&lt;&gt;"",OFFSET(L$2,ROW()-31,0,30,1)))))</f>
        <v/>
      </c>
      <c r="N979" s="5" t="str">
        <f ca="1" t="shared" si="407"/>
        <v/>
      </c>
      <c r="O979" s="4" t="str">
        <f ca="1" t="array" ref="O979">IF(L978="","",IF(ROW()&lt;32,"",AVERAGE(IF(OFFSET(L$2,ROW()-21,0,20,1)&lt;&gt;"",OFFSET(L$2,ROW()-21,0,20,1)))))</f>
        <v/>
      </c>
      <c r="P979" s="5" t="str">
        <f ca="1" t="shared" si="408"/>
        <v/>
      </c>
      <c r="Q979" s="4" t="str">
        <f t="shared" si="409"/>
        <v/>
      </c>
      <c r="R979" s="4" t="str">
        <f t="shared" si="410"/>
        <v/>
      </c>
      <c r="S979" s="9" t="str">
        <f t="shared" si="411"/>
        <v/>
      </c>
      <c r="T979" s="10" t="str">
        <f ca="1" t="shared" si="412"/>
        <v/>
      </c>
      <c r="U979" s="9" t="str">
        <f t="shared" si="413"/>
        <v/>
      </c>
      <c r="V979" s="6" t="str">
        <f t="shared" si="414"/>
        <v/>
      </c>
      <c r="W979" s="11" t="str">
        <f t="shared" si="415"/>
        <v/>
      </c>
      <c r="X979" s="11" t="str">
        <f ca="1" t="shared" si="416"/>
        <v/>
      </c>
      <c r="Y979" s="6" t="str">
        <f ca="1" t="shared" si="417"/>
        <v/>
      </c>
      <c r="Z979" s="1" t="str">
        <f ca="1" t="shared" si="418"/>
        <v/>
      </c>
      <c r="AA979" t="str">
        <f ca="1" t="shared" si="419"/>
        <v/>
      </c>
      <c r="AB979" t="str">
        <f t="shared" si="420"/>
        <v/>
      </c>
      <c r="AC979" s="1" t="str">
        <f ca="1" t="shared" si="421"/>
        <v/>
      </c>
      <c r="AD979" t="e">
        <f ca="1" t="shared" si="422"/>
        <v>#VALUE!</v>
      </c>
    </row>
    <row r="980" spans="1:30">
      <c r="A980" t="str">
        <f>IF([1]Sheet!A1978="","",[1]Sheet!A1978)</f>
        <v/>
      </c>
      <c r="B980" t="str">
        <f>IF(A980="","",[1]Sheet!B1978)</f>
        <v/>
      </c>
      <c r="C980" t="str">
        <f>IF(A980="","",[1]Sheet!C1978)</f>
        <v/>
      </c>
      <c r="D980" t="str">
        <f>IF(A980="","",[1]Sheet!D1978)</f>
        <v/>
      </c>
      <c r="E980" t="str">
        <f>IF(A980="","",[1]Sheet!E1978)</f>
        <v/>
      </c>
      <c r="F980" t="str">
        <f>IF(A980="","",[1]Sheet!F1978)</f>
        <v/>
      </c>
      <c r="G980" t="str">
        <f>IF(A980="","",[1]Sheet!G1978)</f>
        <v/>
      </c>
      <c r="H980" t="str">
        <f>IF(A980="","",[1]Sheet!H1978)</f>
        <v/>
      </c>
      <c r="I980" t="str">
        <f>IF(A980="","",[1]Sheet!I1978)</f>
        <v/>
      </c>
      <c r="J980" t="str">
        <f>IF(A980="","",[1]Sheet!J1978)</f>
        <v/>
      </c>
      <c r="K980" t="str">
        <f t="shared" si="405"/>
        <v/>
      </c>
      <c r="L980" s="4" t="str">
        <f t="shared" si="406"/>
        <v/>
      </c>
      <c r="M980" s="4" t="str">
        <f ca="1" t="array" ref="M980">IF(L979="","",IF(ROW()&lt;32,"",AVERAGE(IF(OFFSET(L$2,ROW()-31,0,30,1)&lt;&gt;"",OFFSET(L$2,ROW()-31,0,30,1)))))</f>
        <v/>
      </c>
      <c r="N980" s="5" t="str">
        <f ca="1" t="shared" si="407"/>
        <v/>
      </c>
      <c r="O980" s="4" t="str">
        <f ca="1" t="array" ref="O980">IF(L979="","",IF(ROW()&lt;32,"",AVERAGE(IF(OFFSET(L$2,ROW()-21,0,20,1)&lt;&gt;"",OFFSET(L$2,ROW()-21,0,20,1)))))</f>
        <v/>
      </c>
      <c r="P980" s="5" t="str">
        <f ca="1" t="shared" si="408"/>
        <v/>
      </c>
      <c r="Q980" s="4" t="str">
        <f t="shared" si="409"/>
        <v/>
      </c>
      <c r="R980" s="4" t="str">
        <f t="shared" si="410"/>
        <v/>
      </c>
      <c r="S980" s="9" t="str">
        <f t="shared" si="411"/>
        <v/>
      </c>
      <c r="T980" s="10" t="str">
        <f ca="1" t="shared" si="412"/>
        <v/>
      </c>
      <c r="U980" s="9" t="str">
        <f t="shared" si="413"/>
        <v/>
      </c>
      <c r="V980" s="6" t="str">
        <f t="shared" si="414"/>
        <v/>
      </c>
      <c r="W980" s="11" t="str">
        <f t="shared" si="415"/>
        <v/>
      </c>
      <c r="X980" s="11" t="str">
        <f ca="1" t="shared" si="416"/>
        <v/>
      </c>
      <c r="Y980" s="6" t="str">
        <f ca="1" t="shared" si="417"/>
        <v/>
      </c>
      <c r="Z980" s="1" t="str">
        <f ca="1" t="shared" si="418"/>
        <v/>
      </c>
      <c r="AA980" t="str">
        <f ca="1" t="shared" si="419"/>
        <v/>
      </c>
      <c r="AB980" t="str">
        <f t="shared" si="420"/>
        <v/>
      </c>
      <c r="AC980" s="1" t="str">
        <f ca="1" t="shared" si="421"/>
        <v/>
      </c>
      <c r="AD980" t="e">
        <f ca="1" t="shared" si="422"/>
        <v>#VALUE!</v>
      </c>
    </row>
    <row r="981" spans="1:30">
      <c r="A981" t="str">
        <f>IF([1]Sheet!A1979="","",[1]Sheet!A1979)</f>
        <v/>
      </c>
      <c r="B981" t="str">
        <f>IF(A981="","",[1]Sheet!B1979)</f>
        <v/>
      </c>
      <c r="C981" t="str">
        <f>IF(A981="","",[1]Sheet!C1979)</f>
        <v/>
      </c>
      <c r="D981" t="str">
        <f>IF(A981="","",[1]Sheet!D1979)</f>
        <v/>
      </c>
      <c r="E981" t="str">
        <f>IF(A981="","",[1]Sheet!E1979)</f>
        <v/>
      </c>
      <c r="F981" t="str">
        <f>IF(A981="","",[1]Sheet!F1979)</f>
        <v/>
      </c>
      <c r="G981" t="str">
        <f>IF(A981="","",[1]Sheet!G1979)</f>
        <v/>
      </c>
      <c r="H981" t="str">
        <f>IF(A981="","",[1]Sheet!H1979)</f>
        <v/>
      </c>
      <c r="I981" t="str">
        <f>IF(A981="","",[1]Sheet!I1979)</f>
        <v/>
      </c>
      <c r="J981" t="str">
        <f>IF(A981="","",[1]Sheet!J1979)</f>
        <v/>
      </c>
      <c r="K981" t="str">
        <f t="shared" si="405"/>
        <v/>
      </c>
      <c r="L981" s="4" t="str">
        <f t="shared" si="406"/>
        <v/>
      </c>
      <c r="M981" s="4" t="str">
        <f ca="1" t="array" ref="M981">IF(L980="","",IF(ROW()&lt;32,"",AVERAGE(IF(OFFSET(L$2,ROW()-31,0,30,1)&lt;&gt;"",OFFSET(L$2,ROW()-31,0,30,1)))))</f>
        <v/>
      </c>
      <c r="N981" s="5" t="str">
        <f ca="1" t="shared" si="407"/>
        <v/>
      </c>
      <c r="O981" s="4" t="str">
        <f ca="1" t="array" ref="O981">IF(L980="","",IF(ROW()&lt;32,"",AVERAGE(IF(OFFSET(L$2,ROW()-21,0,20,1)&lt;&gt;"",OFFSET(L$2,ROW()-21,0,20,1)))))</f>
        <v/>
      </c>
      <c r="P981" s="5" t="str">
        <f ca="1" t="shared" si="408"/>
        <v/>
      </c>
      <c r="Q981" s="4" t="str">
        <f t="shared" si="409"/>
        <v/>
      </c>
      <c r="R981" s="4" t="str">
        <f t="shared" si="410"/>
        <v/>
      </c>
      <c r="S981" s="9" t="str">
        <f t="shared" si="411"/>
        <v/>
      </c>
      <c r="T981" s="10" t="str">
        <f ca="1" t="shared" si="412"/>
        <v/>
      </c>
      <c r="U981" s="9" t="str">
        <f t="shared" si="413"/>
        <v/>
      </c>
      <c r="V981" s="6" t="str">
        <f t="shared" si="414"/>
        <v/>
      </c>
      <c r="W981" s="11" t="str">
        <f t="shared" si="415"/>
        <v/>
      </c>
      <c r="X981" s="11" t="str">
        <f ca="1" t="shared" si="416"/>
        <v/>
      </c>
      <c r="Y981" s="6" t="str">
        <f ca="1" t="shared" si="417"/>
        <v/>
      </c>
      <c r="Z981" s="1" t="str">
        <f ca="1" t="shared" si="418"/>
        <v/>
      </c>
      <c r="AA981" t="str">
        <f ca="1" t="shared" si="419"/>
        <v/>
      </c>
      <c r="AB981" t="str">
        <f t="shared" si="420"/>
        <v/>
      </c>
      <c r="AC981" s="1" t="str">
        <f ca="1" t="shared" si="421"/>
        <v/>
      </c>
      <c r="AD981" t="e">
        <f ca="1" t="shared" si="422"/>
        <v>#VALUE!</v>
      </c>
    </row>
    <row r="982" spans="1:30">
      <c r="A982" t="str">
        <f>IF([1]Sheet!A1980="","",[1]Sheet!A1980)</f>
        <v/>
      </c>
      <c r="B982" t="str">
        <f>IF(A982="","",[1]Sheet!B1980)</f>
        <v/>
      </c>
      <c r="C982" t="str">
        <f>IF(A982="","",[1]Sheet!C1980)</f>
        <v/>
      </c>
      <c r="D982" t="str">
        <f>IF(A982="","",[1]Sheet!D1980)</f>
        <v/>
      </c>
      <c r="E982" t="str">
        <f>IF(A982="","",[1]Sheet!E1980)</f>
        <v/>
      </c>
      <c r="F982" t="str">
        <f>IF(A982="","",[1]Sheet!F1980)</f>
        <v/>
      </c>
      <c r="G982" t="str">
        <f>IF(A982="","",[1]Sheet!G1980)</f>
        <v/>
      </c>
      <c r="H982" t="str">
        <f>IF(A982="","",[1]Sheet!H1980)</f>
        <v/>
      </c>
      <c r="I982" t="str">
        <f>IF(A982="","",[1]Sheet!I1980)</f>
        <v/>
      </c>
      <c r="J982" t="str">
        <f>IF(A982="","",[1]Sheet!J1980)</f>
        <v/>
      </c>
      <c r="K982" t="str">
        <f t="shared" si="405"/>
        <v/>
      </c>
      <c r="L982" s="4" t="str">
        <f t="shared" si="406"/>
        <v/>
      </c>
      <c r="M982" s="4" t="str">
        <f ca="1" t="array" ref="M982">IF(L981="","",IF(ROW()&lt;32,"",AVERAGE(IF(OFFSET(L$2,ROW()-31,0,30,1)&lt;&gt;"",OFFSET(L$2,ROW()-31,0,30,1)))))</f>
        <v/>
      </c>
      <c r="N982" s="5" t="str">
        <f ca="1" t="shared" si="407"/>
        <v/>
      </c>
      <c r="O982" s="4" t="str">
        <f ca="1" t="array" ref="O982">IF(L981="","",IF(ROW()&lt;32,"",AVERAGE(IF(OFFSET(L$2,ROW()-21,0,20,1)&lt;&gt;"",OFFSET(L$2,ROW()-21,0,20,1)))))</f>
        <v/>
      </c>
      <c r="P982" s="5" t="str">
        <f ca="1" t="shared" si="408"/>
        <v/>
      </c>
      <c r="Q982" s="4" t="str">
        <f t="shared" si="409"/>
        <v/>
      </c>
      <c r="R982" s="4" t="str">
        <f t="shared" si="410"/>
        <v/>
      </c>
      <c r="S982" s="9" t="str">
        <f t="shared" si="411"/>
        <v/>
      </c>
      <c r="T982" s="10" t="str">
        <f ca="1" t="shared" si="412"/>
        <v/>
      </c>
      <c r="U982" s="9" t="str">
        <f t="shared" si="413"/>
        <v/>
      </c>
      <c r="V982" s="6" t="str">
        <f t="shared" si="414"/>
        <v/>
      </c>
      <c r="W982" s="11" t="str">
        <f t="shared" si="415"/>
        <v/>
      </c>
      <c r="X982" s="11" t="str">
        <f ca="1" t="shared" si="416"/>
        <v/>
      </c>
      <c r="Y982" s="6" t="str">
        <f ca="1" t="shared" si="417"/>
        <v/>
      </c>
      <c r="Z982" s="1" t="str">
        <f ca="1" t="shared" si="418"/>
        <v/>
      </c>
      <c r="AA982" t="str">
        <f ca="1" t="shared" si="419"/>
        <v/>
      </c>
      <c r="AB982" t="str">
        <f t="shared" si="420"/>
        <v/>
      </c>
      <c r="AC982" s="1" t="str">
        <f ca="1" t="shared" si="421"/>
        <v/>
      </c>
      <c r="AD982" t="e">
        <f ca="1" t="shared" si="422"/>
        <v>#VALUE!</v>
      </c>
    </row>
    <row r="983" spans="1:30">
      <c r="A983" t="str">
        <f>IF([1]Sheet!A1981="","",[1]Sheet!A1981)</f>
        <v/>
      </c>
      <c r="B983" t="str">
        <f>IF(A983="","",[1]Sheet!B1981)</f>
        <v/>
      </c>
      <c r="C983" t="str">
        <f>IF(A983="","",[1]Sheet!C1981)</f>
        <v/>
      </c>
      <c r="D983" t="str">
        <f>IF(A983="","",[1]Sheet!D1981)</f>
        <v/>
      </c>
      <c r="E983" t="str">
        <f>IF(A983="","",[1]Sheet!E1981)</f>
        <v/>
      </c>
      <c r="F983" t="str">
        <f>IF(A983="","",[1]Sheet!F1981)</f>
        <v/>
      </c>
      <c r="G983" t="str">
        <f>IF(A983="","",[1]Sheet!G1981)</f>
        <v/>
      </c>
      <c r="H983" t="str">
        <f>IF(A983="","",[1]Sheet!H1981)</f>
        <v/>
      </c>
      <c r="I983" t="str">
        <f>IF(A983="","",[1]Sheet!I1981)</f>
        <v/>
      </c>
      <c r="J983" t="str">
        <f>IF(A983="","",[1]Sheet!J1981)</f>
        <v/>
      </c>
      <c r="K983" t="str">
        <f t="shared" si="405"/>
        <v/>
      </c>
      <c r="L983" s="4" t="str">
        <f t="shared" si="406"/>
        <v/>
      </c>
      <c r="M983" s="4" t="str">
        <f ca="1" t="array" ref="M983">IF(L982="","",IF(ROW()&lt;32,"",AVERAGE(IF(OFFSET(L$2,ROW()-31,0,30,1)&lt;&gt;"",OFFSET(L$2,ROW()-31,0,30,1)))))</f>
        <v/>
      </c>
      <c r="N983" s="5" t="str">
        <f ca="1" t="shared" si="407"/>
        <v/>
      </c>
      <c r="O983" s="4" t="str">
        <f ca="1" t="array" ref="O983">IF(L982="","",IF(ROW()&lt;32,"",AVERAGE(IF(OFFSET(L$2,ROW()-21,0,20,1)&lt;&gt;"",OFFSET(L$2,ROW()-21,0,20,1)))))</f>
        <v/>
      </c>
      <c r="P983" s="5" t="str">
        <f ca="1" t="shared" si="408"/>
        <v/>
      </c>
      <c r="Q983" s="4" t="str">
        <f t="shared" si="409"/>
        <v/>
      </c>
      <c r="R983" s="4" t="str">
        <f t="shared" si="410"/>
        <v/>
      </c>
      <c r="S983" s="9" t="str">
        <f t="shared" si="411"/>
        <v/>
      </c>
      <c r="T983" s="10" t="str">
        <f ca="1" t="shared" si="412"/>
        <v/>
      </c>
      <c r="U983" s="9" t="str">
        <f t="shared" si="413"/>
        <v/>
      </c>
      <c r="V983" s="6" t="str">
        <f t="shared" si="414"/>
        <v/>
      </c>
      <c r="W983" s="11" t="str">
        <f t="shared" si="415"/>
        <v/>
      </c>
      <c r="X983" s="11" t="str">
        <f ca="1" t="shared" si="416"/>
        <v/>
      </c>
      <c r="Y983" s="6" t="str">
        <f ca="1" t="shared" si="417"/>
        <v/>
      </c>
      <c r="Z983" s="1" t="str">
        <f ca="1" t="shared" si="418"/>
        <v/>
      </c>
      <c r="AA983" t="str">
        <f ca="1" t="shared" si="419"/>
        <v/>
      </c>
      <c r="AB983" t="str">
        <f t="shared" si="420"/>
        <v/>
      </c>
      <c r="AC983" s="1" t="str">
        <f ca="1" t="shared" si="421"/>
        <v/>
      </c>
      <c r="AD983" t="e">
        <f ca="1" t="shared" si="422"/>
        <v>#VALUE!</v>
      </c>
    </row>
    <row r="984" spans="1:30">
      <c r="A984" t="str">
        <f>IF([1]Sheet!A1982="","",[1]Sheet!A1982)</f>
        <v/>
      </c>
      <c r="B984" t="str">
        <f>IF(A984="","",[1]Sheet!B1982)</f>
        <v/>
      </c>
      <c r="C984" t="str">
        <f>IF(A984="","",[1]Sheet!C1982)</f>
        <v/>
      </c>
      <c r="D984" t="str">
        <f>IF(A984="","",[1]Sheet!D1982)</f>
        <v/>
      </c>
      <c r="E984" t="str">
        <f>IF(A984="","",[1]Sheet!E1982)</f>
        <v/>
      </c>
      <c r="F984" t="str">
        <f>IF(A984="","",[1]Sheet!F1982)</f>
        <v/>
      </c>
      <c r="G984" t="str">
        <f>IF(A984="","",[1]Sheet!G1982)</f>
        <v/>
      </c>
      <c r="H984" t="str">
        <f>IF(A984="","",[1]Sheet!H1982)</f>
        <v/>
      </c>
      <c r="I984" t="str">
        <f>IF(A984="","",[1]Sheet!I1982)</f>
        <v/>
      </c>
      <c r="J984" t="str">
        <f>IF(A984="","",[1]Sheet!J1982)</f>
        <v/>
      </c>
      <c r="K984" t="str">
        <f t="shared" si="405"/>
        <v/>
      </c>
      <c r="L984" s="4" t="str">
        <f t="shared" si="406"/>
        <v/>
      </c>
      <c r="M984" s="4" t="str">
        <f ca="1" t="array" ref="M984">IF(L983="","",IF(ROW()&lt;32,"",AVERAGE(IF(OFFSET(L$2,ROW()-31,0,30,1)&lt;&gt;"",OFFSET(L$2,ROW()-31,0,30,1)))))</f>
        <v/>
      </c>
      <c r="N984" s="5" t="str">
        <f ca="1" t="shared" si="407"/>
        <v/>
      </c>
      <c r="O984" s="4" t="str">
        <f ca="1" t="array" ref="O984">IF(L983="","",IF(ROW()&lt;32,"",AVERAGE(IF(OFFSET(L$2,ROW()-21,0,20,1)&lt;&gt;"",OFFSET(L$2,ROW()-21,0,20,1)))))</f>
        <v/>
      </c>
      <c r="P984" s="5" t="str">
        <f ca="1" t="shared" si="408"/>
        <v/>
      </c>
      <c r="Q984" s="4" t="str">
        <f t="shared" si="409"/>
        <v/>
      </c>
      <c r="R984" s="4" t="str">
        <f t="shared" si="410"/>
        <v/>
      </c>
      <c r="S984" s="9" t="str">
        <f t="shared" si="411"/>
        <v/>
      </c>
      <c r="T984" s="10" t="str">
        <f ca="1" t="shared" si="412"/>
        <v/>
      </c>
      <c r="U984" s="9" t="str">
        <f t="shared" si="413"/>
        <v/>
      </c>
      <c r="V984" s="6" t="str">
        <f t="shared" si="414"/>
        <v/>
      </c>
      <c r="W984" s="11" t="str">
        <f t="shared" si="415"/>
        <v/>
      </c>
      <c r="X984" s="11" t="str">
        <f ca="1" t="shared" si="416"/>
        <v/>
      </c>
      <c r="Y984" s="6" t="str">
        <f ca="1" t="shared" si="417"/>
        <v/>
      </c>
      <c r="Z984" s="1" t="str">
        <f ca="1" t="shared" si="418"/>
        <v/>
      </c>
      <c r="AA984" t="str">
        <f ca="1" t="shared" si="419"/>
        <v/>
      </c>
      <c r="AB984" t="str">
        <f t="shared" si="420"/>
        <v/>
      </c>
      <c r="AC984" s="1" t="str">
        <f ca="1" t="shared" si="421"/>
        <v/>
      </c>
      <c r="AD984" t="e">
        <f ca="1" t="shared" si="422"/>
        <v>#VALUE!</v>
      </c>
    </row>
    <row r="985" spans="1:30">
      <c r="A985" t="str">
        <f>IF([1]Sheet!A1983="","",[1]Sheet!A1983)</f>
        <v/>
      </c>
      <c r="B985" t="str">
        <f>IF(A985="","",[1]Sheet!B1983)</f>
        <v/>
      </c>
      <c r="C985" t="str">
        <f>IF(A985="","",[1]Sheet!C1983)</f>
        <v/>
      </c>
      <c r="D985" t="str">
        <f>IF(A985="","",[1]Sheet!D1983)</f>
        <v/>
      </c>
      <c r="E985" t="str">
        <f>IF(A985="","",[1]Sheet!E1983)</f>
        <v/>
      </c>
      <c r="F985" t="str">
        <f>IF(A985="","",[1]Sheet!F1983)</f>
        <v/>
      </c>
      <c r="G985" t="str">
        <f>IF(A985="","",[1]Sheet!G1983)</f>
        <v/>
      </c>
      <c r="H985" t="str">
        <f>IF(A985="","",[1]Sheet!H1983)</f>
        <v/>
      </c>
      <c r="I985" t="str">
        <f>IF(A985="","",[1]Sheet!I1983)</f>
        <v/>
      </c>
      <c r="J985" t="str">
        <f>IF(A985="","",[1]Sheet!J1983)</f>
        <v/>
      </c>
      <c r="K985" t="str">
        <f t="shared" si="405"/>
        <v/>
      </c>
      <c r="L985" s="4" t="str">
        <f t="shared" si="406"/>
        <v/>
      </c>
      <c r="M985" s="4" t="str">
        <f ca="1" t="array" ref="M985">IF(L984="","",IF(ROW()&lt;32,"",AVERAGE(IF(OFFSET(L$2,ROW()-31,0,30,1)&lt;&gt;"",OFFSET(L$2,ROW()-31,0,30,1)))))</f>
        <v/>
      </c>
      <c r="N985" s="5" t="str">
        <f ca="1" t="shared" si="407"/>
        <v/>
      </c>
      <c r="O985" s="4" t="str">
        <f ca="1" t="array" ref="O985">IF(L984="","",IF(ROW()&lt;32,"",AVERAGE(IF(OFFSET(L$2,ROW()-21,0,20,1)&lt;&gt;"",OFFSET(L$2,ROW()-21,0,20,1)))))</f>
        <v/>
      </c>
      <c r="P985" s="5" t="str">
        <f ca="1" t="shared" si="408"/>
        <v/>
      </c>
      <c r="Q985" s="4" t="str">
        <f t="shared" si="409"/>
        <v/>
      </c>
      <c r="R985" s="4" t="str">
        <f t="shared" si="410"/>
        <v/>
      </c>
      <c r="S985" s="9" t="str">
        <f t="shared" si="411"/>
        <v/>
      </c>
      <c r="T985" s="10" t="str">
        <f ca="1" t="shared" si="412"/>
        <v/>
      </c>
      <c r="U985" s="9" t="str">
        <f t="shared" si="413"/>
        <v/>
      </c>
      <c r="V985" s="6" t="str">
        <f t="shared" si="414"/>
        <v/>
      </c>
      <c r="W985" s="11" t="str">
        <f t="shared" si="415"/>
        <v/>
      </c>
      <c r="X985" s="11" t="str">
        <f ca="1" t="shared" si="416"/>
        <v/>
      </c>
      <c r="Y985" s="6" t="str">
        <f ca="1" t="shared" si="417"/>
        <v/>
      </c>
      <c r="Z985" s="1" t="str">
        <f ca="1" t="shared" si="418"/>
        <v/>
      </c>
      <c r="AA985" t="str">
        <f ca="1" t="shared" si="419"/>
        <v/>
      </c>
      <c r="AB985" t="str">
        <f t="shared" si="420"/>
        <v/>
      </c>
      <c r="AC985" s="1" t="str">
        <f ca="1" t="shared" si="421"/>
        <v/>
      </c>
      <c r="AD985" t="e">
        <f ca="1" t="shared" si="422"/>
        <v>#VALUE!</v>
      </c>
    </row>
    <row r="986" spans="1:30">
      <c r="A986" t="str">
        <f>IF([1]Sheet!A1984="","",[1]Sheet!A1984)</f>
        <v/>
      </c>
      <c r="B986" t="str">
        <f>IF(A986="","",[1]Sheet!B1984)</f>
        <v/>
      </c>
      <c r="C986" t="str">
        <f>IF(A986="","",[1]Sheet!C1984)</f>
        <v/>
      </c>
      <c r="D986" t="str">
        <f>IF(A986="","",[1]Sheet!D1984)</f>
        <v/>
      </c>
      <c r="E986" t="str">
        <f>IF(A986="","",[1]Sheet!E1984)</f>
        <v/>
      </c>
      <c r="F986" t="str">
        <f>IF(A986="","",[1]Sheet!F1984)</f>
        <v/>
      </c>
      <c r="G986" t="str">
        <f>IF(A986="","",[1]Sheet!G1984)</f>
        <v/>
      </c>
      <c r="H986" t="str">
        <f>IF(A986="","",[1]Sheet!H1984)</f>
        <v/>
      </c>
      <c r="I986" t="str">
        <f>IF(A986="","",[1]Sheet!I1984)</f>
        <v/>
      </c>
      <c r="J986" t="str">
        <f>IF(A986="","",[1]Sheet!J1984)</f>
        <v/>
      </c>
      <c r="K986" t="str">
        <f t="shared" si="405"/>
        <v/>
      </c>
      <c r="L986" s="4" t="str">
        <f t="shared" si="406"/>
        <v/>
      </c>
      <c r="M986" s="4" t="str">
        <f ca="1" t="array" ref="M986">IF(L985="","",IF(ROW()&lt;32,"",AVERAGE(IF(OFFSET(L$2,ROW()-31,0,30,1)&lt;&gt;"",OFFSET(L$2,ROW()-31,0,30,1)))))</f>
        <v/>
      </c>
      <c r="N986" s="5" t="str">
        <f ca="1" t="shared" si="407"/>
        <v/>
      </c>
      <c r="O986" s="4" t="str">
        <f ca="1" t="array" ref="O986">IF(L985="","",IF(ROW()&lt;32,"",AVERAGE(IF(OFFSET(L$2,ROW()-21,0,20,1)&lt;&gt;"",OFFSET(L$2,ROW()-21,0,20,1)))))</f>
        <v/>
      </c>
      <c r="P986" s="5" t="str">
        <f ca="1" t="shared" si="408"/>
        <v/>
      </c>
      <c r="Q986" s="4" t="str">
        <f t="shared" si="409"/>
        <v/>
      </c>
      <c r="R986" s="4" t="str">
        <f t="shared" si="410"/>
        <v/>
      </c>
      <c r="S986" s="9" t="str">
        <f t="shared" si="411"/>
        <v/>
      </c>
      <c r="T986" s="10" t="str">
        <f ca="1" t="shared" si="412"/>
        <v/>
      </c>
      <c r="U986" s="9" t="str">
        <f t="shared" si="413"/>
        <v/>
      </c>
      <c r="V986" s="6" t="str">
        <f t="shared" si="414"/>
        <v/>
      </c>
      <c r="W986" s="11" t="str">
        <f t="shared" si="415"/>
        <v/>
      </c>
      <c r="X986" s="11" t="str">
        <f ca="1" t="shared" si="416"/>
        <v/>
      </c>
      <c r="Y986" s="6" t="str">
        <f ca="1" t="shared" si="417"/>
        <v/>
      </c>
      <c r="Z986" s="1" t="str">
        <f ca="1" t="shared" si="418"/>
        <v/>
      </c>
      <c r="AA986" t="str">
        <f ca="1" t="shared" si="419"/>
        <v/>
      </c>
      <c r="AB986" t="str">
        <f t="shared" si="420"/>
        <v/>
      </c>
      <c r="AC986" s="1" t="str">
        <f ca="1" t="shared" si="421"/>
        <v/>
      </c>
      <c r="AD986" t="e">
        <f ca="1" t="shared" si="422"/>
        <v>#VALUE!</v>
      </c>
    </row>
    <row r="987" spans="1:30">
      <c r="A987" t="str">
        <f>IF([1]Sheet!A1985="","",[1]Sheet!A1985)</f>
        <v/>
      </c>
      <c r="B987" t="str">
        <f>IF(A987="","",[1]Sheet!B1985)</f>
        <v/>
      </c>
      <c r="C987" t="str">
        <f>IF(A987="","",[1]Sheet!C1985)</f>
        <v/>
      </c>
      <c r="D987" t="str">
        <f>IF(A987="","",[1]Sheet!D1985)</f>
        <v/>
      </c>
      <c r="E987" t="str">
        <f>IF(A987="","",[1]Sheet!E1985)</f>
        <v/>
      </c>
      <c r="F987" t="str">
        <f>IF(A987="","",[1]Sheet!F1985)</f>
        <v/>
      </c>
      <c r="G987" t="str">
        <f>IF(A987="","",[1]Sheet!G1985)</f>
        <v/>
      </c>
      <c r="H987" t="str">
        <f>IF(A987="","",[1]Sheet!H1985)</f>
        <v/>
      </c>
      <c r="I987" t="str">
        <f>IF(A987="","",[1]Sheet!I1985)</f>
        <v/>
      </c>
      <c r="J987" t="str">
        <f>IF(A987="","",[1]Sheet!J1985)</f>
        <v/>
      </c>
      <c r="K987" t="str">
        <f t="shared" si="405"/>
        <v/>
      </c>
      <c r="L987" s="4" t="str">
        <f t="shared" si="406"/>
        <v/>
      </c>
      <c r="M987" s="4" t="str">
        <f ca="1" t="array" ref="M987">IF(L986="","",IF(ROW()&lt;32,"",AVERAGE(IF(OFFSET(L$2,ROW()-31,0,30,1)&lt;&gt;"",OFFSET(L$2,ROW()-31,0,30,1)))))</f>
        <v/>
      </c>
      <c r="N987" s="5" t="str">
        <f ca="1" t="shared" si="407"/>
        <v/>
      </c>
      <c r="O987" s="4" t="str">
        <f ca="1" t="array" ref="O987">IF(L986="","",IF(ROW()&lt;32,"",AVERAGE(IF(OFFSET(L$2,ROW()-21,0,20,1)&lt;&gt;"",OFFSET(L$2,ROW()-21,0,20,1)))))</f>
        <v/>
      </c>
      <c r="P987" s="5" t="str">
        <f ca="1" t="shared" si="408"/>
        <v/>
      </c>
      <c r="Q987" s="4" t="str">
        <f t="shared" si="409"/>
        <v/>
      </c>
      <c r="R987" s="4" t="str">
        <f t="shared" si="410"/>
        <v/>
      </c>
      <c r="S987" s="9" t="str">
        <f t="shared" si="411"/>
        <v/>
      </c>
      <c r="T987" s="10" t="str">
        <f ca="1" t="shared" si="412"/>
        <v/>
      </c>
      <c r="U987" s="9" t="str">
        <f t="shared" si="413"/>
        <v/>
      </c>
      <c r="V987" s="6" t="str">
        <f t="shared" si="414"/>
        <v/>
      </c>
      <c r="W987" s="11" t="str">
        <f t="shared" si="415"/>
        <v/>
      </c>
      <c r="X987" s="11" t="str">
        <f ca="1" t="shared" si="416"/>
        <v/>
      </c>
      <c r="Y987" s="6" t="str">
        <f ca="1" t="shared" si="417"/>
        <v/>
      </c>
      <c r="Z987" s="1" t="str">
        <f ca="1" t="shared" si="418"/>
        <v/>
      </c>
      <c r="AA987" t="str">
        <f ca="1" t="shared" si="419"/>
        <v/>
      </c>
      <c r="AB987" t="str">
        <f t="shared" si="420"/>
        <v/>
      </c>
      <c r="AC987" s="1" t="str">
        <f ca="1" t="shared" si="421"/>
        <v/>
      </c>
      <c r="AD987" t="e">
        <f ca="1" t="shared" si="422"/>
        <v>#VALUE!</v>
      </c>
    </row>
    <row r="988" spans="1:30">
      <c r="A988" t="str">
        <f>IF([1]Sheet!A1986="","",[1]Sheet!A1986)</f>
        <v/>
      </c>
      <c r="B988" t="str">
        <f>IF(A988="","",[1]Sheet!B1986)</f>
        <v/>
      </c>
      <c r="C988" t="str">
        <f>IF(A988="","",[1]Sheet!C1986)</f>
        <v/>
      </c>
      <c r="D988" t="str">
        <f>IF(A988="","",[1]Sheet!D1986)</f>
        <v/>
      </c>
      <c r="E988" t="str">
        <f>IF(A988="","",[1]Sheet!E1986)</f>
        <v/>
      </c>
      <c r="F988" t="str">
        <f>IF(A988="","",[1]Sheet!F1986)</f>
        <v/>
      </c>
      <c r="G988" t="str">
        <f>IF(A988="","",[1]Sheet!G1986)</f>
        <v/>
      </c>
      <c r="H988" t="str">
        <f>IF(A988="","",[1]Sheet!H1986)</f>
        <v/>
      </c>
      <c r="I988" t="str">
        <f>IF(A988="","",[1]Sheet!I1986)</f>
        <v/>
      </c>
      <c r="J988" t="str">
        <f>IF(A988="","",[1]Sheet!J1986)</f>
        <v/>
      </c>
      <c r="K988" t="str">
        <f t="shared" si="405"/>
        <v/>
      </c>
      <c r="L988" s="4" t="str">
        <f t="shared" si="406"/>
        <v/>
      </c>
      <c r="M988" s="4" t="str">
        <f ca="1" t="array" ref="M988">IF(L987="","",IF(ROW()&lt;32,"",AVERAGE(IF(OFFSET(L$2,ROW()-31,0,30,1)&lt;&gt;"",OFFSET(L$2,ROW()-31,0,30,1)))))</f>
        <v/>
      </c>
      <c r="N988" s="5" t="str">
        <f ca="1" t="shared" si="407"/>
        <v/>
      </c>
      <c r="O988" s="4" t="str">
        <f ca="1" t="array" ref="O988">IF(L987="","",IF(ROW()&lt;32,"",AVERAGE(IF(OFFSET(L$2,ROW()-21,0,20,1)&lt;&gt;"",OFFSET(L$2,ROW()-21,0,20,1)))))</f>
        <v/>
      </c>
      <c r="P988" s="5" t="str">
        <f ca="1" t="shared" si="408"/>
        <v/>
      </c>
      <c r="Q988" s="4" t="str">
        <f t="shared" si="409"/>
        <v/>
      </c>
      <c r="R988" s="4" t="str">
        <f t="shared" si="410"/>
        <v/>
      </c>
      <c r="S988" s="9" t="str">
        <f t="shared" si="411"/>
        <v/>
      </c>
      <c r="T988" s="10" t="str">
        <f ca="1" t="shared" si="412"/>
        <v/>
      </c>
      <c r="U988" s="9" t="str">
        <f t="shared" si="413"/>
        <v/>
      </c>
      <c r="V988" s="6" t="str">
        <f t="shared" si="414"/>
        <v/>
      </c>
      <c r="W988" s="11" t="str">
        <f t="shared" si="415"/>
        <v/>
      </c>
      <c r="X988" s="11" t="str">
        <f ca="1" t="shared" si="416"/>
        <v/>
      </c>
      <c r="Y988" s="6" t="str">
        <f ca="1" t="shared" si="417"/>
        <v/>
      </c>
      <c r="Z988" s="1" t="str">
        <f ca="1" t="shared" si="418"/>
        <v/>
      </c>
      <c r="AA988" t="str">
        <f ca="1" t="shared" si="419"/>
        <v/>
      </c>
      <c r="AB988" t="str">
        <f t="shared" si="420"/>
        <v/>
      </c>
      <c r="AC988" s="1" t="str">
        <f ca="1" t="shared" si="421"/>
        <v/>
      </c>
      <c r="AD988" t="e">
        <f ca="1" t="shared" si="422"/>
        <v>#VALUE!</v>
      </c>
    </row>
    <row r="989" spans="1:30">
      <c r="A989" t="str">
        <f>IF([1]Sheet!A1987="","",[1]Sheet!A1987)</f>
        <v/>
      </c>
      <c r="B989" t="str">
        <f>IF(A989="","",[1]Sheet!B1987)</f>
        <v/>
      </c>
      <c r="C989" t="str">
        <f>IF(A989="","",[1]Sheet!C1987)</f>
        <v/>
      </c>
      <c r="D989" t="str">
        <f>IF(A989="","",[1]Sheet!D1987)</f>
        <v/>
      </c>
      <c r="E989" t="str">
        <f>IF(A989="","",[1]Sheet!E1987)</f>
        <v/>
      </c>
      <c r="F989" t="str">
        <f>IF(A989="","",[1]Sheet!F1987)</f>
        <v/>
      </c>
      <c r="G989" t="str">
        <f>IF(A989="","",[1]Sheet!G1987)</f>
        <v/>
      </c>
      <c r="H989" t="str">
        <f>IF(A989="","",[1]Sheet!H1987)</f>
        <v/>
      </c>
      <c r="I989" t="str">
        <f>IF(A989="","",[1]Sheet!I1987)</f>
        <v/>
      </c>
      <c r="J989" t="str">
        <f>IF(A989="","",[1]Sheet!J1987)</f>
        <v/>
      </c>
      <c r="K989" t="str">
        <f t="shared" si="405"/>
        <v/>
      </c>
      <c r="L989" s="4" t="str">
        <f t="shared" si="406"/>
        <v/>
      </c>
      <c r="M989" s="4" t="str">
        <f ca="1" t="array" ref="M989">IF(L988="","",IF(ROW()&lt;32,"",AVERAGE(IF(OFFSET(L$2,ROW()-31,0,30,1)&lt;&gt;"",OFFSET(L$2,ROW()-31,0,30,1)))))</f>
        <v/>
      </c>
      <c r="N989" s="5" t="str">
        <f ca="1" t="shared" si="407"/>
        <v/>
      </c>
      <c r="O989" s="4" t="str">
        <f ca="1" t="array" ref="O989">IF(L988="","",IF(ROW()&lt;32,"",AVERAGE(IF(OFFSET(L$2,ROW()-21,0,20,1)&lt;&gt;"",OFFSET(L$2,ROW()-21,0,20,1)))))</f>
        <v/>
      </c>
      <c r="P989" s="5" t="str">
        <f ca="1" t="shared" si="408"/>
        <v/>
      </c>
      <c r="Q989" s="4" t="str">
        <f t="shared" si="409"/>
        <v/>
      </c>
      <c r="R989" s="4" t="str">
        <f t="shared" si="410"/>
        <v/>
      </c>
      <c r="S989" s="9" t="str">
        <f t="shared" si="411"/>
        <v/>
      </c>
      <c r="T989" s="10" t="str">
        <f ca="1" t="shared" si="412"/>
        <v/>
      </c>
      <c r="U989" s="9" t="str">
        <f t="shared" si="413"/>
        <v/>
      </c>
      <c r="V989" s="6" t="str">
        <f t="shared" si="414"/>
        <v/>
      </c>
      <c r="W989" s="11" t="str">
        <f t="shared" si="415"/>
        <v/>
      </c>
      <c r="X989" s="11" t="str">
        <f ca="1" t="shared" si="416"/>
        <v/>
      </c>
      <c r="Y989" s="6" t="str">
        <f ca="1" t="shared" si="417"/>
        <v/>
      </c>
      <c r="Z989" s="1" t="str">
        <f ca="1" t="shared" si="418"/>
        <v/>
      </c>
      <c r="AA989" t="str">
        <f ca="1" t="shared" si="419"/>
        <v/>
      </c>
      <c r="AB989" t="str">
        <f t="shared" si="420"/>
        <v/>
      </c>
      <c r="AC989" s="1" t="str">
        <f ca="1" t="shared" si="421"/>
        <v/>
      </c>
      <c r="AD989" t="e">
        <f ca="1" t="shared" si="422"/>
        <v>#VALUE!</v>
      </c>
    </row>
    <row r="990" spans="1:30">
      <c r="A990" t="str">
        <f>IF([1]Sheet!A1988="","",[1]Sheet!A1988)</f>
        <v/>
      </c>
      <c r="B990" t="str">
        <f>IF(A990="","",[1]Sheet!B1988)</f>
        <v/>
      </c>
      <c r="C990" t="str">
        <f>IF(A990="","",[1]Sheet!C1988)</f>
        <v/>
      </c>
      <c r="D990" t="str">
        <f>IF(A990="","",[1]Sheet!D1988)</f>
        <v/>
      </c>
      <c r="E990" t="str">
        <f>IF(A990="","",[1]Sheet!E1988)</f>
        <v/>
      </c>
      <c r="F990" t="str">
        <f>IF(A990="","",[1]Sheet!F1988)</f>
        <v/>
      </c>
      <c r="G990" t="str">
        <f>IF(A990="","",[1]Sheet!G1988)</f>
        <v/>
      </c>
      <c r="H990" t="str">
        <f>IF(A990="","",[1]Sheet!H1988)</f>
        <v/>
      </c>
      <c r="I990" t="str">
        <f>IF(A990="","",[1]Sheet!I1988)</f>
        <v/>
      </c>
      <c r="J990" t="str">
        <f>IF(A990="","",[1]Sheet!J1988)</f>
        <v/>
      </c>
      <c r="K990" t="str">
        <f t="shared" si="405"/>
        <v/>
      </c>
      <c r="L990" s="4" t="str">
        <f t="shared" si="406"/>
        <v/>
      </c>
      <c r="M990" s="4" t="str">
        <f ca="1" t="array" ref="M990">IF(L989="","",IF(ROW()&lt;32,"",AVERAGE(IF(OFFSET(L$2,ROW()-31,0,30,1)&lt;&gt;"",OFFSET(L$2,ROW()-31,0,30,1)))))</f>
        <v/>
      </c>
      <c r="N990" s="5" t="str">
        <f ca="1" t="shared" si="407"/>
        <v/>
      </c>
      <c r="O990" s="4" t="str">
        <f ca="1" t="array" ref="O990">IF(L989="","",IF(ROW()&lt;32,"",AVERAGE(IF(OFFSET(L$2,ROW()-21,0,20,1)&lt;&gt;"",OFFSET(L$2,ROW()-21,0,20,1)))))</f>
        <v/>
      </c>
      <c r="P990" s="5" t="str">
        <f ca="1" t="shared" si="408"/>
        <v/>
      </c>
      <c r="Q990" s="4" t="str">
        <f t="shared" si="409"/>
        <v/>
      </c>
      <c r="R990" s="4" t="str">
        <f t="shared" si="410"/>
        <v/>
      </c>
      <c r="S990" s="9" t="str">
        <f t="shared" si="411"/>
        <v/>
      </c>
      <c r="T990" s="10" t="str">
        <f ca="1" t="shared" si="412"/>
        <v/>
      </c>
      <c r="U990" s="9" t="str">
        <f t="shared" si="413"/>
        <v/>
      </c>
      <c r="V990" s="6" t="str">
        <f t="shared" si="414"/>
        <v/>
      </c>
      <c r="W990" s="11" t="str">
        <f t="shared" si="415"/>
        <v/>
      </c>
      <c r="X990" s="11" t="str">
        <f ca="1" t="shared" si="416"/>
        <v/>
      </c>
      <c r="Y990" s="6" t="str">
        <f ca="1" t="shared" si="417"/>
        <v/>
      </c>
      <c r="Z990" s="1" t="str">
        <f ca="1" t="shared" si="418"/>
        <v/>
      </c>
      <c r="AA990" t="str">
        <f ca="1" t="shared" si="419"/>
        <v/>
      </c>
      <c r="AB990" t="str">
        <f t="shared" si="420"/>
        <v/>
      </c>
      <c r="AC990" s="1" t="str">
        <f ca="1" t="shared" si="421"/>
        <v/>
      </c>
      <c r="AD990" t="e">
        <f ca="1" t="shared" si="422"/>
        <v>#VALUE!</v>
      </c>
    </row>
    <row r="991" spans="1:30">
      <c r="A991" t="str">
        <f>IF([1]Sheet!A1989="","",[1]Sheet!A1989)</f>
        <v/>
      </c>
      <c r="B991" t="str">
        <f>IF(A991="","",[1]Sheet!B1989)</f>
        <v/>
      </c>
      <c r="C991" t="str">
        <f>IF(A991="","",[1]Sheet!C1989)</f>
        <v/>
      </c>
      <c r="D991" t="str">
        <f>IF(A991="","",[1]Sheet!D1989)</f>
        <v/>
      </c>
      <c r="E991" t="str">
        <f>IF(A991="","",[1]Sheet!E1989)</f>
        <v/>
      </c>
      <c r="F991" t="str">
        <f>IF(A991="","",[1]Sheet!F1989)</f>
        <v/>
      </c>
      <c r="G991" t="str">
        <f>IF(A991="","",[1]Sheet!G1989)</f>
        <v/>
      </c>
      <c r="H991" t="str">
        <f>IF(A991="","",[1]Sheet!H1989)</f>
        <v/>
      </c>
      <c r="I991" t="str">
        <f>IF(A991="","",[1]Sheet!I1989)</f>
        <v/>
      </c>
      <c r="J991" t="str">
        <f>IF(A991="","",[1]Sheet!J1989)</f>
        <v/>
      </c>
      <c r="K991" t="str">
        <f t="shared" si="405"/>
        <v/>
      </c>
      <c r="L991" s="4" t="str">
        <f t="shared" si="406"/>
        <v/>
      </c>
      <c r="M991" s="4" t="str">
        <f ca="1" t="array" ref="M991">IF(L990="","",IF(ROW()&lt;32,"",AVERAGE(IF(OFFSET(L$2,ROW()-31,0,30,1)&lt;&gt;"",OFFSET(L$2,ROW()-31,0,30,1)))))</f>
        <v/>
      </c>
      <c r="N991" s="5" t="str">
        <f ca="1" t="shared" si="407"/>
        <v/>
      </c>
      <c r="O991" s="4" t="str">
        <f ca="1" t="array" ref="O991">IF(L990="","",IF(ROW()&lt;32,"",AVERAGE(IF(OFFSET(L$2,ROW()-21,0,20,1)&lt;&gt;"",OFFSET(L$2,ROW()-21,0,20,1)))))</f>
        <v/>
      </c>
      <c r="P991" s="5" t="str">
        <f ca="1" t="shared" si="408"/>
        <v/>
      </c>
      <c r="Q991" s="4" t="str">
        <f t="shared" si="409"/>
        <v/>
      </c>
      <c r="R991" s="4" t="str">
        <f t="shared" si="410"/>
        <v/>
      </c>
      <c r="S991" s="9" t="str">
        <f t="shared" si="411"/>
        <v/>
      </c>
      <c r="T991" s="10" t="str">
        <f ca="1" t="shared" si="412"/>
        <v/>
      </c>
      <c r="U991" s="9" t="str">
        <f t="shared" si="413"/>
        <v/>
      </c>
      <c r="V991" s="6" t="str">
        <f t="shared" si="414"/>
        <v/>
      </c>
      <c r="W991" s="11" t="str">
        <f t="shared" si="415"/>
        <v/>
      </c>
      <c r="X991" s="11" t="str">
        <f ca="1" t="shared" si="416"/>
        <v/>
      </c>
      <c r="Y991" s="6" t="str">
        <f ca="1" t="shared" si="417"/>
        <v/>
      </c>
      <c r="Z991" s="1" t="str">
        <f ca="1" t="shared" si="418"/>
        <v/>
      </c>
      <c r="AA991" t="str">
        <f ca="1" t="shared" si="419"/>
        <v/>
      </c>
      <c r="AB991" t="str">
        <f t="shared" si="420"/>
        <v/>
      </c>
      <c r="AC991" s="1" t="str">
        <f ca="1" t="shared" si="421"/>
        <v/>
      </c>
      <c r="AD991" t="e">
        <f ca="1" t="shared" si="422"/>
        <v>#VALUE!</v>
      </c>
    </row>
    <row r="992" spans="1:30">
      <c r="A992" t="str">
        <f>IF([1]Sheet!A1990="","",[1]Sheet!A1990)</f>
        <v/>
      </c>
      <c r="B992" t="str">
        <f>IF(A992="","",[1]Sheet!B1990)</f>
        <v/>
      </c>
      <c r="C992" t="str">
        <f>IF(A992="","",[1]Sheet!C1990)</f>
        <v/>
      </c>
      <c r="D992" t="str">
        <f>IF(A992="","",[1]Sheet!D1990)</f>
        <v/>
      </c>
      <c r="E992" t="str">
        <f>IF(A992="","",[1]Sheet!E1990)</f>
        <v/>
      </c>
      <c r="F992" t="str">
        <f>IF(A992="","",[1]Sheet!F1990)</f>
        <v/>
      </c>
      <c r="G992" t="str">
        <f>IF(A992="","",[1]Sheet!G1990)</f>
        <v/>
      </c>
      <c r="H992" t="str">
        <f>IF(A992="","",[1]Sheet!H1990)</f>
        <v/>
      </c>
      <c r="I992" t="str">
        <f>IF(A992="","",[1]Sheet!I1990)</f>
        <v/>
      </c>
      <c r="J992" t="str">
        <f>IF(A992="","",[1]Sheet!J1990)</f>
        <v/>
      </c>
      <c r="K992" t="str">
        <f t="shared" si="405"/>
        <v/>
      </c>
      <c r="L992" s="4" t="str">
        <f t="shared" si="406"/>
        <v/>
      </c>
      <c r="M992" s="4" t="str">
        <f ca="1" t="array" ref="M992">IF(L991="","",IF(ROW()&lt;32,"",AVERAGE(IF(OFFSET(L$2,ROW()-31,0,30,1)&lt;&gt;"",OFFSET(L$2,ROW()-31,0,30,1)))))</f>
        <v/>
      </c>
      <c r="N992" s="5" t="str">
        <f ca="1" t="shared" si="407"/>
        <v/>
      </c>
      <c r="O992" s="4" t="str">
        <f ca="1" t="array" ref="O992">IF(L991="","",IF(ROW()&lt;32,"",AVERAGE(IF(OFFSET(L$2,ROW()-21,0,20,1)&lt;&gt;"",OFFSET(L$2,ROW()-21,0,20,1)))))</f>
        <v/>
      </c>
      <c r="P992" s="5" t="str">
        <f ca="1" t="shared" si="408"/>
        <v/>
      </c>
      <c r="Q992" s="4" t="str">
        <f t="shared" si="409"/>
        <v/>
      </c>
      <c r="R992" s="4" t="str">
        <f t="shared" si="410"/>
        <v/>
      </c>
      <c r="S992" s="9" t="str">
        <f t="shared" si="411"/>
        <v/>
      </c>
      <c r="T992" s="10" t="str">
        <f ca="1" t="shared" si="412"/>
        <v/>
      </c>
      <c r="U992" s="9" t="str">
        <f t="shared" si="413"/>
        <v/>
      </c>
      <c r="V992" s="6" t="str">
        <f t="shared" si="414"/>
        <v/>
      </c>
      <c r="W992" s="11" t="str">
        <f t="shared" si="415"/>
        <v/>
      </c>
      <c r="X992" s="11" t="str">
        <f ca="1" t="shared" si="416"/>
        <v/>
      </c>
      <c r="Y992" s="6" t="str">
        <f ca="1" t="shared" si="417"/>
        <v/>
      </c>
      <c r="Z992" s="1" t="str">
        <f ca="1" t="shared" si="418"/>
        <v/>
      </c>
      <c r="AA992" t="str">
        <f ca="1" t="shared" si="419"/>
        <v/>
      </c>
      <c r="AB992" t="str">
        <f t="shared" si="420"/>
        <v/>
      </c>
      <c r="AC992" s="1" t="str">
        <f ca="1" t="shared" si="421"/>
        <v/>
      </c>
      <c r="AD992" t="e">
        <f ca="1" t="shared" si="422"/>
        <v>#VALUE!</v>
      </c>
    </row>
    <row r="993" spans="1:30">
      <c r="A993" t="str">
        <f>IF([1]Sheet!A1991="","",[1]Sheet!A1991)</f>
        <v/>
      </c>
      <c r="B993" t="str">
        <f>IF(A993="","",[1]Sheet!B1991)</f>
        <v/>
      </c>
      <c r="C993" t="str">
        <f>IF(A993="","",[1]Sheet!C1991)</f>
        <v/>
      </c>
      <c r="D993" t="str">
        <f>IF(A993="","",[1]Sheet!D1991)</f>
        <v/>
      </c>
      <c r="E993" t="str">
        <f>IF(A993="","",[1]Sheet!E1991)</f>
        <v/>
      </c>
      <c r="F993" t="str">
        <f>IF(A993="","",[1]Sheet!F1991)</f>
        <v/>
      </c>
      <c r="G993" t="str">
        <f>IF(A993="","",[1]Sheet!G1991)</f>
        <v/>
      </c>
      <c r="H993" t="str">
        <f>IF(A993="","",[1]Sheet!H1991)</f>
        <v/>
      </c>
      <c r="I993" t="str">
        <f>IF(A993="","",[1]Sheet!I1991)</f>
        <v/>
      </c>
      <c r="J993" t="str">
        <f>IF(A993="","",[1]Sheet!J1991)</f>
        <v/>
      </c>
      <c r="K993" t="str">
        <f t="shared" si="405"/>
        <v/>
      </c>
      <c r="L993" s="4" t="str">
        <f t="shared" si="406"/>
        <v/>
      </c>
      <c r="M993" s="4" t="str">
        <f ca="1" t="array" ref="M993">IF(L992="","",IF(ROW()&lt;32,"",AVERAGE(IF(OFFSET(L$2,ROW()-31,0,30,1)&lt;&gt;"",OFFSET(L$2,ROW()-31,0,30,1)))))</f>
        <v/>
      </c>
      <c r="N993" s="5" t="str">
        <f ca="1" t="shared" si="407"/>
        <v/>
      </c>
      <c r="O993" s="4" t="str">
        <f ca="1" t="array" ref="O993">IF(L992="","",IF(ROW()&lt;32,"",AVERAGE(IF(OFFSET(L$2,ROW()-21,0,20,1)&lt;&gt;"",OFFSET(L$2,ROW()-21,0,20,1)))))</f>
        <v/>
      </c>
      <c r="P993" s="5" t="str">
        <f ca="1" t="shared" si="408"/>
        <v/>
      </c>
      <c r="Q993" s="4" t="str">
        <f t="shared" si="409"/>
        <v/>
      </c>
      <c r="R993" s="4" t="str">
        <f t="shared" si="410"/>
        <v/>
      </c>
      <c r="S993" s="9" t="str">
        <f t="shared" si="411"/>
        <v/>
      </c>
      <c r="T993" s="10" t="str">
        <f ca="1" t="shared" si="412"/>
        <v/>
      </c>
      <c r="U993" s="9" t="str">
        <f t="shared" si="413"/>
        <v/>
      </c>
      <c r="V993" s="6" t="str">
        <f t="shared" si="414"/>
        <v/>
      </c>
      <c r="W993" s="11" t="str">
        <f t="shared" si="415"/>
        <v/>
      </c>
      <c r="X993" s="11" t="str">
        <f ca="1" t="shared" si="416"/>
        <v/>
      </c>
      <c r="Y993" s="6" t="str">
        <f ca="1" t="shared" si="417"/>
        <v/>
      </c>
      <c r="Z993" s="1" t="str">
        <f ca="1" t="shared" si="418"/>
        <v/>
      </c>
      <c r="AA993" t="str">
        <f ca="1" t="shared" si="419"/>
        <v/>
      </c>
      <c r="AB993" t="str">
        <f t="shared" si="420"/>
        <v/>
      </c>
      <c r="AC993" s="1" t="str">
        <f ca="1" t="shared" si="421"/>
        <v/>
      </c>
      <c r="AD993" t="e">
        <f ca="1" t="shared" si="422"/>
        <v>#VALUE!</v>
      </c>
    </row>
    <row r="994" spans="1:30">
      <c r="A994" t="str">
        <f>IF([1]Sheet!A1992="","",[1]Sheet!A1992)</f>
        <v/>
      </c>
      <c r="B994" t="str">
        <f>IF(A994="","",[1]Sheet!B1992)</f>
        <v/>
      </c>
      <c r="C994" t="str">
        <f>IF(A994="","",[1]Sheet!C1992)</f>
        <v/>
      </c>
      <c r="D994" t="str">
        <f>IF(A994="","",[1]Sheet!D1992)</f>
        <v/>
      </c>
      <c r="E994" t="str">
        <f>IF(A994="","",[1]Sheet!E1992)</f>
        <v/>
      </c>
      <c r="F994" t="str">
        <f>IF(A994="","",[1]Sheet!F1992)</f>
        <v/>
      </c>
      <c r="G994" t="str">
        <f>IF(A994="","",[1]Sheet!G1992)</f>
        <v/>
      </c>
      <c r="H994" t="str">
        <f>IF(A994="","",[1]Sheet!H1992)</f>
        <v/>
      </c>
      <c r="I994" t="str">
        <f>IF(A994="","",[1]Sheet!I1992)</f>
        <v/>
      </c>
      <c r="J994" t="str">
        <f>IF(A994="","",[1]Sheet!J1992)</f>
        <v/>
      </c>
      <c r="K994" t="str">
        <f t="shared" si="405"/>
        <v/>
      </c>
      <c r="L994" s="4" t="str">
        <f t="shared" si="406"/>
        <v/>
      </c>
      <c r="M994" s="4" t="str">
        <f ca="1" t="array" ref="M994">IF(L993="","",IF(ROW()&lt;32,"",AVERAGE(IF(OFFSET(L$2,ROW()-31,0,30,1)&lt;&gt;"",OFFSET(L$2,ROW()-31,0,30,1)))))</f>
        <v/>
      </c>
      <c r="N994" s="5" t="str">
        <f ca="1" t="shared" si="407"/>
        <v/>
      </c>
      <c r="O994" s="4" t="str">
        <f ca="1" t="array" ref="O994">IF(L993="","",IF(ROW()&lt;32,"",AVERAGE(IF(OFFSET(L$2,ROW()-21,0,20,1)&lt;&gt;"",OFFSET(L$2,ROW()-21,0,20,1)))))</f>
        <v/>
      </c>
      <c r="P994" s="5" t="str">
        <f ca="1" t="shared" si="408"/>
        <v/>
      </c>
      <c r="Q994" s="4" t="str">
        <f t="shared" si="409"/>
        <v/>
      </c>
      <c r="R994" s="4" t="str">
        <f t="shared" si="410"/>
        <v/>
      </c>
      <c r="S994" s="9" t="str">
        <f t="shared" si="411"/>
        <v/>
      </c>
      <c r="T994" s="10" t="str">
        <f ca="1" t="shared" si="412"/>
        <v/>
      </c>
      <c r="U994" s="9" t="str">
        <f t="shared" si="413"/>
        <v/>
      </c>
      <c r="V994" s="6" t="str">
        <f t="shared" si="414"/>
        <v/>
      </c>
      <c r="W994" s="11" t="str">
        <f t="shared" si="415"/>
        <v/>
      </c>
      <c r="X994" s="11" t="str">
        <f ca="1" t="shared" si="416"/>
        <v/>
      </c>
      <c r="Y994" s="6" t="str">
        <f ca="1" t="shared" si="417"/>
        <v/>
      </c>
      <c r="Z994" s="1" t="str">
        <f ca="1" t="shared" si="418"/>
        <v/>
      </c>
      <c r="AA994" t="str">
        <f ca="1" t="shared" si="419"/>
        <v/>
      </c>
      <c r="AB994" t="str">
        <f t="shared" si="420"/>
        <v/>
      </c>
      <c r="AC994" s="1" t="str">
        <f ca="1" t="shared" si="421"/>
        <v/>
      </c>
      <c r="AD994" t="e">
        <f ca="1" t="shared" si="422"/>
        <v>#VALUE!</v>
      </c>
    </row>
    <row r="995" spans="1:30">
      <c r="A995" t="str">
        <f>IF([1]Sheet!A1993="","",[1]Sheet!A1993)</f>
        <v/>
      </c>
      <c r="B995" t="str">
        <f>IF(A995="","",[1]Sheet!B1993)</f>
        <v/>
      </c>
      <c r="C995" t="str">
        <f>IF(A995="","",[1]Sheet!C1993)</f>
        <v/>
      </c>
      <c r="D995" t="str">
        <f>IF(A995="","",[1]Sheet!D1993)</f>
        <v/>
      </c>
      <c r="E995" t="str">
        <f>IF(A995="","",[1]Sheet!E1993)</f>
        <v/>
      </c>
      <c r="F995" t="str">
        <f>IF(A995="","",[1]Sheet!F1993)</f>
        <v/>
      </c>
      <c r="G995" t="str">
        <f>IF(A995="","",[1]Sheet!G1993)</f>
        <v/>
      </c>
      <c r="H995" t="str">
        <f>IF(A995="","",[1]Sheet!H1993)</f>
        <v/>
      </c>
      <c r="I995" t="str">
        <f>IF(A995="","",[1]Sheet!I1993)</f>
        <v/>
      </c>
      <c r="J995" t="str">
        <f>IF(A995="","",[1]Sheet!J1993)</f>
        <v/>
      </c>
      <c r="K995" t="str">
        <f t="shared" si="405"/>
        <v/>
      </c>
      <c r="L995" s="4" t="str">
        <f t="shared" si="406"/>
        <v/>
      </c>
      <c r="M995" s="4" t="str">
        <f ca="1" t="array" ref="M995">IF(L994="","",IF(ROW()&lt;32,"",AVERAGE(IF(OFFSET(L$2,ROW()-31,0,30,1)&lt;&gt;"",OFFSET(L$2,ROW()-31,0,30,1)))))</f>
        <v/>
      </c>
      <c r="N995" s="5" t="str">
        <f ca="1" t="shared" si="407"/>
        <v/>
      </c>
      <c r="O995" s="4" t="str">
        <f ca="1" t="array" ref="O995">IF(L994="","",IF(ROW()&lt;32,"",AVERAGE(IF(OFFSET(L$2,ROW()-21,0,20,1)&lt;&gt;"",OFFSET(L$2,ROW()-21,0,20,1)))))</f>
        <v/>
      </c>
      <c r="P995" s="5" t="str">
        <f ca="1" t="shared" si="408"/>
        <v/>
      </c>
      <c r="Q995" s="4" t="str">
        <f t="shared" si="409"/>
        <v/>
      </c>
      <c r="R995" s="4" t="str">
        <f t="shared" si="410"/>
        <v/>
      </c>
      <c r="S995" s="9" t="str">
        <f t="shared" si="411"/>
        <v/>
      </c>
      <c r="T995" s="10" t="str">
        <f ca="1" t="shared" si="412"/>
        <v/>
      </c>
      <c r="U995" s="9" t="str">
        <f t="shared" si="413"/>
        <v/>
      </c>
      <c r="V995" s="6" t="str">
        <f t="shared" si="414"/>
        <v/>
      </c>
      <c r="W995" s="11" t="str">
        <f t="shared" si="415"/>
        <v/>
      </c>
      <c r="X995" s="11" t="str">
        <f ca="1" t="shared" si="416"/>
        <v/>
      </c>
      <c r="Y995" s="6" t="str">
        <f ca="1" t="shared" si="417"/>
        <v/>
      </c>
      <c r="Z995" s="1" t="str">
        <f ca="1" t="shared" si="418"/>
        <v/>
      </c>
      <c r="AA995" t="str">
        <f ca="1" t="shared" si="419"/>
        <v/>
      </c>
      <c r="AB995" t="str">
        <f t="shared" si="420"/>
        <v/>
      </c>
      <c r="AC995" s="1" t="str">
        <f ca="1" t="shared" si="421"/>
        <v/>
      </c>
      <c r="AD995" t="e">
        <f ca="1" t="shared" si="422"/>
        <v>#VALUE!</v>
      </c>
    </row>
    <row r="996" spans="1:30">
      <c r="A996" t="str">
        <f>IF([1]Sheet!A1994="","",[1]Sheet!A1994)</f>
        <v/>
      </c>
      <c r="B996" t="str">
        <f>IF(A996="","",[1]Sheet!B1994)</f>
        <v/>
      </c>
      <c r="C996" t="str">
        <f>IF(A996="","",[1]Sheet!C1994)</f>
        <v/>
      </c>
      <c r="D996" t="str">
        <f>IF(A996="","",[1]Sheet!D1994)</f>
        <v/>
      </c>
      <c r="E996" t="str">
        <f>IF(A996="","",[1]Sheet!E1994)</f>
        <v/>
      </c>
      <c r="F996" t="str">
        <f>IF(A996="","",[1]Sheet!F1994)</f>
        <v/>
      </c>
      <c r="G996" t="str">
        <f>IF(A996="","",[1]Sheet!G1994)</f>
        <v/>
      </c>
      <c r="H996" t="str">
        <f>IF(A996="","",[1]Sheet!H1994)</f>
        <v/>
      </c>
      <c r="I996" t="str">
        <f>IF(A996="","",[1]Sheet!I1994)</f>
        <v/>
      </c>
      <c r="J996" t="str">
        <f>IF(A996="","",[1]Sheet!J1994)</f>
        <v/>
      </c>
      <c r="K996" t="str">
        <f t="shared" si="405"/>
        <v/>
      </c>
      <c r="L996" s="4" t="str">
        <f t="shared" si="406"/>
        <v/>
      </c>
      <c r="M996" s="4" t="str">
        <f ca="1" t="array" ref="M996">IF(L995="","",IF(ROW()&lt;32,"",AVERAGE(IF(OFFSET(L$2,ROW()-31,0,30,1)&lt;&gt;"",OFFSET(L$2,ROW()-31,0,30,1)))))</f>
        <v/>
      </c>
      <c r="N996" s="5" t="str">
        <f ca="1" t="shared" si="407"/>
        <v/>
      </c>
      <c r="O996" s="4" t="str">
        <f ca="1" t="array" ref="O996">IF(L995="","",IF(ROW()&lt;32,"",AVERAGE(IF(OFFSET(L$2,ROW()-21,0,20,1)&lt;&gt;"",OFFSET(L$2,ROW()-21,0,20,1)))))</f>
        <v/>
      </c>
      <c r="P996" s="5" t="str">
        <f ca="1" t="shared" si="408"/>
        <v/>
      </c>
      <c r="Q996" s="4" t="str">
        <f t="shared" si="409"/>
        <v/>
      </c>
      <c r="R996" s="4" t="str">
        <f t="shared" si="410"/>
        <v/>
      </c>
      <c r="S996" s="9" t="str">
        <f t="shared" si="411"/>
        <v/>
      </c>
      <c r="T996" s="10" t="str">
        <f ca="1" t="shared" si="412"/>
        <v/>
      </c>
      <c r="U996" s="9" t="str">
        <f t="shared" si="413"/>
        <v/>
      </c>
      <c r="V996" s="6" t="str">
        <f t="shared" si="414"/>
        <v/>
      </c>
      <c r="W996" s="11" t="str">
        <f t="shared" si="415"/>
        <v/>
      </c>
      <c r="X996" s="11" t="str">
        <f ca="1" t="shared" si="416"/>
        <v/>
      </c>
      <c r="Y996" s="6" t="str">
        <f ca="1" t="shared" si="417"/>
        <v/>
      </c>
      <c r="Z996" s="1" t="str">
        <f ca="1" t="shared" si="418"/>
        <v/>
      </c>
      <c r="AA996" t="str">
        <f ca="1" t="shared" si="419"/>
        <v/>
      </c>
      <c r="AB996" t="str">
        <f t="shared" si="420"/>
        <v/>
      </c>
      <c r="AC996" s="1" t="str">
        <f ca="1" t="shared" si="421"/>
        <v/>
      </c>
      <c r="AD996" t="e">
        <f ca="1" t="shared" si="422"/>
        <v>#VALUE!</v>
      </c>
    </row>
    <row r="997" spans="1:30">
      <c r="A997" t="str">
        <f>IF([1]Sheet!A1995="","",[1]Sheet!A1995)</f>
        <v/>
      </c>
      <c r="B997" t="str">
        <f>IF(A997="","",[1]Sheet!B1995)</f>
        <v/>
      </c>
      <c r="C997" t="str">
        <f>IF(A997="","",[1]Sheet!C1995)</f>
        <v/>
      </c>
      <c r="D997" t="str">
        <f>IF(A997="","",[1]Sheet!D1995)</f>
        <v/>
      </c>
      <c r="E997" t="str">
        <f>IF(A997="","",[1]Sheet!E1995)</f>
        <v/>
      </c>
      <c r="F997" t="str">
        <f>IF(A997="","",[1]Sheet!F1995)</f>
        <v/>
      </c>
      <c r="G997" t="str">
        <f>IF(A997="","",[1]Sheet!G1995)</f>
        <v/>
      </c>
      <c r="H997" t="str">
        <f>IF(A997="","",[1]Sheet!H1995)</f>
        <v/>
      </c>
      <c r="I997" t="str">
        <f>IF(A997="","",[1]Sheet!I1995)</f>
        <v/>
      </c>
      <c r="J997" t="str">
        <f>IF(A997="","",[1]Sheet!J1995)</f>
        <v/>
      </c>
      <c r="K997" t="str">
        <f t="shared" si="405"/>
        <v/>
      </c>
      <c r="L997" s="4" t="str">
        <f t="shared" si="406"/>
        <v/>
      </c>
      <c r="M997" s="4" t="str">
        <f ca="1" t="array" ref="M997">IF(L996="","",IF(ROW()&lt;32,"",AVERAGE(IF(OFFSET(L$2,ROW()-31,0,30,1)&lt;&gt;"",OFFSET(L$2,ROW()-31,0,30,1)))))</f>
        <v/>
      </c>
      <c r="N997" s="5" t="str">
        <f ca="1" t="shared" si="407"/>
        <v/>
      </c>
      <c r="O997" s="4" t="str">
        <f ca="1" t="array" ref="O997">IF(L996="","",IF(ROW()&lt;32,"",AVERAGE(IF(OFFSET(L$2,ROW()-21,0,20,1)&lt;&gt;"",OFFSET(L$2,ROW()-21,0,20,1)))))</f>
        <v/>
      </c>
      <c r="P997" s="5" t="str">
        <f ca="1" t="shared" si="408"/>
        <v/>
      </c>
      <c r="Q997" s="4" t="str">
        <f t="shared" si="409"/>
        <v/>
      </c>
      <c r="R997" s="4" t="str">
        <f t="shared" si="410"/>
        <v/>
      </c>
      <c r="S997" s="9" t="str">
        <f t="shared" si="411"/>
        <v/>
      </c>
      <c r="T997" s="10" t="str">
        <f ca="1" t="shared" si="412"/>
        <v/>
      </c>
      <c r="U997" s="9" t="str">
        <f t="shared" si="413"/>
        <v/>
      </c>
      <c r="V997" s="6" t="str">
        <f t="shared" si="414"/>
        <v/>
      </c>
      <c r="W997" s="11" t="str">
        <f t="shared" si="415"/>
        <v/>
      </c>
      <c r="X997" s="11" t="str">
        <f ca="1" t="shared" si="416"/>
        <v/>
      </c>
      <c r="Y997" s="6" t="str">
        <f ca="1" t="shared" si="417"/>
        <v/>
      </c>
      <c r="Z997" s="1" t="str">
        <f ca="1" t="shared" si="418"/>
        <v/>
      </c>
      <c r="AA997" t="str">
        <f ca="1" t="shared" si="419"/>
        <v/>
      </c>
      <c r="AB997" t="str">
        <f t="shared" si="420"/>
        <v/>
      </c>
      <c r="AC997" s="1" t="str">
        <f ca="1" t="shared" si="421"/>
        <v/>
      </c>
      <c r="AD997" t="e">
        <f ca="1" t="shared" si="422"/>
        <v>#VALUE!</v>
      </c>
    </row>
    <row r="998" spans="1:30">
      <c r="A998" t="str">
        <f>IF([1]Sheet!A1996="","",[1]Sheet!A1996)</f>
        <v/>
      </c>
      <c r="B998" t="str">
        <f>IF(A998="","",[1]Sheet!B1996)</f>
        <v/>
      </c>
      <c r="C998" t="str">
        <f>IF(A998="","",[1]Sheet!C1996)</f>
        <v/>
      </c>
      <c r="D998" t="str">
        <f>IF(A998="","",[1]Sheet!D1996)</f>
        <v/>
      </c>
      <c r="E998" t="str">
        <f>IF(A998="","",[1]Sheet!E1996)</f>
        <v/>
      </c>
      <c r="F998" t="str">
        <f>IF(A998="","",[1]Sheet!F1996)</f>
        <v/>
      </c>
      <c r="G998" t="str">
        <f>IF(A998="","",[1]Sheet!G1996)</f>
        <v/>
      </c>
      <c r="H998" t="str">
        <f>IF(A998="","",[1]Sheet!H1996)</f>
        <v/>
      </c>
      <c r="I998" t="str">
        <f>IF(A998="","",[1]Sheet!I1996)</f>
        <v/>
      </c>
      <c r="J998" t="str">
        <f>IF(A998="","",[1]Sheet!J1996)</f>
        <v/>
      </c>
      <c r="K998" t="str">
        <f t="shared" si="405"/>
        <v/>
      </c>
      <c r="L998" s="4" t="str">
        <f t="shared" si="406"/>
        <v/>
      </c>
      <c r="M998" s="4" t="str">
        <f ca="1" t="array" ref="M998">IF(L997="","",IF(ROW()&lt;32,"",AVERAGE(IF(OFFSET(L$2,ROW()-31,0,30,1)&lt;&gt;"",OFFSET(L$2,ROW()-31,0,30,1)))))</f>
        <v/>
      </c>
      <c r="N998" s="5" t="str">
        <f ca="1" t="shared" si="407"/>
        <v/>
      </c>
      <c r="O998" s="4" t="str">
        <f ca="1" t="array" ref="O998">IF(L997="","",IF(ROW()&lt;32,"",AVERAGE(IF(OFFSET(L$2,ROW()-21,0,20,1)&lt;&gt;"",OFFSET(L$2,ROW()-21,0,20,1)))))</f>
        <v/>
      </c>
      <c r="P998" s="5" t="str">
        <f ca="1" t="shared" si="408"/>
        <v/>
      </c>
      <c r="Q998" s="4" t="str">
        <f t="shared" si="409"/>
        <v/>
      </c>
      <c r="R998" s="4" t="str">
        <f t="shared" si="410"/>
        <v/>
      </c>
      <c r="S998" s="9" t="str">
        <f t="shared" si="411"/>
        <v/>
      </c>
      <c r="T998" s="10" t="str">
        <f ca="1" t="shared" si="412"/>
        <v/>
      </c>
      <c r="U998" s="9" t="str">
        <f t="shared" si="413"/>
        <v/>
      </c>
      <c r="V998" s="6" t="str">
        <f t="shared" si="414"/>
        <v/>
      </c>
      <c r="W998" s="11" t="str">
        <f t="shared" si="415"/>
        <v/>
      </c>
      <c r="X998" s="11" t="str">
        <f ca="1" t="shared" si="416"/>
        <v/>
      </c>
      <c r="Y998" s="6" t="str">
        <f ca="1" t="shared" si="417"/>
        <v/>
      </c>
      <c r="Z998" s="1" t="str">
        <f ca="1" t="shared" si="418"/>
        <v/>
      </c>
      <c r="AA998" t="str">
        <f ca="1" t="shared" si="419"/>
        <v/>
      </c>
      <c r="AB998" t="str">
        <f t="shared" si="420"/>
        <v/>
      </c>
      <c r="AC998" s="1" t="str">
        <f ca="1" t="shared" si="421"/>
        <v/>
      </c>
      <c r="AD998" t="e">
        <f ca="1" t="shared" si="422"/>
        <v>#VALUE!</v>
      </c>
    </row>
    <row r="999" spans="1:30">
      <c r="A999" t="str">
        <f>IF([1]Sheet!A1997="","",[1]Sheet!A1997)</f>
        <v/>
      </c>
      <c r="B999" t="str">
        <f>IF(A999="","",[1]Sheet!B1997)</f>
        <v/>
      </c>
      <c r="C999" t="str">
        <f>IF(A999="","",[1]Sheet!C1997)</f>
        <v/>
      </c>
      <c r="D999" t="str">
        <f>IF(A999="","",[1]Sheet!D1997)</f>
        <v/>
      </c>
      <c r="E999" t="str">
        <f>IF(A999="","",[1]Sheet!E1997)</f>
        <v/>
      </c>
      <c r="F999" t="str">
        <f>IF(A999="","",[1]Sheet!F1997)</f>
        <v/>
      </c>
      <c r="G999" t="str">
        <f>IF(A999="","",[1]Sheet!G1997)</f>
        <v/>
      </c>
      <c r="H999" t="str">
        <f>IF(A999="","",[1]Sheet!H1997)</f>
        <v/>
      </c>
      <c r="I999" t="str">
        <f>IF(A999="","",[1]Sheet!I1997)</f>
        <v/>
      </c>
      <c r="J999" t="str">
        <f>IF(A999="","",[1]Sheet!J1997)</f>
        <v/>
      </c>
      <c r="K999" t="str">
        <f t="shared" si="405"/>
        <v/>
      </c>
      <c r="L999" s="4" t="str">
        <f t="shared" si="406"/>
        <v/>
      </c>
      <c r="M999" s="4" t="str">
        <f ca="1" t="array" ref="M999">IF(L998="","",IF(ROW()&lt;32,"",AVERAGE(IF(OFFSET(L$2,ROW()-31,0,30,1)&lt;&gt;"",OFFSET(L$2,ROW()-31,0,30,1)))))</f>
        <v/>
      </c>
      <c r="N999" s="5" t="str">
        <f ca="1" t="shared" si="407"/>
        <v/>
      </c>
      <c r="O999" s="4" t="str">
        <f ca="1" t="array" ref="O999">IF(L998="","",IF(ROW()&lt;32,"",AVERAGE(IF(OFFSET(L$2,ROW()-21,0,20,1)&lt;&gt;"",OFFSET(L$2,ROW()-21,0,20,1)))))</f>
        <v/>
      </c>
      <c r="P999" s="5" t="str">
        <f ca="1" t="shared" si="408"/>
        <v/>
      </c>
      <c r="Q999" s="4" t="str">
        <f t="shared" si="409"/>
        <v/>
      </c>
      <c r="R999" s="4" t="str">
        <f t="shared" si="410"/>
        <v/>
      </c>
      <c r="S999" s="9" t="str">
        <f t="shared" si="411"/>
        <v/>
      </c>
      <c r="T999" s="10" t="str">
        <f ca="1" t="shared" si="412"/>
        <v/>
      </c>
      <c r="U999" s="9" t="str">
        <f t="shared" si="413"/>
        <v/>
      </c>
      <c r="V999" s="6" t="str">
        <f t="shared" si="414"/>
        <v/>
      </c>
      <c r="W999" s="11" t="str">
        <f t="shared" si="415"/>
        <v/>
      </c>
      <c r="X999" s="11" t="str">
        <f ca="1" t="shared" si="416"/>
        <v/>
      </c>
      <c r="Y999" s="6" t="str">
        <f ca="1" t="shared" si="417"/>
        <v/>
      </c>
      <c r="Z999" s="1" t="str">
        <f ca="1" t="shared" si="418"/>
        <v/>
      </c>
      <c r="AA999" t="str">
        <f ca="1" t="shared" si="419"/>
        <v/>
      </c>
      <c r="AB999" t="str">
        <f t="shared" si="420"/>
        <v/>
      </c>
      <c r="AC999" s="1" t="str">
        <f ca="1" t="shared" si="421"/>
        <v/>
      </c>
      <c r="AD999" t="e">
        <f ca="1" t="shared" si="422"/>
        <v>#VALUE!</v>
      </c>
    </row>
    <row r="1000" spans="1:30">
      <c r="A1000" t="str">
        <f>IF([1]Sheet!A1998="","",[1]Sheet!A1998)</f>
        <v/>
      </c>
      <c r="B1000" t="str">
        <f>IF(A1000="","",[1]Sheet!B1998)</f>
        <v/>
      </c>
      <c r="C1000" t="str">
        <f>IF(A1000="","",[1]Sheet!C1998)</f>
        <v/>
      </c>
      <c r="D1000" t="str">
        <f>IF(A1000="","",[1]Sheet!D1998)</f>
        <v/>
      </c>
      <c r="E1000" t="str">
        <f>IF(A1000="","",[1]Sheet!E1998)</f>
        <v/>
      </c>
      <c r="F1000" t="str">
        <f>IF(A1000="","",[1]Sheet!F1998)</f>
        <v/>
      </c>
      <c r="G1000" t="str">
        <f>IF(A1000="","",[1]Sheet!G1998)</f>
        <v/>
      </c>
      <c r="H1000" t="str">
        <f>IF(A1000="","",[1]Sheet!H1998)</f>
        <v/>
      </c>
      <c r="I1000" t="str">
        <f>IF(A1000="","",[1]Sheet!I1998)</f>
        <v/>
      </c>
      <c r="J1000" t="str">
        <f>IF(A1000="","",[1]Sheet!J1998)</f>
        <v/>
      </c>
      <c r="K1000" t="str">
        <f t="shared" si="405"/>
        <v/>
      </c>
      <c r="L1000" s="4" t="str">
        <f t="shared" si="406"/>
        <v/>
      </c>
      <c r="M1000" s="4" t="str">
        <f ca="1" t="array" ref="M1000">IF(L999="","",IF(ROW()&lt;32,"",AVERAGE(IF(OFFSET(L$2,ROW()-31,0,30,1)&lt;&gt;"",OFFSET(L$2,ROW()-31,0,30,1)))))</f>
        <v/>
      </c>
      <c r="N1000" s="5" t="str">
        <f ca="1" t="shared" si="407"/>
        <v/>
      </c>
      <c r="O1000" s="4" t="str">
        <f ca="1" t="array" ref="O1000">IF(L999="","",IF(ROW()&lt;32,"",AVERAGE(IF(OFFSET(L$2,ROW()-21,0,20,1)&lt;&gt;"",OFFSET(L$2,ROW()-21,0,20,1)))))</f>
        <v/>
      </c>
      <c r="P1000" s="5" t="str">
        <f ca="1" t="shared" si="408"/>
        <v/>
      </c>
      <c r="Q1000" s="4" t="str">
        <f t="shared" si="409"/>
        <v/>
      </c>
      <c r="R1000" s="4" t="str">
        <f t="shared" si="410"/>
        <v/>
      </c>
      <c r="S1000" s="9" t="str">
        <f t="shared" si="411"/>
        <v/>
      </c>
      <c r="T1000" s="10" t="str">
        <f ca="1" t="shared" si="412"/>
        <v/>
      </c>
      <c r="U1000" s="9" t="str">
        <f t="shared" si="413"/>
        <v/>
      </c>
      <c r="V1000" s="6" t="str">
        <f t="shared" si="414"/>
        <v/>
      </c>
      <c r="W1000" s="11" t="str">
        <f t="shared" si="415"/>
        <v/>
      </c>
      <c r="X1000" s="11" t="str">
        <f ca="1" t="shared" si="416"/>
        <v/>
      </c>
      <c r="Y1000" s="6" t="str">
        <f ca="1" t="shared" si="417"/>
        <v/>
      </c>
      <c r="Z1000" s="1" t="str">
        <f ca="1" t="shared" si="418"/>
        <v/>
      </c>
      <c r="AA1000" t="str">
        <f ca="1" t="shared" si="419"/>
        <v/>
      </c>
      <c r="AB1000" t="str">
        <f t="shared" si="420"/>
        <v/>
      </c>
      <c r="AC1000" s="1" t="str">
        <f ca="1" t="shared" si="421"/>
        <v/>
      </c>
      <c r="AD1000" t="e">
        <f ca="1" t="shared" si="422"/>
        <v>#VALUE!</v>
      </c>
    </row>
    <row r="1001" spans="1:30">
      <c r="A1001" t="str">
        <f>IF([1]Sheet!A1999="","",[1]Sheet!A1999)</f>
        <v/>
      </c>
      <c r="B1001" t="str">
        <f>IF(A1001="","",[1]Sheet!B1999)</f>
        <v/>
      </c>
      <c r="C1001" t="str">
        <f>IF(A1001="","",[1]Sheet!C1999)</f>
        <v/>
      </c>
      <c r="D1001" t="str">
        <f>IF(A1001="","",[1]Sheet!D1999)</f>
        <v/>
      </c>
      <c r="E1001" t="str">
        <f>IF(A1001="","",[1]Sheet!E1999)</f>
        <v/>
      </c>
      <c r="F1001" t="str">
        <f>IF(A1001="","",[1]Sheet!F1999)</f>
        <v/>
      </c>
      <c r="G1001" t="str">
        <f>IF(A1001="","",[1]Sheet!G1999)</f>
        <v/>
      </c>
      <c r="H1001" t="str">
        <f>IF(A1001="","",[1]Sheet!H1999)</f>
        <v/>
      </c>
      <c r="I1001" t="str">
        <f>IF(A1001="","",[1]Sheet!I1999)</f>
        <v/>
      </c>
      <c r="J1001" t="str">
        <f>IF(A1001="","",[1]Sheet!J1999)</f>
        <v/>
      </c>
      <c r="K1001" t="str">
        <f t="shared" si="405"/>
        <v/>
      </c>
      <c r="L1001" s="4" t="str">
        <f t="shared" si="406"/>
        <v/>
      </c>
      <c r="M1001" s="4" t="str">
        <f ca="1" t="array" ref="M1001">IF(L1000="","",IF(ROW()&lt;32,"",AVERAGE(IF(OFFSET(L$2,ROW()-31,0,30,1)&lt;&gt;"",OFFSET(L$2,ROW()-31,0,30,1)))))</f>
        <v/>
      </c>
      <c r="N1001" s="5" t="str">
        <f ca="1" t="shared" si="407"/>
        <v/>
      </c>
      <c r="O1001" s="4" t="str">
        <f ca="1" t="array" ref="O1001">IF(L1000="","",IF(ROW()&lt;32,"",AVERAGE(IF(OFFSET(L$2,ROW()-21,0,20,1)&lt;&gt;"",OFFSET(L$2,ROW()-21,0,20,1)))))</f>
        <v/>
      </c>
      <c r="P1001" s="5" t="str">
        <f ca="1" t="shared" si="408"/>
        <v/>
      </c>
      <c r="Q1001" s="4" t="str">
        <f t="shared" si="409"/>
        <v/>
      </c>
      <c r="R1001" s="4" t="str">
        <f t="shared" si="410"/>
        <v/>
      </c>
      <c r="S1001" s="9" t="str">
        <f t="shared" si="411"/>
        <v/>
      </c>
      <c r="T1001" s="10" t="str">
        <f ca="1" t="shared" si="412"/>
        <v/>
      </c>
      <c r="U1001" s="9" t="str">
        <f t="shared" si="413"/>
        <v/>
      </c>
      <c r="V1001" s="6" t="str">
        <f t="shared" si="414"/>
        <v/>
      </c>
      <c r="W1001" s="11" t="str">
        <f t="shared" si="415"/>
        <v/>
      </c>
      <c r="X1001" s="11" t="str">
        <f ca="1" t="shared" si="416"/>
        <v/>
      </c>
      <c r="Y1001" s="6" t="str">
        <f ca="1" t="shared" si="417"/>
        <v/>
      </c>
      <c r="Z1001" s="1" t="str">
        <f ca="1" t="shared" si="418"/>
        <v/>
      </c>
      <c r="AA1001" t="str">
        <f ca="1" t="shared" si="419"/>
        <v/>
      </c>
      <c r="AB1001" t="str">
        <f t="shared" si="420"/>
        <v/>
      </c>
      <c r="AC1001" s="1" t="str">
        <f ca="1" t="shared" si="421"/>
        <v/>
      </c>
      <c r="AD1001" t="e">
        <f ca="1" t="shared" si="422"/>
        <v>#VALUE!</v>
      </c>
    </row>
    <row r="1002" spans="1:30">
      <c r="A1002" t="str">
        <f>IF([1]Sheet!A2000="","",[1]Sheet!A2000)</f>
        <v/>
      </c>
      <c r="B1002" t="str">
        <f>IF(A1002="","",[1]Sheet!B2000)</f>
        <v/>
      </c>
      <c r="C1002" t="str">
        <f>IF(A1002="","",[1]Sheet!C2000)</f>
        <v/>
      </c>
      <c r="D1002" t="str">
        <f>IF(A1002="","",[1]Sheet!D2000)</f>
        <v/>
      </c>
      <c r="E1002" t="str">
        <f>IF(A1002="","",[1]Sheet!E2000)</f>
        <v/>
      </c>
      <c r="F1002" t="str">
        <f>IF(A1002="","",[1]Sheet!F2000)</f>
        <v/>
      </c>
      <c r="G1002" t="str">
        <f>IF(A1002="","",[1]Sheet!G2000)</f>
        <v/>
      </c>
      <c r="H1002" t="str">
        <f>IF(A1002="","",[1]Sheet!H2000)</f>
        <v/>
      </c>
      <c r="I1002" t="str">
        <f>IF(A1002="","",[1]Sheet!I2000)</f>
        <v/>
      </c>
      <c r="J1002" t="str">
        <f>IF(A1002="","",[1]Sheet!J2000)</f>
        <v/>
      </c>
      <c r="K1002" t="str">
        <f t="shared" si="405"/>
        <v/>
      </c>
      <c r="L1002" s="4" t="str">
        <f t="shared" si="406"/>
        <v/>
      </c>
      <c r="M1002" s="4" t="str">
        <f ca="1" t="array" ref="M1002">IF(L1001="","",IF(ROW()&lt;32,"",AVERAGE(IF(OFFSET(L$2,ROW()-31,0,30,1)&lt;&gt;"",OFFSET(L$2,ROW()-31,0,30,1)))))</f>
        <v/>
      </c>
      <c r="N1002" s="5" t="str">
        <f ca="1" t="shared" si="407"/>
        <v/>
      </c>
      <c r="O1002" s="4" t="str">
        <f ca="1" t="array" ref="O1002">IF(L1001="","",IF(ROW()&lt;32,"",AVERAGE(IF(OFFSET(L$2,ROW()-21,0,20,1)&lt;&gt;"",OFFSET(L$2,ROW()-21,0,20,1)))))</f>
        <v/>
      </c>
      <c r="P1002" s="5" t="str">
        <f ca="1" t="shared" si="408"/>
        <v/>
      </c>
      <c r="Q1002" s="4" t="str">
        <f t="shared" si="409"/>
        <v/>
      </c>
      <c r="R1002" s="4" t="str">
        <f t="shared" si="410"/>
        <v/>
      </c>
      <c r="S1002" s="9" t="str">
        <f t="shared" si="411"/>
        <v/>
      </c>
      <c r="T1002" s="10" t="str">
        <f ca="1" t="shared" si="412"/>
        <v/>
      </c>
      <c r="U1002" s="9" t="str">
        <f t="shared" si="413"/>
        <v/>
      </c>
      <c r="V1002" s="6" t="str">
        <f t="shared" si="414"/>
        <v/>
      </c>
      <c r="W1002" s="11" t="str">
        <f t="shared" si="415"/>
        <v/>
      </c>
      <c r="X1002" s="11" t="str">
        <f ca="1" t="shared" si="416"/>
        <v/>
      </c>
      <c r="Y1002" s="6" t="str">
        <f ca="1" t="shared" si="417"/>
        <v/>
      </c>
      <c r="Z1002" s="1" t="str">
        <f ca="1" t="shared" si="418"/>
        <v/>
      </c>
      <c r="AA1002" t="str">
        <f ca="1" t="shared" si="419"/>
        <v/>
      </c>
      <c r="AB1002" t="str">
        <f t="shared" si="420"/>
        <v/>
      </c>
      <c r="AC1002" s="1" t="str">
        <f ca="1" t="shared" si="421"/>
        <v/>
      </c>
      <c r="AD1002" t="e">
        <f ca="1" t="shared" si="422"/>
        <v>#VALUE!</v>
      </c>
    </row>
    <row r="1003" spans="1:30">
      <c r="A1003" t="str">
        <f>IF([1]Sheet!A2001="","",[1]Sheet!A2001)</f>
        <v/>
      </c>
      <c r="B1003" t="str">
        <f>IF(A1003="","",[1]Sheet!B2001)</f>
        <v/>
      </c>
      <c r="C1003" t="str">
        <f>IF(A1003="","",[1]Sheet!C2001)</f>
        <v/>
      </c>
      <c r="D1003" t="str">
        <f>IF(A1003="","",[1]Sheet!D2001)</f>
        <v/>
      </c>
      <c r="E1003" t="str">
        <f>IF(A1003="","",[1]Sheet!E2001)</f>
        <v/>
      </c>
      <c r="F1003" t="str">
        <f>IF(A1003="","",[1]Sheet!F2001)</f>
        <v/>
      </c>
      <c r="G1003" t="str">
        <f>IF(A1003="","",[1]Sheet!G2001)</f>
        <v/>
      </c>
      <c r="H1003" t="str">
        <f>IF(A1003="","",[1]Sheet!H2001)</f>
        <v/>
      </c>
      <c r="I1003" t="str">
        <f>IF(A1003="","",[1]Sheet!I2001)</f>
        <v/>
      </c>
      <c r="J1003" t="str">
        <f>IF(A1003="","",[1]Sheet!J2001)</f>
        <v/>
      </c>
      <c r="K1003" t="str">
        <f t="shared" si="405"/>
        <v/>
      </c>
      <c r="L1003" s="4" t="str">
        <f t="shared" si="406"/>
        <v/>
      </c>
      <c r="M1003" s="4" t="str">
        <f ca="1" t="array" ref="M1003">IF(L1002="","",IF(ROW()&lt;32,"",AVERAGE(IF(OFFSET(L$2,ROW()-31,0,30,1)&lt;&gt;"",OFFSET(L$2,ROW()-31,0,30,1)))))</f>
        <v/>
      </c>
      <c r="N1003" s="5" t="str">
        <f ca="1" t="shared" si="407"/>
        <v/>
      </c>
      <c r="O1003" s="4" t="str">
        <f ca="1" t="array" ref="O1003">IF(L1002="","",IF(ROW()&lt;32,"",AVERAGE(IF(OFFSET(L$2,ROW()-21,0,20,1)&lt;&gt;"",OFFSET(L$2,ROW()-21,0,20,1)))))</f>
        <v/>
      </c>
      <c r="P1003" s="5" t="str">
        <f ca="1" t="shared" si="408"/>
        <v/>
      </c>
      <c r="Q1003" s="4" t="str">
        <f t="shared" si="409"/>
        <v/>
      </c>
      <c r="R1003" s="4" t="str">
        <f t="shared" si="410"/>
        <v/>
      </c>
      <c r="S1003" s="9" t="str">
        <f t="shared" si="411"/>
        <v/>
      </c>
      <c r="T1003" s="10" t="str">
        <f ca="1" t="shared" si="412"/>
        <v/>
      </c>
      <c r="U1003" s="9" t="str">
        <f t="shared" si="413"/>
        <v/>
      </c>
      <c r="V1003" s="6" t="str">
        <f t="shared" si="414"/>
        <v/>
      </c>
      <c r="W1003" s="11" t="str">
        <f t="shared" si="415"/>
        <v/>
      </c>
      <c r="X1003" s="11" t="str">
        <f ca="1" t="shared" si="416"/>
        <v/>
      </c>
      <c r="Y1003" s="6" t="str">
        <f ca="1" t="shared" si="417"/>
        <v/>
      </c>
      <c r="Z1003" s="1" t="str">
        <f ca="1" t="shared" si="418"/>
        <v/>
      </c>
      <c r="AA1003" t="str">
        <f ca="1" t="shared" si="419"/>
        <v/>
      </c>
      <c r="AB1003" t="str">
        <f t="shared" si="420"/>
        <v/>
      </c>
      <c r="AC1003" s="1" t="str">
        <f ca="1" t="shared" si="421"/>
        <v/>
      </c>
      <c r="AD1003" t="e">
        <f ca="1" t="shared" si="422"/>
        <v>#VALUE!</v>
      </c>
    </row>
    <row r="1004" spans="1:30">
      <c r="A1004" t="str">
        <f>IF([1]Sheet!A2002="","",[1]Sheet!A2002)</f>
        <v/>
      </c>
      <c r="B1004" t="str">
        <f>IF(A1004="","",[1]Sheet!B2002)</f>
        <v/>
      </c>
      <c r="C1004" t="str">
        <f>IF(A1004="","",[1]Sheet!C2002)</f>
        <v/>
      </c>
      <c r="D1004" t="str">
        <f>IF(A1004="","",[1]Sheet!D2002)</f>
        <v/>
      </c>
      <c r="E1004" t="str">
        <f>IF(A1004="","",[1]Sheet!E2002)</f>
        <v/>
      </c>
      <c r="F1004" t="str">
        <f>IF(A1004="","",[1]Sheet!F2002)</f>
        <v/>
      </c>
      <c r="G1004" t="str">
        <f>IF(A1004="","",[1]Sheet!G2002)</f>
        <v/>
      </c>
      <c r="H1004" t="str">
        <f>IF(A1004="","",[1]Sheet!H2002)</f>
        <v/>
      </c>
      <c r="I1004" t="str">
        <f>IF(A1004="","",[1]Sheet!I2002)</f>
        <v/>
      </c>
      <c r="J1004" t="str">
        <f>IF(A1004="","",[1]Sheet!J2002)</f>
        <v/>
      </c>
      <c r="K1004" t="str">
        <f t="shared" ref="K1004:K1067" si="423">IF(J1004="是",1,IF(J1004="否",0,""))</f>
        <v/>
      </c>
      <c r="L1004" s="4" t="str">
        <f t="shared" ref="L1004:L1067" si="424">IF(G1004="","",IF(F1004="待开奖","",IF(MID(D1004,1,1)=MID(G1004,1,1),1,IF(MID(D1004,2,1)=MID(G1004,2,1),1,0))))</f>
        <v/>
      </c>
      <c r="M1004" s="4" t="str">
        <f ca="1" t="array" ref="M1004">IF(L1003="","",IF(ROW()&lt;32,"",AVERAGE(IF(OFFSET(L$2,ROW()-31,0,30,1)&lt;&gt;"",OFFSET(L$2,ROW()-31,0,30,1)))))</f>
        <v/>
      </c>
      <c r="N1004" s="5" t="str">
        <f ca="1" t="shared" ref="N1004:N1067" si="425">IF(G1003=0,N1002,IF(L1003="","",IF(ROW()&lt;32,"",IF(ROW()=32,AVERAGE(L973:L1002),2/31*L1003+(1-2/31)*M1003))))</f>
        <v/>
      </c>
      <c r="O1004" s="4" t="str">
        <f ca="1" t="array" ref="O1004">IF(L1003="","",IF(ROW()&lt;32,"",AVERAGE(IF(OFFSET(L$2,ROW()-21,0,20,1)&lt;&gt;"",OFFSET(L$2,ROW()-21,0,20,1)))))</f>
        <v/>
      </c>
      <c r="P1004" s="5" t="str">
        <f ca="1" t="shared" ref="P1004:P1067" si="426">IF(G1003=0,P1002,IF(L1003="","",IF(ROW()&lt;32,"",IF(ROW()=32,AVERAGE(L973:L1002),2/31*L1003+(1-2/31)*O1004))))</f>
        <v/>
      </c>
      <c r="Q1004" s="4" t="str">
        <f t="shared" ref="Q1004:Q1067" si="427">IF(OR(F1004=13,F1004=14),IF(L1004=1,-68.1,I1004),I1004)</f>
        <v/>
      </c>
      <c r="R1004" s="4" t="str">
        <f t="shared" ref="R1004:R1067" si="428">IF(G1004=0,R1003,IF(Q1004="","",+R1003+Q1004))</f>
        <v/>
      </c>
      <c r="S1004" s="9" t="str">
        <f t="shared" ref="S1004:S1067" si="429">IF(R1003="","",(R1003-R974)/R974)</f>
        <v/>
      </c>
      <c r="T1004" s="10" t="str">
        <f ca="1" t="shared" ref="T1004:T1067" si="430">N1004</f>
        <v/>
      </c>
      <c r="U1004" s="9" t="str">
        <f t="shared" ref="U1004:U1067" si="431">IF(R1003="","",(MAX(R974:R1003)-MIN(R974:R1003))/MAX(R974:R1003))</f>
        <v/>
      </c>
      <c r="V1004" s="6" t="str">
        <f t="shared" ref="V1004:V1067" si="432">IF(ROW()&lt;=62,"",IF(S1004="","",(AVERAGE(S975:S1004)-0)/(_xlfn.STDEV.P(S975:S1004)+1/1000000)))</f>
        <v/>
      </c>
      <c r="W1004" s="11" t="str">
        <f t="shared" ref="W1004:W1067" si="433">IF(I1003="","",IF(ABS(SUMIF(I974:I1003,"&lt;0"))=0,10,IF(SUMIF(I974:I1003,"&gt;0")/ABS(SUMIF(I974:I1003,"&lt;0"))&gt;10,10,SUMIF(I974:I1003,"&gt;0")/ABS(SUMIF(I974:I1003,"&lt;0")))))</f>
        <v/>
      </c>
      <c r="X1004" s="11" t="str">
        <f ca="1" t="shared" ref="X1004:X1067" si="434">IF(V1004="","",S1004*0.3+T1004*0.2-0.3*U1004+0.1*V1004+0.1*W1004)</f>
        <v/>
      </c>
      <c r="Y1004" s="6" t="str">
        <f ca="1" t="shared" ref="Y1004:Y1067" si="435">IF(X1004="","",AVERAGE(X975:X1004))</f>
        <v/>
      </c>
      <c r="Z1004" s="1" t="str">
        <f ca="1" t="shared" ref="Z1004:Z1067" si="436">IF(X1004="","",(_xlfn.STDEV.P(X975:X1004)))</f>
        <v/>
      </c>
      <c r="AA1004" t="str">
        <f ca="1" t="shared" ref="AA1004:AA1067" si="437">IF(X1004="","",IF(X1004&gt;0,IF(X1004&gt;Y1004+Z1004*$Z$1,I1004,0),0))</f>
        <v/>
      </c>
      <c r="AB1004" t="str">
        <f t="shared" ref="AB1004:AB1067" si="438">IF(S1004="","",IF(OR(F1003=13,F1003=14),1,0))</f>
        <v/>
      </c>
      <c r="AC1004" s="1" t="str">
        <f ca="1" t="shared" ref="AC1004:AC1067" si="439">IF(OR(SUM(AB985:AB1004)&gt;3,SUM(AB995:AB1004)&gt;2),0,AA1004)</f>
        <v/>
      </c>
      <c r="AD1004" t="e">
        <f ca="1" t="shared" ref="AD1004:AD1067" si="440">IF(X1004&gt;=$Y$1,I1004,0)</f>
        <v>#VALUE!</v>
      </c>
    </row>
    <row r="1005" spans="1:30">
      <c r="A1005" t="str">
        <f>IF([1]Sheet!A2003="","",[1]Sheet!A2003)</f>
        <v/>
      </c>
      <c r="B1005" t="str">
        <f>IF(A1005="","",[1]Sheet!B2003)</f>
        <v/>
      </c>
      <c r="C1005" t="str">
        <f>IF(A1005="","",[1]Sheet!C2003)</f>
        <v/>
      </c>
      <c r="D1005" t="str">
        <f>IF(A1005="","",[1]Sheet!D2003)</f>
        <v/>
      </c>
      <c r="E1005" t="str">
        <f>IF(A1005="","",[1]Sheet!E2003)</f>
        <v/>
      </c>
      <c r="F1005" t="str">
        <f>IF(A1005="","",[1]Sheet!F2003)</f>
        <v/>
      </c>
      <c r="G1005" t="str">
        <f>IF(A1005="","",[1]Sheet!G2003)</f>
        <v/>
      </c>
      <c r="H1005" t="str">
        <f>IF(A1005="","",[1]Sheet!H2003)</f>
        <v/>
      </c>
      <c r="I1005" t="str">
        <f>IF(A1005="","",[1]Sheet!I2003)</f>
        <v/>
      </c>
      <c r="J1005" t="str">
        <f>IF(A1005="","",[1]Sheet!J2003)</f>
        <v/>
      </c>
      <c r="K1005" t="str">
        <f t="shared" si="423"/>
        <v/>
      </c>
      <c r="L1005" s="4" t="str">
        <f t="shared" si="424"/>
        <v/>
      </c>
      <c r="M1005" s="4" t="str">
        <f ca="1" t="array" ref="M1005">IF(L1004="","",IF(ROW()&lt;32,"",AVERAGE(IF(OFFSET(L$2,ROW()-31,0,30,1)&lt;&gt;"",OFFSET(L$2,ROW()-31,0,30,1)))))</f>
        <v/>
      </c>
      <c r="N1005" s="5" t="str">
        <f ca="1" t="shared" si="425"/>
        <v/>
      </c>
      <c r="O1005" s="4" t="str">
        <f ca="1" t="array" ref="O1005">IF(L1004="","",IF(ROW()&lt;32,"",AVERAGE(IF(OFFSET(L$2,ROW()-21,0,20,1)&lt;&gt;"",OFFSET(L$2,ROW()-21,0,20,1)))))</f>
        <v/>
      </c>
      <c r="P1005" s="5" t="str">
        <f ca="1" t="shared" si="426"/>
        <v/>
      </c>
      <c r="Q1005" s="4" t="str">
        <f t="shared" si="427"/>
        <v/>
      </c>
      <c r="R1005" s="4" t="str">
        <f t="shared" si="428"/>
        <v/>
      </c>
      <c r="S1005" s="9" t="str">
        <f t="shared" si="429"/>
        <v/>
      </c>
      <c r="T1005" s="10" t="str">
        <f ca="1" t="shared" si="430"/>
        <v/>
      </c>
      <c r="U1005" s="9" t="str">
        <f t="shared" si="431"/>
        <v/>
      </c>
      <c r="V1005" s="6" t="str">
        <f t="shared" si="432"/>
        <v/>
      </c>
      <c r="W1005" s="11" t="str">
        <f t="shared" si="433"/>
        <v/>
      </c>
      <c r="X1005" s="11" t="str">
        <f ca="1" t="shared" si="434"/>
        <v/>
      </c>
      <c r="Y1005" s="6" t="str">
        <f ca="1" t="shared" si="435"/>
        <v/>
      </c>
      <c r="Z1005" s="1" t="str">
        <f ca="1" t="shared" si="436"/>
        <v/>
      </c>
      <c r="AA1005" t="str">
        <f ca="1" t="shared" si="437"/>
        <v/>
      </c>
      <c r="AB1005" t="str">
        <f t="shared" si="438"/>
        <v/>
      </c>
      <c r="AC1005" s="1" t="str">
        <f ca="1" t="shared" si="439"/>
        <v/>
      </c>
      <c r="AD1005" t="e">
        <f ca="1" t="shared" si="440"/>
        <v>#VALUE!</v>
      </c>
    </row>
    <row r="1006" spans="1:30">
      <c r="A1006" t="str">
        <f>IF([1]Sheet!A2004="","",[1]Sheet!A2004)</f>
        <v/>
      </c>
      <c r="B1006" t="str">
        <f>IF(A1006="","",[1]Sheet!B2004)</f>
        <v/>
      </c>
      <c r="C1006" t="str">
        <f>IF(A1006="","",[1]Sheet!C2004)</f>
        <v/>
      </c>
      <c r="D1006" t="str">
        <f>IF(A1006="","",[1]Sheet!D2004)</f>
        <v/>
      </c>
      <c r="E1006" t="str">
        <f>IF(A1006="","",[1]Sheet!E2004)</f>
        <v/>
      </c>
      <c r="F1006" t="str">
        <f>IF(A1006="","",[1]Sheet!F2004)</f>
        <v/>
      </c>
      <c r="G1006" t="str">
        <f>IF(A1006="","",[1]Sheet!G2004)</f>
        <v/>
      </c>
      <c r="H1006" t="str">
        <f>IF(A1006="","",[1]Sheet!H2004)</f>
        <v/>
      </c>
      <c r="I1006" t="str">
        <f>IF(A1006="","",[1]Sheet!I2004)</f>
        <v/>
      </c>
      <c r="J1006" t="str">
        <f>IF(A1006="","",[1]Sheet!J2004)</f>
        <v/>
      </c>
      <c r="K1006" t="str">
        <f t="shared" si="423"/>
        <v/>
      </c>
      <c r="L1006" s="4" t="str">
        <f t="shared" si="424"/>
        <v/>
      </c>
      <c r="M1006" s="4" t="str">
        <f ca="1" t="array" ref="M1006">IF(L1005="","",IF(ROW()&lt;32,"",AVERAGE(IF(OFFSET(L$2,ROW()-31,0,30,1)&lt;&gt;"",OFFSET(L$2,ROW()-31,0,30,1)))))</f>
        <v/>
      </c>
      <c r="N1006" s="5" t="str">
        <f ca="1" t="shared" si="425"/>
        <v/>
      </c>
      <c r="O1006" s="4" t="str">
        <f ca="1" t="array" ref="O1006">IF(L1005="","",IF(ROW()&lt;32,"",AVERAGE(IF(OFFSET(L$2,ROW()-21,0,20,1)&lt;&gt;"",OFFSET(L$2,ROW()-21,0,20,1)))))</f>
        <v/>
      </c>
      <c r="P1006" s="5" t="str">
        <f ca="1" t="shared" si="426"/>
        <v/>
      </c>
      <c r="Q1006" s="4" t="str">
        <f t="shared" si="427"/>
        <v/>
      </c>
      <c r="R1006" s="4" t="str">
        <f t="shared" si="428"/>
        <v/>
      </c>
      <c r="S1006" s="9" t="str">
        <f t="shared" si="429"/>
        <v/>
      </c>
      <c r="T1006" s="10" t="str">
        <f ca="1" t="shared" si="430"/>
        <v/>
      </c>
      <c r="U1006" s="9" t="str">
        <f t="shared" si="431"/>
        <v/>
      </c>
      <c r="V1006" s="6" t="str">
        <f t="shared" si="432"/>
        <v/>
      </c>
      <c r="W1006" s="11" t="str">
        <f t="shared" si="433"/>
        <v/>
      </c>
      <c r="X1006" s="11" t="str">
        <f ca="1" t="shared" si="434"/>
        <v/>
      </c>
      <c r="Y1006" s="6" t="str">
        <f ca="1" t="shared" si="435"/>
        <v/>
      </c>
      <c r="Z1006" s="1" t="str">
        <f ca="1" t="shared" si="436"/>
        <v/>
      </c>
      <c r="AA1006" t="str">
        <f ca="1" t="shared" si="437"/>
        <v/>
      </c>
      <c r="AB1006" t="str">
        <f t="shared" si="438"/>
        <v/>
      </c>
      <c r="AC1006" s="1" t="str">
        <f ca="1" t="shared" si="439"/>
        <v/>
      </c>
      <c r="AD1006" t="e">
        <f ca="1" t="shared" si="440"/>
        <v>#VALUE!</v>
      </c>
    </row>
    <row r="1007" spans="1:30">
      <c r="A1007" t="str">
        <f>IF([1]Sheet!A2005="","",[1]Sheet!A2005)</f>
        <v/>
      </c>
      <c r="B1007" t="str">
        <f>IF(A1007="","",[1]Sheet!B2005)</f>
        <v/>
      </c>
      <c r="C1007" t="str">
        <f>IF(A1007="","",[1]Sheet!C2005)</f>
        <v/>
      </c>
      <c r="D1007" t="str">
        <f>IF(A1007="","",[1]Sheet!D2005)</f>
        <v/>
      </c>
      <c r="E1007" t="str">
        <f>IF(A1007="","",[1]Sheet!E2005)</f>
        <v/>
      </c>
      <c r="F1007" t="str">
        <f>IF(A1007="","",[1]Sheet!F2005)</f>
        <v/>
      </c>
      <c r="G1007" t="str">
        <f>IF(A1007="","",[1]Sheet!G2005)</f>
        <v/>
      </c>
      <c r="H1007" t="str">
        <f>IF(A1007="","",[1]Sheet!H2005)</f>
        <v/>
      </c>
      <c r="I1007" t="str">
        <f>IF(A1007="","",[1]Sheet!I2005)</f>
        <v/>
      </c>
      <c r="J1007" t="str">
        <f>IF(A1007="","",[1]Sheet!J2005)</f>
        <v/>
      </c>
      <c r="K1007" t="str">
        <f t="shared" si="423"/>
        <v/>
      </c>
      <c r="L1007" s="4" t="str">
        <f t="shared" si="424"/>
        <v/>
      </c>
      <c r="M1007" s="4" t="str">
        <f ca="1" t="array" ref="M1007">IF(L1006="","",IF(ROW()&lt;32,"",AVERAGE(IF(OFFSET(L$2,ROW()-31,0,30,1)&lt;&gt;"",OFFSET(L$2,ROW()-31,0,30,1)))))</f>
        <v/>
      </c>
      <c r="N1007" s="5" t="str">
        <f ca="1" t="shared" si="425"/>
        <v/>
      </c>
      <c r="O1007" s="4" t="str">
        <f ca="1" t="array" ref="O1007">IF(L1006="","",IF(ROW()&lt;32,"",AVERAGE(IF(OFFSET(L$2,ROW()-21,0,20,1)&lt;&gt;"",OFFSET(L$2,ROW()-21,0,20,1)))))</f>
        <v/>
      </c>
      <c r="P1007" s="5" t="str">
        <f ca="1" t="shared" si="426"/>
        <v/>
      </c>
      <c r="Q1007" s="4" t="str">
        <f t="shared" si="427"/>
        <v/>
      </c>
      <c r="R1007" s="4" t="str">
        <f t="shared" si="428"/>
        <v/>
      </c>
      <c r="S1007" s="9" t="str">
        <f t="shared" si="429"/>
        <v/>
      </c>
      <c r="T1007" s="10" t="str">
        <f ca="1" t="shared" si="430"/>
        <v/>
      </c>
      <c r="U1007" s="9" t="str">
        <f t="shared" si="431"/>
        <v/>
      </c>
      <c r="V1007" s="6" t="str">
        <f t="shared" si="432"/>
        <v/>
      </c>
      <c r="W1007" s="11" t="str">
        <f t="shared" si="433"/>
        <v/>
      </c>
      <c r="X1007" s="11" t="str">
        <f ca="1" t="shared" si="434"/>
        <v/>
      </c>
      <c r="Y1007" s="6" t="str">
        <f ca="1" t="shared" si="435"/>
        <v/>
      </c>
      <c r="Z1007" s="1" t="str">
        <f ca="1" t="shared" si="436"/>
        <v/>
      </c>
      <c r="AA1007" t="str">
        <f ca="1" t="shared" si="437"/>
        <v/>
      </c>
      <c r="AB1007" t="str">
        <f t="shared" si="438"/>
        <v/>
      </c>
      <c r="AC1007" s="1" t="str">
        <f ca="1" t="shared" si="439"/>
        <v/>
      </c>
      <c r="AD1007" t="e">
        <f ca="1" t="shared" si="440"/>
        <v>#VALUE!</v>
      </c>
    </row>
    <row r="1008" spans="1:30">
      <c r="A1008" t="str">
        <f>IF([1]Sheet!A2006="","",[1]Sheet!A2006)</f>
        <v/>
      </c>
      <c r="B1008" t="str">
        <f>IF(A1008="","",[1]Sheet!B2006)</f>
        <v/>
      </c>
      <c r="C1008" t="str">
        <f>IF(A1008="","",[1]Sheet!C2006)</f>
        <v/>
      </c>
      <c r="D1008" t="str">
        <f>IF(A1008="","",[1]Sheet!D2006)</f>
        <v/>
      </c>
      <c r="E1008" t="str">
        <f>IF(A1008="","",[1]Sheet!E2006)</f>
        <v/>
      </c>
      <c r="F1008" t="str">
        <f>IF(A1008="","",[1]Sheet!F2006)</f>
        <v/>
      </c>
      <c r="G1008" t="str">
        <f>IF(A1008="","",[1]Sheet!G2006)</f>
        <v/>
      </c>
      <c r="H1008" t="str">
        <f>IF(A1008="","",[1]Sheet!H2006)</f>
        <v/>
      </c>
      <c r="I1008" t="str">
        <f>IF(A1008="","",[1]Sheet!I2006)</f>
        <v/>
      </c>
      <c r="J1008" t="str">
        <f>IF(A1008="","",[1]Sheet!J2006)</f>
        <v/>
      </c>
      <c r="K1008" t="str">
        <f t="shared" si="423"/>
        <v/>
      </c>
      <c r="L1008" s="4" t="str">
        <f t="shared" si="424"/>
        <v/>
      </c>
      <c r="M1008" s="4" t="str">
        <f ca="1" t="array" ref="M1008">IF(L1007="","",IF(ROW()&lt;32,"",AVERAGE(IF(OFFSET(L$2,ROW()-31,0,30,1)&lt;&gt;"",OFFSET(L$2,ROW()-31,0,30,1)))))</f>
        <v/>
      </c>
      <c r="N1008" s="5" t="str">
        <f ca="1" t="shared" si="425"/>
        <v/>
      </c>
      <c r="O1008" s="4" t="str">
        <f ca="1" t="array" ref="O1008">IF(L1007="","",IF(ROW()&lt;32,"",AVERAGE(IF(OFFSET(L$2,ROW()-21,0,20,1)&lt;&gt;"",OFFSET(L$2,ROW()-21,0,20,1)))))</f>
        <v/>
      </c>
      <c r="P1008" s="5" t="str">
        <f ca="1" t="shared" si="426"/>
        <v/>
      </c>
      <c r="Q1008" s="4" t="str">
        <f t="shared" si="427"/>
        <v/>
      </c>
      <c r="R1008" s="4" t="str">
        <f t="shared" si="428"/>
        <v/>
      </c>
      <c r="S1008" s="9" t="str">
        <f t="shared" si="429"/>
        <v/>
      </c>
      <c r="T1008" s="10" t="str">
        <f ca="1" t="shared" si="430"/>
        <v/>
      </c>
      <c r="U1008" s="9" t="str">
        <f t="shared" si="431"/>
        <v/>
      </c>
      <c r="V1008" s="6" t="str">
        <f t="shared" si="432"/>
        <v/>
      </c>
      <c r="W1008" s="11" t="str">
        <f t="shared" si="433"/>
        <v/>
      </c>
      <c r="X1008" s="11" t="str">
        <f ca="1" t="shared" si="434"/>
        <v/>
      </c>
      <c r="Y1008" s="6" t="str">
        <f ca="1" t="shared" si="435"/>
        <v/>
      </c>
      <c r="Z1008" s="1" t="str">
        <f ca="1" t="shared" si="436"/>
        <v/>
      </c>
      <c r="AA1008" t="str">
        <f ca="1" t="shared" si="437"/>
        <v/>
      </c>
      <c r="AB1008" t="str">
        <f t="shared" si="438"/>
        <v/>
      </c>
      <c r="AC1008" s="1" t="str">
        <f ca="1" t="shared" si="439"/>
        <v/>
      </c>
      <c r="AD1008" t="e">
        <f ca="1" t="shared" si="440"/>
        <v>#VALUE!</v>
      </c>
    </row>
    <row r="1009" spans="1:30">
      <c r="A1009" t="str">
        <f>IF([1]Sheet!A2007="","",[1]Sheet!A2007)</f>
        <v/>
      </c>
      <c r="B1009" t="str">
        <f>IF(A1009="","",[1]Sheet!B2007)</f>
        <v/>
      </c>
      <c r="C1009" t="str">
        <f>IF(A1009="","",[1]Sheet!C2007)</f>
        <v/>
      </c>
      <c r="D1009" t="str">
        <f>IF(A1009="","",[1]Sheet!D2007)</f>
        <v/>
      </c>
      <c r="E1009" t="str">
        <f>IF(A1009="","",[1]Sheet!E2007)</f>
        <v/>
      </c>
      <c r="F1009" t="str">
        <f>IF(A1009="","",[1]Sheet!F2007)</f>
        <v/>
      </c>
      <c r="G1009" t="str">
        <f>IF(A1009="","",[1]Sheet!G2007)</f>
        <v/>
      </c>
      <c r="H1009" t="str">
        <f>IF(A1009="","",[1]Sheet!H2007)</f>
        <v/>
      </c>
      <c r="I1009" t="str">
        <f>IF(A1009="","",[1]Sheet!I2007)</f>
        <v/>
      </c>
      <c r="J1009" t="str">
        <f>IF(A1009="","",[1]Sheet!J2007)</f>
        <v/>
      </c>
      <c r="K1009" t="str">
        <f t="shared" si="423"/>
        <v/>
      </c>
      <c r="L1009" s="4" t="str">
        <f t="shared" si="424"/>
        <v/>
      </c>
      <c r="M1009" s="4" t="str">
        <f ca="1" t="array" ref="M1009">IF(L1008="","",IF(ROW()&lt;32,"",AVERAGE(IF(OFFSET(L$2,ROW()-31,0,30,1)&lt;&gt;"",OFFSET(L$2,ROW()-31,0,30,1)))))</f>
        <v/>
      </c>
      <c r="N1009" s="5" t="str">
        <f ca="1" t="shared" si="425"/>
        <v/>
      </c>
      <c r="O1009" s="4" t="str">
        <f ca="1" t="array" ref="O1009">IF(L1008="","",IF(ROW()&lt;32,"",AVERAGE(IF(OFFSET(L$2,ROW()-21,0,20,1)&lt;&gt;"",OFFSET(L$2,ROW()-21,0,20,1)))))</f>
        <v/>
      </c>
      <c r="P1009" s="5" t="str">
        <f ca="1" t="shared" si="426"/>
        <v/>
      </c>
      <c r="Q1009" s="4" t="str">
        <f t="shared" si="427"/>
        <v/>
      </c>
      <c r="R1009" s="4" t="str">
        <f t="shared" si="428"/>
        <v/>
      </c>
      <c r="S1009" s="9" t="str">
        <f t="shared" si="429"/>
        <v/>
      </c>
      <c r="T1009" s="10" t="str">
        <f ca="1" t="shared" si="430"/>
        <v/>
      </c>
      <c r="U1009" s="9" t="str">
        <f t="shared" si="431"/>
        <v/>
      </c>
      <c r="V1009" s="6" t="str">
        <f t="shared" si="432"/>
        <v/>
      </c>
      <c r="W1009" s="11" t="str">
        <f t="shared" si="433"/>
        <v/>
      </c>
      <c r="X1009" s="11" t="str">
        <f ca="1" t="shared" si="434"/>
        <v/>
      </c>
      <c r="Y1009" s="6" t="str">
        <f ca="1" t="shared" si="435"/>
        <v/>
      </c>
      <c r="Z1009" s="1" t="str">
        <f ca="1" t="shared" si="436"/>
        <v/>
      </c>
      <c r="AA1009" t="str">
        <f ca="1" t="shared" si="437"/>
        <v/>
      </c>
      <c r="AB1009" t="str">
        <f t="shared" si="438"/>
        <v/>
      </c>
      <c r="AC1009" s="1" t="str">
        <f ca="1" t="shared" si="439"/>
        <v/>
      </c>
      <c r="AD1009" t="e">
        <f ca="1" t="shared" si="440"/>
        <v>#VALUE!</v>
      </c>
    </row>
    <row r="1010" spans="1:30">
      <c r="A1010" t="str">
        <f>IF([1]Sheet!A2008="","",[1]Sheet!A2008)</f>
        <v/>
      </c>
      <c r="B1010" t="str">
        <f>IF(A1010="","",[1]Sheet!B2008)</f>
        <v/>
      </c>
      <c r="C1010" t="str">
        <f>IF(A1010="","",[1]Sheet!C2008)</f>
        <v/>
      </c>
      <c r="D1010" t="str">
        <f>IF(A1010="","",[1]Sheet!D2008)</f>
        <v/>
      </c>
      <c r="E1010" t="str">
        <f>IF(A1010="","",[1]Sheet!E2008)</f>
        <v/>
      </c>
      <c r="F1010" t="str">
        <f>IF(A1010="","",[1]Sheet!F2008)</f>
        <v/>
      </c>
      <c r="G1010" t="str">
        <f>IF(A1010="","",[1]Sheet!G2008)</f>
        <v/>
      </c>
      <c r="H1010" t="str">
        <f>IF(A1010="","",[1]Sheet!H2008)</f>
        <v/>
      </c>
      <c r="I1010" t="str">
        <f>IF(A1010="","",[1]Sheet!I2008)</f>
        <v/>
      </c>
      <c r="J1010" t="str">
        <f>IF(A1010="","",[1]Sheet!J2008)</f>
        <v/>
      </c>
      <c r="K1010" t="str">
        <f t="shared" si="423"/>
        <v/>
      </c>
      <c r="L1010" s="4" t="str">
        <f t="shared" si="424"/>
        <v/>
      </c>
      <c r="M1010" s="4" t="str">
        <f ca="1" t="array" ref="M1010">IF(L1009="","",IF(ROW()&lt;32,"",AVERAGE(IF(OFFSET(L$2,ROW()-31,0,30,1)&lt;&gt;"",OFFSET(L$2,ROW()-31,0,30,1)))))</f>
        <v/>
      </c>
      <c r="N1010" s="5" t="str">
        <f ca="1" t="shared" si="425"/>
        <v/>
      </c>
      <c r="O1010" s="4" t="str">
        <f ca="1" t="array" ref="O1010">IF(L1009="","",IF(ROW()&lt;32,"",AVERAGE(IF(OFFSET(L$2,ROW()-21,0,20,1)&lt;&gt;"",OFFSET(L$2,ROW()-21,0,20,1)))))</f>
        <v/>
      </c>
      <c r="P1010" s="5" t="str">
        <f ca="1" t="shared" si="426"/>
        <v/>
      </c>
      <c r="Q1010" s="4" t="str">
        <f t="shared" si="427"/>
        <v/>
      </c>
      <c r="R1010" s="4" t="str">
        <f t="shared" si="428"/>
        <v/>
      </c>
      <c r="S1010" s="9" t="str">
        <f t="shared" si="429"/>
        <v/>
      </c>
      <c r="T1010" s="10" t="str">
        <f ca="1" t="shared" si="430"/>
        <v/>
      </c>
      <c r="U1010" s="9" t="str">
        <f t="shared" si="431"/>
        <v/>
      </c>
      <c r="V1010" s="6" t="str">
        <f t="shared" si="432"/>
        <v/>
      </c>
      <c r="W1010" s="11" t="str">
        <f t="shared" si="433"/>
        <v/>
      </c>
      <c r="X1010" s="11" t="str">
        <f ca="1" t="shared" si="434"/>
        <v/>
      </c>
      <c r="Y1010" s="6" t="str">
        <f ca="1" t="shared" si="435"/>
        <v/>
      </c>
      <c r="Z1010" s="1" t="str">
        <f ca="1" t="shared" si="436"/>
        <v/>
      </c>
      <c r="AA1010" t="str">
        <f ca="1" t="shared" si="437"/>
        <v/>
      </c>
      <c r="AB1010" t="str">
        <f t="shared" si="438"/>
        <v/>
      </c>
      <c r="AC1010" s="1" t="str">
        <f ca="1" t="shared" si="439"/>
        <v/>
      </c>
      <c r="AD1010" t="e">
        <f ca="1" t="shared" si="440"/>
        <v>#VALUE!</v>
      </c>
    </row>
    <row r="1011" spans="1:30">
      <c r="A1011" t="str">
        <f>IF([1]Sheet!A2009="","",[1]Sheet!A2009)</f>
        <v/>
      </c>
      <c r="B1011" t="str">
        <f>IF(A1011="","",[1]Sheet!B2009)</f>
        <v/>
      </c>
      <c r="C1011" t="str">
        <f>IF(A1011="","",[1]Sheet!C2009)</f>
        <v/>
      </c>
      <c r="D1011" t="str">
        <f>IF(A1011="","",[1]Sheet!D2009)</f>
        <v/>
      </c>
      <c r="E1011" t="str">
        <f>IF(A1011="","",[1]Sheet!E2009)</f>
        <v/>
      </c>
      <c r="F1011" t="str">
        <f>IF(A1011="","",[1]Sheet!F2009)</f>
        <v/>
      </c>
      <c r="G1011" t="str">
        <f>IF(A1011="","",[1]Sheet!G2009)</f>
        <v/>
      </c>
      <c r="H1011" t="str">
        <f>IF(A1011="","",[1]Sheet!H2009)</f>
        <v/>
      </c>
      <c r="I1011" t="str">
        <f>IF(A1011="","",[1]Sheet!I2009)</f>
        <v/>
      </c>
      <c r="J1011" t="str">
        <f>IF(A1011="","",[1]Sheet!J2009)</f>
        <v/>
      </c>
      <c r="K1011" t="str">
        <f t="shared" si="423"/>
        <v/>
      </c>
      <c r="L1011" s="4" t="str">
        <f t="shared" si="424"/>
        <v/>
      </c>
      <c r="M1011" s="4" t="str">
        <f ca="1" t="array" ref="M1011">IF(L1010="","",IF(ROW()&lt;32,"",AVERAGE(IF(OFFSET(L$2,ROW()-31,0,30,1)&lt;&gt;"",OFFSET(L$2,ROW()-31,0,30,1)))))</f>
        <v/>
      </c>
      <c r="N1011" s="5" t="str">
        <f ca="1" t="shared" si="425"/>
        <v/>
      </c>
      <c r="O1011" s="4" t="str">
        <f ca="1" t="array" ref="O1011">IF(L1010="","",IF(ROW()&lt;32,"",AVERAGE(IF(OFFSET(L$2,ROW()-21,0,20,1)&lt;&gt;"",OFFSET(L$2,ROW()-21,0,20,1)))))</f>
        <v/>
      </c>
      <c r="P1011" s="5" t="str">
        <f ca="1" t="shared" si="426"/>
        <v/>
      </c>
      <c r="Q1011" s="4" t="str">
        <f t="shared" si="427"/>
        <v/>
      </c>
      <c r="R1011" s="4" t="str">
        <f t="shared" si="428"/>
        <v/>
      </c>
      <c r="S1011" s="9" t="str">
        <f t="shared" si="429"/>
        <v/>
      </c>
      <c r="T1011" s="10" t="str">
        <f ca="1" t="shared" si="430"/>
        <v/>
      </c>
      <c r="U1011" s="9" t="str">
        <f t="shared" si="431"/>
        <v/>
      </c>
      <c r="V1011" s="6" t="str">
        <f t="shared" si="432"/>
        <v/>
      </c>
      <c r="W1011" s="11" t="str">
        <f t="shared" si="433"/>
        <v/>
      </c>
      <c r="X1011" s="11" t="str">
        <f ca="1" t="shared" si="434"/>
        <v/>
      </c>
      <c r="Y1011" s="6" t="str">
        <f ca="1" t="shared" si="435"/>
        <v/>
      </c>
      <c r="Z1011" s="1" t="str">
        <f ca="1" t="shared" si="436"/>
        <v/>
      </c>
      <c r="AA1011" t="str">
        <f ca="1" t="shared" si="437"/>
        <v/>
      </c>
      <c r="AB1011" t="str">
        <f t="shared" si="438"/>
        <v/>
      </c>
      <c r="AC1011" s="1" t="str">
        <f ca="1" t="shared" si="439"/>
        <v/>
      </c>
      <c r="AD1011" t="e">
        <f ca="1" t="shared" si="440"/>
        <v>#VALUE!</v>
      </c>
    </row>
    <row r="1012" spans="1:30">
      <c r="A1012" t="str">
        <f>IF([1]Sheet!A2010="","",[1]Sheet!A2010)</f>
        <v/>
      </c>
      <c r="B1012" t="str">
        <f>IF(A1012="","",[1]Sheet!B2010)</f>
        <v/>
      </c>
      <c r="C1012" t="str">
        <f>IF(A1012="","",[1]Sheet!C2010)</f>
        <v/>
      </c>
      <c r="D1012" t="str">
        <f>IF(A1012="","",[1]Sheet!D2010)</f>
        <v/>
      </c>
      <c r="E1012" t="str">
        <f>IF(A1012="","",[1]Sheet!E2010)</f>
        <v/>
      </c>
      <c r="F1012" t="str">
        <f>IF(A1012="","",[1]Sheet!F2010)</f>
        <v/>
      </c>
      <c r="G1012" t="str">
        <f>IF(A1012="","",[1]Sheet!G2010)</f>
        <v/>
      </c>
      <c r="H1012" t="str">
        <f>IF(A1012="","",[1]Sheet!H2010)</f>
        <v/>
      </c>
      <c r="I1012" t="str">
        <f>IF(A1012="","",[1]Sheet!I2010)</f>
        <v/>
      </c>
      <c r="J1012" t="str">
        <f>IF(A1012="","",[1]Sheet!J2010)</f>
        <v/>
      </c>
      <c r="K1012" t="str">
        <f t="shared" si="423"/>
        <v/>
      </c>
      <c r="L1012" s="4" t="str">
        <f t="shared" si="424"/>
        <v/>
      </c>
      <c r="M1012" s="4" t="str">
        <f ca="1" t="array" ref="M1012">IF(L1011="","",IF(ROW()&lt;32,"",AVERAGE(IF(OFFSET(L$2,ROW()-31,0,30,1)&lt;&gt;"",OFFSET(L$2,ROW()-31,0,30,1)))))</f>
        <v/>
      </c>
      <c r="N1012" s="5" t="str">
        <f ca="1" t="shared" si="425"/>
        <v/>
      </c>
      <c r="O1012" s="4" t="str">
        <f ca="1" t="array" ref="O1012">IF(L1011="","",IF(ROW()&lt;32,"",AVERAGE(IF(OFFSET(L$2,ROW()-21,0,20,1)&lt;&gt;"",OFFSET(L$2,ROW()-21,0,20,1)))))</f>
        <v/>
      </c>
      <c r="P1012" s="5" t="str">
        <f ca="1" t="shared" si="426"/>
        <v/>
      </c>
      <c r="Q1012" s="4" t="str">
        <f t="shared" si="427"/>
        <v/>
      </c>
      <c r="R1012" s="4" t="str">
        <f t="shared" si="428"/>
        <v/>
      </c>
      <c r="S1012" s="9" t="str">
        <f t="shared" si="429"/>
        <v/>
      </c>
      <c r="T1012" s="10" t="str">
        <f ca="1" t="shared" si="430"/>
        <v/>
      </c>
      <c r="U1012" s="9" t="str">
        <f t="shared" si="431"/>
        <v/>
      </c>
      <c r="V1012" s="6" t="str">
        <f t="shared" si="432"/>
        <v/>
      </c>
      <c r="W1012" s="11" t="str">
        <f t="shared" si="433"/>
        <v/>
      </c>
      <c r="X1012" s="11" t="str">
        <f ca="1" t="shared" si="434"/>
        <v/>
      </c>
      <c r="Y1012" s="6" t="str">
        <f ca="1" t="shared" si="435"/>
        <v/>
      </c>
      <c r="Z1012" s="1" t="str">
        <f ca="1" t="shared" si="436"/>
        <v/>
      </c>
      <c r="AA1012" t="str">
        <f ca="1" t="shared" si="437"/>
        <v/>
      </c>
      <c r="AB1012" t="str">
        <f t="shared" si="438"/>
        <v/>
      </c>
      <c r="AC1012" s="1" t="str">
        <f ca="1" t="shared" si="439"/>
        <v/>
      </c>
      <c r="AD1012" t="e">
        <f ca="1" t="shared" si="440"/>
        <v>#VALUE!</v>
      </c>
    </row>
    <row r="1013" spans="1:30">
      <c r="A1013" t="str">
        <f>IF([1]Sheet!A2011="","",[1]Sheet!A2011)</f>
        <v/>
      </c>
      <c r="B1013" t="str">
        <f>IF(A1013="","",[1]Sheet!B2011)</f>
        <v/>
      </c>
      <c r="C1013" t="str">
        <f>IF(A1013="","",[1]Sheet!C2011)</f>
        <v/>
      </c>
      <c r="D1013" t="str">
        <f>IF(A1013="","",[1]Sheet!D2011)</f>
        <v/>
      </c>
      <c r="E1013" t="str">
        <f>IF(A1013="","",[1]Sheet!E2011)</f>
        <v/>
      </c>
      <c r="F1013" t="str">
        <f>IF(A1013="","",[1]Sheet!F2011)</f>
        <v/>
      </c>
      <c r="G1013" t="str">
        <f>IF(A1013="","",[1]Sheet!G2011)</f>
        <v/>
      </c>
      <c r="H1013" t="str">
        <f>IF(A1013="","",[1]Sheet!H2011)</f>
        <v/>
      </c>
      <c r="I1013" t="str">
        <f>IF(A1013="","",[1]Sheet!I2011)</f>
        <v/>
      </c>
      <c r="J1013" t="str">
        <f>IF(A1013="","",[1]Sheet!J2011)</f>
        <v/>
      </c>
      <c r="K1013" t="str">
        <f t="shared" si="423"/>
        <v/>
      </c>
      <c r="L1013" s="4" t="str">
        <f t="shared" si="424"/>
        <v/>
      </c>
      <c r="M1013" s="4" t="str">
        <f ca="1" t="array" ref="M1013">IF(L1012="","",IF(ROW()&lt;32,"",AVERAGE(IF(OFFSET(L$2,ROW()-31,0,30,1)&lt;&gt;"",OFFSET(L$2,ROW()-31,0,30,1)))))</f>
        <v/>
      </c>
      <c r="N1013" s="5" t="str">
        <f ca="1" t="shared" si="425"/>
        <v/>
      </c>
      <c r="O1013" s="4" t="str">
        <f ca="1" t="array" ref="O1013">IF(L1012="","",IF(ROW()&lt;32,"",AVERAGE(IF(OFFSET(L$2,ROW()-21,0,20,1)&lt;&gt;"",OFFSET(L$2,ROW()-21,0,20,1)))))</f>
        <v/>
      </c>
      <c r="P1013" s="5" t="str">
        <f ca="1" t="shared" si="426"/>
        <v/>
      </c>
      <c r="Q1013" s="4" t="str">
        <f t="shared" si="427"/>
        <v/>
      </c>
      <c r="R1013" s="4" t="str">
        <f t="shared" si="428"/>
        <v/>
      </c>
      <c r="S1013" s="9" t="str">
        <f t="shared" si="429"/>
        <v/>
      </c>
      <c r="T1013" s="10" t="str">
        <f ca="1" t="shared" si="430"/>
        <v/>
      </c>
      <c r="U1013" s="9" t="str">
        <f t="shared" si="431"/>
        <v/>
      </c>
      <c r="V1013" s="6" t="str">
        <f t="shared" si="432"/>
        <v/>
      </c>
      <c r="W1013" s="11" t="str">
        <f t="shared" si="433"/>
        <v/>
      </c>
      <c r="X1013" s="11" t="str">
        <f ca="1" t="shared" si="434"/>
        <v/>
      </c>
      <c r="Y1013" s="6" t="str">
        <f ca="1" t="shared" si="435"/>
        <v/>
      </c>
      <c r="Z1013" s="1" t="str">
        <f ca="1" t="shared" si="436"/>
        <v/>
      </c>
      <c r="AA1013" t="str">
        <f ca="1" t="shared" si="437"/>
        <v/>
      </c>
      <c r="AB1013" t="str">
        <f t="shared" si="438"/>
        <v/>
      </c>
      <c r="AC1013" s="1" t="str">
        <f ca="1" t="shared" si="439"/>
        <v/>
      </c>
      <c r="AD1013" t="e">
        <f ca="1" t="shared" si="440"/>
        <v>#VALUE!</v>
      </c>
    </row>
    <row r="1014" spans="1:30">
      <c r="A1014" t="str">
        <f>IF([1]Sheet!A2012="","",[1]Sheet!A2012)</f>
        <v/>
      </c>
      <c r="B1014" t="str">
        <f>IF(A1014="","",[1]Sheet!B2012)</f>
        <v/>
      </c>
      <c r="C1014" t="str">
        <f>IF(A1014="","",[1]Sheet!C2012)</f>
        <v/>
      </c>
      <c r="D1014" t="str">
        <f>IF(A1014="","",[1]Sheet!D2012)</f>
        <v/>
      </c>
      <c r="E1014" t="str">
        <f>IF(A1014="","",[1]Sheet!E2012)</f>
        <v/>
      </c>
      <c r="F1014" t="str">
        <f>IF(A1014="","",[1]Sheet!F2012)</f>
        <v/>
      </c>
      <c r="G1014" t="str">
        <f>IF(A1014="","",[1]Sheet!G2012)</f>
        <v/>
      </c>
      <c r="H1014" t="str">
        <f>IF(A1014="","",[1]Sheet!H2012)</f>
        <v/>
      </c>
      <c r="I1014" t="str">
        <f>IF(A1014="","",[1]Sheet!I2012)</f>
        <v/>
      </c>
      <c r="J1014" t="str">
        <f>IF(A1014="","",[1]Sheet!J2012)</f>
        <v/>
      </c>
      <c r="K1014" t="str">
        <f t="shared" si="423"/>
        <v/>
      </c>
      <c r="L1014" s="4" t="str">
        <f t="shared" si="424"/>
        <v/>
      </c>
      <c r="M1014" s="4" t="str">
        <f ca="1" t="array" ref="M1014">IF(L1013="","",IF(ROW()&lt;32,"",AVERAGE(IF(OFFSET(L$2,ROW()-31,0,30,1)&lt;&gt;"",OFFSET(L$2,ROW()-31,0,30,1)))))</f>
        <v/>
      </c>
      <c r="N1014" s="5" t="str">
        <f ca="1" t="shared" si="425"/>
        <v/>
      </c>
      <c r="O1014" s="4" t="str">
        <f ca="1" t="array" ref="O1014">IF(L1013="","",IF(ROW()&lt;32,"",AVERAGE(IF(OFFSET(L$2,ROW()-21,0,20,1)&lt;&gt;"",OFFSET(L$2,ROW()-21,0,20,1)))))</f>
        <v/>
      </c>
      <c r="P1014" s="5" t="str">
        <f ca="1" t="shared" si="426"/>
        <v/>
      </c>
      <c r="Q1014" s="4" t="str">
        <f t="shared" si="427"/>
        <v/>
      </c>
      <c r="R1014" s="4" t="str">
        <f t="shared" si="428"/>
        <v/>
      </c>
      <c r="S1014" s="9" t="str">
        <f t="shared" si="429"/>
        <v/>
      </c>
      <c r="T1014" s="10" t="str">
        <f ca="1" t="shared" si="430"/>
        <v/>
      </c>
      <c r="U1014" s="9" t="str">
        <f t="shared" si="431"/>
        <v/>
      </c>
      <c r="V1014" s="6" t="str">
        <f t="shared" si="432"/>
        <v/>
      </c>
      <c r="W1014" s="11" t="str">
        <f t="shared" si="433"/>
        <v/>
      </c>
      <c r="X1014" s="11" t="str">
        <f ca="1" t="shared" si="434"/>
        <v/>
      </c>
      <c r="Y1014" s="6" t="str">
        <f ca="1" t="shared" si="435"/>
        <v/>
      </c>
      <c r="Z1014" s="1" t="str">
        <f ca="1" t="shared" si="436"/>
        <v/>
      </c>
      <c r="AA1014" t="str">
        <f ca="1" t="shared" si="437"/>
        <v/>
      </c>
      <c r="AB1014" t="str">
        <f t="shared" si="438"/>
        <v/>
      </c>
      <c r="AC1014" s="1" t="str">
        <f ca="1" t="shared" si="439"/>
        <v/>
      </c>
      <c r="AD1014" t="e">
        <f ca="1" t="shared" si="440"/>
        <v>#VALUE!</v>
      </c>
    </row>
    <row r="1015" spans="1:30">
      <c r="A1015" t="str">
        <f>IF([1]Sheet!A2013="","",[1]Sheet!A2013)</f>
        <v/>
      </c>
      <c r="B1015" t="str">
        <f>IF(A1015="","",[1]Sheet!B2013)</f>
        <v/>
      </c>
      <c r="C1015" t="str">
        <f>IF(A1015="","",[1]Sheet!C2013)</f>
        <v/>
      </c>
      <c r="D1015" t="str">
        <f>IF(A1015="","",[1]Sheet!D2013)</f>
        <v/>
      </c>
      <c r="E1015" t="str">
        <f>IF(A1015="","",[1]Sheet!E2013)</f>
        <v/>
      </c>
      <c r="F1015" t="str">
        <f>IF(A1015="","",[1]Sheet!F2013)</f>
        <v/>
      </c>
      <c r="G1015" t="str">
        <f>IF(A1015="","",[1]Sheet!G2013)</f>
        <v/>
      </c>
      <c r="H1015" t="str">
        <f>IF(A1015="","",[1]Sheet!H2013)</f>
        <v/>
      </c>
      <c r="I1015" t="str">
        <f>IF(A1015="","",[1]Sheet!I2013)</f>
        <v/>
      </c>
      <c r="J1015" t="str">
        <f>IF(A1015="","",[1]Sheet!J2013)</f>
        <v/>
      </c>
      <c r="K1015" t="str">
        <f t="shared" si="423"/>
        <v/>
      </c>
      <c r="L1015" s="4" t="str">
        <f t="shared" si="424"/>
        <v/>
      </c>
      <c r="M1015" s="4" t="str">
        <f ca="1" t="array" ref="M1015">IF(L1014="","",IF(ROW()&lt;32,"",AVERAGE(IF(OFFSET(L$2,ROW()-31,0,30,1)&lt;&gt;"",OFFSET(L$2,ROW()-31,0,30,1)))))</f>
        <v/>
      </c>
      <c r="N1015" s="5" t="str">
        <f ca="1" t="shared" si="425"/>
        <v/>
      </c>
      <c r="O1015" s="4" t="str">
        <f ca="1" t="array" ref="O1015">IF(L1014="","",IF(ROW()&lt;32,"",AVERAGE(IF(OFFSET(L$2,ROW()-21,0,20,1)&lt;&gt;"",OFFSET(L$2,ROW()-21,0,20,1)))))</f>
        <v/>
      </c>
      <c r="P1015" s="5" t="str">
        <f ca="1" t="shared" si="426"/>
        <v/>
      </c>
      <c r="Q1015" s="4" t="str">
        <f t="shared" si="427"/>
        <v/>
      </c>
      <c r="R1015" s="4" t="str">
        <f t="shared" si="428"/>
        <v/>
      </c>
      <c r="S1015" s="9" t="str">
        <f t="shared" si="429"/>
        <v/>
      </c>
      <c r="T1015" s="10" t="str">
        <f ca="1" t="shared" si="430"/>
        <v/>
      </c>
      <c r="U1015" s="9" t="str">
        <f t="shared" si="431"/>
        <v/>
      </c>
      <c r="V1015" s="6" t="str">
        <f t="shared" si="432"/>
        <v/>
      </c>
      <c r="W1015" s="11" t="str">
        <f t="shared" si="433"/>
        <v/>
      </c>
      <c r="X1015" s="11" t="str">
        <f ca="1" t="shared" si="434"/>
        <v/>
      </c>
      <c r="Y1015" s="6" t="str">
        <f ca="1" t="shared" si="435"/>
        <v/>
      </c>
      <c r="Z1015" s="1" t="str">
        <f ca="1" t="shared" si="436"/>
        <v/>
      </c>
      <c r="AA1015" t="str">
        <f ca="1" t="shared" si="437"/>
        <v/>
      </c>
      <c r="AB1015" t="str">
        <f t="shared" si="438"/>
        <v/>
      </c>
      <c r="AC1015" s="1" t="str">
        <f ca="1" t="shared" si="439"/>
        <v/>
      </c>
      <c r="AD1015" t="e">
        <f ca="1" t="shared" si="440"/>
        <v>#VALUE!</v>
      </c>
    </row>
    <row r="1016" spans="1:30">
      <c r="A1016" t="str">
        <f>IF([1]Sheet!A2014="","",[1]Sheet!A2014)</f>
        <v/>
      </c>
      <c r="B1016" t="str">
        <f>IF(A1016="","",[1]Sheet!B2014)</f>
        <v/>
      </c>
      <c r="C1016" t="str">
        <f>IF(A1016="","",[1]Sheet!C2014)</f>
        <v/>
      </c>
      <c r="D1016" t="str">
        <f>IF(A1016="","",[1]Sheet!D2014)</f>
        <v/>
      </c>
      <c r="E1016" t="str">
        <f>IF(A1016="","",[1]Sheet!E2014)</f>
        <v/>
      </c>
      <c r="F1016" t="str">
        <f>IF(A1016="","",[1]Sheet!F2014)</f>
        <v/>
      </c>
      <c r="G1016" t="str">
        <f>IF(A1016="","",[1]Sheet!G2014)</f>
        <v/>
      </c>
      <c r="H1016" t="str">
        <f>IF(A1016="","",[1]Sheet!H2014)</f>
        <v/>
      </c>
      <c r="I1016" t="str">
        <f>IF(A1016="","",[1]Sheet!I2014)</f>
        <v/>
      </c>
      <c r="J1016" t="str">
        <f>IF(A1016="","",[1]Sheet!J2014)</f>
        <v/>
      </c>
      <c r="K1016" t="str">
        <f t="shared" si="423"/>
        <v/>
      </c>
      <c r="L1016" s="4" t="str">
        <f t="shared" si="424"/>
        <v/>
      </c>
      <c r="M1016" s="4" t="str">
        <f ca="1" t="array" ref="M1016">IF(L1015="","",IF(ROW()&lt;32,"",AVERAGE(IF(OFFSET(L$2,ROW()-31,0,30,1)&lt;&gt;"",OFFSET(L$2,ROW()-31,0,30,1)))))</f>
        <v/>
      </c>
      <c r="N1016" s="5" t="str">
        <f ca="1" t="shared" si="425"/>
        <v/>
      </c>
      <c r="O1016" s="4" t="str">
        <f ca="1" t="array" ref="O1016">IF(L1015="","",IF(ROW()&lt;32,"",AVERAGE(IF(OFFSET(L$2,ROW()-21,0,20,1)&lt;&gt;"",OFFSET(L$2,ROW()-21,0,20,1)))))</f>
        <v/>
      </c>
      <c r="P1016" s="5" t="str">
        <f ca="1" t="shared" si="426"/>
        <v/>
      </c>
      <c r="Q1016" s="4" t="str">
        <f t="shared" si="427"/>
        <v/>
      </c>
      <c r="R1016" s="4" t="str">
        <f t="shared" si="428"/>
        <v/>
      </c>
      <c r="S1016" s="9" t="str">
        <f t="shared" si="429"/>
        <v/>
      </c>
      <c r="T1016" s="10" t="str">
        <f ca="1" t="shared" si="430"/>
        <v/>
      </c>
      <c r="U1016" s="9" t="str">
        <f t="shared" si="431"/>
        <v/>
      </c>
      <c r="V1016" s="6" t="str">
        <f t="shared" si="432"/>
        <v/>
      </c>
      <c r="W1016" s="11" t="str">
        <f t="shared" si="433"/>
        <v/>
      </c>
      <c r="X1016" s="11" t="str">
        <f ca="1" t="shared" si="434"/>
        <v/>
      </c>
      <c r="Y1016" s="6" t="str">
        <f ca="1" t="shared" si="435"/>
        <v/>
      </c>
      <c r="Z1016" s="1" t="str">
        <f ca="1" t="shared" si="436"/>
        <v/>
      </c>
      <c r="AA1016" t="str">
        <f ca="1" t="shared" si="437"/>
        <v/>
      </c>
      <c r="AB1016" t="str">
        <f t="shared" si="438"/>
        <v/>
      </c>
      <c r="AC1016" s="1" t="str">
        <f ca="1" t="shared" si="439"/>
        <v/>
      </c>
      <c r="AD1016" t="e">
        <f ca="1" t="shared" si="440"/>
        <v>#VALUE!</v>
      </c>
    </row>
    <row r="1017" spans="1:30">
      <c r="A1017" t="str">
        <f>IF([1]Sheet!A2015="","",[1]Sheet!A2015)</f>
        <v/>
      </c>
      <c r="B1017" t="str">
        <f>IF(A1017="","",[1]Sheet!B2015)</f>
        <v/>
      </c>
      <c r="C1017" t="str">
        <f>IF(A1017="","",[1]Sheet!C2015)</f>
        <v/>
      </c>
      <c r="D1017" t="str">
        <f>IF(A1017="","",[1]Sheet!D2015)</f>
        <v/>
      </c>
      <c r="E1017" t="str">
        <f>IF(A1017="","",[1]Sheet!E2015)</f>
        <v/>
      </c>
      <c r="F1017" t="str">
        <f>IF(A1017="","",[1]Sheet!F2015)</f>
        <v/>
      </c>
      <c r="G1017" t="str">
        <f>IF(A1017="","",[1]Sheet!G2015)</f>
        <v/>
      </c>
      <c r="H1017" t="str">
        <f>IF(A1017="","",[1]Sheet!H2015)</f>
        <v/>
      </c>
      <c r="I1017" t="str">
        <f>IF(A1017="","",[1]Sheet!I2015)</f>
        <v/>
      </c>
      <c r="J1017" t="str">
        <f>IF(A1017="","",[1]Sheet!J2015)</f>
        <v/>
      </c>
      <c r="K1017" t="str">
        <f t="shared" si="423"/>
        <v/>
      </c>
      <c r="L1017" s="4" t="str">
        <f t="shared" si="424"/>
        <v/>
      </c>
      <c r="M1017" s="4" t="str">
        <f ca="1" t="array" ref="M1017">IF(L1016="","",IF(ROW()&lt;32,"",AVERAGE(IF(OFFSET(L$2,ROW()-31,0,30,1)&lt;&gt;"",OFFSET(L$2,ROW()-31,0,30,1)))))</f>
        <v/>
      </c>
      <c r="N1017" s="5" t="str">
        <f ca="1" t="shared" si="425"/>
        <v/>
      </c>
      <c r="O1017" s="4" t="str">
        <f ca="1" t="array" ref="O1017">IF(L1016="","",IF(ROW()&lt;32,"",AVERAGE(IF(OFFSET(L$2,ROW()-21,0,20,1)&lt;&gt;"",OFFSET(L$2,ROW()-21,0,20,1)))))</f>
        <v/>
      </c>
      <c r="P1017" s="5" t="str">
        <f ca="1" t="shared" si="426"/>
        <v/>
      </c>
      <c r="Q1017" s="4" t="str">
        <f t="shared" si="427"/>
        <v/>
      </c>
      <c r="R1017" s="4" t="str">
        <f t="shared" si="428"/>
        <v/>
      </c>
      <c r="S1017" s="9" t="str">
        <f t="shared" si="429"/>
        <v/>
      </c>
      <c r="T1017" s="10" t="str">
        <f ca="1" t="shared" si="430"/>
        <v/>
      </c>
      <c r="U1017" s="9" t="str">
        <f t="shared" si="431"/>
        <v/>
      </c>
      <c r="V1017" s="6" t="str">
        <f t="shared" si="432"/>
        <v/>
      </c>
      <c r="W1017" s="11" t="str">
        <f t="shared" si="433"/>
        <v/>
      </c>
      <c r="X1017" s="11" t="str">
        <f ca="1" t="shared" si="434"/>
        <v/>
      </c>
      <c r="Y1017" s="6" t="str">
        <f ca="1" t="shared" si="435"/>
        <v/>
      </c>
      <c r="Z1017" s="1" t="str">
        <f ca="1" t="shared" si="436"/>
        <v/>
      </c>
      <c r="AA1017" t="str">
        <f ca="1" t="shared" si="437"/>
        <v/>
      </c>
      <c r="AB1017" t="str">
        <f t="shared" si="438"/>
        <v/>
      </c>
      <c r="AC1017" s="1" t="str">
        <f ca="1" t="shared" si="439"/>
        <v/>
      </c>
      <c r="AD1017" t="e">
        <f ca="1" t="shared" si="440"/>
        <v>#VALUE!</v>
      </c>
    </row>
    <row r="1018" spans="1:30">
      <c r="A1018" t="str">
        <f>IF([1]Sheet!A2016="","",[1]Sheet!A2016)</f>
        <v/>
      </c>
      <c r="B1018" t="str">
        <f>IF(A1018="","",[1]Sheet!B2016)</f>
        <v/>
      </c>
      <c r="C1018" t="str">
        <f>IF(A1018="","",[1]Sheet!C2016)</f>
        <v/>
      </c>
      <c r="D1018" t="str">
        <f>IF(A1018="","",[1]Sheet!D2016)</f>
        <v/>
      </c>
      <c r="E1018" t="str">
        <f>IF(A1018="","",[1]Sheet!E2016)</f>
        <v/>
      </c>
      <c r="F1018" t="str">
        <f>IF(A1018="","",[1]Sheet!F2016)</f>
        <v/>
      </c>
      <c r="G1018" t="str">
        <f>IF(A1018="","",[1]Sheet!G2016)</f>
        <v/>
      </c>
      <c r="H1018" t="str">
        <f>IF(A1018="","",[1]Sheet!H2016)</f>
        <v/>
      </c>
      <c r="I1018" t="str">
        <f>IF(A1018="","",[1]Sheet!I2016)</f>
        <v/>
      </c>
      <c r="J1018" t="str">
        <f>IF(A1018="","",[1]Sheet!J2016)</f>
        <v/>
      </c>
      <c r="K1018" t="str">
        <f t="shared" si="423"/>
        <v/>
      </c>
      <c r="L1018" s="4" t="str">
        <f t="shared" si="424"/>
        <v/>
      </c>
      <c r="M1018" s="4" t="str">
        <f ca="1" t="array" ref="M1018">IF(L1017="","",IF(ROW()&lt;32,"",AVERAGE(IF(OFFSET(L$2,ROW()-31,0,30,1)&lt;&gt;"",OFFSET(L$2,ROW()-31,0,30,1)))))</f>
        <v/>
      </c>
      <c r="N1018" s="5" t="str">
        <f ca="1" t="shared" si="425"/>
        <v/>
      </c>
      <c r="O1018" s="4" t="str">
        <f ca="1" t="array" ref="O1018">IF(L1017="","",IF(ROW()&lt;32,"",AVERAGE(IF(OFFSET(L$2,ROW()-21,0,20,1)&lt;&gt;"",OFFSET(L$2,ROW()-21,0,20,1)))))</f>
        <v/>
      </c>
      <c r="P1018" s="5" t="str">
        <f ca="1" t="shared" si="426"/>
        <v/>
      </c>
      <c r="Q1018" s="4" t="str">
        <f t="shared" si="427"/>
        <v/>
      </c>
      <c r="R1018" s="4" t="str">
        <f t="shared" si="428"/>
        <v/>
      </c>
      <c r="S1018" s="9" t="str">
        <f t="shared" si="429"/>
        <v/>
      </c>
      <c r="T1018" s="10" t="str">
        <f ca="1" t="shared" si="430"/>
        <v/>
      </c>
      <c r="U1018" s="9" t="str">
        <f t="shared" si="431"/>
        <v/>
      </c>
      <c r="V1018" s="6" t="str">
        <f t="shared" si="432"/>
        <v/>
      </c>
      <c r="W1018" s="11" t="str">
        <f t="shared" si="433"/>
        <v/>
      </c>
      <c r="X1018" s="11" t="str">
        <f ca="1" t="shared" si="434"/>
        <v/>
      </c>
      <c r="Y1018" s="6" t="str">
        <f ca="1" t="shared" si="435"/>
        <v/>
      </c>
      <c r="Z1018" s="1" t="str">
        <f ca="1" t="shared" si="436"/>
        <v/>
      </c>
      <c r="AA1018" t="str">
        <f ca="1" t="shared" si="437"/>
        <v/>
      </c>
      <c r="AB1018" t="str">
        <f t="shared" si="438"/>
        <v/>
      </c>
      <c r="AC1018" s="1" t="str">
        <f ca="1" t="shared" si="439"/>
        <v/>
      </c>
      <c r="AD1018" t="e">
        <f ca="1" t="shared" si="440"/>
        <v>#VALUE!</v>
      </c>
    </row>
    <row r="1019" spans="1:30">
      <c r="A1019" t="str">
        <f>IF([1]Sheet!A2017="","",[1]Sheet!A2017)</f>
        <v/>
      </c>
      <c r="B1019" t="str">
        <f>IF(A1019="","",[1]Sheet!B2017)</f>
        <v/>
      </c>
      <c r="C1019" t="str">
        <f>IF(A1019="","",[1]Sheet!C2017)</f>
        <v/>
      </c>
      <c r="D1019" t="str">
        <f>IF(A1019="","",[1]Sheet!D2017)</f>
        <v/>
      </c>
      <c r="E1019" t="str">
        <f>IF(A1019="","",[1]Sheet!E2017)</f>
        <v/>
      </c>
      <c r="F1019" t="str">
        <f>IF(A1019="","",[1]Sheet!F2017)</f>
        <v/>
      </c>
      <c r="G1019" t="str">
        <f>IF(A1019="","",[1]Sheet!G2017)</f>
        <v/>
      </c>
      <c r="H1019" t="str">
        <f>IF(A1019="","",[1]Sheet!H2017)</f>
        <v/>
      </c>
      <c r="I1019" t="str">
        <f>IF(A1019="","",[1]Sheet!I2017)</f>
        <v/>
      </c>
      <c r="J1019" t="str">
        <f>IF(A1019="","",[1]Sheet!J2017)</f>
        <v/>
      </c>
      <c r="K1019" t="str">
        <f t="shared" si="423"/>
        <v/>
      </c>
      <c r="L1019" s="4" t="str">
        <f t="shared" si="424"/>
        <v/>
      </c>
      <c r="M1019" s="4" t="str">
        <f ca="1" t="array" ref="M1019">IF(L1018="","",IF(ROW()&lt;32,"",AVERAGE(IF(OFFSET(L$2,ROW()-31,0,30,1)&lt;&gt;"",OFFSET(L$2,ROW()-31,0,30,1)))))</f>
        <v/>
      </c>
      <c r="N1019" s="5" t="str">
        <f ca="1" t="shared" si="425"/>
        <v/>
      </c>
      <c r="O1019" s="4" t="str">
        <f ca="1" t="array" ref="O1019">IF(L1018="","",IF(ROW()&lt;32,"",AVERAGE(IF(OFFSET(L$2,ROW()-21,0,20,1)&lt;&gt;"",OFFSET(L$2,ROW()-21,0,20,1)))))</f>
        <v/>
      </c>
      <c r="P1019" s="5" t="str">
        <f ca="1" t="shared" si="426"/>
        <v/>
      </c>
      <c r="Q1019" s="4" t="str">
        <f t="shared" si="427"/>
        <v/>
      </c>
      <c r="R1019" s="4" t="str">
        <f t="shared" si="428"/>
        <v/>
      </c>
      <c r="S1019" s="9" t="str">
        <f t="shared" si="429"/>
        <v/>
      </c>
      <c r="T1019" s="10" t="str">
        <f ca="1" t="shared" si="430"/>
        <v/>
      </c>
      <c r="U1019" s="9" t="str">
        <f t="shared" si="431"/>
        <v/>
      </c>
      <c r="V1019" s="6" t="str">
        <f t="shared" si="432"/>
        <v/>
      </c>
      <c r="W1019" s="11" t="str">
        <f t="shared" si="433"/>
        <v/>
      </c>
      <c r="X1019" s="11" t="str">
        <f ca="1" t="shared" si="434"/>
        <v/>
      </c>
      <c r="Y1019" s="6" t="str">
        <f ca="1" t="shared" si="435"/>
        <v/>
      </c>
      <c r="Z1019" s="1" t="str">
        <f ca="1" t="shared" si="436"/>
        <v/>
      </c>
      <c r="AA1019" t="str">
        <f ca="1" t="shared" si="437"/>
        <v/>
      </c>
      <c r="AB1019" t="str">
        <f t="shared" si="438"/>
        <v/>
      </c>
      <c r="AC1019" s="1" t="str">
        <f ca="1" t="shared" si="439"/>
        <v/>
      </c>
      <c r="AD1019" t="e">
        <f ca="1" t="shared" si="440"/>
        <v>#VALUE!</v>
      </c>
    </row>
    <row r="1020" spans="1:30">
      <c r="A1020" t="str">
        <f>IF([1]Sheet!A2018="","",[1]Sheet!A2018)</f>
        <v/>
      </c>
      <c r="B1020" t="str">
        <f>IF(A1020="","",[1]Sheet!B2018)</f>
        <v/>
      </c>
      <c r="C1020" t="str">
        <f>IF(A1020="","",[1]Sheet!C2018)</f>
        <v/>
      </c>
      <c r="D1020" t="str">
        <f>IF(A1020="","",[1]Sheet!D2018)</f>
        <v/>
      </c>
      <c r="E1020" t="str">
        <f>IF(A1020="","",[1]Sheet!E2018)</f>
        <v/>
      </c>
      <c r="F1020" t="str">
        <f>IF(A1020="","",[1]Sheet!F2018)</f>
        <v/>
      </c>
      <c r="G1020" t="str">
        <f>IF(A1020="","",[1]Sheet!G2018)</f>
        <v/>
      </c>
      <c r="H1020" t="str">
        <f>IF(A1020="","",[1]Sheet!H2018)</f>
        <v/>
      </c>
      <c r="I1020" t="str">
        <f>IF(A1020="","",[1]Sheet!I2018)</f>
        <v/>
      </c>
      <c r="J1020" t="str">
        <f>IF(A1020="","",[1]Sheet!J2018)</f>
        <v/>
      </c>
      <c r="K1020" t="str">
        <f t="shared" si="423"/>
        <v/>
      </c>
      <c r="L1020" s="4" t="str">
        <f t="shared" si="424"/>
        <v/>
      </c>
      <c r="M1020" s="4" t="str">
        <f ca="1" t="array" ref="M1020">IF(L1019="","",IF(ROW()&lt;32,"",AVERAGE(IF(OFFSET(L$2,ROW()-31,0,30,1)&lt;&gt;"",OFFSET(L$2,ROW()-31,0,30,1)))))</f>
        <v/>
      </c>
      <c r="N1020" s="5" t="str">
        <f ca="1" t="shared" si="425"/>
        <v/>
      </c>
      <c r="O1020" s="4" t="str">
        <f ca="1" t="array" ref="O1020">IF(L1019="","",IF(ROW()&lt;32,"",AVERAGE(IF(OFFSET(L$2,ROW()-21,0,20,1)&lt;&gt;"",OFFSET(L$2,ROW()-21,0,20,1)))))</f>
        <v/>
      </c>
      <c r="P1020" s="5" t="str">
        <f ca="1" t="shared" si="426"/>
        <v/>
      </c>
      <c r="Q1020" s="4" t="str">
        <f t="shared" si="427"/>
        <v/>
      </c>
      <c r="R1020" s="4" t="str">
        <f t="shared" si="428"/>
        <v/>
      </c>
      <c r="S1020" s="9" t="str">
        <f t="shared" si="429"/>
        <v/>
      </c>
      <c r="T1020" s="10" t="str">
        <f ca="1" t="shared" si="430"/>
        <v/>
      </c>
      <c r="U1020" s="9" t="str">
        <f t="shared" si="431"/>
        <v/>
      </c>
      <c r="V1020" s="6" t="str">
        <f t="shared" si="432"/>
        <v/>
      </c>
      <c r="W1020" s="11" t="str">
        <f t="shared" si="433"/>
        <v/>
      </c>
      <c r="X1020" s="11" t="str">
        <f ca="1" t="shared" si="434"/>
        <v/>
      </c>
      <c r="Y1020" s="6" t="str">
        <f ca="1" t="shared" si="435"/>
        <v/>
      </c>
      <c r="Z1020" s="1" t="str">
        <f ca="1" t="shared" si="436"/>
        <v/>
      </c>
      <c r="AA1020" t="str">
        <f ca="1" t="shared" si="437"/>
        <v/>
      </c>
      <c r="AB1020" t="str">
        <f t="shared" si="438"/>
        <v/>
      </c>
      <c r="AC1020" s="1" t="str">
        <f ca="1" t="shared" si="439"/>
        <v/>
      </c>
      <c r="AD1020" t="e">
        <f ca="1" t="shared" si="440"/>
        <v>#VALUE!</v>
      </c>
    </row>
    <row r="1021" spans="1:30">
      <c r="A1021" t="str">
        <f>IF([1]Sheet!A2019="","",[1]Sheet!A2019)</f>
        <v/>
      </c>
      <c r="B1021" t="str">
        <f>IF(A1021="","",[1]Sheet!B2019)</f>
        <v/>
      </c>
      <c r="C1021" t="str">
        <f>IF(A1021="","",[1]Sheet!C2019)</f>
        <v/>
      </c>
      <c r="D1021" t="str">
        <f>IF(A1021="","",[1]Sheet!D2019)</f>
        <v/>
      </c>
      <c r="E1021" t="str">
        <f>IF(A1021="","",[1]Sheet!E2019)</f>
        <v/>
      </c>
      <c r="F1021" t="str">
        <f>IF(A1021="","",[1]Sheet!F2019)</f>
        <v/>
      </c>
      <c r="G1021" t="str">
        <f>IF(A1021="","",[1]Sheet!G2019)</f>
        <v/>
      </c>
      <c r="H1021" t="str">
        <f>IF(A1021="","",[1]Sheet!H2019)</f>
        <v/>
      </c>
      <c r="I1021" t="str">
        <f>IF(A1021="","",[1]Sheet!I2019)</f>
        <v/>
      </c>
      <c r="J1021" t="str">
        <f>IF(A1021="","",[1]Sheet!J2019)</f>
        <v/>
      </c>
      <c r="K1021" t="str">
        <f t="shared" si="423"/>
        <v/>
      </c>
      <c r="L1021" s="4" t="str">
        <f t="shared" si="424"/>
        <v/>
      </c>
      <c r="M1021" s="4" t="str">
        <f ca="1" t="array" ref="M1021">IF(L1020="","",IF(ROW()&lt;32,"",AVERAGE(IF(OFFSET(L$2,ROW()-31,0,30,1)&lt;&gt;"",OFFSET(L$2,ROW()-31,0,30,1)))))</f>
        <v/>
      </c>
      <c r="N1021" s="5" t="str">
        <f ca="1" t="shared" si="425"/>
        <v/>
      </c>
      <c r="O1021" s="4" t="str">
        <f ca="1" t="array" ref="O1021">IF(L1020="","",IF(ROW()&lt;32,"",AVERAGE(IF(OFFSET(L$2,ROW()-21,0,20,1)&lt;&gt;"",OFFSET(L$2,ROW()-21,0,20,1)))))</f>
        <v/>
      </c>
      <c r="P1021" s="5" t="str">
        <f ca="1" t="shared" si="426"/>
        <v/>
      </c>
      <c r="Q1021" s="4" t="str">
        <f t="shared" si="427"/>
        <v/>
      </c>
      <c r="R1021" s="4" t="str">
        <f t="shared" si="428"/>
        <v/>
      </c>
      <c r="S1021" s="9" t="str">
        <f t="shared" si="429"/>
        <v/>
      </c>
      <c r="T1021" s="10" t="str">
        <f ca="1" t="shared" si="430"/>
        <v/>
      </c>
      <c r="U1021" s="9" t="str">
        <f t="shared" si="431"/>
        <v/>
      </c>
      <c r="V1021" s="6" t="str">
        <f t="shared" si="432"/>
        <v/>
      </c>
      <c r="W1021" s="11" t="str">
        <f t="shared" si="433"/>
        <v/>
      </c>
      <c r="X1021" s="11" t="str">
        <f ca="1" t="shared" si="434"/>
        <v/>
      </c>
      <c r="Y1021" s="6" t="str">
        <f ca="1" t="shared" si="435"/>
        <v/>
      </c>
      <c r="Z1021" s="1" t="str">
        <f ca="1" t="shared" si="436"/>
        <v/>
      </c>
      <c r="AA1021" t="str">
        <f ca="1" t="shared" si="437"/>
        <v/>
      </c>
      <c r="AB1021" t="str">
        <f t="shared" si="438"/>
        <v/>
      </c>
      <c r="AC1021" s="1" t="str">
        <f ca="1" t="shared" si="439"/>
        <v/>
      </c>
      <c r="AD1021" t="e">
        <f ca="1" t="shared" si="440"/>
        <v>#VALUE!</v>
      </c>
    </row>
    <row r="1022" spans="1:30">
      <c r="A1022" t="str">
        <f>IF([1]Sheet!A2020="","",[1]Sheet!A2020)</f>
        <v/>
      </c>
      <c r="B1022" t="str">
        <f>IF(A1022="","",[1]Sheet!B2020)</f>
        <v/>
      </c>
      <c r="C1022" t="str">
        <f>IF(A1022="","",[1]Sheet!C2020)</f>
        <v/>
      </c>
      <c r="D1022" t="str">
        <f>IF(A1022="","",[1]Sheet!D2020)</f>
        <v/>
      </c>
      <c r="E1022" t="str">
        <f>IF(A1022="","",[1]Sheet!E2020)</f>
        <v/>
      </c>
      <c r="F1022" t="str">
        <f>IF(A1022="","",[1]Sheet!F2020)</f>
        <v/>
      </c>
      <c r="G1022" t="str">
        <f>IF(A1022="","",[1]Sheet!G2020)</f>
        <v/>
      </c>
      <c r="H1022" t="str">
        <f>IF(A1022="","",[1]Sheet!H2020)</f>
        <v/>
      </c>
      <c r="I1022" t="str">
        <f>IF(A1022="","",[1]Sheet!I2020)</f>
        <v/>
      </c>
      <c r="J1022" t="str">
        <f>IF(A1022="","",[1]Sheet!J2020)</f>
        <v/>
      </c>
      <c r="K1022" t="str">
        <f t="shared" si="423"/>
        <v/>
      </c>
      <c r="L1022" s="4" t="str">
        <f t="shared" si="424"/>
        <v/>
      </c>
      <c r="M1022" s="4" t="str">
        <f ca="1" t="array" ref="M1022">IF(L1021="","",IF(ROW()&lt;32,"",AVERAGE(IF(OFFSET(L$2,ROW()-31,0,30,1)&lt;&gt;"",OFFSET(L$2,ROW()-31,0,30,1)))))</f>
        <v/>
      </c>
      <c r="N1022" s="5" t="str">
        <f ca="1" t="shared" si="425"/>
        <v/>
      </c>
      <c r="O1022" s="4" t="str">
        <f ca="1" t="array" ref="O1022">IF(L1021="","",IF(ROW()&lt;32,"",AVERAGE(IF(OFFSET(L$2,ROW()-21,0,20,1)&lt;&gt;"",OFFSET(L$2,ROW()-21,0,20,1)))))</f>
        <v/>
      </c>
      <c r="P1022" s="5" t="str">
        <f ca="1" t="shared" si="426"/>
        <v/>
      </c>
      <c r="Q1022" s="4" t="str">
        <f t="shared" si="427"/>
        <v/>
      </c>
      <c r="R1022" s="4" t="str">
        <f t="shared" si="428"/>
        <v/>
      </c>
      <c r="S1022" s="9" t="str">
        <f t="shared" si="429"/>
        <v/>
      </c>
      <c r="T1022" s="10" t="str">
        <f ca="1" t="shared" si="430"/>
        <v/>
      </c>
      <c r="U1022" s="9" t="str">
        <f t="shared" si="431"/>
        <v/>
      </c>
      <c r="V1022" s="6" t="str">
        <f t="shared" si="432"/>
        <v/>
      </c>
      <c r="W1022" s="11" t="str">
        <f t="shared" si="433"/>
        <v/>
      </c>
      <c r="X1022" s="11" t="str">
        <f ca="1" t="shared" si="434"/>
        <v/>
      </c>
      <c r="Y1022" s="6" t="str">
        <f ca="1" t="shared" si="435"/>
        <v/>
      </c>
      <c r="Z1022" s="1" t="str">
        <f ca="1" t="shared" si="436"/>
        <v/>
      </c>
      <c r="AA1022" t="str">
        <f ca="1" t="shared" si="437"/>
        <v/>
      </c>
      <c r="AB1022" t="str">
        <f t="shared" si="438"/>
        <v/>
      </c>
      <c r="AC1022" s="1" t="str">
        <f ca="1" t="shared" si="439"/>
        <v/>
      </c>
      <c r="AD1022" t="e">
        <f ca="1" t="shared" si="440"/>
        <v>#VALUE!</v>
      </c>
    </row>
    <row r="1023" spans="1:30">
      <c r="A1023" t="str">
        <f>IF([1]Sheet!A2021="","",[1]Sheet!A2021)</f>
        <v/>
      </c>
      <c r="B1023" t="str">
        <f>IF(A1023="","",[1]Sheet!B2021)</f>
        <v/>
      </c>
      <c r="C1023" t="str">
        <f>IF(A1023="","",[1]Sheet!C2021)</f>
        <v/>
      </c>
      <c r="D1023" t="str">
        <f>IF(A1023="","",[1]Sheet!D2021)</f>
        <v/>
      </c>
      <c r="E1023" t="str">
        <f>IF(A1023="","",[1]Sheet!E2021)</f>
        <v/>
      </c>
      <c r="F1023" t="str">
        <f>IF(A1023="","",[1]Sheet!F2021)</f>
        <v/>
      </c>
      <c r="G1023" t="str">
        <f>IF(A1023="","",[1]Sheet!G2021)</f>
        <v/>
      </c>
      <c r="H1023" t="str">
        <f>IF(A1023="","",[1]Sheet!H2021)</f>
        <v/>
      </c>
      <c r="I1023" t="str">
        <f>IF(A1023="","",[1]Sheet!I2021)</f>
        <v/>
      </c>
      <c r="J1023" t="str">
        <f>IF(A1023="","",[1]Sheet!J2021)</f>
        <v/>
      </c>
      <c r="K1023" t="str">
        <f t="shared" si="423"/>
        <v/>
      </c>
      <c r="L1023" s="4" t="str">
        <f t="shared" si="424"/>
        <v/>
      </c>
      <c r="M1023" s="4" t="str">
        <f ca="1" t="array" ref="M1023">IF(L1022="","",IF(ROW()&lt;32,"",AVERAGE(IF(OFFSET(L$2,ROW()-31,0,30,1)&lt;&gt;"",OFFSET(L$2,ROW()-31,0,30,1)))))</f>
        <v/>
      </c>
      <c r="N1023" s="5" t="str">
        <f ca="1" t="shared" si="425"/>
        <v/>
      </c>
      <c r="O1023" s="4" t="str">
        <f ca="1" t="array" ref="O1023">IF(L1022="","",IF(ROW()&lt;32,"",AVERAGE(IF(OFFSET(L$2,ROW()-21,0,20,1)&lt;&gt;"",OFFSET(L$2,ROW()-21,0,20,1)))))</f>
        <v/>
      </c>
      <c r="P1023" s="5" t="str">
        <f ca="1" t="shared" si="426"/>
        <v/>
      </c>
      <c r="Q1023" s="4" t="str">
        <f t="shared" si="427"/>
        <v/>
      </c>
      <c r="R1023" s="4" t="str">
        <f t="shared" si="428"/>
        <v/>
      </c>
      <c r="S1023" s="9" t="str">
        <f t="shared" si="429"/>
        <v/>
      </c>
      <c r="T1023" s="10" t="str">
        <f ca="1" t="shared" si="430"/>
        <v/>
      </c>
      <c r="U1023" s="9" t="str">
        <f t="shared" si="431"/>
        <v/>
      </c>
      <c r="V1023" s="6" t="str">
        <f t="shared" si="432"/>
        <v/>
      </c>
      <c r="W1023" s="11" t="str">
        <f t="shared" si="433"/>
        <v/>
      </c>
      <c r="X1023" s="11" t="str">
        <f ca="1" t="shared" si="434"/>
        <v/>
      </c>
      <c r="Y1023" s="6" t="str">
        <f ca="1" t="shared" si="435"/>
        <v/>
      </c>
      <c r="Z1023" s="1" t="str">
        <f ca="1" t="shared" si="436"/>
        <v/>
      </c>
      <c r="AA1023" t="str">
        <f ca="1" t="shared" si="437"/>
        <v/>
      </c>
      <c r="AB1023" t="str">
        <f t="shared" si="438"/>
        <v/>
      </c>
      <c r="AC1023" s="1" t="str">
        <f ca="1" t="shared" si="439"/>
        <v/>
      </c>
      <c r="AD1023" t="e">
        <f ca="1" t="shared" si="440"/>
        <v>#VALUE!</v>
      </c>
    </row>
    <row r="1024" spans="1:30">
      <c r="A1024" t="str">
        <f>IF([1]Sheet!A2022="","",[1]Sheet!A2022)</f>
        <v/>
      </c>
      <c r="B1024" t="str">
        <f>IF(A1024="","",[1]Sheet!B2022)</f>
        <v/>
      </c>
      <c r="C1024" t="str">
        <f>IF(A1024="","",[1]Sheet!C2022)</f>
        <v/>
      </c>
      <c r="D1024" t="str">
        <f>IF(A1024="","",[1]Sheet!D2022)</f>
        <v/>
      </c>
      <c r="E1024" t="str">
        <f>IF(A1024="","",[1]Sheet!E2022)</f>
        <v/>
      </c>
      <c r="F1024" t="str">
        <f>IF(A1024="","",[1]Sheet!F2022)</f>
        <v/>
      </c>
      <c r="G1024" t="str">
        <f>IF(A1024="","",[1]Sheet!G2022)</f>
        <v/>
      </c>
      <c r="H1024" t="str">
        <f>IF(A1024="","",[1]Sheet!H2022)</f>
        <v/>
      </c>
      <c r="I1024" t="str">
        <f>IF(A1024="","",[1]Sheet!I2022)</f>
        <v/>
      </c>
      <c r="J1024" t="str">
        <f>IF(A1024="","",[1]Sheet!J2022)</f>
        <v/>
      </c>
      <c r="K1024" t="str">
        <f t="shared" si="423"/>
        <v/>
      </c>
      <c r="L1024" s="4" t="str">
        <f t="shared" si="424"/>
        <v/>
      </c>
      <c r="M1024" s="4" t="str">
        <f ca="1" t="array" ref="M1024">IF(L1023="","",IF(ROW()&lt;32,"",AVERAGE(IF(OFFSET(L$2,ROW()-31,0,30,1)&lt;&gt;"",OFFSET(L$2,ROW()-31,0,30,1)))))</f>
        <v/>
      </c>
      <c r="N1024" s="5" t="str">
        <f ca="1" t="shared" si="425"/>
        <v/>
      </c>
      <c r="O1024" s="4" t="str">
        <f ca="1" t="array" ref="O1024">IF(L1023="","",IF(ROW()&lt;32,"",AVERAGE(IF(OFFSET(L$2,ROW()-21,0,20,1)&lt;&gt;"",OFFSET(L$2,ROW()-21,0,20,1)))))</f>
        <v/>
      </c>
      <c r="P1024" s="5" t="str">
        <f ca="1" t="shared" si="426"/>
        <v/>
      </c>
      <c r="Q1024" s="4" t="str">
        <f t="shared" si="427"/>
        <v/>
      </c>
      <c r="R1024" s="4" t="str">
        <f t="shared" si="428"/>
        <v/>
      </c>
      <c r="S1024" s="9" t="str">
        <f t="shared" si="429"/>
        <v/>
      </c>
      <c r="T1024" s="10" t="str">
        <f ca="1" t="shared" si="430"/>
        <v/>
      </c>
      <c r="U1024" s="9" t="str">
        <f t="shared" si="431"/>
        <v/>
      </c>
      <c r="V1024" s="6" t="str">
        <f t="shared" si="432"/>
        <v/>
      </c>
      <c r="W1024" s="11" t="str">
        <f t="shared" si="433"/>
        <v/>
      </c>
      <c r="X1024" s="11" t="str">
        <f ca="1" t="shared" si="434"/>
        <v/>
      </c>
      <c r="Y1024" s="6" t="str">
        <f ca="1" t="shared" si="435"/>
        <v/>
      </c>
      <c r="Z1024" s="1" t="str">
        <f ca="1" t="shared" si="436"/>
        <v/>
      </c>
      <c r="AA1024" t="str">
        <f ca="1" t="shared" si="437"/>
        <v/>
      </c>
      <c r="AB1024" t="str">
        <f t="shared" si="438"/>
        <v/>
      </c>
      <c r="AC1024" s="1" t="str">
        <f ca="1" t="shared" si="439"/>
        <v/>
      </c>
      <c r="AD1024" t="e">
        <f ca="1" t="shared" si="440"/>
        <v>#VALUE!</v>
      </c>
    </row>
    <row r="1025" spans="1:30">
      <c r="A1025" t="str">
        <f>IF([1]Sheet!A2023="","",[1]Sheet!A2023)</f>
        <v/>
      </c>
      <c r="B1025" t="str">
        <f>IF(A1025="","",[1]Sheet!B2023)</f>
        <v/>
      </c>
      <c r="C1025" t="str">
        <f>IF(A1025="","",[1]Sheet!C2023)</f>
        <v/>
      </c>
      <c r="D1025" t="str">
        <f>IF(A1025="","",[1]Sheet!D2023)</f>
        <v/>
      </c>
      <c r="E1025" t="str">
        <f>IF(A1025="","",[1]Sheet!E2023)</f>
        <v/>
      </c>
      <c r="F1025" t="str">
        <f>IF(A1025="","",[1]Sheet!F2023)</f>
        <v/>
      </c>
      <c r="G1025" t="str">
        <f>IF(A1025="","",[1]Sheet!G2023)</f>
        <v/>
      </c>
      <c r="H1025" t="str">
        <f>IF(A1025="","",[1]Sheet!H2023)</f>
        <v/>
      </c>
      <c r="I1025" t="str">
        <f>IF(A1025="","",[1]Sheet!I2023)</f>
        <v/>
      </c>
      <c r="J1025" t="str">
        <f>IF(A1025="","",[1]Sheet!J2023)</f>
        <v/>
      </c>
      <c r="K1025" t="str">
        <f t="shared" si="423"/>
        <v/>
      </c>
      <c r="L1025" s="4" t="str">
        <f t="shared" si="424"/>
        <v/>
      </c>
      <c r="M1025" s="4" t="str">
        <f ca="1" t="array" ref="M1025">IF(L1024="","",IF(ROW()&lt;32,"",AVERAGE(IF(OFFSET(L$2,ROW()-31,0,30,1)&lt;&gt;"",OFFSET(L$2,ROW()-31,0,30,1)))))</f>
        <v/>
      </c>
      <c r="N1025" s="5" t="str">
        <f ca="1" t="shared" si="425"/>
        <v/>
      </c>
      <c r="O1025" s="4" t="str">
        <f ca="1" t="array" ref="O1025">IF(L1024="","",IF(ROW()&lt;32,"",AVERAGE(IF(OFFSET(L$2,ROW()-21,0,20,1)&lt;&gt;"",OFFSET(L$2,ROW()-21,0,20,1)))))</f>
        <v/>
      </c>
      <c r="P1025" s="5" t="str">
        <f ca="1" t="shared" si="426"/>
        <v/>
      </c>
      <c r="Q1025" s="4" t="str">
        <f t="shared" si="427"/>
        <v/>
      </c>
      <c r="R1025" s="4" t="str">
        <f t="shared" si="428"/>
        <v/>
      </c>
      <c r="S1025" s="9" t="str">
        <f t="shared" si="429"/>
        <v/>
      </c>
      <c r="T1025" s="10" t="str">
        <f ca="1" t="shared" si="430"/>
        <v/>
      </c>
      <c r="U1025" s="9" t="str">
        <f t="shared" si="431"/>
        <v/>
      </c>
      <c r="V1025" s="6" t="str">
        <f t="shared" si="432"/>
        <v/>
      </c>
      <c r="W1025" s="11" t="str">
        <f t="shared" si="433"/>
        <v/>
      </c>
      <c r="X1025" s="11" t="str">
        <f ca="1" t="shared" si="434"/>
        <v/>
      </c>
      <c r="Y1025" s="6" t="str">
        <f ca="1" t="shared" si="435"/>
        <v/>
      </c>
      <c r="Z1025" s="1" t="str">
        <f ca="1" t="shared" si="436"/>
        <v/>
      </c>
      <c r="AA1025" t="str">
        <f ca="1" t="shared" si="437"/>
        <v/>
      </c>
      <c r="AB1025" t="str">
        <f t="shared" si="438"/>
        <v/>
      </c>
      <c r="AC1025" s="1" t="str">
        <f ca="1" t="shared" si="439"/>
        <v/>
      </c>
      <c r="AD1025" t="e">
        <f ca="1" t="shared" si="440"/>
        <v>#VALUE!</v>
      </c>
    </row>
    <row r="1026" spans="1:30">
      <c r="A1026" t="str">
        <f>IF([1]Sheet!A2024="","",[1]Sheet!A2024)</f>
        <v/>
      </c>
      <c r="B1026" t="str">
        <f>IF(A1026="","",[1]Sheet!B2024)</f>
        <v/>
      </c>
      <c r="C1026" t="str">
        <f>IF(A1026="","",[1]Sheet!C2024)</f>
        <v/>
      </c>
      <c r="D1026" t="str">
        <f>IF(A1026="","",[1]Sheet!D2024)</f>
        <v/>
      </c>
      <c r="E1026" t="str">
        <f>IF(A1026="","",[1]Sheet!E2024)</f>
        <v/>
      </c>
      <c r="F1026" t="str">
        <f>IF(A1026="","",[1]Sheet!F2024)</f>
        <v/>
      </c>
      <c r="G1026" t="str">
        <f>IF(A1026="","",[1]Sheet!G2024)</f>
        <v/>
      </c>
      <c r="H1026" t="str">
        <f>IF(A1026="","",[1]Sheet!H2024)</f>
        <v/>
      </c>
      <c r="I1026" t="str">
        <f>IF(A1026="","",[1]Sheet!I2024)</f>
        <v/>
      </c>
      <c r="J1026" t="str">
        <f>IF(A1026="","",[1]Sheet!J2024)</f>
        <v/>
      </c>
      <c r="K1026" t="str">
        <f t="shared" si="423"/>
        <v/>
      </c>
      <c r="L1026" s="4" t="str">
        <f t="shared" si="424"/>
        <v/>
      </c>
      <c r="M1026" s="4" t="str">
        <f ca="1" t="array" ref="M1026">IF(L1025="","",IF(ROW()&lt;32,"",AVERAGE(IF(OFFSET(L$2,ROW()-31,0,30,1)&lt;&gt;"",OFFSET(L$2,ROW()-31,0,30,1)))))</f>
        <v/>
      </c>
      <c r="N1026" s="5" t="str">
        <f ca="1" t="shared" si="425"/>
        <v/>
      </c>
      <c r="O1026" s="4" t="str">
        <f ca="1" t="array" ref="O1026">IF(L1025="","",IF(ROW()&lt;32,"",AVERAGE(IF(OFFSET(L$2,ROW()-21,0,20,1)&lt;&gt;"",OFFSET(L$2,ROW()-21,0,20,1)))))</f>
        <v/>
      </c>
      <c r="P1026" s="5" t="str">
        <f ca="1" t="shared" si="426"/>
        <v/>
      </c>
      <c r="Q1026" s="4" t="str">
        <f t="shared" si="427"/>
        <v/>
      </c>
      <c r="R1026" s="4" t="str">
        <f t="shared" si="428"/>
        <v/>
      </c>
      <c r="S1026" s="9" t="str">
        <f t="shared" si="429"/>
        <v/>
      </c>
      <c r="T1026" s="10" t="str">
        <f ca="1" t="shared" si="430"/>
        <v/>
      </c>
      <c r="U1026" s="9" t="str">
        <f t="shared" si="431"/>
        <v/>
      </c>
      <c r="V1026" s="6" t="str">
        <f t="shared" si="432"/>
        <v/>
      </c>
      <c r="W1026" s="11" t="str">
        <f t="shared" si="433"/>
        <v/>
      </c>
      <c r="X1026" s="11" t="str">
        <f ca="1" t="shared" si="434"/>
        <v/>
      </c>
      <c r="Y1026" s="6" t="str">
        <f ca="1" t="shared" si="435"/>
        <v/>
      </c>
      <c r="Z1026" s="1" t="str">
        <f ca="1" t="shared" si="436"/>
        <v/>
      </c>
      <c r="AA1026" t="str">
        <f ca="1" t="shared" si="437"/>
        <v/>
      </c>
      <c r="AB1026" t="str">
        <f t="shared" si="438"/>
        <v/>
      </c>
      <c r="AC1026" s="1" t="str">
        <f ca="1" t="shared" si="439"/>
        <v/>
      </c>
      <c r="AD1026" t="e">
        <f ca="1" t="shared" si="440"/>
        <v>#VALUE!</v>
      </c>
    </row>
    <row r="1027" spans="1:30">
      <c r="A1027" t="str">
        <f>IF([1]Sheet!A2025="","",[1]Sheet!A2025)</f>
        <v/>
      </c>
      <c r="B1027" t="str">
        <f>IF(A1027="","",[1]Sheet!B2025)</f>
        <v/>
      </c>
      <c r="C1027" t="str">
        <f>IF(A1027="","",[1]Sheet!C2025)</f>
        <v/>
      </c>
      <c r="D1027" t="str">
        <f>IF(A1027="","",[1]Sheet!D2025)</f>
        <v/>
      </c>
      <c r="E1027" t="str">
        <f>IF(A1027="","",[1]Sheet!E2025)</f>
        <v/>
      </c>
      <c r="F1027" t="str">
        <f>IF(A1027="","",[1]Sheet!F2025)</f>
        <v/>
      </c>
      <c r="G1027" t="str">
        <f>IF(A1027="","",[1]Sheet!G2025)</f>
        <v/>
      </c>
      <c r="H1027" t="str">
        <f>IF(A1027="","",[1]Sheet!H2025)</f>
        <v/>
      </c>
      <c r="I1027" t="str">
        <f>IF(A1027="","",[1]Sheet!I2025)</f>
        <v/>
      </c>
      <c r="J1027" t="str">
        <f>IF(A1027="","",[1]Sheet!J2025)</f>
        <v/>
      </c>
      <c r="K1027" t="str">
        <f t="shared" si="423"/>
        <v/>
      </c>
      <c r="L1027" s="4" t="str">
        <f t="shared" si="424"/>
        <v/>
      </c>
      <c r="M1027" s="4" t="str">
        <f ca="1" t="array" ref="M1027">IF(L1026="","",IF(ROW()&lt;32,"",AVERAGE(IF(OFFSET(L$2,ROW()-31,0,30,1)&lt;&gt;"",OFFSET(L$2,ROW()-31,0,30,1)))))</f>
        <v/>
      </c>
      <c r="N1027" s="5" t="str">
        <f ca="1" t="shared" si="425"/>
        <v/>
      </c>
      <c r="O1027" s="4" t="str">
        <f ca="1" t="array" ref="O1027">IF(L1026="","",IF(ROW()&lt;32,"",AVERAGE(IF(OFFSET(L$2,ROW()-21,0,20,1)&lt;&gt;"",OFFSET(L$2,ROW()-21,0,20,1)))))</f>
        <v/>
      </c>
      <c r="P1027" s="5" t="str">
        <f ca="1" t="shared" si="426"/>
        <v/>
      </c>
      <c r="Q1027" s="4" t="str">
        <f t="shared" si="427"/>
        <v/>
      </c>
      <c r="R1027" s="4" t="str">
        <f t="shared" si="428"/>
        <v/>
      </c>
      <c r="S1027" s="9" t="str">
        <f t="shared" si="429"/>
        <v/>
      </c>
      <c r="T1027" s="10" t="str">
        <f ca="1" t="shared" si="430"/>
        <v/>
      </c>
      <c r="U1027" s="9" t="str">
        <f t="shared" si="431"/>
        <v/>
      </c>
      <c r="V1027" s="6" t="str">
        <f t="shared" si="432"/>
        <v/>
      </c>
      <c r="W1027" s="11" t="str">
        <f t="shared" si="433"/>
        <v/>
      </c>
      <c r="X1027" s="11" t="str">
        <f ca="1" t="shared" si="434"/>
        <v/>
      </c>
      <c r="Y1027" s="6" t="str">
        <f ca="1" t="shared" si="435"/>
        <v/>
      </c>
      <c r="Z1027" s="1" t="str">
        <f ca="1" t="shared" si="436"/>
        <v/>
      </c>
      <c r="AA1027" t="str">
        <f ca="1" t="shared" si="437"/>
        <v/>
      </c>
      <c r="AB1027" t="str">
        <f t="shared" si="438"/>
        <v/>
      </c>
      <c r="AC1027" s="1" t="str">
        <f ca="1" t="shared" si="439"/>
        <v/>
      </c>
      <c r="AD1027" t="e">
        <f ca="1" t="shared" si="440"/>
        <v>#VALUE!</v>
      </c>
    </row>
    <row r="1028" spans="1:30">
      <c r="A1028" t="str">
        <f>IF([1]Sheet!A2026="","",[1]Sheet!A2026)</f>
        <v/>
      </c>
      <c r="B1028" t="str">
        <f>IF(A1028="","",[1]Sheet!B2026)</f>
        <v/>
      </c>
      <c r="C1028" t="str">
        <f>IF(A1028="","",[1]Sheet!C2026)</f>
        <v/>
      </c>
      <c r="D1028" t="str">
        <f>IF(A1028="","",[1]Sheet!D2026)</f>
        <v/>
      </c>
      <c r="E1028" t="str">
        <f>IF(A1028="","",[1]Sheet!E2026)</f>
        <v/>
      </c>
      <c r="F1028" t="str">
        <f>IF(A1028="","",[1]Sheet!F2026)</f>
        <v/>
      </c>
      <c r="G1028" t="str">
        <f>IF(A1028="","",[1]Sheet!G2026)</f>
        <v/>
      </c>
      <c r="H1028" t="str">
        <f>IF(A1028="","",[1]Sheet!H2026)</f>
        <v/>
      </c>
      <c r="I1028" t="str">
        <f>IF(A1028="","",[1]Sheet!I2026)</f>
        <v/>
      </c>
      <c r="J1028" t="str">
        <f>IF(A1028="","",[1]Sheet!J2026)</f>
        <v/>
      </c>
      <c r="K1028" t="str">
        <f t="shared" si="423"/>
        <v/>
      </c>
      <c r="L1028" s="4" t="str">
        <f t="shared" si="424"/>
        <v/>
      </c>
      <c r="M1028" s="4" t="str">
        <f ca="1" t="array" ref="M1028">IF(L1027="","",IF(ROW()&lt;32,"",AVERAGE(IF(OFFSET(L$2,ROW()-31,0,30,1)&lt;&gt;"",OFFSET(L$2,ROW()-31,0,30,1)))))</f>
        <v/>
      </c>
      <c r="N1028" s="5" t="str">
        <f ca="1" t="shared" si="425"/>
        <v/>
      </c>
      <c r="O1028" s="4" t="str">
        <f ca="1" t="array" ref="O1028">IF(L1027="","",IF(ROW()&lt;32,"",AVERAGE(IF(OFFSET(L$2,ROW()-21,0,20,1)&lt;&gt;"",OFFSET(L$2,ROW()-21,0,20,1)))))</f>
        <v/>
      </c>
      <c r="P1028" s="5" t="str">
        <f ca="1" t="shared" si="426"/>
        <v/>
      </c>
      <c r="Q1028" s="4" t="str">
        <f t="shared" si="427"/>
        <v/>
      </c>
      <c r="R1028" s="4" t="str">
        <f t="shared" si="428"/>
        <v/>
      </c>
      <c r="S1028" s="9" t="str">
        <f t="shared" si="429"/>
        <v/>
      </c>
      <c r="T1028" s="10" t="str">
        <f ca="1" t="shared" si="430"/>
        <v/>
      </c>
      <c r="U1028" s="9" t="str">
        <f t="shared" si="431"/>
        <v/>
      </c>
      <c r="V1028" s="6" t="str">
        <f t="shared" si="432"/>
        <v/>
      </c>
      <c r="W1028" s="11" t="str">
        <f t="shared" si="433"/>
        <v/>
      </c>
      <c r="X1028" s="11" t="str">
        <f ca="1" t="shared" si="434"/>
        <v/>
      </c>
      <c r="Y1028" s="6" t="str">
        <f ca="1" t="shared" si="435"/>
        <v/>
      </c>
      <c r="Z1028" s="1" t="str">
        <f ca="1" t="shared" si="436"/>
        <v/>
      </c>
      <c r="AA1028" t="str">
        <f ca="1" t="shared" si="437"/>
        <v/>
      </c>
      <c r="AB1028" t="str">
        <f t="shared" si="438"/>
        <v/>
      </c>
      <c r="AC1028" s="1" t="str">
        <f ca="1" t="shared" si="439"/>
        <v/>
      </c>
      <c r="AD1028" t="e">
        <f ca="1" t="shared" si="440"/>
        <v>#VALUE!</v>
      </c>
    </row>
    <row r="1029" spans="1:30">
      <c r="A1029" t="str">
        <f>IF([1]Sheet!A2027="","",[1]Sheet!A2027)</f>
        <v/>
      </c>
      <c r="B1029" t="str">
        <f>IF(A1029="","",[1]Sheet!B2027)</f>
        <v/>
      </c>
      <c r="C1029" t="str">
        <f>IF(A1029="","",[1]Sheet!C2027)</f>
        <v/>
      </c>
      <c r="D1029" t="str">
        <f>IF(A1029="","",[1]Sheet!D2027)</f>
        <v/>
      </c>
      <c r="E1029" t="str">
        <f>IF(A1029="","",[1]Sheet!E2027)</f>
        <v/>
      </c>
      <c r="F1029" t="str">
        <f>IF(A1029="","",[1]Sheet!F2027)</f>
        <v/>
      </c>
      <c r="G1029" t="str">
        <f>IF(A1029="","",[1]Sheet!G2027)</f>
        <v/>
      </c>
      <c r="H1029" t="str">
        <f>IF(A1029="","",[1]Sheet!H2027)</f>
        <v/>
      </c>
      <c r="I1029" t="str">
        <f>IF(A1029="","",[1]Sheet!I2027)</f>
        <v/>
      </c>
      <c r="J1029" t="str">
        <f>IF(A1029="","",[1]Sheet!J2027)</f>
        <v/>
      </c>
      <c r="K1029" t="str">
        <f t="shared" si="423"/>
        <v/>
      </c>
      <c r="L1029" s="4" t="str">
        <f t="shared" si="424"/>
        <v/>
      </c>
      <c r="M1029" s="4" t="str">
        <f ca="1" t="array" ref="M1029">IF(L1028="","",IF(ROW()&lt;32,"",AVERAGE(IF(OFFSET(L$2,ROW()-31,0,30,1)&lt;&gt;"",OFFSET(L$2,ROW()-31,0,30,1)))))</f>
        <v/>
      </c>
      <c r="N1029" s="5" t="str">
        <f ca="1" t="shared" si="425"/>
        <v/>
      </c>
      <c r="O1029" s="4" t="str">
        <f ca="1" t="array" ref="O1029">IF(L1028="","",IF(ROW()&lt;32,"",AVERAGE(IF(OFFSET(L$2,ROW()-21,0,20,1)&lt;&gt;"",OFFSET(L$2,ROW()-21,0,20,1)))))</f>
        <v/>
      </c>
      <c r="P1029" s="5" t="str">
        <f ca="1" t="shared" si="426"/>
        <v/>
      </c>
      <c r="Q1029" s="4" t="str">
        <f t="shared" si="427"/>
        <v/>
      </c>
      <c r="R1029" s="4" t="str">
        <f t="shared" si="428"/>
        <v/>
      </c>
      <c r="S1029" s="9" t="str">
        <f t="shared" si="429"/>
        <v/>
      </c>
      <c r="T1029" s="10" t="str">
        <f ca="1" t="shared" si="430"/>
        <v/>
      </c>
      <c r="U1029" s="9" t="str">
        <f t="shared" si="431"/>
        <v/>
      </c>
      <c r="V1029" s="6" t="str">
        <f t="shared" si="432"/>
        <v/>
      </c>
      <c r="W1029" s="11" t="str">
        <f t="shared" si="433"/>
        <v/>
      </c>
      <c r="X1029" s="11" t="str">
        <f ca="1" t="shared" si="434"/>
        <v/>
      </c>
      <c r="Y1029" s="6" t="str">
        <f ca="1" t="shared" si="435"/>
        <v/>
      </c>
      <c r="Z1029" s="1" t="str">
        <f ca="1" t="shared" si="436"/>
        <v/>
      </c>
      <c r="AA1029" t="str">
        <f ca="1" t="shared" si="437"/>
        <v/>
      </c>
      <c r="AB1029" t="str">
        <f t="shared" si="438"/>
        <v/>
      </c>
      <c r="AC1029" s="1" t="str">
        <f ca="1" t="shared" si="439"/>
        <v/>
      </c>
      <c r="AD1029" t="e">
        <f ca="1" t="shared" si="440"/>
        <v>#VALUE!</v>
      </c>
    </row>
    <row r="1030" spans="1:30">
      <c r="A1030" t="str">
        <f>IF([1]Sheet!A2028="","",[1]Sheet!A2028)</f>
        <v/>
      </c>
      <c r="B1030" t="str">
        <f>IF(A1030="","",[1]Sheet!B2028)</f>
        <v/>
      </c>
      <c r="C1030" t="str">
        <f>IF(A1030="","",[1]Sheet!C2028)</f>
        <v/>
      </c>
      <c r="D1030" t="str">
        <f>IF(A1030="","",[1]Sheet!D2028)</f>
        <v/>
      </c>
      <c r="E1030" t="str">
        <f>IF(A1030="","",[1]Sheet!E2028)</f>
        <v/>
      </c>
      <c r="F1030" t="str">
        <f>IF(A1030="","",[1]Sheet!F2028)</f>
        <v/>
      </c>
      <c r="G1030" t="str">
        <f>IF(A1030="","",[1]Sheet!G2028)</f>
        <v/>
      </c>
      <c r="H1030" t="str">
        <f>IF(A1030="","",[1]Sheet!H2028)</f>
        <v/>
      </c>
      <c r="I1030" t="str">
        <f>IF(A1030="","",[1]Sheet!I2028)</f>
        <v/>
      </c>
      <c r="J1030" t="str">
        <f>IF(A1030="","",[1]Sheet!J2028)</f>
        <v/>
      </c>
      <c r="K1030" t="str">
        <f t="shared" si="423"/>
        <v/>
      </c>
      <c r="L1030" s="4" t="str">
        <f t="shared" si="424"/>
        <v/>
      </c>
      <c r="M1030" s="4" t="str">
        <f ca="1" t="array" ref="M1030">IF(L1029="","",IF(ROW()&lt;32,"",AVERAGE(IF(OFFSET(L$2,ROW()-31,0,30,1)&lt;&gt;"",OFFSET(L$2,ROW()-31,0,30,1)))))</f>
        <v/>
      </c>
      <c r="N1030" s="5" t="str">
        <f ca="1" t="shared" si="425"/>
        <v/>
      </c>
      <c r="O1030" s="4" t="str">
        <f ca="1" t="array" ref="O1030">IF(L1029="","",IF(ROW()&lt;32,"",AVERAGE(IF(OFFSET(L$2,ROW()-21,0,20,1)&lt;&gt;"",OFFSET(L$2,ROW()-21,0,20,1)))))</f>
        <v/>
      </c>
      <c r="P1030" s="5" t="str">
        <f ca="1" t="shared" si="426"/>
        <v/>
      </c>
      <c r="Q1030" s="4" t="str">
        <f t="shared" si="427"/>
        <v/>
      </c>
      <c r="R1030" s="4" t="str">
        <f t="shared" si="428"/>
        <v/>
      </c>
      <c r="S1030" s="9" t="str">
        <f t="shared" si="429"/>
        <v/>
      </c>
      <c r="T1030" s="10" t="str">
        <f ca="1" t="shared" si="430"/>
        <v/>
      </c>
      <c r="U1030" s="9" t="str">
        <f t="shared" si="431"/>
        <v/>
      </c>
      <c r="V1030" s="6" t="str">
        <f t="shared" si="432"/>
        <v/>
      </c>
      <c r="W1030" s="11" t="str">
        <f t="shared" si="433"/>
        <v/>
      </c>
      <c r="X1030" s="11" t="str">
        <f ca="1" t="shared" si="434"/>
        <v/>
      </c>
      <c r="Y1030" s="6" t="str">
        <f ca="1" t="shared" si="435"/>
        <v/>
      </c>
      <c r="Z1030" s="1" t="str">
        <f ca="1" t="shared" si="436"/>
        <v/>
      </c>
      <c r="AA1030" t="str">
        <f ca="1" t="shared" si="437"/>
        <v/>
      </c>
      <c r="AB1030" t="str">
        <f t="shared" si="438"/>
        <v/>
      </c>
      <c r="AC1030" s="1" t="str">
        <f ca="1" t="shared" si="439"/>
        <v/>
      </c>
      <c r="AD1030" t="e">
        <f ca="1" t="shared" si="440"/>
        <v>#VALUE!</v>
      </c>
    </row>
    <row r="1031" spans="1:30">
      <c r="A1031" t="str">
        <f>IF([1]Sheet!A2029="","",[1]Sheet!A2029)</f>
        <v/>
      </c>
      <c r="B1031" t="str">
        <f>IF(A1031="","",[1]Sheet!B2029)</f>
        <v/>
      </c>
      <c r="C1031" t="str">
        <f>IF(A1031="","",[1]Sheet!C2029)</f>
        <v/>
      </c>
      <c r="D1031" t="str">
        <f>IF(A1031="","",[1]Sheet!D2029)</f>
        <v/>
      </c>
      <c r="E1031" t="str">
        <f>IF(A1031="","",[1]Sheet!E2029)</f>
        <v/>
      </c>
      <c r="F1031" t="str">
        <f>IF(A1031="","",[1]Sheet!F2029)</f>
        <v/>
      </c>
      <c r="G1031" t="str">
        <f>IF(A1031="","",[1]Sheet!G2029)</f>
        <v/>
      </c>
      <c r="H1031" t="str">
        <f>IF(A1031="","",[1]Sheet!H2029)</f>
        <v/>
      </c>
      <c r="I1031" t="str">
        <f>IF(A1031="","",[1]Sheet!I2029)</f>
        <v/>
      </c>
      <c r="J1031" t="str">
        <f>IF(A1031="","",[1]Sheet!J2029)</f>
        <v/>
      </c>
      <c r="K1031" t="str">
        <f t="shared" si="423"/>
        <v/>
      </c>
      <c r="L1031" s="4" t="str">
        <f t="shared" si="424"/>
        <v/>
      </c>
      <c r="M1031" s="4" t="str">
        <f ca="1" t="array" ref="M1031">IF(L1030="","",IF(ROW()&lt;32,"",AVERAGE(IF(OFFSET(L$2,ROW()-31,0,30,1)&lt;&gt;"",OFFSET(L$2,ROW()-31,0,30,1)))))</f>
        <v/>
      </c>
      <c r="N1031" s="5" t="str">
        <f ca="1" t="shared" si="425"/>
        <v/>
      </c>
      <c r="O1031" s="4" t="str">
        <f ca="1" t="array" ref="O1031">IF(L1030="","",IF(ROW()&lt;32,"",AVERAGE(IF(OFFSET(L$2,ROW()-21,0,20,1)&lt;&gt;"",OFFSET(L$2,ROW()-21,0,20,1)))))</f>
        <v/>
      </c>
      <c r="P1031" s="5" t="str">
        <f ca="1" t="shared" si="426"/>
        <v/>
      </c>
      <c r="Q1031" s="4" t="str">
        <f t="shared" si="427"/>
        <v/>
      </c>
      <c r="R1031" s="4" t="str">
        <f t="shared" si="428"/>
        <v/>
      </c>
      <c r="S1031" s="9" t="str">
        <f t="shared" si="429"/>
        <v/>
      </c>
      <c r="T1031" s="10" t="str">
        <f ca="1" t="shared" si="430"/>
        <v/>
      </c>
      <c r="U1031" s="9" t="str">
        <f t="shared" si="431"/>
        <v/>
      </c>
      <c r="V1031" s="6" t="str">
        <f t="shared" si="432"/>
        <v/>
      </c>
      <c r="W1031" s="11" t="str">
        <f t="shared" si="433"/>
        <v/>
      </c>
      <c r="X1031" s="11" t="str">
        <f ca="1" t="shared" si="434"/>
        <v/>
      </c>
      <c r="Y1031" s="6" t="str">
        <f ca="1" t="shared" si="435"/>
        <v/>
      </c>
      <c r="Z1031" s="1" t="str">
        <f ca="1" t="shared" si="436"/>
        <v/>
      </c>
      <c r="AA1031" t="str">
        <f ca="1" t="shared" si="437"/>
        <v/>
      </c>
      <c r="AB1031" t="str">
        <f t="shared" si="438"/>
        <v/>
      </c>
      <c r="AC1031" s="1" t="str">
        <f ca="1" t="shared" si="439"/>
        <v/>
      </c>
      <c r="AD1031" t="e">
        <f ca="1" t="shared" si="440"/>
        <v>#VALUE!</v>
      </c>
    </row>
    <row r="1032" spans="1:30">
      <c r="A1032" t="str">
        <f>IF([1]Sheet!A2030="","",[1]Sheet!A2030)</f>
        <v/>
      </c>
      <c r="B1032" t="str">
        <f>IF(A1032="","",[1]Sheet!B2030)</f>
        <v/>
      </c>
      <c r="C1032" t="str">
        <f>IF(A1032="","",[1]Sheet!C2030)</f>
        <v/>
      </c>
      <c r="D1032" t="str">
        <f>IF(A1032="","",[1]Sheet!D2030)</f>
        <v/>
      </c>
      <c r="E1032" t="str">
        <f>IF(A1032="","",[1]Sheet!E2030)</f>
        <v/>
      </c>
      <c r="F1032" t="str">
        <f>IF(A1032="","",[1]Sheet!F2030)</f>
        <v/>
      </c>
      <c r="G1032" t="str">
        <f>IF(A1032="","",[1]Sheet!G2030)</f>
        <v/>
      </c>
      <c r="H1032" t="str">
        <f>IF(A1032="","",[1]Sheet!H2030)</f>
        <v/>
      </c>
      <c r="I1032" t="str">
        <f>IF(A1032="","",[1]Sheet!I2030)</f>
        <v/>
      </c>
      <c r="J1032" t="str">
        <f>IF(A1032="","",[1]Sheet!J2030)</f>
        <v/>
      </c>
      <c r="K1032" t="str">
        <f t="shared" si="423"/>
        <v/>
      </c>
      <c r="L1032" s="4" t="str">
        <f t="shared" si="424"/>
        <v/>
      </c>
      <c r="M1032" s="4" t="str">
        <f ca="1" t="array" ref="M1032">IF(L1031="","",IF(ROW()&lt;32,"",AVERAGE(IF(OFFSET(L$2,ROW()-31,0,30,1)&lt;&gt;"",OFFSET(L$2,ROW()-31,0,30,1)))))</f>
        <v/>
      </c>
      <c r="N1032" s="5" t="str">
        <f ca="1" t="shared" si="425"/>
        <v/>
      </c>
      <c r="O1032" s="4" t="str">
        <f ca="1" t="array" ref="O1032">IF(L1031="","",IF(ROW()&lt;32,"",AVERAGE(IF(OFFSET(L$2,ROW()-21,0,20,1)&lt;&gt;"",OFFSET(L$2,ROW()-21,0,20,1)))))</f>
        <v/>
      </c>
      <c r="P1032" s="5" t="str">
        <f ca="1" t="shared" si="426"/>
        <v/>
      </c>
      <c r="Q1032" s="4" t="str">
        <f t="shared" si="427"/>
        <v/>
      </c>
      <c r="R1032" s="4" t="str">
        <f t="shared" si="428"/>
        <v/>
      </c>
      <c r="S1032" s="9" t="str">
        <f t="shared" si="429"/>
        <v/>
      </c>
      <c r="T1032" s="10" t="str">
        <f ca="1" t="shared" si="430"/>
        <v/>
      </c>
      <c r="U1032" s="9" t="str">
        <f t="shared" si="431"/>
        <v/>
      </c>
      <c r="V1032" s="6" t="str">
        <f t="shared" si="432"/>
        <v/>
      </c>
      <c r="W1032" s="11" t="str">
        <f t="shared" si="433"/>
        <v/>
      </c>
      <c r="X1032" s="11" t="str">
        <f ca="1" t="shared" si="434"/>
        <v/>
      </c>
      <c r="Y1032" s="6" t="str">
        <f ca="1" t="shared" si="435"/>
        <v/>
      </c>
      <c r="Z1032" s="1" t="str">
        <f ca="1" t="shared" si="436"/>
        <v/>
      </c>
      <c r="AA1032" t="str">
        <f ca="1" t="shared" si="437"/>
        <v/>
      </c>
      <c r="AB1032" t="str">
        <f t="shared" si="438"/>
        <v/>
      </c>
      <c r="AC1032" s="1" t="str">
        <f ca="1" t="shared" si="439"/>
        <v/>
      </c>
      <c r="AD1032" t="e">
        <f ca="1" t="shared" si="440"/>
        <v>#VALUE!</v>
      </c>
    </row>
    <row r="1033" spans="1:30">
      <c r="A1033" t="str">
        <f>IF([1]Sheet!A2031="","",[1]Sheet!A2031)</f>
        <v/>
      </c>
      <c r="B1033" t="str">
        <f>IF(A1033="","",[1]Sheet!B2031)</f>
        <v/>
      </c>
      <c r="C1033" t="str">
        <f>IF(A1033="","",[1]Sheet!C2031)</f>
        <v/>
      </c>
      <c r="D1033" t="str">
        <f>IF(A1033="","",[1]Sheet!D2031)</f>
        <v/>
      </c>
      <c r="E1033" t="str">
        <f>IF(A1033="","",[1]Sheet!E2031)</f>
        <v/>
      </c>
      <c r="F1033" t="str">
        <f>IF(A1033="","",[1]Sheet!F2031)</f>
        <v/>
      </c>
      <c r="G1033" t="str">
        <f>IF(A1033="","",[1]Sheet!G2031)</f>
        <v/>
      </c>
      <c r="H1033" t="str">
        <f>IF(A1033="","",[1]Sheet!H2031)</f>
        <v/>
      </c>
      <c r="I1033" t="str">
        <f>IF(A1033="","",[1]Sheet!I2031)</f>
        <v/>
      </c>
      <c r="J1033" t="str">
        <f>IF(A1033="","",[1]Sheet!J2031)</f>
        <v/>
      </c>
      <c r="K1033" t="str">
        <f t="shared" si="423"/>
        <v/>
      </c>
      <c r="L1033" s="4" t="str">
        <f t="shared" si="424"/>
        <v/>
      </c>
      <c r="M1033" s="4" t="str">
        <f ca="1" t="array" ref="M1033">IF(L1032="","",IF(ROW()&lt;32,"",AVERAGE(IF(OFFSET(L$2,ROW()-31,0,30,1)&lt;&gt;"",OFFSET(L$2,ROW()-31,0,30,1)))))</f>
        <v/>
      </c>
      <c r="N1033" s="5" t="str">
        <f ca="1" t="shared" si="425"/>
        <v/>
      </c>
      <c r="O1033" s="4" t="str">
        <f ca="1" t="array" ref="O1033">IF(L1032="","",IF(ROW()&lt;32,"",AVERAGE(IF(OFFSET(L$2,ROW()-21,0,20,1)&lt;&gt;"",OFFSET(L$2,ROW()-21,0,20,1)))))</f>
        <v/>
      </c>
      <c r="P1033" s="5" t="str">
        <f ca="1" t="shared" si="426"/>
        <v/>
      </c>
      <c r="Q1033" s="4" t="str">
        <f t="shared" si="427"/>
        <v/>
      </c>
      <c r="R1033" s="4" t="str">
        <f t="shared" si="428"/>
        <v/>
      </c>
      <c r="S1033" s="9" t="str">
        <f t="shared" si="429"/>
        <v/>
      </c>
      <c r="T1033" s="10" t="str">
        <f ca="1" t="shared" si="430"/>
        <v/>
      </c>
      <c r="U1033" s="9" t="str">
        <f t="shared" si="431"/>
        <v/>
      </c>
      <c r="V1033" s="6" t="str">
        <f t="shared" si="432"/>
        <v/>
      </c>
      <c r="W1033" s="11" t="str">
        <f t="shared" si="433"/>
        <v/>
      </c>
      <c r="X1033" s="11" t="str">
        <f ca="1" t="shared" si="434"/>
        <v/>
      </c>
      <c r="Y1033" s="6" t="str">
        <f ca="1" t="shared" si="435"/>
        <v/>
      </c>
      <c r="Z1033" s="1" t="str">
        <f ca="1" t="shared" si="436"/>
        <v/>
      </c>
      <c r="AA1033" t="str">
        <f ca="1" t="shared" si="437"/>
        <v/>
      </c>
      <c r="AB1033" t="str">
        <f t="shared" si="438"/>
        <v/>
      </c>
      <c r="AC1033" s="1" t="str">
        <f ca="1" t="shared" si="439"/>
        <v/>
      </c>
      <c r="AD1033" t="e">
        <f ca="1" t="shared" si="440"/>
        <v>#VALUE!</v>
      </c>
    </row>
    <row r="1034" spans="1:30">
      <c r="A1034" t="str">
        <f>IF([1]Sheet!A2032="","",[1]Sheet!A2032)</f>
        <v/>
      </c>
      <c r="B1034" t="str">
        <f>IF(A1034="","",[1]Sheet!B2032)</f>
        <v/>
      </c>
      <c r="C1034" t="str">
        <f>IF(A1034="","",[1]Sheet!C2032)</f>
        <v/>
      </c>
      <c r="D1034" t="str">
        <f>IF(A1034="","",[1]Sheet!D2032)</f>
        <v/>
      </c>
      <c r="E1034" t="str">
        <f>IF(A1034="","",[1]Sheet!E2032)</f>
        <v/>
      </c>
      <c r="F1034" t="str">
        <f>IF(A1034="","",[1]Sheet!F2032)</f>
        <v/>
      </c>
      <c r="G1034" t="str">
        <f>IF(A1034="","",[1]Sheet!G2032)</f>
        <v/>
      </c>
      <c r="H1034" t="str">
        <f>IF(A1034="","",[1]Sheet!H2032)</f>
        <v/>
      </c>
      <c r="I1034" t="str">
        <f>IF(A1034="","",[1]Sheet!I2032)</f>
        <v/>
      </c>
      <c r="J1034" t="str">
        <f>IF(A1034="","",[1]Sheet!J2032)</f>
        <v/>
      </c>
      <c r="K1034" t="str">
        <f t="shared" si="423"/>
        <v/>
      </c>
      <c r="L1034" s="4" t="str">
        <f t="shared" si="424"/>
        <v/>
      </c>
      <c r="M1034" s="4" t="str">
        <f ca="1" t="array" ref="M1034">IF(L1033="","",IF(ROW()&lt;32,"",AVERAGE(IF(OFFSET(L$2,ROW()-31,0,30,1)&lt;&gt;"",OFFSET(L$2,ROW()-31,0,30,1)))))</f>
        <v/>
      </c>
      <c r="N1034" s="5" t="str">
        <f ca="1" t="shared" si="425"/>
        <v/>
      </c>
      <c r="O1034" s="4" t="str">
        <f ca="1" t="array" ref="O1034">IF(L1033="","",IF(ROW()&lt;32,"",AVERAGE(IF(OFFSET(L$2,ROW()-21,0,20,1)&lt;&gt;"",OFFSET(L$2,ROW()-21,0,20,1)))))</f>
        <v/>
      </c>
      <c r="P1034" s="5" t="str">
        <f ca="1" t="shared" si="426"/>
        <v/>
      </c>
      <c r="Q1034" s="4" t="str">
        <f t="shared" si="427"/>
        <v/>
      </c>
      <c r="R1034" s="4" t="str">
        <f t="shared" si="428"/>
        <v/>
      </c>
      <c r="S1034" s="9" t="str">
        <f t="shared" si="429"/>
        <v/>
      </c>
      <c r="T1034" s="10" t="str">
        <f ca="1" t="shared" si="430"/>
        <v/>
      </c>
      <c r="U1034" s="9" t="str">
        <f t="shared" si="431"/>
        <v/>
      </c>
      <c r="V1034" s="6" t="str">
        <f t="shared" si="432"/>
        <v/>
      </c>
      <c r="W1034" s="11" t="str">
        <f t="shared" si="433"/>
        <v/>
      </c>
      <c r="X1034" s="11" t="str">
        <f ca="1" t="shared" si="434"/>
        <v/>
      </c>
      <c r="Y1034" s="6" t="str">
        <f ca="1" t="shared" si="435"/>
        <v/>
      </c>
      <c r="Z1034" s="1" t="str">
        <f ca="1" t="shared" si="436"/>
        <v/>
      </c>
      <c r="AA1034" t="str">
        <f ca="1" t="shared" si="437"/>
        <v/>
      </c>
      <c r="AB1034" t="str">
        <f t="shared" si="438"/>
        <v/>
      </c>
      <c r="AC1034" s="1" t="str">
        <f ca="1" t="shared" si="439"/>
        <v/>
      </c>
      <c r="AD1034" t="e">
        <f ca="1" t="shared" si="440"/>
        <v>#VALUE!</v>
      </c>
    </row>
    <row r="1035" spans="1:30">
      <c r="A1035" t="str">
        <f>IF([1]Sheet!A2033="","",[1]Sheet!A2033)</f>
        <v/>
      </c>
      <c r="B1035" t="str">
        <f>IF(A1035="","",[1]Sheet!B2033)</f>
        <v/>
      </c>
      <c r="C1035" t="str">
        <f>IF(A1035="","",[1]Sheet!C2033)</f>
        <v/>
      </c>
      <c r="D1035" t="str">
        <f>IF(A1035="","",[1]Sheet!D2033)</f>
        <v/>
      </c>
      <c r="E1035" t="str">
        <f>IF(A1035="","",[1]Sheet!E2033)</f>
        <v/>
      </c>
      <c r="F1035" t="str">
        <f>IF(A1035="","",[1]Sheet!F2033)</f>
        <v/>
      </c>
      <c r="G1035" t="str">
        <f>IF(A1035="","",[1]Sheet!G2033)</f>
        <v/>
      </c>
      <c r="H1035" t="str">
        <f>IF(A1035="","",[1]Sheet!H2033)</f>
        <v/>
      </c>
      <c r="I1035" t="str">
        <f>IF(A1035="","",[1]Sheet!I2033)</f>
        <v/>
      </c>
      <c r="J1035" t="str">
        <f>IF(A1035="","",[1]Sheet!J2033)</f>
        <v/>
      </c>
      <c r="K1035" t="str">
        <f t="shared" si="423"/>
        <v/>
      </c>
      <c r="L1035" s="4" t="str">
        <f t="shared" si="424"/>
        <v/>
      </c>
      <c r="M1035" s="4" t="str">
        <f ca="1" t="array" ref="M1035">IF(L1034="","",IF(ROW()&lt;32,"",AVERAGE(IF(OFFSET(L$2,ROW()-31,0,30,1)&lt;&gt;"",OFFSET(L$2,ROW()-31,0,30,1)))))</f>
        <v/>
      </c>
      <c r="N1035" s="5" t="str">
        <f ca="1" t="shared" si="425"/>
        <v/>
      </c>
      <c r="O1035" s="4" t="str">
        <f ca="1" t="array" ref="O1035">IF(L1034="","",IF(ROW()&lt;32,"",AVERAGE(IF(OFFSET(L$2,ROW()-21,0,20,1)&lt;&gt;"",OFFSET(L$2,ROW()-21,0,20,1)))))</f>
        <v/>
      </c>
      <c r="P1035" s="5" t="str">
        <f ca="1" t="shared" si="426"/>
        <v/>
      </c>
      <c r="Q1035" s="4" t="str">
        <f t="shared" si="427"/>
        <v/>
      </c>
      <c r="R1035" s="4" t="str">
        <f t="shared" si="428"/>
        <v/>
      </c>
      <c r="S1035" s="9" t="str">
        <f t="shared" si="429"/>
        <v/>
      </c>
      <c r="T1035" s="10" t="str">
        <f ca="1" t="shared" si="430"/>
        <v/>
      </c>
      <c r="U1035" s="9" t="str">
        <f t="shared" si="431"/>
        <v/>
      </c>
      <c r="V1035" s="6" t="str">
        <f t="shared" si="432"/>
        <v/>
      </c>
      <c r="W1035" s="11" t="str">
        <f t="shared" si="433"/>
        <v/>
      </c>
      <c r="X1035" s="11" t="str">
        <f ca="1" t="shared" si="434"/>
        <v/>
      </c>
      <c r="Y1035" s="6" t="str">
        <f ca="1" t="shared" si="435"/>
        <v/>
      </c>
      <c r="Z1035" s="1" t="str">
        <f ca="1" t="shared" si="436"/>
        <v/>
      </c>
      <c r="AA1035" t="str">
        <f ca="1" t="shared" si="437"/>
        <v/>
      </c>
      <c r="AB1035" t="str">
        <f t="shared" si="438"/>
        <v/>
      </c>
      <c r="AC1035" s="1" t="str">
        <f ca="1" t="shared" si="439"/>
        <v/>
      </c>
      <c r="AD1035" t="e">
        <f ca="1" t="shared" si="440"/>
        <v>#VALUE!</v>
      </c>
    </row>
    <row r="1036" spans="1:30">
      <c r="A1036" t="str">
        <f>IF([1]Sheet!A2034="","",[1]Sheet!A2034)</f>
        <v/>
      </c>
      <c r="B1036" t="str">
        <f>IF(A1036="","",[1]Sheet!B2034)</f>
        <v/>
      </c>
      <c r="C1036" t="str">
        <f>IF(A1036="","",[1]Sheet!C2034)</f>
        <v/>
      </c>
      <c r="D1036" t="str">
        <f>IF(A1036="","",[1]Sheet!D2034)</f>
        <v/>
      </c>
      <c r="E1036" t="str">
        <f>IF(A1036="","",[1]Sheet!E2034)</f>
        <v/>
      </c>
      <c r="F1036" t="str">
        <f>IF(A1036="","",[1]Sheet!F2034)</f>
        <v/>
      </c>
      <c r="G1036" t="str">
        <f>IF(A1036="","",[1]Sheet!G2034)</f>
        <v/>
      </c>
      <c r="H1036" t="str">
        <f>IF(A1036="","",[1]Sheet!H2034)</f>
        <v/>
      </c>
      <c r="I1036" t="str">
        <f>IF(A1036="","",[1]Sheet!I2034)</f>
        <v/>
      </c>
      <c r="J1036" t="str">
        <f>IF(A1036="","",[1]Sheet!J2034)</f>
        <v/>
      </c>
      <c r="K1036" t="str">
        <f t="shared" si="423"/>
        <v/>
      </c>
      <c r="L1036" s="4" t="str">
        <f t="shared" si="424"/>
        <v/>
      </c>
      <c r="M1036" s="4" t="str">
        <f ca="1" t="array" ref="M1036">IF(L1035="","",IF(ROW()&lt;32,"",AVERAGE(IF(OFFSET(L$2,ROW()-31,0,30,1)&lt;&gt;"",OFFSET(L$2,ROW()-31,0,30,1)))))</f>
        <v/>
      </c>
      <c r="N1036" s="5" t="str">
        <f ca="1" t="shared" si="425"/>
        <v/>
      </c>
      <c r="O1036" s="4" t="str">
        <f ca="1" t="array" ref="O1036">IF(L1035="","",IF(ROW()&lt;32,"",AVERAGE(IF(OFFSET(L$2,ROW()-21,0,20,1)&lt;&gt;"",OFFSET(L$2,ROW()-21,0,20,1)))))</f>
        <v/>
      </c>
      <c r="P1036" s="5" t="str">
        <f ca="1" t="shared" si="426"/>
        <v/>
      </c>
      <c r="Q1036" s="4" t="str">
        <f t="shared" si="427"/>
        <v/>
      </c>
      <c r="R1036" s="4" t="str">
        <f t="shared" si="428"/>
        <v/>
      </c>
      <c r="S1036" s="9" t="str">
        <f t="shared" si="429"/>
        <v/>
      </c>
      <c r="T1036" s="10" t="str">
        <f ca="1" t="shared" si="430"/>
        <v/>
      </c>
      <c r="U1036" s="9" t="str">
        <f t="shared" si="431"/>
        <v/>
      </c>
      <c r="V1036" s="6" t="str">
        <f t="shared" si="432"/>
        <v/>
      </c>
      <c r="W1036" s="11" t="str">
        <f t="shared" si="433"/>
        <v/>
      </c>
      <c r="X1036" s="11" t="str">
        <f ca="1" t="shared" si="434"/>
        <v/>
      </c>
      <c r="Y1036" s="6" t="str">
        <f ca="1" t="shared" si="435"/>
        <v/>
      </c>
      <c r="Z1036" s="1" t="str">
        <f ca="1" t="shared" si="436"/>
        <v/>
      </c>
      <c r="AA1036" t="str">
        <f ca="1" t="shared" si="437"/>
        <v/>
      </c>
      <c r="AB1036" t="str">
        <f t="shared" si="438"/>
        <v/>
      </c>
      <c r="AC1036" s="1" t="str">
        <f ca="1" t="shared" si="439"/>
        <v/>
      </c>
      <c r="AD1036" t="e">
        <f ca="1" t="shared" si="440"/>
        <v>#VALUE!</v>
      </c>
    </row>
    <row r="1037" spans="1:30">
      <c r="A1037" t="str">
        <f>IF([1]Sheet!A2035="","",[1]Sheet!A2035)</f>
        <v/>
      </c>
      <c r="B1037" t="str">
        <f>IF(A1037="","",[1]Sheet!B2035)</f>
        <v/>
      </c>
      <c r="C1037" t="str">
        <f>IF(A1037="","",[1]Sheet!C2035)</f>
        <v/>
      </c>
      <c r="D1037" t="str">
        <f>IF(A1037="","",[1]Sheet!D2035)</f>
        <v/>
      </c>
      <c r="E1037" t="str">
        <f>IF(A1037="","",[1]Sheet!E2035)</f>
        <v/>
      </c>
      <c r="F1037" t="str">
        <f>IF(A1037="","",[1]Sheet!F2035)</f>
        <v/>
      </c>
      <c r="G1037" t="str">
        <f>IF(A1037="","",[1]Sheet!G2035)</f>
        <v/>
      </c>
      <c r="H1037" t="str">
        <f>IF(A1037="","",[1]Sheet!H2035)</f>
        <v/>
      </c>
      <c r="I1037" t="str">
        <f>IF(A1037="","",[1]Sheet!I2035)</f>
        <v/>
      </c>
      <c r="J1037" t="str">
        <f>IF(A1037="","",[1]Sheet!J2035)</f>
        <v/>
      </c>
      <c r="K1037" t="str">
        <f t="shared" si="423"/>
        <v/>
      </c>
      <c r="L1037" s="4" t="str">
        <f t="shared" si="424"/>
        <v/>
      </c>
      <c r="M1037" s="4" t="str">
        <f ca="1" t="array" ref="M1037">IF(L1036="","",IF(ROW()&lt;32,"",AVERAGE(IF(OFFSET(L$2,ROW()-31,0,30,1)&lt;&gt;"",OFFSET(L$2,ROW()-31,0,30,1)))))</f>
        <v/>
      </c>
      <c r="N1037" s="5" t="str">
        <f ca="1" t="shared" si="425"/>
        <v/>
      </c>
      <c r="O1037" s="4" t="str">
        <f ca="1" t="array" ref="O1037">IF(L1036="","",IF(ROW()&lt;32,"",AVERAGE(IF(OFFSET(L$2,ROW()-21,0,20,1)&lt;&gt;"",OFFSET(L$2,ROW()-21,0,20,1)))))</f>
        <v/>
      </c>
      <c r="P1037" s="5" t="str">
        <f ca="1" t="shared" si="426"/>
        <v/>
      </c>
      <c r="Q1037" s="4" t="str">
        <f t="shared" si="427"/>
        <v/>
      </c>
      <c r="R1037" s="4" t="str">
        <f t="shared" si="428"/>
        <v/>
      </c>
      <c r="S1037" s="9" t="str">
        <f t="shared" si="429"/>
        <v/>
      </c>
      <c r="T1037" s="10" t="str">
        <f ca="1" t="shared" si="430"/>
        <v/>
      </c>
      <c r="U1037" s="9" t="str">
        <f t="shared" si="431"/>
        <v/>
      </c>
      <c r="V1037" s="6" t="str">
        <f t="shared" si="432"/>
        <v/>
      </c>
      <c r="W1037" s="11" t="str">
        <f t="shared" si="433"/>
        <v/>
      </c>
      <c r="X1037" s="11" t="str">
        <f ca="1" t="shared" si="434"/>
        <v/>
      </c>
      <c r="Y1037" s="6" t="str">
        <f ca="1" t="shared" si="435"/>
        <v/>
      </c>
      <c r="Z1037" s="1" t="str">
        <f ca="1" t="shared" si="436"/>
        <v/>
      </c>
      <c r="AA1037" t="str">
        <f ca="1" t="shared" si="437"/>
        <v/>
      </c>
      <c r="AB1037" t="str">
        <f t="shared" si="438"/>
        <v/>
      </c>
      <c r="AC1037" s="1" t="str">
        <f ca="1" t="shared" si="439"/>
        <v/>
      </c>
      <c r="AD1037" t="e">
        <f ca="1" t="shared" si="440"/>
        <v>#VALUE!</v>
      </c>
    </row>
    <row r="1038" spans="1:30">
      <c r="A1038" t="str">
        <f>IF([1]Sheet!A2036="","",[1]Sheet!A2036)</f>
        <v/>
      </c>
      <c r="B1038" t="str">
        <f>IF(A1038="","",[1]Sheet!B2036)</f>
        <v/>
      </c>
      <c r="C1038" t="str">
        <f>IF(A1038="","",[1]Sheet!C2036)</f>
        <v/>
      </c>
      <c r="D1038" t="str">
        <f>IF(A1038="","",[1]Sheet!D2036)</f>
        <v/>
      </c>
      <c r="E1038" t="str">
        <f>IF(A1038="","",[1]Sheet!E2036)</f>
        <v/>
      </c>
      <c r="F1038" t="str">
        <f>IF(A1038="","",[1]Sheet!F2036)</f>
        <v/>
      </c>
      <c r="G1038" t="str">
        <f>IF(A1038="","",[1]Sheet!G2036)</f>
        <v/>
      </c>
      <c r="H1038" t="str">
        <f>IF(A1038="","",[1]Sheet!H2036)</f>
        <v/>
      </c>
      <c r="I1038" t="str">
        <f>IF(A1038="","",[1]Sheet!I2036)</f>
        <v/>
      </c>
      <c r="J1038" t="str">
        <f>IF(A1038="","",[1]Sheet!J2036)</f>
        <v/>
      </c>
      <c r="K1038" t="str">
        <f t="shared" si="423"/>
        <v/>
      </c>
      <c r="L1038" s="4" t="str">
        <f t="shared" si="424"/>
        <v/>
      </c>
      <c r="M1038" s="4" t="str">
        <f ca="1" t="array" ref="M1038">IF(L1037="","",IF(ROW()&lt;32,"",AVERAGE(IF(OFFSET(L$2,ROW()-31,0,30,1)&lt;&gt;"",OFFSET(L$2,ROW()-31,0,30,1)))))</f>
        <v/>
      </c>
      <c r="N1038" s="5" t="str">
        <f ca="1" t="shared" si="425"/>
        <v/>
      </c>
      <c r="O1038" s="4" t="str">
        <f ca="1" t="array" ref="O1038">IF(L1037="","",IF(ROW()&lt;32,"",AVERAGE(IF(OFFSET(L$2,ROW()-21,0,20,1)&lt;&gt;"",OFFSET(L$2,ROW()-21,0,20,1)))))</f>
        <v/>
      </c>
      <c r="P1038" s="5" t="str">
        <f ca="1" t="shared" si="426"/>
        <v/>
      </c>
      <c r="Q1038" s="4" t="str">
        <f t="shared" si="427"/>
        <v/>
      </c>
      <c r="R1038" s="4" t="str">
        <f t="shared" si="428"/>
        <v/>
      </c>
      <c r="S1038" s="9" t="str">
        <f t="shared" si="429"/>
        <v/>
      </c>
      <c r="T1038" s="10" t="str">
        <f ca="1" t="shared" si="430"/>
        <v/>
      </c>
      <c r="U1038" s="9" t="str">
        <f t="shared" si="431"/>
        <v/>
      </c>
      <c r="V1038" s="6" t="str">
        <f t="shared" si="432"/>
        <v/>
      </c>
      <c r="W1038" s="11" t="str">
        <f t="shared" si="433"/>
        <v/>
      </c>
      <c r="X1038" s="11" t="str">
        <f ca="1" t="shared" si="434"/>
        <v/>
      </c>
      <c r="Y1038" s="6" t="str">
        <f ca="1" t="shared" si="435"/>
        <v/>
      </c>
      <c r="Z1038" s="1" t="str">
        <f ca="1" t="shared" si="436"/>
        <v/>
      </c>
      <c r="AA1038" t="str">
        <f ca="1" t="shared" si="437"/>
        <v/>
      </c>
      <c r="AB1038" t="str">
        <f t="shared" si="438"/>
        <v/>
      </c>
      <c r="AC1038" s="1" t="str">
        <f ca="1" t="shared" si="439"/>
        <v/>
      </c>
      <c r="AD1038" t="e">
        <f ca="1" t="shared" si="440"/>
        <v>#VALUE!</v>
      </c>
    </row>
    <row r="1039" spans="1:30">
      <c r="A1039" t="str">
        <f>IF([1]Sheet!A2037="","",[1]Sheet!A2037)</f>
        <v/>
      </c>
      <c r="B1039" t="str">
        <f>IF(A1039="","",[1]Sheet!B2037)</f>
        <v/>
      </c>
      <c r="C1039" t="str">
        <f>IF(A1039="","",[1]Sheet!C2037)</f>
        <v/>
      </c>
      <c r="D1039" t="str">
        <f>IF(A1039="","",[1]Sheet!D2037)</f>
        <v/>
      </c>
      <c r="E1039" t="str">
        <f>IF(A1039="","",[1]Sheet!E2037)</f>
        <v/>
      </c>
      <c r="F1039" t="str">
        <f>IF(A1039="","",[1]Sheet!F2037)</f>
        <v/>
      </c>
      <c r="G1039" t="str">
        <f>IF(A1039="","",[1]Sheet!G2037)</f>
        <v/>
      </c>
      <c r="H1039" t="str">
        <f>IF(A1039="","",[1]Sheet!H2037)</f>
        <v/>
      </c>
      <c r="I1039" t="str">
        <f>IF(A1039="","",[1]Sheet!I2037)</f>
        <v/>
      </c>
      <c r="J1039" t="str">
        <f>IF(A1039="","",[1]Sheet!J2037)</f>
        <v/>
      </c>
      <c r="K1039" t="str">
        <f t="shared" si="423"/>
        <v/>
      </c>
      <c r="L1039" s="4" t="str">
        <f t="shared" si="424"/>
        <v/>
      </c>
      <c r="M1039" s="4" t="str">
        <f ca="1" t="array" ref="M1039">IF(L1038="","",IF(ROW()&lt;32,"",AVERAGE(IF(OFFSET(L$2,ROW()-31,0,30,1)&lt;&gt;"",OFFSET(L$2,ROW()-31,0,30,1)))))</f>
        <v/>
      </c>
      <c r="N1039" s="5" t="str">
        <f ca="1" t="shared" si="425"/>
        <v/>
      </c>
      <c r="O1039" s="4" t="str">
        <f ca="1" t="array" ref="O1039">IF(L1038="","",IF(ROW()&lt;32,"",AVERAGE(IF(OFFSET(L$2,ROW()-21,0,20,1)&lt;&gt;"",OFFSET(L$2,ROW()-21,0,20,1)))))</f>
        <v/>
      </c>
      <c r="P1039" s="5" t="str">
        <f ca="1" t="shared" si="426"/>
        <v/>
      </c>
      <c r="Q1039" s="4" t="str">
        <f t="shared" si="427"/>
        <v/>
      </c>
      <c r="R1039" s="4" t="str">
        <f t="shared" si="428"/>
        <v/>
      </c>
      <c r="S1039" s="9" t="str">
        <f t="shared" si="429"/>
        <v/>
      </c>
      <c r="T1039" s="10" t="str">
        <f ca="1" t="shared" si="430"/>
        <v/>
      </c>
      <c r="U1039" s="9" t="str">
        <f t="shared" si="431"/>
        <v/>
      </c>
      <c r="V1039" s="6" t="str">
        <f t="shared" si="432"/>
        <v/>
      </c>
      <c r="W1039" s="11" t="str">
        <f t="shared" si="433"/>
        <v/>
      </c>
      <c r="X1039" s="11" t="str">
        <f ca="1" t="shared" si="434"/>
        <v/>
      </c>
      <c r="Y1039" s="6" t="str">
        <f ca="1" t="shared" si="435"/>
        <v/>
      </c>
      <c r="Z1039" s="1" t="str">
        <f ca="1" t="shared" si="436"/>
        <v/>
      </c>
      <c r="AA1039" t="str">
        <f ca="1" t="shared" si="437"/>
        <v/>
      </c>
      <c r="AB1039" t="str">
        <f t="shared" si="438"/>
        <v/>
      </c>
      <c r="AC1039" s="1" t="str">
        <f ca="1" t="shared" si="439"/>
        <v/>
      </c>
      <c r="AD1039" t="e">
        <f ca="1" t="shared" si="440"/>
        <v>#VALUE!</v>
      </c>
    </row>
    <row r="1040" spans="1:30">
      <c r="A1040" t="str">
        <f>IF([1]Sheet!A2038="","",[1]Sheet!A2038)</f>
        <v/>
      </c>
      <c r="B1040" t="str">
        <f>IF(A1040="","",[1]Sheet!B2038)</f>
        <v/>
      </c>
      <c r="C1040" t="str">
        <f>IF(A1040="","",[1]Sheet!C2038)</f>
        <v/>
      </c>
      <c r="D1040" t="str">
        <f>IF(A1040="","",[1]Sheet!D2038)</f>
        <v/>
      </c>
      <c r="E1040" t="str">
        <f>IF(A1040="","",[1]Sheet!E2038)</f>
        <v/>
      </c>
      <c r="F1040" t="str">
        <f>IF(A1040="","",[1]Sheet!F2038)</f>
        <v/>
      </c>
      <c r="G1040" t="str">
        <f>IF(A1040="","",[1]Sheet!G2038)</f>
        <v/>
      </c>
      <c r="H1040" t="str">
        <f>IF(A1040="","",[1]Sheet!H2038)</f>
        <v/>
      </c>
      <c r="I1040" t="str">
        <f>IF(A1040="","",[1]Sheet!I2038)</f>
        <v/>
      </c>
      <c r="J1040" t="str">
        <f>IF(A1040="","",[1]Sheet!J2038)</f>
        <v/>
      </c>
      <c r="K1040" t="str">
        <f t="shared" si="423"/>
        <v/>
      </c>
      <c r="L1040" s="4" t="str">
        <f t="shared" si="424"/>
        <v/>
      </c>
      <c r="M1040" s="4" t="str">
        <f ca="1" t="array" ref="M1040">IF(L1039="","",IF(ROW()&lt;32,"",AVERAGE(IF(OFFSET(L$2,ROW()-31,0,30,1)&lt;&gt;"",OFFSET(L$2,ROW()-31,0,30,1)))))</f>
        <v/>
      </c>
      <c r="N1040" s="5" t="str">
        <f ca="1" t="shared" si="425"/>
        <v/>
      </c>
      <c r="O1040" s="4" t="str">
        <f ca="1" t="array" ref="O1040">IF(L1039="","",IF(ROW()&lt;32,"",AVERAGE(IF(OFFSET(L$2,ROW()-21,0,20,1)&lt;&gt;"",OFFSET(L$2,ROW()-21,0,20,1)))))</f>
        <v/>
      </c>
      <c r="P1040" s="5" t="str">
        <f ca="1" t="shared" si="426"/>
        <v/>
      </c>
      <c r="Q1040" s="4" t="str">
        <f t="shared" si="427"/>
        <v/>
      </c>
      <c r="R1040" s="4" t="str">
        <f t="shared" si="428"/>
        <v/>
      </c>
      <c r="S1040" s="9" t="str">
        <f t="shared" si="429"/>
        <v/>
      </c>
      <c r="T1040" s="10" t="str">
        <f ca="1" t="shared" si="430"/>
        <v/>
      </c>
      <c r="U1040" s="9" t="str">
        <f t="shared" si="431"/>
        <v/>
      </c>
      <c r="V1040" s="6" t="str">
        <f t="shared" si="432"/>
        <v/>
      </c>
      <c r="W1040" s="11" t="str">
        <f t="shared" si="433"/>
        <v/>
      </c>
      <c r="X1040" s="11" t="str">
        <f ca="1" t="shared" si="434"/>
        <v/>
      </c>
      <c r="Y1040" s="6" t="str">
        <f ca="1" t="shared" si="435"/>
        <v/>
      </c>
      <c r="Z1040" s="1" t="str">
        <f ca="1" t="shared" si="436"/>
        <v/>
      </c>
      <c r="AA1040" t="str">
        <f ca="1" t="shared" si="437"/>
        <v/>
      </c>
      <c r="AB1040" t="str">
        <f t="shared" si="438"/>
        <v/>
      </c>
      <c r="AC1040" s="1" t="str">
        <f ca="1" t="shared" si="439"/>
        <v/>
      </c>
      <c r="AD1040" t="e">
        <f ca="1" t="shared" si="440"/>
        <v>#VALUE!</v>
      </c>
    </row>
    <row r="1041" spans="1:30">
      <c r="A1041" t="str">
        <f>IF([1]Sheet!A2039="","",[1]Sheet!A2039)</f>
        <v/>
      </c>
      <c r="B1041" t="str">
        <f>IF(A1041="","",[1]Sheet!B2039)</f>
        <v/>
      </c>
      <c r="C1041" t="str">
        <f>IF(A1041="","",[1]Sheet!C2039)</f>
        <v/>
      </c>
      <c r="D1041" t="str">
        <f>IF(A1041="","",[1]Sheet!D2039)</f>
        <v/>
      </c>
      <c r="E1041" t="str">
        <f>IF(A1041="","",[1]Sheet!E2039)</f>
        <v/>
      </c>
      <c r="F1041" t="str">
        <f>IF(A1041="","",[1]Sheet!F2039)</f>
        <v/>
      </c>
      <c r="G1041" t="str">
        <f>IF(A1041="","",[1]Sheet!G2039)</f>
        <v/>
      </c>
      <c r="H1041" t="str">
        <f>IF(A1041="","",[1]Sheet!H2039)</f>
        <v/>
      </c>
      <c r="I1041" t="str">
        <f>IF(A1041="","",[1]Sheet!I2039)</f>
        <v/>
      </c>
      <c r="J1041" t="str">
        <f>IF(A1041="","",[1]Sheet!J2039)</f>
        <v/>
      </c>
      <c r="K1041" t="str">
        <f t="shared" si="423"/>
        <v/>
      </c>
      <c r="L1041" s="4" t="str">
        <f t="shared" si="424"/>
        <v/>
      </c>
      <c r="M1041" s="4" t="str">
        <f ca="1" t="array" ref="M1041">IF(L1040="","",IF(ROW()&lt;32,"",AVERAGE(IF(OFFSET(L$2,ROW()-31,0,30,1)&lt;&gt;"",OFFSET(L$2,ROW()-31,0,30,1)))))</f>
        <v/>
      </c>
      <c r="N1041" s="5" t="str">
        <f ca="1" t="shared" si="425"/>
        <v/>
      </c>
      <c r="O1041" s="4" t="str">
        <f ca="1" t="array" ref="O1041">IF(L1040="","",IF(ROW()&lt;32,"",AVERAGE(IF(OFFSET(L$2,ROW()-21,0,20,1)&lt;&gt;"",OFFSET(L$2,ROW()-21,0,20,1)))))</f>
        <v/>
      </c>
      <c r="P1041" s="5" t="str">
        <f ca="1" t="shared" si="426"/>
        <v/>
      </c>
      <c r="Q1041" s="4" t="str">
        <f t="shared" si="427"/>
        <v/>
      </c>
      <c r="R1041" s="4" t="str">
        <f t="shared" si="428"/>
        <v/>
      </c>
      <c r="S1041" s="9" t="str">
        <f t="shared" si="429"/>
        <v/>
      </c>
      <c r="T1041" s="10" t="str">
        <f ca="1" t="shared" si="430"/>
        <v/>
      </c>
      <c r="U1041" s="9" t="str">
        <f t="shared" si="431"/>
        <v/>
      </c>
      <c r="V1041" s="6" t="str">
        <f t="shared" si="432"/>
        <v/>
      </c>
      <c r="W1041" s="11" t="str">
        <f t="shared" si="433"/>
        <v/>
      </c>
      <c r="X1041" s="11" t="str">
        <f ca="1" t="shared" si="434"/>
        <v/>
      </c>
      <c r="Y1041" s="6" t="str">
        <f ca="1" t="shared" si="435"/>
        <v/>
      </c>
      <c r="Z1041" s="1" t="str">
        <f ca="1" t="shared" si="436"/>
        <v/>
      </c>
      <c r="AA1041" t="str">
        <f ca="1" t="shared" si="437"/>
        <v/>
      </c>
      <c r="AB1041" t="str">
        <f t="shared" si="438"/>
        <v/>
      </c>
      <c r="AC1041" s="1" t="str">
        <f ca="1" t="shared" si="439"/>
        <v/>
      </c>
      <c r="AD1041" t="e">
        <f ca="1" t="shared" si="440"/>
        <v>#VALUE!</v>
      </c>
    </row>
    <row r="1042" spans="1:30">
      <c r="A1042" t="str">
        <f>IF([1]Sheet!A2040="","",[1]Sheet!A2040)</f>
        <v/>
      </c>
      <c r="B1042" t="str">
        <f>IF(A1042="","",[1]Sheet!B2040)</f>
        <v/>
      </c>
      <c r="C1042" t="str">
        <f>IF(A1042="","",[1]Sheet!C2040)</f>
        <v/>
      </c>
      <c r="D1042" t="str">
        <f>IF(A1042="","",[1]Sheet!D2040)</f>
        <v/>
      </c>
      <c r="E1042" t="str">
        <f>IF(A1042="","",[1]Sheet!E2040)</f>
        <v/>
      </c>
      <c r="F1042" t="str">
        <f>IF(A1042="","",[1]Sheet!F2040)</f>
        <v/>
      </c>
      <c r="G1042" t="str">
        <f>IF(A1042="","",[1]Sheet!G2040)</f>
        <v/>
      </c>
      <c r="H1042" t="str">
        <f>IF(A1042="","",[1]Sheet!H2040)</f>
        <v/>
      </c>
      <c r="I1042" t="str">
        <f>IF(A1042="","",[1]Sheet!I2040)</f>
        <v/>
      </c>
      <c r="J1042" t="str">
        <f>IF(A1042="","",[1]Sheet!J2040)</f>
        <v/>
      </c>
      <c r="K1042" t="str">
        <f t="shared" si="423"/>
        <v/>
      </c>
      <c r="L1042" s="4" t="str">
        <f t="shared" si="424"/>
        <v/>
      </c>
      <c r="M1042" s="4" t="str">
        <f ca="1" t="array" ref="M1042">IF(L1041="","",IF(ROW()&lt;32,"",AVERAGE(IF(OFFSET(L$2,ROW()-31,0,30,1)&lt;&gt;"",OFFSET(L$2,ROW()-31,0,30,1)))))</f>
        <v/>
      </c>
      <c r="N1042" s="5" t="str">
        <f ca="1" t="shared" si="425"/>
        <v/>
      </c>
      <c r="O1042" s="4" t="str">
        <f ca="1" t="array" ref="O1042">IF(L1041="","",IF(ROW()&lt;32,"",AVERAGE(IF(OFFSET(L$2,ROW()-21,0,20,1)&lt;&gt;"",OFFSET(L$2,ROW()-21,0,20,1)))))</f>
        <v/>
      </c>
      <c r="P1042" s="5" t="str">
        <f ca="1" t="shared" si="426"/>
        <v/>
      </c>
      <c r="Q1042" s="4" t="str">
        <f t="shared" si="427"/>
        <v/>
      </c>
      <c r="R1042" s="4" t="str">
        <f t="shared" si="428"/>
        <v/>
      </c>
      <c r="S1042" s="9" t="str">
        <f t="shared" si="429"/>
        <v/>
      </c>
      <c r="T1042" s="10" t="str">
        <f ca="1" t="shared" si="430"/>
        <v/>
      </c>
      <c r="U1042" s="9" t="str">
        <f t="shared" si="431"/>
        <v/>
      </c>
      <c r="V1042" s="6" t="str">
        <f t="shared" si="432"/>
        <v/>
      </c>
      <c r="W1042" s="11" t="str">
        <f t="shared" si="433"/>
        <v/>
      </c>
      <c r="X1042" s="11" t="str">
        <f ca="1" t="shared" si="434"/>
        <v/>
      </c>
      <c r="Y1042" s="6" t="str">
        <f ca="1" t="shared" si="435"/>
        <v/>
      </c>
      <c r="Z1042" s="1" t="str">
        <f ca="1" t="shared" si="436"/>
        <v/>
      </c>
      <c r="AA1042" t="str">
        <f ca="1" t="shared" si="437"/>
        <v/>
      </c>
      <c r="AB1042" t="str">
        <f t="shared" si="438"/>
        <v/>
      </c>
      <c r="AC1042" s="1" t="str">
        <f ca="1" t="shared" si="439"/>
        <v/>
      </c>
      <c r="AD1042" t="e">
        <f ca="1" t="shared" si="440"/>
        <v>#VALUE!</v>
      </c>
    </row>
    <row r="1043" spans="1:30">
      <c r="A1043" t="str">
        <f>IF([1]Sheet!A2041="","",[1]Sheet!A2041)</f>
        <v/>
      </c>
      <c r="B1043" t="str">
        <f>IF(A1043="","",[1]Sheet!B2041)</f>
        <v/>
      </c>
      <c r="C1043" t="str">
        <f>IF(A1043="","",[1]Sheet!C2041)</f>
        <v/>
      </c>
      <c r="D1043" t="str">
        <f>IF(A1043="","",[1]Sheet!D2041)</f>
        <v/>
      </c>
      <c r="E1043" t="str">
        <f>IF(A1043="","",[1]Sheet!E2041)</f>
        <v/>
      </c>
      <c r="F1043" t="str">
        <f>IF(A1043="","",[1]Sheet!F2041)</f>
        <v/>
      </c>
      <c r="G1043" t="str">
        <f>IF(A1043="","",[1]Sheet!G2041)</f>
        <v/>
      </c>
      <c r="H1043" t="str">
        <f>IF(A1043="","",[1]Sheet!H2041)</f>
        <v/>
      </c>
      <c r="I1043" t="str">
        <f>IF(A1043="","",[1]Sheet!I2041)</f>
        <v/>
      </c>
      <c r="J1043" t="str">
        <f>IF(A1043="","",[1]Sheet!J2041)</f>
        <v/>
      </c>
      <c r="K1043" t="str">
        <f t="shared" si="423"/>
        <v/>
      </c>
      <c r="L1043" s="4" t="str">
        <f t="shared" si="424"/>
        <v/>
      </c>
      <c r="M1043" s="4" t="str">
        <f ca="1" t="array" ref="M1043">IF(L1042="","",IF(ROW()&lt;32,"",AVERAGE(IF(OFFSET(L$2,ROW()-31,0,30,1)&lt;&gt;"",OFFSET(L$2,ROW()-31,0,30,1)))))</f>
        <v/>
      </c>
      <c r="N1043" s="5" t="str">
        <f ca="1" t="shared" si="425"/>
        <v/>
      </c>
      <c r="O1043" s="4" t="str">
        <f ca="1" t="array" ref="O1043">IF(L1042="","",IF(ROW()&lt;32,"",AVERAGE(IF(OFFSET(L$2,ROW()-21,0,20,1)&lt;&gt;"",OFFSET(L$2,ROW()-21,0,20,1)))))</f>
        <v/>
      </c>
      <c r="P1043" s="5" t="str">
        <f ca="1" t="shared" si="426"/>
        <v/>
      </c>
      <c r="Q1043" s="4" t="str">
        <f t="shared" si="427"/>
        <v/>
      </c>
      <c r="R1043" s="4" t="str">
        <f t="shared" si="428"/>
        <v/>
      </c>
      <c r="S1043" s="9" t="str">
        <f t="shared" si="429"/>
        <v/>
      </c>
      <c r="T1043" s="10" t="str">
        <f ca="1" t="shared" si="430"/>
        <v/>
      </c>
      <c r="U1043" s="9" t="str">
        <f t="shared" si="431"/>
        <v/>
      </c>
      <c r="V1043" s="6" t="str">
        <f t="shared" si="432"/>
        <v/>
      </c>
      <c r="W1043" s="11" t="str">
        <f t="shared" si="433"/>
        <v/>
      </c>
      <c r="X1043" s="11" t="str">
        <f ca="1" t="shared" si="434"/>
        <v/>
      </c>
      <c r="Y1043" s="6" t="str">
        <f ca="1" t="shared" si="435"/>
        <v/>
      </c>
      <c r="Z1043" s="1" t="str">
        <f ca="1" t="shared" si="436"/>
        <v/>
      </c>
      <c r="AA1043" t="str">
        <f ca="1" t="shared" si="437"/>
        <v/>
      </c>
      <c r="AB1043" t="str">
        <f t="shared" si="438"/>
        <v/>
      </c>
      <c r="AC1043" s="1" t="str">
        <f ca="1" t="shared" si="439"/>
        <v/>
      </c>
      <c r="AD1043" t="e">
        <f ca="1" t="shared" si="440"/>
        <v>#VALUE!</v>
      </c>
    </row>
    <row r="1044" spans="1:30">
      <c r="A1044" t="str">
        <f>IF([1]Sheet!A2042="","",[1]Sheet!A2042)</f>
        <v/>
      </c>
      <c r="B1044" t="str">
        <f>IF(A1044="","",[1]Sheet!B2042)</f>
        <v/>
      </c>
      <c r="C1044" t="str">
        <f>IF(A1044="","",[1]Sheet!C2042)</f>
        <v/>
      </c>
      <c r="D1044" t="str">
        <f>IF(A1044="","",[1]Sheet!D2042)</f>
        <v/>
      </c>
      <c r="E1044" t="str">
        <f>IF(A1044="","",[1]Sheet!E2042)</f>
        <v/>
      </c>
      <c r="F1044" t="str">
        <f>IF(A1044="","",[1]Sheet!F2042)</f>
        <v/>
      </c>
      <c r="G1044" t="str">
        <f>IF(A1044="","",[1]Sheet!G2042)</f>
        <v/>
      </c>
      <c r="H1044" t="str">
        <f>IF(A1044="","",[1]Sheet!H2042)</f>
        <v/>
      </c>
      <c r="I1044" t="str">
        <f>IF(A1044="","",[1]Sheet!I2042)</f>
        <v/>
      </c>
      <c r="J1044" t="str">
        <f>IF(A1044="","",[1]Sheet!J2042)</f>
        <v/>
      </c>
      <c r="K1044" t="str">
        <f t="shared" si="423"/>
        <v/>
      </c>
      <c r="L1044" s="4" t="str">
        <f t="shared" si="424"/>
        <v/>
      </c>
      <c r="M1044" s="4" t="str">
        <f ca="1" t="array" ref="M1044">IF(L1043="","",IF(ROW()&lt;32,"",AVERAGE(IF(OFFSET(L$2,ROW()-31,0,30,1)&lt;&gt;"",OFFSET(L$2,ROW()-31,0,30,1)))))</f>
        <v/>
      </c>
      <c r="N1044" s="5" t="str">
        <f ca="1" t="shared" si="425"/>
        <v/>
      </c>
      <c r="O1044" s="4" t="str">
        <f ca="1" t="array" ref="O1044">IF(L1043="","",IF(ROW()&lt;32,"",AVERAGE(IF(OFFSET(L$2,ROW()-21,0,20,1)&lt;&gt;"",OFFSET(L$2,ROW()-21,0,20,1)))))</f>
        <v/>
      </c>
      <c r="P1044" s="5" t="str">
        <f ca="1" t="shared" si="426"/>
        <v/>
      </c>
      <c r="Q1044" s="4" t="str">
        <f t="shared" si="427"/>
        <v/>
      </c>
      <c r="R1044" s="4" t="str">
        <f t="shared" si="428"/>
        <v/>
      </c>
      <c r="S1044" s="9" t="str">
        <f t="shared" si="429"/>
        <v/>
      </c>
      <c r="T1044" s="10" t="str">
        <f ca="1" t="shared" si="430"/>
        <v/>
      </c>
      <c r="U1044" s="9" t="str">
        <f t="shared" si="431"/>
        <v/>
      </c>
      <c r="V1044" s="6" t="str">
        <f t="shared" si="432"/>
        <v/>
      </c>
      <c r="W1044" s="11" t="str">
        <f t="shared" si="433"/>
        <v/>
      </c>
      <c r="X1044" s="11" t="str">
        <f ca="1" t="shared" si="434"/>
        <v/>
      </c>
      <c r="Y1044" s="6" t="str">
        <f ca="1" t="shared" si="435"/>
        <v/>
      </c>
      <c r="Z1044" s="1" t="str">
        <f ca="1" t="shared" si="436"/>
        <v/>
      </c>
      <c r="AA1044" t="str">
        <f ca="1" t="shared" si="437"/>
        <v/>
      </c>
      <c r="AB1044" t="str">
        <f t="shared" si="438"/>
        <v/>
      </c>
      <c r="AC1044" s="1" t="str">
        <f ca="1" t="shared" si="439"/>
        <v/>
      </c>
      <c r="AD1044" t="e">
        <f ca="1" t="shared" si="440"/>
        <v>#VALUE!</v>
      </c>
    </row>
    <row r="1045" spans="1:30">
      <c r="A1045" t="str">
        <f>IF([1]Sheet!A2043="","",[1]Sheet!A2043)</f>
        <v/>
      </c>
      <c r="B1045" t="str">
        <f>IF(A1045="","",[1]Sheet!B2043)</f>
        <v/>
      </c>
      <c r="C1045" t="str">
        <f>IF(A1045="","",[1]Sheet!C2043)</f>
        <v/>
      </c>
      <c r="D1045" t="str">
        <f>IF(A1045="","",[1]Sheet!D2043)</f>
        <v/>
      </c>
      <c r="E1045" t="str">
        <f>IF(A1045="","",[1]Sheet!E2043)</f>
        <v/>
      </c>
      <c r="F1045" t="str">
        <f>IF(A1045="","",[1]Sheet!F2043)</f>
        <v/>
      </c>
      <c r="G1045" t="str">
        <f>IF(A1045="","",[1]Sheet!G2043)</f>
        <v/>
      </c>
      <c r="H1045" t="str">
        <f>IF(A1045="","",[1]Sheet!H2043)</f>
        <v/>
      </c>
      <c r="I1045" t="str">
        <f>IF(A1045="","",[1]Sheet!I2043)</f>
        <v/>
      </c>
      <c r="J1045" t="str">
        <f>IF(A1045="","",[1]Sheet!J2043)</f>
        <v/>
      </c>
      <c r="K1045" t="str">
        <f t="shared" si="423"/>
        <v/>
      </c>
      <c r="L1045" s="4" t="str">
        <f t="shared" si="424"/>
        <v/>
      </c>
      <c r="M1045" s="4" t="str">
        <f ca="1" t="array" ref="M1045">IF(L1044="","",IF(ROW()&lt;32,"",AVERAGE(IF(OFFSET(L$2,ROW()-31,0,30,1)&lt;&gt;"",OFFSET(L$2,ROW()-31,0,30,1)))))</f>
        <v/>
      </c>
      <c r="N1045" s="5" t="str">
        <f ca="1" t="shared" si="425"/>
        <v/>
      </c>
      <c r="O1045" s="4" t="str">
        <f ca="1" t="array" ref="O1045">IF(L1044="","",IF(ROW()&lt;32,"",AVERAGE(IF(OFFSET(L$2,ROW()-21,0,20,1)&lt;&gt;"",OFFSET(L$2,ROW()-21,0,20,1)))))</f>
        <v/>
      </c>
      <c r="P1045" s="5" t="str">
        <f ca="1" t="shared" si="426"/>
        <v/>
      </c>
      <c r="Q1045" s="4" t="str">
        <f t="shared" si="427"/>
        <v/>
      </c>
      <c r="R1045" s="4" t="str">
        <f t="shared" si="428"/>
        <v/>
      </c>
      <c r="S1045" s="9" t="str">
        <f t="shared" si="429"/>
        <v/>
      </c>
      <c r="T1045" s="10" t="str">
        <f ca="1" t="shared" si="430"/>
        <v/>
      </c>
      <c r="U1045" s="9" t="str">
        <f t="shared" si="431"/>
        <v/>
      </c>
      <c r="V1045" s="6" t="str">
        <f t="shared" si="432"/>
        <v/>
      </c>
      <c r="W1045" s="11" t="str">
        <f t="shared" si="433"/>
        <v/>
      </c>
      <c r="X1045" s="11" t="str">
        <f ca="1" t="shared" si="434"/>
        <v/>
      </c>
      <c r="Y1045" s="6" t="str">
        <f ca="1" t="shared" si="435"/>
        <v/>
      </c>
      <c r="Z1045" s="1" t="str">
        <f ca="1" t="shared" si="436"/>
        <v/>
      </c>
      <c r="AA1045" t="str">
        <f ca="1" t="shared" si="437"/>
        <v/>
      </c>
      <c r="AB1045" t="str">
        <f t="shared" si="438"/>
        <v/>
      </c>
      <c r="AC1045" s="1" t="str">
        <f ca="1" t="shared" si="439"/>
        <v/>
      </c>
      <c r="AD1045" t="e">
        <f ca="1" t="shared" si="440"/>
        <v>#VALUE!</v>
      </c>
    </row>
    <row r="1046" spans="1:30">
      <c r="A1046" t="str">
        <f>IF([1]Sheet!A2044="","",[1]Sheet!A2044)</f>
        <v/>
      </c>
      <c r="B1046" t="str">
        <f>IF(A1046="","",[1]Sheet!B2044)</f>
        <v/>
      </c>
      <c r="C1046" t="str">
        <f>IF(A1046="","",[1]Sheet!C2044)</f>
        <v/>
      </c>
      <c r="D1046" t="str">
        <f>IF(A1046="","",[1]Sheet!D2044)</f>
        <v/>
      </c>
      <c r="E1046" t="str">
        <f>IF(A1046="","",[1]Sheet!E2044)</f>
        <v/>
      </c>
      <c r="F1046" t="str">
        <f>IF(A1046="","",[1]Sheet!F2044)</f>
        <v/>
      </c>
      <c r="G1046" t="str">
        <f>IF(A1046="","",[1]Sheet!G2044)</f>
        <v/>
      </c>
      <c r="H1046" t="str">
        <f>IF(A1046="","",[1]Sheet!H2044)</f>
        <v/>
      </c>
      <c r="I1046" t="str">
        <f>IF(A1046="","",[1]Sheet!I2044)</f>
        <v/>
      </c>
      <c r="J1046" t="str">
        <f>IF(A1046="","",[1]Sheet!J2044)</f>
        <v/>
      </c>
      <c r="K1046" t="str">
        <f t="shared" si="423"/>
        <v/>
      </c>
      <c r="L1046" s="4" t="str">
        <f t="shared" si="424"/>
        <v/>
      </c>
      <c r="M1046" s="4" t="str">
        <f ca="1" t="array" ref="M1046">IF(L1045="","",IF(ROW()&lt;32,"",AVERAGE(IF(OFFSET(L$2,ROW()-31,0,30,1)&lt;&gt;"",OFFSET(L$2,ROW()-31,0,30,1)))))</f>
        <v/>
      </c>
      <c r="N1046" s="5" t="str">
        <f ca="1" t="shared" si="425"/>
        <v/>
      </c>
      <c r="O1046" s="4" t="str">
        <f ca="1" t="array" ref="O1046">IF(L1045="","",IF(ROW()&lt;32,"",AVERAGE(IF(OFFSET(L$2,ROW()-21,0,20,1)&lt;&gt;"",OFFSET(L$2,ROW()-21,0,20,1)))))</f>
        <v/>
      </c>
      <c r="P1046" s="5" t="str">
        <f ca="1" t="shared" si="426"/>
        <v/>
      </c>
      <c r="Q1046" s="4" t="str">
        <f t="shared" si="427"/>
        <v/>
      </c>
      <c r="R1046" s="4" t="str">
        <f t="shared" si="428"/>
        <v/>
      </c>
      <c r="S1046" s="9" t="str">
        <f t="shared" si="429"/>
        <v/>
      </c>
      <c r="T1046" s="10" t="str">
        <f ca="1" t="shared" si="430"/>
        <v/>
      </c>
      <c r="U1046" s="9" t="str">
        <f t="shared" si="431"/>
        <v/>
      </c>
      <c r="V1046" s="6" t="str">
        <f t="shared" si="432"/>
        <v/>
      </c>
      <c r="W1046" s="11" t="str">
        <f t="shared" si="433"/>
        <v/>
      </c>
      <c r="X1046" s="11" t="str">
        <f ca="1" t="shared" si="434"/>
        <v/>
      </c>
      <c r="Y1046" s="6" t="str">
        <f ca="1" t="shared" si="435"/>
        <v/>
      </c>
      <c r="Z1046" s="1" t="str">
        <f ca="1" t="shared" si="436"/>
        <v/>
      </c>
      <c r="AA1046" t="str">
        <f ca="1" t="shared" si="437"/>
        <v/>
      </c>
      <c r="AB1046" t="str">
        <f t="shared" si="438"/>
        <v/>
      </c>
      <c r="AC1046" s="1" t="str">
        <f ca="1" t="shared" si="439"/>
        <v/>
      </c>
      <c r="AD1046" t="e">
        <f ca="1" t="shared" si="440"/>
        <v>#VALUE!</v>
      </c>
    </row>
    <row r="1047" spans="1:30">
      <c r="A1047" t="str">
        <f>IF([1]Sheet!A2045="","",[1]Sheet!A2045)</f>
        <v/>
      </c>
      <c r="B1047" t="str">
        <f>IF(A1047="","",[1]Sheet!B2045)</f>
        <v/>
      </c>
      <c r="C1047" t="str">
        <f>IF(A1047="","",[1]Sheet!C2045)</f>
        <v/>
      </c>
      <c r="D1047" t="str">
        <f>IF(A1047="","",[1]Sheet!D2045)</f>
        <v/>
      </c>
      <c r="E1047" t="str">
        <f>IF(A1047="","",[1]Sheet!E2045)</f>
        <v/>
      </c>
      <c r="F1047" t="str">
        <f>IF(A1047="","",[1]Sheet!F2045)</f>
        <v/>
      </c>
      <c r="G1047" t="str">
        <f>IF(A1047="","",[1]Sheet!G2045)</f>
        <v/>
      </c>
      <c r="H1047" t="str">
        <f>IF(A1047="","",[1]Sheet!H2045)</f>
        <v/>
      </c>
      <c r="I1047" t="str">
        <f>IF(A1047="","",[1]Sheet!I2045)</f>
        <v/>
      </c>
      <c r="J1047" t="str">
        <f>IF(A1047="","",[1]Sheet!J2045)</f>
        <v/>
      </c>
      <c r="K1047" t="str">
        <f t="shared" si="423"/>
        <v/>
      </c>
      <c r="L1047" s="4" t="str">
        <f t="shared" si="424"/>
        <v/>
      </c>
      <c r="M1047" s="4" t="str">
        <f ca="1" t="array" ref="M1047">IF(L1046="","",IF(ROW()&lt;32,"",AVERAGE(IF(OFFSET(L$2,ROW()-31,0,30,1)&lt;&gt;"",OFFSET(L$2,ROW()-31,0,30,1)))))</f>
        <v/>
      </c>
      <c r="N1047" s="5" t="str">
        <f ca="1" t="shared" si="425"/>
        <v/>
      </c>
      <c r="O1047" s="4" t="str">
        <f ca="1" t="array" ref="O1047">IF(L1046="","",IF(ROW()&lt;32,"",AVERAGE(IF(OFFSET(L$2,ROW()-21,0,20,1)&lt;&gt;"",OFFSET(L$2,ROW()-21,0,20,1)))))</f>
        <v/>
      </c>
      <c r="P1047" s="5" t="str">
        <f ca="1" t="shared" si="426"/>
        <v/>
      </c>
      <c r="Q1047" s="4" t="str">
        <f t="shared" si="427"/>
        <v/>
      </c>
      <c r="R1047" s="4" t="str">
        <f t="shared" si="428"/>
        <v/>
      </c>
      <c r="S1047" s="9" t="str">
        <f t="shared" si="429"/>
        <v/>
      </c>
      <c r="T1047" s="10" t="str">
        <f ca="1" t="shared" si="430"/>
        <v/>
      </c>
      <c r="U1047" s="9" t="str">
        <f t="shared" si="431"/>
        <v/>
      </c>
      <c r="V1047" s="6" t="str">
        <f t="shared" si="432"/>
        <v/>
      </c>
      <c r="W1047" s="11" t="str">
        <f t="shared" si="433"/>
        <v/>
      </c>
      <c r="X1047" s="11" t="str">
        <f ca="1" t="shared" si="434"/>
        <v/>
      </c>
      <c r="Y1047" s="6" t="str">
        <f ca="1" t="shared" si="435"/>
        <v/>
      </c>
      <c r="Z1047" s="1" t="str">
        <f ca="1" t="shared" si="436"/>
        <v/>
      </c>
      <c r="AA1047" t="str">
        <f ca="1" t="shared" si="437"/>
        <v/>
      </c>
      <c r="AB1047" t="str">
        <f t="shared" si="438"/>
        <v/>
      </c>
      <c r="AC1047" s="1" t="str">
        <f ca="1" t="shared" si="439"/>
        <v/>
      </c>
      <c r="AD1047" t="e">
        <f ca="1" t="shared" si="440"/>
        <v>#VALUE!</v>
      </c>
    </row>
    <row r="1048" spans="1:30">
      <c r="A1048" t="str">
        <f>IF([1]Sheet!A2046="","",[1]Sheet!A2046)</f>
        <v/>
      </c>
      <c r="B1048" t="str">
        <f>IF(A1048="","",[1]Sheet!B2046)</f>
        <v/>
      </c>
      <c r="C1048" t="str">
        <f>IF(A1048="","",[1]Sheet!C2046)</f>
        <v/>
      </c>
      <c r="D1048" t="str">
        <f>IF(A1048="","",[1]Sheet!D2046)</f>
        <v/>
      </c>
      <c r="E1048" t="str">
        <f>IF(A1048="","",[1]Sheet!E2046)</f>
        <v/>
      </c>
      <c r="F1048" t="str">
        <f>IF(A1048="","",[1]Sheet!F2046)</f>
        <v/>
      </c>
      <c r="G1048" t="str">
        <f>IF(A1048="","",[1]Sheet!G2046)</f>
        <v/>
      </c>
      <c r="H1048" t="str">
        <f>IF(A1048="","",[1]Sheet!H2046)</f>
        <v/>
      </c>
      <c r="I1048" t="str">
        <f>IF(A1048="","",[1]Sheet!I2046)</f>
        <v/>
      </c>
      <c r="J1048" t="str">
        <f>IF(A1048="","",[1]Sheet!J2046)</f>
        <v/>
      </c>
      <c r="K1048" t="str">
        <f t="shared" si="423"/>
        <v/>
      </c>
      <c r="L1048" s="4" t="str">
        <f t="shared" si="424"/>
        <v/>
      </c>
      <c r="M1048" s="4" t="str">
        <f ca="1" t="array" ref="M1048">IF(L1047="","",IF(ROW()&lt;32,"",AVERAGE(IF(OFFSET(L$2,ROW()-31,0,30,1)&lt;&gt;"",OFFSET(L$2,ROW()-31,0,30,1)))))</f>
        <v/>
      </c>
      <c r="N1048" s="5" t="str">
        <f ca="1" t="shared" si="425"/>
        <v/>
      </c>
      <c r="O1048" s="4" t="str">
        <f ca="1" t="array" ref="O1048">IF(L1047="","",IF(ROW()&lt;32,"",AVERAGE(IF(OFFSET(L$2,ROW()-21,0,20,1)&lt;&gt;"",OFFSET(L$2,ROW()-21,0,20,1)))))</f>
        <v/>
      </c>
      <c r="P1048" s="5" t="str">
        <f ca="1" t="shared" si="426"/>
        <v/>
      </c>
      <c r="Q1048" s="4" t="str">
        <f t="shared" si="427"/>
        <v/>
      </c>
      <c r="R1048" s="4" t="str">
        <f t="shared" si="428"/>
        <v/>
      </c>
      <c r="S1048" s="9" t="str">
        <f t="shared" si="429"/>
        <v/>
      </c>
      <c r="T1048" s="10" t="str">
        <f ca="1" t="shared" si="430"/>
        <v/>
      </c>
      <c r="U1048" s="9" t="str">
        <f t="shared" si="431"/>
        <v/>
      </c>
      <c r="V1048" s="6" t="str">
        <f t="shared" si="432"/>
        <v/>
      </c>
      <c r="W1048" s="11" t="str">
        <f t="shared" si="433"/>
        <v/>
      </c>
      <c r="X1048" s="11" t="str">
        <f ca="1" t="shared" si="434"/>
        <v/>
      </c>
      <c r="Y1048" s="6" t="str">
        <f ca="1" t="shared" si="435"/>
        <v/>
      </c>
      <c r="Z1048" s="1" t="str">
        <f ca="1" t="shared" si="436"/>
        <v/>
      </c>
      <c r="AA1048" t="str">
        <f ca="1" t="shared" si="437"/>
        <v/>
      </c>
      <c r="AB1048" t="str">
        <f t="shared" si="438"/>
        <v/>
      </c>
      <c r="AC1048" s="1" t="str">
        <f ca="1" t="shared" si="439"/>
        <v/>
      </c>
      <c r="AD1048" t="e">
        <f ca="1" t="shared" si="440"/>
        <v>#VALUE!</v>
      </c>
    </row>
    <row r="1049" spans="1:30">
      <c r="A1049" t="str">
        <f>IF([1]Sheet!A2047="","",[1]Sheet!A2047)</f>
        <v/>
      </c>
      <c r="B1049" t="str">
        <f>IF(A1049="","",[1]Sheet!B2047)</f>
        <v/>
      </c>
      <c r="C1049" t="str">
        <f>IF(A1049="","",[1]Sheet!C2047)</f>
        <v/>
      </c>
      <c r="D1049" t="str">
        <f>IF(A1049="","",[1]Sheet!D2047)</f>
        <v/>
      </c>
      <c r="E1049" t="str">
        <f>IF(A1049="","",[1]Sheet!E2047)</f>
        <v/>
      </c>
      <c r="F1049" t="str">
        <f>IF(A1049="","",[1]Sheet!F2047)</f>
        <v/>
      </c>
      <c r="G1049" t="str">
        <f>IF(A1049="","",[1]Sheet!G2047)</f>
        <v/>
      </c>
      <c r="H1049" t="str">
        <f>IF(A1049="","",[1]Sheet!H2047)</f>
        <v/>
      </c>
      <c r="I1049" t="str">
        <f>IF(A1049="","",[1]Sheet!I2047)</f>
        <v/>
      </c>
      <c r="J1049" t="str">
        <f>IF(A1049="","",[1]Sheet!J2047)</f>
        <v/>
      </c>
      <c r="K1049" t="str">
        <f t="shared" si="423"/>
        <v/>
      </c>
      <c r="L1049" s="4" t="str">
        <f t="shared" si="424"/>
        <v/>
      </c>
      <c r="M1049" s="4" t="str">
        <f ca="1" t="array" ref="M1049">IF(L1048="","",IF(ROW()&lt;32,"",AVERAGE(IF(OFFSET(L$2,ROW()-31,0,30,1)&lt;&gt;"",OFFSET(L$2,ROW()-31,0,30,1)))))</f>
        <v/>
      </c>
      <c r="N1049" s="5" t="str">
        <f ca="1" t="shared" si="425"/>
        <v/>
      </c>
      <c r="O1049" s="4" t="str">
        <f ca="1" t="array" ref="O1049">IF(L1048="","",IF(ROW()&lt;32,"",AVERAGE(IF(OFFSET(L$2,ROW()-21,0,20,1)&lt;&gt;"",OFFSET(L$2,ROW()-21,0,20,1)))))</f>
        <v/>
      </c>
      <c r="P1049" s="5" t="str">
        <f ca="1" t="shared" si="426"/>
        <v/>
      </c>
      <c r="Q1049" s="4" t="str">
        <f t="shared" si="427"/>
        <v/>
      </c>
      <c r="R1049" s="4" t="str">
        <f t="shared" si="428"/>
        <v/>
      </c>
      <c r="S1049" s="9" t="str">
        <f t="shared" si="429"/>
        <v/>
      </c>
      <c r="T1049" s="10" t="str">
        <f ca="1" t="shared" si="430"/>
        <v/>
      </c>
      <c r="U1049" s="9" t="str">
        <f t="shared" si="431"/>
        <v/>
      </c>
      <c r="V1049" s="6" t="str">
        <f t="shared" si="432"/>
        <v/>
      </c>
      <c r="W1049" s="11" t="str">
        <f t="shared" si="433"/>
        <v/>
      </c>
      <c r="X1049" s="11" t="str">
        <f ca="1" t="shared" si="434"/>
        <v/>
      </c>
      <c r="Y1049" s="6" t="str">
        <f ca="1" t="shared" si="435"/>
        <v/>
      </c>
      <c r="Z1049" s="1" t="str">
        <f ca="1" t="shared" si="436"/>
        <v/>
      </c>
      <c r="AA1049" t="str">
        <f ca="1" t="shared" si="437"/>
        <v/>
      </c>
      <c r="AB1049" t="str">
        <f t="shared" si="438"/>
        <v/>
      </c>
      <c r="AC1049" s="1" t="str">
        <f ca="1" t="shared" si="439"/>
        <v/>
      </c>
      <c r="AD1049" t="e">
        <f ca="1" t="shared" si="440"/>
        <v>#VALUE!</v>
      </c>
    </row>
    <row r="1050" spans="1:30">
      <c r="A1050" t="str">
        <f>IF([1]Sheet!A2048="","",[1]Sheet!A2048)</f>
        <v/>
      </c>
      <c r="B1050" t="str">
        <f>IF(A1050="","",[1]Sheet!B2048)</f>
        <v/>
      </c>
      <c r="C1050" t="str">
        <f>IF(A1050="","",[1]Sheet!C2048)</f>
        <v/>
      </c>
      <c r="D1050" t="str">
        <f>IF(A1050="","",[1]Sheet!D2048)</f>
        <v/>
      </c>
      <c r="E1050" t="str">
        <f>IF(A1050="","",[1]Sheet!E2048)</f>
        <v/>
      </c>
      <c r="F1050" t="str">
        <f>IF(A1050="","",[1]Sheet!F2048)</f>
        <v/>
      </c>
      <c r="G1050" t="str">
        <f>IF(A1050="","",[1]Sheet!G2048)</f>
        <v/>
      </c>
      <c r="H1050" t="str">
        <f>IF(A1050="","",[1]Sheet!H2048)</f>
        <v/>
      </c>
      <c r="I1050" t="str">
        <f>IF(A1050="","",[1]Sheet!I2048)</f>
        <v/>
      </c>
      <c r="J1050" t="str">
        <f>IF(A1050="","",[1]Sheet!J2048)</f>
        <v/>
      </c>
      <c r="K1050" t="str">
        <f t="shared" si="423"/>
        <v/>
      </c>
      <c r="L1050" s="4" t="str">
        <f t="shared" si="424"/>
        <v/>
      </c>
      <c r="M1050" s="4" t="str">
        <f ca="1" t="array" ref="M1050">IF(L1049="","",IF(ROW()&lt;32,"",AVERAGE(IF(OFFSET(L$2,ROW()-31,0,30,1)&lt;&gt;"",OFFSET(L$2,ROW()-31,0,30,1)))))</f>
        <v/>
      </c>
      <c r="N1050" s="5" t="str">
        <f ca="1" t="shared" si="425"/>
        <v/>
      </c>
      <c r="O1050" s="4" t="str">
        <f ca="1" t="array" ref="O1050">IF(L1049="","",IF(ROW()&lt;32,"",AVERAGE(IF(OFFSET(L$2,ROW()-21,0,20,1)&lt;&gt;"",OFFSET(L$2,ROW()-21,0,20,1)))))</f>
        <v/>
      </c>
      <c r="P1050" s="5" t="str">
        <f ca="1" t="shared" si="426"/>
        <v/>
      </c>
      <c r="Q1050" s="4" t="str">
        <f t="shared" si="427"/>
        <v/>
      </c>
      <c r="R1050" s="4" t="str">
        <f t="shared" si="428"/>
        <v/>
      </c>
      <c r="S1050" s="9" t="str">
        <f t="shared" si="429"/>
        <v/>
      </c>
      <c r="T1050" s="10" t="str">
        <f ca="1" t="shared" si="430"/>
        <v/>
      </c>
      <c r="U1050" s="9" t="str">
        <f t="shared" si="431"/>
        <v/>
      </c>
      <c r="V1050" s="6" t="str">
        <f t="shared" si="432"/>
        <v/>
      </c>
      <c r="W1050" s="11" t="str">
        <f t="shared" si="433"/>
        <v/>
      </c>
      <c r="X1050" s="11" t="str">
        <f ca="1" t="shared" si="434"/>
        <v/>
      </c>
      <c r="Y1050" s="6" t="str">
        <f ca="1" t="shared" si="435"/>
        <v/>
      </c>
      <c r="Z1050" s="1" t="str">
        <f ca="1" t="shared" si="436"/>
        <v/>
      </c>
      <c r="AA1050" t="str">
        <f ca="1" t="shared" si="437"/>
        <v/>
      </c>
      <c r="AB1050" t="str">
        <f t="shared" si="438"/>
        <v/>
      </c>
      <c r="AC1050" s="1" t="str">
        <f ca="1" t="shared" si="439"/>
        <v/>
      </c>
      <c r="AD1050" t="e">
        <f ca="1" t="shared" si="440"/>
        <v>#VALUE!</v>
      </c>
    </row>
    <row r="1051" spans="1:30">
      <c r="A1051" t="str">
        <f>IF([1]Sheet!A2049="","",[1]Sheet!A2049)</f>
        <v/>
      </c>
      <c r="B1051" t="str">
        <f>IF(A1051="","",[1]Sheet!B2049)</f>
        <v/>
      </c>
      <c r="C1051" t="str">
        <f>IF(A1051="","",[1]Sheet!C2049)</f>
        <v/>
      </c>
      <c r="D1051" t="str">
        <f>IF(A1051="","",[1]Sheet!D2049)</f>
        <v/>
      </c>
      <c r="E1051" t="str">
        <f>IF(A1051="","",[1]Sheet!E2049)</f>
        <v/>
      </c>
      <c r="F1051" t="str">
        <f>IF(A1051="","",[1]Sheet!F2049)</f>
        <v/>
      </c>
      <c r="G1051" t="str">
        <f>IF(A1051="","",[1]Sheet!G2049)</f>
        <v/>
      </c>
      <c r="H1051" t="str">
        <f>IF(A1051="","",[1]Sheet!H2049)</f>
        <v/>
      </c>
      <c r="I1051" t="str">
        <f>IF(A1051="","",[1]Sheet!I2049)</f>
        <v/>
      </c>
      <c r="J1051" t="str">
        <f>IF(A1051="","",[1]Sheet!J2049)</f>
        <v/>
      </c>
      <c r="K1051" t="str">
        <f t="shared" si="423"/>
        <v/>
      </c>
      <c r="L1051" s="4" t="str">
        <f t="shared" si="424"/>
        <v/>
      </c>
      <c r="M1051" s="4" t="str">
        <f ca="1" t="array" ref="M1051">IF(L1050="","",IF(ROW()&lt;32,"",AVERAGE(IF(OFFSET(L$2,ROW()-31,0,30,1)&lt;&gt;"",OFFSET(L$2,ROW()-31,0,30,1)))))</f>
        <v/>
      </c>
      <c r="N1051" s="5" t="str">
        <f ca="1" t="shared" si="425"/>
        <v/>
      </c>
      <c r="O1051" s="4" t="str">
        <f ca="1" t="array" ref="O1051">IF(L1050="","",IF(ROW()&lt;32,"",AVERAGE(IF(OFFSET(L$2,ROW()-21,0,20,1)&lt;&gt;"",OFFSET(L$2,ROW()-21,0,20,1)))))</f>
        <v/>
      </c>
      <c r="P1051" s="5" t="str">
        <f ca="1" t="shared" si="426"/>
        <v/>
      </c>
      <c r="Q1051" s="4" t="str">
        <f t="shared" si="427"/>
        <v/>
      </c>
      <c r="R1051" s="4" t="str">
        <f t="shared" si="428"/>
        <v/>
      </c>
      <c r="S1051" s="9" t="str">
        <f t="shared" si="429"/>
        <v/>
      </c>
      <c r="T1051" s="10" t="str">
        <f ca="1" t="shared" si="430"/>
        <v/>
      </c>
      <c r="U1051" s="9" t="str">
        <f t="shared" si="431"/>
        <v/>
      </c>
      <c r="V1051" s="6" t="str">
        <f t="shared" si="432"/>
        <v/>
      </c>
      <c r="W1051" s="11" t="str">
        <f t="shared" si="433"/>
        <v/>
      </c>
      <c r="X1051" s="11" t="str">
        <f ca="1" t="shared" si="434"/>
        <v/>
      </c>
      <c r="Y1051" s="6" t="str">
        <f ca="1" t="shared" si="435"/>
        <v/>
      </c>
      <c r="Z1051" s="1" t="str">
        <f ca="1" t="shared" si="436"/>
        <v/>
      </c>
      <c r="AA1051" t="str">
        <f ca="1" t="shared" si="437"/>
        <v/>
      </c>
      <c r="AB1051" t="str">
        <f t="shared" si="438"/>
        <v/>
      </c>
      <c r="AC1051" s="1" t="str">
        <f ca="1" t="shared" si="439"/>
        <v/>
      </c>
      <c r="AD1051" t="e">
        <f ca="1" t="shared" si="440"/>
        <v>#VALUE!</v>
      </c>
    </row>
    <row r="1052" spans="1:30">
      <c r="A1052" t="str">
        <f>IF([1]Sheet!A2050="","",[1]Sheet!A2050)</f>
        <v/>
      </c>
      <c r="B1052" t="str">
        <f>IF(A1052="","",[1]Sheet!B2050)</f>
        <v/>
      </c>
      <c r="C1052" t="str">
        <f>IF(A1052="","",[1]Sheet!C2050)</f>
        <v/>
      </c>
      <c r="D1052" t="str">
        <f>IF(A1052="","",[1]Sheet!D2050)</f>
        <v/>
      </c>
      <c r="E1052" t="str">
        <f>IF(A1052="","",[1]Sheet!E2050)</f>
        <v/>
      </c>
      <c r="F1052" t="str">
        <f>IF(A1052="","",[1]Sheet!F2050)</f>
        <v/>
      </c>
      <c r="G1052" t="str">
        <f>IF(A1052="","",[1]Sheet!G2050)</f>
        <v/>
      </c>
      <c r="H1052" t="str">
        <f>IF(A1052="","",[1]Sheet!H2050)</f>
        <v/>
      </c>
      <c r="I1052" t="str">
        <f>IF(A1052="","",[1]Sheet!I2050)</f>
        <v/>
      </c>
      <c r="J1052" t="str">
        <f>IF(A1052="","",[1]Sheet!J2050)</f>
        <v/>
      </c>
      <c r="K1052" t="str">
        <f t="shared" si="423"/>
        <v/>
      </c>
      <c r="L1052" s="4" t="str">
        <f t="shared" si="424"/>
        <v/>
      </c>
      <c r="M1052" s="4" t="str">
        <f ca="1" t="array" ref="M1052">IF(L1051="","",IF(ROW()&lt;32,"",AVERAGE(IF(OFFSET(L$2,ROW()-31,0,30,1)&lt;&gt;"",OFFSET(L$2,ROW()-31,0,30,1)))))</f>
        <v/>
      </c>
      <c r="N1052" s="5" t="str">
        <f ca="1" t="shared" si="425"/>
        <v/>
      </c>
      <c r="O1052" s="4" t="str">
        <f ca="1" t="array" ref="O1052">IF(L1051="","",IF(ROW()&lt;32,"",AVERAGE(IF(OFFSET(L$2,ROW()-21,0,20,1)&lt;&gt;"",OFFSET(L$2,ROW()-21,0,20,1)))))</f>
        <v/>
      </c>
      <c r="P1052" s="5" t="str">
        <f ca="1" t="shared" si="426"/>
        <v/>
      </c>
      <c r="Q1052" s="4" t="str">
        <f t="shared" si="427"/>
        <v/>
      </c>
      <c r="R1052" s="4" t="str">
        <f t="shared" si="428"/>
        <v/>
      </c>
      <c r="S1052" s="9" t="str">
        <f t="shared" si="429"/>
        <v/>
      </c>
      <c r="T1052" s="10" t="str">
        <f ca="1" t="shared" si="430"/>
        <v/>
      </c>
      <c r="U1052" s="9" t="str">
        <f t="shared" si="431"/>
        <v/>
      </c>
      <c r="V1052" s="6" t="str">
        <f t="shared" si="432"/>
        <v/>
      </c>
      <c r="W1052" s="11" t="str">
        <f t="shared" si="433"/>
        <v/>
      </c>
      <c r="X1052" s="11" t="str">
        <f ca="1" t="shared" si="434"/>
        <v/>
      </c>
      <c r="Y1052" s="6" t="str">
        <f ca="1" t="shared" si="435"/>
        <v/>
      </c>
      <c r="Z1052" s="1" t="str">
        <f ca="1" t="shared" si="436"/>
        <v/>
      </c>
      <c r="AA1052" t="str">
        <f ca="1" t="shared" si="437"/>
        <v/>
      </c>
      <c r="AB1052" t="str">
        <f t="shared" si="438"/>
        <v/>
      </c>
      <c r="AC1052" s="1" t="str">
        <f ca="1" t="shared" si="439"/>
        <v/>
      </c>
      <c r="AD1052" t="e">
        <f ca="1" t="shared" si="440"/>
        <v>#VALUE!</v>
      </c>
    </row>
    <row r="1053" spans="1:30">
      <c r="A1053" t="str">
        <f>IF([1]Sheet!A2051="","",[1]Sheet!A2051)</f>
        <v/>
      </c>
      <c r="B1053" t="str">
        <f>IF(A1053="","",[1]Sheet!B2051)</f>
        <v/>
      </c>
      <c r="C1053" t="str">
        <f>IF(A1053="","",[1]Sheet!C2051)</f>
        <v/>
      </c>
      <c r="D1053" t="str">
        <f>IF(A1053="","",[1]Sheet!D2051)</f>
        <v/>
      </c>
      <c r="E1053" t="str">
        <f>IF(A1053="","",[1]Sheet!E2051)</f>
        <v/>
      </c>
      <c r="F1053" t="str">
        <f>IF(A1053="","",[1]Sheet!F2051)</f>
        <v/>
      </c>
      <c r="G1053" t="str">
        <f>IF(A1053="","",[1]Sheet!G2051)</f>
        <v/>
      </c>
      <c r="H1053" t="str">
        <f>IF(A1053="","",[1]Sheet!H2051)</f>
        <v/>
      </c>
      <c r="I1053" t="str">
        <f>IF(A1053="","",[1]Sheet!I2051)</f>
        <v/>
      </c>
      <c r="J1053" t="str">
        <f>IF(A1053="","",[1]Sheet!J2051)</f>
        <v/>
      </c>
      <c r="K1053" t="str">
        <f t="shared" si="423"/>
        <v/>
      </c>
      <c r="L1053" s="4" t="str">
        <f t="shared" si="424"/>
        <v/>
      </c>
      <c r="M1053" s="4" t="str">
        <f ca="1" t="array" ref="M1053">IF(L1052="","",IF(ROW()&lt;32,"",AVERAGE(IF(OFFSET(L$2,ROW()-31,0,30,1)&lt;&gt;"",OFFSET(L$2,ROW()-31,0,30,1)))))</f>
        <v/>
      </c>
      <c r="N1053" s="5" t="str">
        <f ca="1" t="shared" si="425"/>
        <v/>
      </c>
      <c r="O1053" s="4" t="str">
        <f ca="1" t="array" ref="O1053">IF(L1052="","",IF(ROW()&lt;32,"",AVERAGE(IF(OFFSET(L$2,ROW()-21,0,20,1)&lt;&gt;"",OFFSET(L$2,ROW()-21,0,20,1)))))</f>
        <v/>
      </c>
      <c r="P1053" s="5" t="str">
        <f ca="1" t="shared" si="426"/>
        <v/>
      </c>
      <c r="Q1053" s="4" t="str">
        <f t="shared" si="427"/>
        <v/>
      </c>
      <c r="R1053" s="4" t="str">
        <f t="shared" si="428"/>
        <v/>
      </c>
      <c r="S1053" s="9" t="str">
        <f t="shared" si="429"/>
        <v/>
      </c>
      <c r="T1053" s="10" t="str">
        <f ca="1" t="shared" si="430"/>
        <v/>
      </c>
      <c r="U1053" s="9" t="str">
        <f t="shared" si="431"/>
        <v/>
      </c>
      <c r="V1053" s="6" t="str">
        <f t="shared" si="432"/>
        <v/>
      </c>
      <c r="W1053" s="11" t="str">
        <f t="shared" si="433"/>
        <v/>
      </c>
      <c r="X1053" s="11" t="str">
        <f ca="1" t="shared" si="434"/>
        <v/>
      </c>
      <c r="Y1053" s="6" t="str">
        <f ca="1" t="shared" si="435"/>
        <v/>
      </c>
      <c r="Z1053" s="1" t="str">
        <f ca="1" t="shared" si="436"/>
        <v/>
      </c>
      <c r="AA1053" t="str">
        <f ca="1" t="shared" si="437"/>
        <v/>
      </c>
      <c r="AB1053" t="str">
        <f t="shared" si="438"/>
        <v/>
      </c>
      <c r="AC1053" s="1" t="str">
        <f ca="1" t="shared" si="439"/>
        <v/>
      </c>
      <c r="AD1053" t="e">
        <f ca="1" t="shared" si="440"/>
        <v>#VALUE!</v>
      </c>
    </row>
    <row r="1054" spans="1:30">
      <c r="A1054" t="str">
        <f>IF([1]Sheet!A2052="","",[1]Sheet!A2052)</f>
        <v/>
      </c>
      <c r="B1054" t="str">
        <f>IF(A1054="","",[1]Sheet!B2052)</f>
        <v/>
      </c>
      <c r="C1054" t="str">
        <f>IF(A1054="","",[1]Sheet!C2052)</f>
        <v/>
      </c>
      <c r="D1054" t="str">
        <f>IF(A1054="","",[1]Sheet!D2052)</f>
        <v/>
      </c>
      <c r="E1054" t="str">
        <f>IF(A1054="","",[1]Sheet!E2052)</f>
        <v/>
      </c>
      <c r="F1054" t="str">
        <f>IF(A1054="","",[1]Sheet!F2052)</f>
        <v/>
      </c>
      <c r="G1054" t="str">
        <f>IF(A1054="","",[1]Sheet!G2052)</f>
        <v/>
      </c>
      <c r="H1054" t="str">
        <f>IF(A1054="","",[1]Sheet!H2052)</f>
        <v/>
      </c>
      <c r="I1054" t="str">
        <f>IF(A1054="","",[1]Sheet!I2052)</f>
        <v/>
      </c>
      <c r="J1054" t="str">
        <f>IF(A1054="","",[1]Sheet!J2052)</f>
        <v/>
      </c>
      <c r="K1054" t="str">
        <f t="shared" si="423"/>
        <v/>
      </c>
      <c r="L1054" s="4" t="str">
        <f t="shared" si="424"/>
        <v/>
      </c>
      <c r="M1054" s="4" t="str">
        <f ca="1" t="array" ref="M1054">IF(L1053="","",IF(ROW()&lt;32,"",AVERAGE(IF(OFFSET(L$2,ROW()-31,0,30,1)&lt;&gt;"",OFFSET(L$2,ROW()-31,0,30,1)))))</f>
        <v/>
      </c>
      <c r="N1054" s="5" t="str">
        <f ca="1" t="shared" si="425"/>
        <v/>
      </c>
      <c r="O1054" s="4" t="str">
        <f ca="1" t="array" ref="O1054">IF(L1053="","",IF(ROW()&lt;32,"",AVERAGE(IF(OFFSET(L$2,ROW()-21,0,20,1)&lt;&gt;"",OFFSET(L$2,ROW()-21,0,20,1)))))</f>
        <v/>
      </c>
      <c r="P1054" s="5" t="str">
        <f ca="1" t="shared" si="426"/>
        <v/>
      </c>
      <c r="Q1054" s="4" t="str">
        <f t="shared" si="427"/>
        <v/>
      </c>
      <c r="R1054" s="4" t="str">
        <f t="shared" si="428"/>
        <v/>
      </c>
      <c r="S1054" s="9" t="str">
        <f t="shared" si="429"/>
        <v/>
      </c>
      <c r="T1054" s="10" t="str">
        <f ca="1" t="shared" si="430"/>
        <v/>
      </c>
      <c r="U1054" s="9" t="str">
        <f t="shared" si="431"/>
        <v/>
      </c>
      <c r="V1054" s="6" t="str">
        <f t="shared" si="432"/>
        <v/>
      </c>
      <c r="W1054" s="11" t="str">
        <f t="shared" si="433"/>
        <v/>
      </c>
      <c r="X1054" s="11" t="str">
        <f ca="1" t="shared" si="434"/>
        <v/>
      </c>
      <c r="Y1054" s="6" t="str">
        <f ca="1" t="shared" si="435"/>
        <v/>
      </c>
      <c r="Z1054" s="1" t="str">
        <f ca="1" t="shared" si="436"/>
        <v/>
      </c>
      <c r="AA1054" t="str">
        <f ca="1" t="shared" si="437"/>
        <v/>
      </c>
      <c r="AB1054" t="str">
        <f t="shared" si="438"/>
        <v/>
      </c>
      <c r="AC1054" s="1" t="str">
        <f ca="1" t="shared" si="439"/>
        <v/>
      </c>
      <c r="AD1054" t="e">
        <f ca="1" t="shared" si="440"/>
        <v>#VALUE!</v>
      </c>
    </row>
    <row r="1055" spans="1:30">
      <c r="A1055" t="str">
        <f>IF([1]Sheet!A2053="","",[1]Sheet!A2053)</f>
        <v/>
      </c>
      <c r="B1055" t="str">
        <f>IF(A1055="","",[1]Sheet!B2053)</f>
        <v/>
      </c>
      <c r="C1055" t="str">
        <f>IF(A1055="","",[1]Sheet!C2053)</f>
        <v/>
      </c>
      <c r="D1055" t="str">
        <f>IF(A1055="","",[1]Sheet!D2053)</f>
        <v/>
      </c>
      <c r="E1055" t="str">
        <f>IF(A1055="","",[1]Sheet!E2053)</f>
        <v/>
      </c>
      <c r="F1055" t="str">
        <f>IF(A1055="","",[1]Sheet!F2053)</f>
        <v/>
      </c>
      <c r="G1055" t="str">
        <f>IF(A1055="","",[1]Sheet!G2053)</f>
        <v/>
      </c>
      <c r="H1055" t="str">
        <f>IF(A1055="","",[1]Sheet!H2053)</f>
        <v/>
      </c>
      <c r="I1055" t="str">
        <f>IF(A1055="","",[1]Sheet!I2053)</f>
        <v/>
      </c>
      <c r="J1055" t="str">
        <f>IF(A1055="","",[1]Sheet!J2053)</f>
        <v/>
      </c>
      <c r="K1055" t="str">
        <f t="shared" si="423"/>
        <v/>
      </c>
      <c r="L1055" s="4" t="str">
        <f t="shared" si="424"/>
        <v/>
      </c>
      <c r="M1055" s="4" t="str">
        <f ca="1" t="array" ref="M1055">IF(L1054="","",IF(ROW()&lt;32,"",AVERAGE(IF(OFFSET(L$2,ROW()-31,0,30,1)&lt;&gt;"",OFFSET(L$2,ROW()-31,0,30,1)))))</f>
        <v/>
      </c>
      <c r="N1055" s="5" t="str">
        <f ca="1" t="shared" si="425"/>
        <v/>
      </c>
      <c r="O1055" s="4" t="str">
        <f ca="1" t="array" ref="O1055">IF(L1054="","",IF(ROW()&lt;32,"",AVERAGE(IF(OFFSET(L$2,ROW()-21,0,20,1)&lt;&gt;"",OFFSET(L$2,ROW()-21,0,20,1)))))</f>
        <v/>
      </c>
      <c r="P1055" s="5" t="str">
        <f ca="1" t="shared" si="426"/>
        <v/>
      </c>
      <c r="Q1055" s="4" t="str">
        <f t="shared" si="427"/>
        <v/>
      </c>
      <c r="R1055" s="4" t="str">
        <f t="shared" si="428"/>
        <v/>
      </c>
      <c r="S1055" s="9" t="str">
        <f t="shared" si="429"/>
        <v/>
      </c>
      <c r="T1055" s="10" t="str">
        <f ca="1" t="shared" si="430"/>
        <v/>
      </c>
      <c r="U1055" s="9" t="str">
        <f t="shared" si="431"/>
        <v/>
      </c>
      <c r="V1055" s="6" t="str">
        <f t="shared" si="432"/>
        <v/>
      </c>
      <c r="W1055" s="11" t="str">
        <f t="shared" si="433"/>
        <v/>
      </c>
      <c r="X1055" s="11" t="str">
        <f ca="1" t="shared" si="434"/>
        <v/>
      </c>
      <c r="Y1055" s="6" t="str">
        <f ca="1" t="shared" si="435"/>
        <v/>
      </c>
      <c r="Z1055" s="1" t="str">
        <f ca="1" t="shared" si="436"/>
        <v/>
      </c>
      <c r="AA1055" t="str">
        <f ca="1" t="shared" si="437"/>
        <v/>
      </c>
      <c r="AB1055" t="str">
        <f t="shared" si="438"/>
        <v/>
      </c>
      <c r="AC1055" s="1" t="str">
        <f ca="1" t="shared" si="439"/>
        <v/>
      </c>
      <c r="AD1055" t="e">
        <f ca="1" t="shared" si="440"/>
        <v>#VALUE!</v>
      </c>
    </row>
    <row r="1056" spans="1:30">
      <c r="A1056" t="str">
        <f>IF([1]Sheet!A2054="","",[1]Sheet!A2054)</f>
        <v/>
      </c>
      <c r="B1056" t="str">
        <f>IF(A1056="","",[1]Sheet!B2054)</f>
        <v/>
      </c>
      <c r="C1056" t="str">
        <f>IF(A1056="","",[1]Sheet!C2054)</f>
        <v/>
      </c>
      <c r="D1056" t="str">
        <f>IF(A1056="","",[1]Sheet!D2054)</f>
        <v/>
      </c>
      <c r="E1056" t="str">
        <f>IF(A1056="","",[1]Sheet!E2054)</f>
        <v/>
      </c>
      <c r="F1056" t="str">
        <f>IF(A1056="","",[1]Sheet!F2054)</f>
        <v/>
      </c>
      <c r="G1056" t="str">
        <f>IF(A1056="","",[1]Sheet!G2054)</f>
        <v/>
      </c>
      <c r="H1056" t="str">
        <f>IF(A1056="","",[1]Sheet!H2054)</f>
        <v/>
      </c>
      <c r="I1056" t="str">
        <f>IF(A1056="","",[1]Sheet!I2054)</f>
        <v/>
      </c>
      <c r="J1056" t="str">
        <f>IF(A1056="","",[1]Sheet!J2054)</f>
        <v/>
      </c>
      <c r="K1056" t="str">
        <f t="shared" si="423"/>
        <v/>
      </c>
      <c r="L1056" s="4" t="str">
        <f t="shared" si="424"/>
        <v/>
      </c>
      <c r="M1056" s="4" t="str">
        <f ca="1" t="array" ref="M1056">IF(L1055="","",IF(ROW()&lt;32,"",AVERAGE(IF(OFFSET(L$2,ROW()-31,0,30,1)&lt;&gt;"",OFFSET(L$2,ROW()-31,0,30,1)))))</f>
        <v/>
      </c>
      <c r="N1056" s="5" t="str">
        <f ca="1" t="shared" si="425"/>
        <v/>
      </c>
      <c r="O1056" s="4" t="str">
        <f ca="1" t="array" ref="O1056">IF(L1055="","",IF(ROW()&lt;32,"",AVERAGE(IF(OFFSET(L$2,ROW()-21,0,20,1)&lt;&gt;"",OFFSET(L$2,ROW()-21,0,20,1)))))</f>
        <v/>
      </c>
      <c r="P1056" s="5" t="str">
        <f ca="1" t="shared" si="426"/>
        <v/>
      </c>
      <c r="Q1056" s="4" t="str">
        <f t="shared" si="427"/>
        <v/>
      </c>
      <c r="R1056" s="4" t="str">
        <f t="shared" si="428"/>
        <v/>
      </c>
      <c r="S1056" s="9" t="str">
        <f t="shared" si="429"/>
        <v/>
      </c>
      <c r="T1056" s="10" t="str">
        <f ca="1" t="shared" si="430"/>
        <v/>
      </c>
      <c r="U1056" s="9" t="str">
        <f t="shared" si="431"/>
        <v/>
      </c>
      <c r="V1056" s="6" t="str">
        <f t="shared" si="432"/>
        <v/>
      </c>
      <c r="W1056" s="11" t="str">
        <f t="shared" si="433"/>
        <v/>
      </c>
      <c r="X1056" s="11" t="str">
        <f ca="1" t="shared" si="434"/>
        <v/>
      </c>
      <c r="Y1056" s="6" t="str">
        <f ca="1" t="shared" si="435"/>
        <v/>
      </c>
      <c r="Z1056" s="1" t="str">
        <f ca="1" t="shared" si="436"/>
        <v/>
      </c>
      <c r="AA1056" t="str">
        <f ca="1" t="shared" si="437"/>
        <v/>
      </c>
      <c r="AB1056" t="str">
        <f t="shared" si="438"/>
        <v/>
      </c>
      <c r="AC1056" s="1" t="str">
        <f ca="1" t="shared" si="439"/>
        <v/>
      </c>
      <c r="AD1056" t="e">
        <f ca="1" t="shared" si="440"/>
        <v>#VALUE!</v>
      </c>
    </row>
    <row r="1057" spans="1:30">
      <c r="A1057" t="str">
        <f>IF([1]Sheet!A2055="","",[1]Sheet!A2055)</f>
        <v/>
      </c>
      <c r="B1057" t="str">
        <f>IF(A1057="","",[1]Sheet!B2055)</f>
        <v/>
      </c>
      <c r="C1057" t="str">
        <f>IF(A1057="","",[1]Sheet!C2055)</f>
        <v/>
      </c>
      <c r="D1057" t="str">
        <f>IF(A1057="","",[1]Sheet!D2055)</f>
        <v/>
      </c>
      <c r="E1057" t="str">
        <f>IF(A1057="","",[1]Sheet!E2055)</f>
        <v/>
      </c>
      <c r="F1057" t="str">
        <f>IF(A1057="","",[1]Sheet!F2055)</f>
        <v/>
      </c>
      <c r="G1057" t="str">
        <f>IF(A1057="","",[1]Sheet!G2055)</f>
        <v/>
      </c>
      <c r="H1057" t="str">
        <f>IF(A1057="","",[1]Sheet!H2055)</f>
        <v/>
      </c>
      <c r="I1057" t="str">
        <f>IF(A1057="","",[1]Sheet!I2055)</f>
        <v/>
      </c>
      <c r="J1057" t="str">
        <f>IF(A1057="","",[1]Sheet!J2055)</f>
        <v/>
      </c>
      <c r="K1057" t="str">
        <f t="shared" si="423"/>
        <v/>
      </c>
      <c r="L1057" s="4" t="str">
        <f t="shared" si="424"/>
        <v/>
      </c>
      <c r="M1057" s="4" t="str">
        <f ca="1" t="array" ref="M1057">IF(L1056="","",IF(ROW()&lt;32,"",AVERAGE(IF(OFFSET(L$2,ROW()-31,0,30,1)&lt;&gt;"",OFFSET(L$2,ROW()-31,0,30,1)))))</f>
        <v/>
      </c>
      <c r="N1057" s="5" t="str">
        <f ca="1" t="shared" si="425"/>
        <v/>
      </c>
      <c r="O1057" s="4" t="str">
        <f ca="1" t="array" ref="O1057">IF(L1056="","",IF(ROW()&lt;32,"",AVERAGE(IF(OFFSET(L$2,ROW()-21,0,20,1)&lt;&gt;"",OFFSET(L$2,ROW()-21,0,20,1)))))</f>
        <v/>
      </c>
      <c r="P1057" s="5" t="str">
        <f ca="1" t="shared" si="426"/>
        <v/>
      </c>
      <c r="Q1057" s="4" t="str">
        <f t="shared" si="427"/>
        <v/>
      </c>
      <c r="R1057" s="4" t="str">
        <f t="shared" si="428"/>
        <v/>
      </c>
      <c r="S1057" s="9" t="str">
        <f t="shared" si="429"/>
        <v/>
      </c>
      <c r="T1057" s="10" t="str">
        <f ca="1" t="shared" si="430"/>
        <v/>
      </c>
      <c r="U1057" s="9" t="str">
        <f t="shared" si="431"/>
        <v/>
      </c>
      <c r="V1057" s="6" t="str">
        <f t="shared" si="432"/>
        <v/>
      </c>
      <c r="W1057" s="11" t="str">
        <f t="shared" si="433"/>
        <v/>
      </c>
      <c r="X1057" s="11" t="str">
        <f ca="1" t="shared" si="434"/>
        <v/>
      </c>
      <c r="Y1057" s="6" t="str">
        <f ca="1" t="shared" si="435"/>
        <v/>
      </c>
      <c r="Z1057" s="1" t="str">
        <f ca="1" t="shared" si="436"/>
        <v/>
      </c>
      <c r="AA1057" t="str">
        <f ca="1" t="shared" si="437"/>
        <v/>
      </c>
      <c r="AB1057" t="str">
        <f t="shared" si="438"/>
        <v/>
      </c>
      <c r="AC1057" s="1" t="str">
        <f ca="1" t="shared" si="439"/>
        <v/>
      </c>
      <c r="AD1057" t="e">
        <f ca="1" t="shared" si="440"/>
        <v>#VALUE!</v>
      </c>
    </row>
    <row r="1058" spans="1:30">
      <c r="A1058" t="str">
        <f>IF([1]Sheet!A2056="","",[1]Sheet!A2056)</f>
        <v/>
      </c>
      <c r="B1058" t="str">
        <f>IF(A1058="","",[1]Sheet!B2056)</f>
        <v/>
      </c>
      <c r="C1058" t="str">
        <f>IF(A1058="","",[1]Sheet!C2056)</f>
        <v/>
      </c>
      <c r="D1058" t="str">
        <f>IF(A1058="","",[1]Sheet!D2056)</f>
        <v/>
      </c>
      <c r="E1058" t="str">
        <f>IF(A1058="","",[1]Sheet!E2056)</f>
        <v/>
      </c>
      <c r="F1058" t="str">
        <f>IF(A1058="","",[1]Sheet!F2056)</f>
        <v/>
      </c>
      <c r="G1058" t="str">
        <f>IF(A1058="","",[1]Sheet!G2056)</f>
        <v/>
      </c>
      <c r="H1058" t="str">
        <f>IF(A1058="","",[1]Sheet!H2056)</f>
        <v/>
      </c>
      <c r="I1058" t="str">
        <f>IF(A1058="","",[1]Sheet!I2056)</f>
        <v/>
      </c>
      <c r="J1058" t="str">
        <f>IF(A1058="","",[1]Sheet!J2056)</f>
        <v/>
      </c>
      <c r="K1058" t="str">
        <f t="shared" si="423"/>
        <v/>
      </c>
      <c r="L1058" s="4" t="str">
        <f t="shared" si="424"/>
        <v/>
      </c>
      <c r="M1058" s="4" t="str">
        <f ca="1" t="array" ref="M1058">IF(L1057="","",IF(ROW()&lt;32,"",AVERAGE(IF(OFFSET(L$2,ROW()-31,0,30,1)&lt;&gt;"",OFFSET(L$2,ROW()-31,0,30,1)))))</f>
        <v/>
      </c>
      <c r="N1058" s="5" t="str">
        <f ca="1" t="shared" si="425"/>
        <v/>
      </c>
      <c r="O1058" s="4" t="str">
        <f ca="1" t="array" ref="O1058">IF(L1057="","",IF(ROW()&lt;32,"",AVERAGE(IF(OFFSET(L$2,ROW()-21,0,20,1)&lt;&gt;"",OFFSET(L$2,ROW()-21,0,20,1)))))</f>
        <v/>
      </c>
      <c r="P1058" s="5" t="str">
        <f ca="1" t="shared" si="426"/>
        <v/>
      </c>
      <c r="Q1058" s="4" t="str">
        <f t="shared" si="427"/>
        <v/>
      </c>
      <c r="R1058" s="4" t="str">
        <f t="shared" si="428"/>
        <v/>
      </c>
      <c r="S1058" s="9" t="str">
        <f t="shared" si="429"/>
        <v/>
      </c>
      <c r="T1058" s="10" t="str">
        <f ca="1" t="shared" si="430"/>
        <v/>
      </c>
      <c r="U1058" s="9" t="str">
        <f t="shared" si="431"/>
        <v/>
      </c>
      <c r="V1058" s="6" t="str">
        <f t="shared" si="432"/>
        <v/>
      </c>
      <c r="W1058" s="11" t="str">
        <f t="shared" si="433"/>
        <v/>
      </c>
      <c r="X1058" s="11" t="str">
        <f ca="1" t="shared" si="434"/>
        <v/>
      </c>
      <c r="Y1058" s="6" t="str">
        <f ca="1" t="shared" si="435"/>
        <v/>
      </c>
      <c r="Z1058" s="1" t="str">
        <f ca="1" t="shared" si="436"/>
        <v/>
      </c>
      <c r="AA1058" t="str">
        <f ca="1" t="shared" si="437"/>
        <v/>
      </c>
      <c r="AB1058" t="str">
        <f t="shared" si="438"/>
        <v/>
      </c>
      <c r="AC1058" s="1" t="str">
        <f ca="1" t="shared" si="439"/>
        <v/>
      </c>
      <c r="AD1058" t="e">
        <f ca="1" t="shared" si="440"/>
        <v>#VALUE!</v>
      </c>
    </row>
    <row r="1059" spans="1:30">
      <c r="A1059" t="str">
        <f>IF([1]Sheet!A2057="","",[1]Sheet!A2057)</f>
        <v/>
      </c>
      <c r="B1059" t="str">
        <f>IF(A1059="","",[1]Sheet!B2057)</f>
        <v/>
      </c>
      <c r="C1059" t="str">
        <f>IF(A1059="","",[1]Sheet!C2057)</f>
        <v/>
      </c>
      <c r="D1059" t="str">
        <f>IF(A1059="","",[1]Sheet!D2057)</f>
        <v/>
      </c>
      <c r="E1059" t="str">
        <f>IF(A1059="","",[1]Sheet!E2057)</f>
        <v/>
      </c>
      <c r="F1059" t="str">
        <f>IF(A1059="","",[1]Sheet!F2057)</f>
        <v/>
      </c>
      <c r="G1059" t="str">
        <f>IF(A1059="","",[1]Sheet!G2057)</f>
        <v/>
      </c>
      <c r="H1059" t="str">
        <f>IF(A1059="","",[1]Sheet!H2057)</f>
        <v/>
      </c>
      <c r="I1059" t="str">
        <f>IF(A1059="","",[1]Sheet!I2057)</f>
        <v/>
      </c>
      <c r="J1059" t="str">
        <f>IF(A1059="","",[1]Sheet!J2057)</f>
        <v/>
      </c>
      <c r="K1059" t="str">
        <f t="shared" si="423"/>
        <v/>
      </c>
      <c r="L1059" s="4" t="str">
        <f t="shared" si="424"/>
        <v/>
      </c>
      <c r="M1059" s="4" t="str">
        <f ca="1" t="array" ref="M1059">IF(L1058="","",IF(ROW()&lt;32,"",AVERAGE(IF(OFFSET(L$2,ROW()-31,0,30,1)&lt;&gt;"",OFFSET(L$2,ROW()-31,0,30,1)))))</f>
        <v/>
      </c>
      <c r="N1059" s="5" t="str">
        <f ca="1" t="shared" si="425"/>
        <v/>
      </c>
      <c r="O1059" s="4" t="str">
        <f ca="1" t="array" ref="O1059">IF(L1058="","",IF(ROW()&lt;32,"",AVERAGE(IF(OFFSET(L$2,ROW()-21,0,20,1)&lt;&gt;"",OFFSET(L$2,ROW()-21,0,20,1)))))</f>
        <v/>
      </c>
      <c r="P1059" s="5" t="str">
        <f ca="1" t="shared" si="426"/>
        <v/>
      </c>
      <c r="Q1059" s="4" t="str">
        <f t="shared" si="427"/>
        <v/>
      </c>
      <c r="R1059" s="4" t="str">
        <f t="shared" si="428"/>
        <v/>
      </c>
      <c r="S1059" s="9" t="str">
        <f t="shared" si="429"/>
        <v/>
      </c>
      <c r="T1059" s="10" t="str">
        <f ca="1" t="shared" si="430"/>
        <v/>
      </c>
      <c r="U1059" s="9" t="str">
        <f t="shared" si="431"/>
        <v/>
      </c>
      <c r="V1059" s="6" t="str">
        <f t="shared" si="432"/>
        <v/>
      </c>
      <c r="W1059" s="11" t="str">
        <f t="shared" si="433"/>
        <v/>
      </c>
      <c r="X1059" s="11" t="str">
        <f ca="1" t="shared" si="434"/>
        <v/>
      </c>
      <c r="Y1059" s="6" t="str">
        <f ca="1" t="shared" si="435"/>
        <v/>
      </c>
      <c r="Z1059" s="1" t="str">
        <f ca="1" t="shared" si="436"/>
        <v/>
      </c>
      <c r="AA1059" t="str">
        <f ca="1" t="shared" si="437"/>
        <v/>
      </c>
      <c r="AB1059" t="str">
        <f t="shared" si="438"/>
        <v/>
      </c>
      <c r="AC1059" s="1" t="str">
        <f ca="1" t="shared" si="439"/>
        <v/>
      </c>
      <c r="AD1059" t="e">
        <f ca="1" t="shared" si="440"/>
        <v>#VALUE!</v>
      </c>
    </row>
    <row r="1060" spans="1:30">
      <c r="A1060" t="str">
        <f>IF([1]Sheet!A2058="","",[1]Sheet!A2058)</f>
        <v/>
      </c>
      <c r="B1060" t="str">
        <f>IF(A1060="","",[1]Sheet!B2058)</f>
        <v/>
      </c>
      <c r="C1060" t="str">
        <f>IF(A1060="","",[1]Sheet!C2058)</f>
        <v/>
      </c>
      <c r="D1060" t="str">
        <f>IF(A1060="","",[1]Sheet!D2058)</f>
        <v/>
      </c>
      <c r="E1060" t="str">
        <f>IF(A1060="","",[1]Sheet!E2058)</f>
        <v/>
      </c>
      <c r="F1060" t="str">
        <f>IF(A1060="","",[1]Sheet!F2058)</f>
        <v/>
      </c>
      <c r="G1060" t="str">
        <f>IF(A1060="","",[1]Sheet!G2058)</f>
        <v/>
      </c>
      <c r="H1060" t="str">
        <f>IF(A1060="","",[1]Sheet!H2058)</f>
        <v/>
      </c>
      <c r="I1060" t="str">
        <f>IF(A1060="","",[1]Sheet!I2058)</f>
        <v/>
      </c>
      <c r="J1060" t="str">
        <f>IF(A1060="","",[1]Sheet!J2058)</f>
        <v/>
      </c>
      <c r="K1060" t="str">
        <f t="shared" si="423"/>
        <v/>
      </c>
      <c r="L1060" s="4" t="str">
        <f t="shared" si="424"/>
        <v/>
      </c>
      <c r="M1060" s="4" t="str">
        <f ca="1" t="array" ref="M1060">IF(L1059="","",IF(ROW()&lt;32,"",AVERAGE(IF(OFFSET(L$2,ROW()-31,0,30,1)&lt;&gt;"",OFFSET(L$2,ROW()-31,0,30,1)))))</f>
        <v/>
      </c>
      <c r="N1060" s="5" t="str">
        <f ca="1" t="shared" si="425"/>
        <v/>
      </c>
      <c r="O1060" s="4" t="str">
        <f ca="1" t="array" ref="O1060">IF(L1059="","",IF(ROW()&lt;32,"",AVERAGE(IF(OFFSET(L$2,ROW()-21,0,20,1)&lt;&gt;"",OFFSET(L$2,ROW()-21,0,20,1)))))</f>
        <v/>
      </c>
      <c r="P1060" s="5" t="str">
        <f ca="1" t="shared" si="426"/>
        <v/>
      </c>
      <c r="Q1060" s="4" t="str">
        <f t="shared" si="427"/>
        <v/>
      </c>
      <c r="R1060" s="4" t="str">
        <f t="shared" si="428"/>
        <v/>
      </c>
      <c r="S1060" s="9" t="str">
        <f t="shared" si="429"/>
        <v/>
      </c>
      <c r="T1060" s="10" t="str">
        <f ca="1" t="shared" si="430"/>
        <v/>
      </c>
      <c r="U1060" s="9" t="str">
        <f t="shared" si="431"/>
        <v/>
      </c>
      <c r="V1060" s="6" t="str">
        <f t="shared" si="432"/>
        <v/>
      </c>
      <c r="W1060" s="11" t="str">
        <f t="shared" si="433"/>
        <v/>
      </c>
      <c r="X1060" s="11" t="str">
        <f ca="1" t="shared" si="434"/>
        <v/>
      </c>
      <c r="Y1060" s="6" t="str">
        <f ca="1" t="shared" si="435"/>
        <v/>
      </c>
      <c r="Z1060" s="1" t="str">
        <f ca="1" t="shared" si="436"/>
        <v/>
      </c>
      <c r="AA1060" t="str">
        <f ca="1" t="shared" si="437"/>
        <v/>
      </c>
      <c r="AB1060" t="str">
        <f t="shared" si="438"/>
        <v/>
      </c>
      <c r="AC1060" s="1" t="str">
        <f ca="1" t="shared" si="439"/>
        <v/>
      </c>
      <c r="AD1060" t="e">
        <f ca="1" t="shared" si="440"/>
        <v>#VALUE!</v>
      </c>
    </row>
    <row r="1061" spans="1:30">
      <c r="A1061" t="str">
        <f>IF([1]Sheet!A2059="","",[1]Sheet!A2059)</f>
        <v/>
      </c>
      <c r="B1061" t="str">
        <f>IF(A1061="","",[1]Sheet!B2059)</f>
        <v/>
      </c>
      <c r="C1061" t="str">
        <f>IF(A1061="","",[1]Sheet!C2059)</f>
        <v/>
      </c>
      <c r="D1061" t="str">
        <f>IF(A1061="","",[1]Sheet!D2059)</f>
        <v/>
      </c>
      <c r="E1061" t="str">
        <f>IF(A1061="","",[1]Sheet!E2059)</f>
        <v/>
      </c>
      <c r="F1061" t="str">
        <f>IF(A1061="","",[1]Sheet!F2059)</f>
        <v/>
      </c>
      <c r="G1061" t="str">
        <f>IF(A1061="","",[1]Sheet!G2059)</f>
        <v/>
      </c>
      <c r="H1061" t="str">
        <f>IF(A1061="","",[1]Sheet!H2059)</f>
        <v/>
      </c>
      <c r="I1061" t="str">
        <f>IF(A1061="","",[1]Sheet!I2059)</f>
        <v/>
      </c>
      <c r="J1061" t="str">
        <f>IF(A1061="","",[1]Sheet!J2059)</f>
        <v/>
      </c>
      <c r="K1061" t="str">
        <f t="shared" si="423"/>
        <v/>
      </c>
      <c r="L1061" s="4" t="str">
        <f t="shared" si="424"/>
        <v/>
      </c>
      <c r="M1061" s="4" t="str">
        <f ca="1" t="array" ref="M1061">IF(L1060="","",IF(ROW()&lt;32,"",AVERAGE(IF(OFFSET(L$2,ROW()-31,0,30,1)&lt;&gt;"",OFFSET(L$2,ROW()-31,0,30,1)))))</f>
        <v/>
      </c>
      <c r="N1061" s="5" t="str">
        <f ca="1" t="shared" si="425"/>
        <v/>
      </c>
      <c r="O1061" s="4" t="str">
        <f ca="1" t="array" ref="O1061">IF(L1060="","",IF(ROW()&lt;32,"",AVERAGE(IF(OFFSET(L$2,ROW()-21,0,20,1)&lt;&gt;"",OFFSET(L$2,ROW()-21,0,20,1)))))</f>
        <v/>
      </c>
      <c r="P1061" s="5" t="str">
        <f ca="1" t="shared" si="426"/>
        <v/>
      </c>
      <c r="Q1061" s="4" t="str">
        <f t="shared" si="427"/>
        <v/>
      </c>
      <c r="R1061" s="4" t="str">
        <f t="shared" si="428"/>
        <v/>
      </c>
      <c r="S1061" s="9" t="str">
        <f t="shared" si="429"/>
        <v/>
      </c>
      <c r="T1061" s="10" t="str">
        <f ca="1" t="shared" si="430"/>
        <v/>
      </c>
      <c r="U1061" s="9" t="str">
        <f t="shared" si="431"/>
        <v/>
      </c>
      <c r="V1061" s="6" t="str">
        <f t="shared" si="432"/>
        <v/>
      </c>
      <c r="W1061" s="11" t="str">
        <f t="shared" si="433"/>
        <v/>
      </c>
      <c r="X1061" s="11" t="str">
        <f ca="1" t="shared" si="434"/>
        <v/>
      </c>
      <c r="Y1061" s="6" t="str">
        <f ca="1" t="shared" si="435"/>
        <v/>
      </c>
      <c r="Z1061" s="1" t="str">
        <f ca="1" t="shared" si="436"/>
        <v/>
      </c>
      <c r="AA1061" t="str">
        <f ca="1" t="shared" si="437"/>
        <v/>
      </c>
      <c r="AB1061" t="str">
        <f t="shared" si="438"/>
        <v/>
      </c>
      <c r="AC1061" s="1" t="str">
        <f ca="1" t="shared" si="439"/>
        <v/>
      </c>
      <c r="AD1061" t="e">
        <f ca="1" t="shared" si="440"/>
        <v>#VALUE!</v>
      </c>
    </row>
    <row r="1062" spans="1:30">
      <c r="A1062" t="str">
        <f>IF([1]Sheet!A2060="","",[1]Sheet!A2060)</f>
        <v/>
      </c>
      <c r="B1062" t="str">
        <f>IF(A1062="","",[1]Sheet!B2060)</f>
        <v/>
      </c>
      <c r="C1062" t="str">
        <f>IF(A1062="","",[1]Sheet!C2060)</f>
        <v/>
      </c>
      <c r="D1062" t="str">
        <f>IF(A1062="","",[1]Sheet!D2060)</f>
        <v/>
      </c>
      <c r="E1062" t="str">
        <f>IF(A1062="","",[1]Sheet!E2060)</f>
        <v/>
      </c>
      <c r="F1062" t="str">
        <f>IF(A1062="","",[1]Sheet!F2060)</f>
        <v/>
      </c>
      <c r="G1062" t="str">
        <f>IF(A1062="","",[1]Sheet!G2060)</f>
        <v/>
      </c>
      <c r="H1062" t="str">
        <f>IF(A1062="","",[1]Sheet!H2060)</f>
        <v/>
      </c>
      <c r="I1062" t="str">
        <f>IF(A1062="","",[1]Sheet!I2060)</f>
        <v/>
      </c>
      <c r="J1062" t="str">
        <f>IF(A1062="","",[1]Sheet!J2060)</f>
        <v/>
      </c>
      <c r="K1062" t="str">
        <f t="shared" si="423"/>
        <v/>
      </c>
      <c r="L1062" s="4" t="str">
        <f t="shared" si="424"/>
        <v/>
      </c>
      <c r="M1062" s="4" t="str">
        <f ca="1" t="array" ref="M1062">IF(L1061="","",IF(ROW()&lt;32,"",AVERAGE(IF(OFFSET(L$2,ROW()-31,0,30,1)&lt;&gt;"",OFFSET(L$2,ROW()-31,0,30,1)))))</f>
        <v/>
      </c>
      <c r="N1062" s="5" t="str">
        <f ca="1" t="shared" si="425"/>
        <v/>
      </c>
      <c r="O1062" s="4" t="str">
        <f ca="1" t="array" ref="O1062">IF(L1061="","",IF(ROW()&lt;32,"",AVERAGE(IF(OFFSET(L$2,ROW()-21,0,20,1)&lt;&gt;"",OFFSET(L$2,ROW()-21,0,20,1)))))</f>
        <v/>
      </c>
      <c r="P1062" s="5" t="str">
        <f ca="1" t="shared" si="426"/>
        <v/>
      </c>
      <c r="Q1062" s="4" t="str">
        <f t="shared" si="427"/>
        <v/>
      </c>
      <c r="R1062" s="4" t="str">
        <f t="shared" si="428"/>
        <v/>
      </c>
      <c r="S1062" s="9" t="str">
        <f t="shared" si="429"/>
        <v/>
      </c>
      <c r="T1062" s="10" t="str">
        <f ca="1" t="shared" si="430"/>
        <v/>
      </c>
      <c r="U1062" s="9" t="str">
        <f t="shared" si="431"/>
        <v/>
      </c>
      <c r="V1062" s="6" t="str">
        <f t="shared" si="432"/>
        <v/>
      </c>
      <c r="W1062" s="11" t="str">
        <f t="shared" si="433"/>
        <v/>
      </c>
      <c r="X1062" s="11" t="str">
        <f ca="1" t="shared" si="434"/>
        <v/>
      </c>
      <c r="Y1062" s="6" t="str">
        <f ca="1" t="shared" si="435"/>
        <v/>
      </c>
      <c r="Z1062" s="1" t="str">
        <f ca="1" t="shared" si="436"/>
        <v/>
      </c>
      <c r="AA1062" t="str">
        <f ca="1" t="shared" si="437"/>
        <v/>
      </c>
      <c r="AB1062" t="str">
        <f t="shared" si="438"/>
        <v/>
      </c>
      <c r="AC1062" s="1" t="str">
        <f ca="1" t="shared" si="439"/>
        <v/>
      </c>
      <c r="AD1062" t="e">
        <f ca="1" t="shared" si="440"/>
        <v>#VALUE!</v>
      </c>
    </row>
    <row r="1063" spans="1:30">
      <c r="A1063" t="str">
        <f>IF([1]Sheet!A2061="","",[1]Sheet!A2061)</f>
        <v/>
      </c>
      <c r="B1063" t="str">
        <f>IF(A1063="","",[1]Sheet!B2061)</f>
        <v/>
      </c>
      <c r="C1063" t="str">
        <f>IF(A1063="","",[1]Sheet!C2061)</f>
        <v/>
      </c>
      <c r="D1063" t="str">
        <f>IF(A1063="","",[1]Sheet!D2061)</f>
        <v/>
      </c>
      <c r="E1063" t="str">
        <f>IF(A1063="","",[1]Sheet!E2061)</f>
        <v/>
      </c>
      <c r="F1063" t="str">
        <f>IF(A1063="","",[1]Sheet!F2061)</f>
        <v/>
      </c>
      <c r="G1063" t="str">
        <f>IF(A1063="","",[1]Sheet!G2061)</f>
        <v/>
      </c>
      <c r="H1063" t="str">
        <f>IF(A1063="","",[1]Sheet!H2061)</f>
        <v/>
      </c>
      <c r="I1063" t="str">
        <f>IF(A1063="","",[1]Sheet!I2061)</f>
        <v/>
      </c>
      <c r="J1063" t="str">
        <f>IF(A1063="","",[1]Sheet!J2061)</f>
        <v/>
      </c>
      <c r="K1063" t="str">
        <f t="shared" si="423"/>
        <v/>
      </c>
      <c r="L1063" s="4" t="str">
        <f t="shared" si="424"/>
        <v/>
      </c>
      <c r="M1063" s="4" t="str">
        <f ca="1" t="array" ref="M1063">IF(L1062="","",IF(ROW()&lt;32,"",AVERAGE(IF(OFFSET(L$2,ROW()-31,0,30,1)&lt;&gt;"",OFFSET(L$2,ROW()-31,0,30,1)))))</f>
        <v/>
      </c>
      <c r="N1063" s="5" t="str">
        <f ca="1" t="shared" si="425"/>
        <v/>
      </c>
      <c r="O1063" s="4" t="str">
        <f ca="1" t="array" ref="O1063">IF(L1062="","",IF(ROW()&lt;32,"",AVERAGE(IF(OFFSET(L$2,ROW()-21,0,20,1)&lt;&gt;"",OFFSET(L$2,ROW()-21,0,20,1)))))</f>
        <v/>
      </c>
      <c r="P1063" s="5" t="str">
        <f ca="1" t="shared" si="426"/>
        <v/>
      </c>
      <c r="Q1063" s="4" t="str">
        <f t="shared" si="427"/>
        <v/>
      </c>
      <c r="R1063" s="4" t="str">
        <f t="shared" si="428"/>
        <v/>
      </c>
      <c r="S1063" s="9" t="str">
        <f t="shared" si="429"/>
        <v/>
      </c>
      <c r="T1063" s="10" t="str">
        <f ca="1" t="shared" si="430"/>
        <v/>
      </c>
      <c r="U1063" s="9" t="str">
        <f t="shared" si="431"/>
        <v/>
      </c>
      <c r="V1063" s="6" t="str">
        <f t="shared" si="432"/>
        <v/>
      </c>
      <c r="W1063" s="11" t="str">
        <f t="shared" si="433"/>
        <v/>
      </c>
      <c r="X1063" s="11" t="str">
        <f ca="1" t="shared" si="434"/>
        <v/>
      </c>
      <c r="Y1063" s="6" t="str">
        <f ca="1" t="shared" si="435"/>
        <v/>
      </c>
      <c r="Z1063" s="1" t="str">
        <f ca="1" t="shared" si="436"/>
        <v/>
      </c>
      <c r="AA1063" t="str">
        <f ca="1" t="shared" si="437"/>
        <v/>
      </c>
      <c r="AB1063" t="str">
        <f t="shared" si="438"/>
        <v/>
      </c>
      <c r="AC1063" s="1" t="str">
        <f ca="1" t="shared" si="439"/>
        <v/>
      </c>
      <c r="AD1063" t="e">
        <f ca="1" t="shared" si="440"/>
        <v>#VALUE!</v>
      </c>
    </row>
    <row r="1064" spans="1:30">
      <c r="A1064" t="str">
        <f>IF([1]Sheet!A2062="","",[1]Sheet!A2062)</f>
        <v/>
      </c>
      <c r="B1064" t="str">
        <f>IF(A1064="","",[1]Sheet!B2062)</f>
        <v/>
      </c>
      <c r="C1064" t="str">
        <f>IF(A1064="","",[1]Sheet!C2062)</f>
        <v/>
      </c>
      <c r="D1064" t="str">
        <f>IF(A1064="","",[1]Sheet!D2062)</f>
        <v/>
      </c>
      <c r="E1064" t="str">
        <f>IF(A1064="","",[1]Sheet!E2062)</f>
        <v/>
      </c>
      <c r="F1064" t="str">
        <f>IF(A1064="","",[1]Sheet!F2062)</f>
        <v/>
      </c>
      <c r="G1064" t="str">
        <f>IF(A1064="","",[1]Sheet!G2062)</f>
        <v/>
      </c>
      <c r="H1064" t="str">
        <f>IF(A1064="","",[1]Sheet!H2062)</f>
        <v/>
      </c>
      <c r="I1064" t="str">
        <f>IF(A1064="","",[1]Sheet!I2062)</f>
        <v/>
      </c>
      <c r="J1064" t="str">
        <f>IF(A1064="","",[1]Sheet!J2062)</f>
        <v/>
      </c>
      <c r="K1064" t="str">
        <f t="shared" si="423"/>
        <v/>
      </c>
      <c r="L1064" s="4" t="str">
        <f t="shared" si="424"/>
        <v/>
      </c>
      <c r="M1064" s="4" t="str">
        <f ca="1" t="array" ref="M1064">IF(L1063="","",IF(ROW()&lt;32,"",AVERAGE(IF(OFFSET(L$2,ROW()-31,0,30,1)&lt;&gt;"",OFFSET(L$2,ROW()-31,0,30,1)))))</f>
        <v/>
      </c>
      <c r="N1064" s="5" t="str">
        <f ca="1" t="shared" si="425"/>
        <v/>
      </c>
      <c r="O1064" s="4" t="str">
        <f ca="1" t="array" ref="O1064">IF(L1063="","",IF(ROW()&lt;32,"",AVERAGE(IF(OFFSET(L$2,ROW()-21,0,20,1)&lt;&gt;"",OFFSET(L$2,ROW()-21,0,20,1)))))</f>
        <v/>
      </c>
      <c r="P1064" s="5" t="str">
        <f ca="1" t="shared" si="426"/>
        <v/>
      </c>
      <c r="Q1064" s="4" t="str">
        <f t="shared" si="427"/>
        <v/>
      </c>
      <c r="R1064" s="4" t="str">
        <f t="shared" si="428"/>
        <v/>
      </c>
      <c r="S1064" s="9" t="str">
        <f t="shared" si="429"/>
        <v/>
      </c>
      <c r="T1064" s="10" t="str">
        <f ca="1" t="shared" si="430"/>
        <v/>
      </c>
      <c r="U1064" s="9" t="str">
        <f t="shared" si="431"/>
        <v/>
      </c>
      <c r="V1064" s="6" t="str">
        <f t="shared" si="432"/>
        <v/>
      </c>
      <c r="W1064" s="11" t="str">
        <f t="shared" si="433"/>
        <v/>
      </c>
      <c r="X1064" s="11" t="str">
        <f ca="1" t="shared" si="434"/>
        <v/>
      </c>
      <c r="Y1064" s="6" t="str">
        <f ca="1" t="shared" si="435"/>
        <v/>
      </c>
      <c r="Z1064" s="1" t="str">
        <f ca="1" t="shared" si="436"/>
        <v/>
      </c>
      <c r="AA1064" t="str">
        <f ca="1" t="shared" si="437"/>
        <v/>
      </c>
      <c r="AB1064" t="str">
        <f t="shared" si="438"/>
        <v/>
      </c>
      <c r="AC1064" s="1" t="str">
        <f ca="1" t="shared" si="439"/>
        <v/>
      </c>
      <c r="AD1064" t="e">
        <f ca="1" t="shared" si="440"/>
        <v>#VALUE!</v>
      </c>
    </row>
    <row r="1065" spans="1:30">
      <c r="A1065" t="str">
        <f>IF([1]Sheet!A2063="","",[1]Sheet!A2063)</f>
        <v/>
      </c>
      <c r="B1065" t="str">
        <f>IF(A1065="","",[1]Sheet!B2063)</f>
        <v/>
      </c>
      <c r="C1065" t="str">
        <f>IF(A1065="","",[1]Sheet!C2063)</f>
        <v/>
      </c>
      <c r="D1065" t="str">
        <f>IF(A1065="","",[1]Sheet!D2063)</f>
        <v/>
      </c>
      <c r="E1065" t="str">
        <f>IF(A1065="","",[1]Sheet!E2063)</f>
        <v/>
      </c>
      <c r="F1065" t="str">
        <f>IF(A1065="","",[1]Sheet!F2063)</f>
        <v/>
      </c>
      <c r="G1065" t="str">
        <f>IF(A1065="","",[1]Sheet!G2063)</f>
        <v/>
      </c>
      <c r="H1065" t="str">
        <f>IF(A1065="","",[1]Sheet!H2063)</f>
        <v/>
      </c>
      <c r="I1065" t="str">
        <f>IF(A1065="","",[1]Sheet!I2063)</f>
        <v/>
      </c>
      <c r="J1065" t="str">
        <f>IF(A1065="","",[1]Sheet!J2063)</f>
        <v/>
      </c>
      <c r="K1065" t="str">
        <f t="shared" si="423"/>
        <v/>
      </c>
      <c r="L1065" s="4" t="str">
        <f t="shared" si="424"/>
        <v/>
      </c>
      <c r="M1065" s="4" t="str">
        <f ca="1" t="array" ref="M1065">IF(L1064="","",IF(ROW()&lt;32,"",AVERAGE(IF(OFFSET(L$2,ROW()-31,0,30,1)&lt;&gt;"",OFFSET(L$2,ROW()-31,0,30,1)))))</f>
        <v/>
      </c>
      <c r="N1065" s="5" t="str">
        <f ca="1" t="shared" si="425"/>
        <v/>
      </c>
      <c r="O1065" s="4" t="str">
        <f ca="1" t="array" ref="O1065">IF(L1064="","",IF(ROW()&lt;32,"",AVERAGE(IF(OFFSET(L$2,ROW()-21,0,20,1)&lt;&gt;"",OFFSET(L$2,ROW()-21,0,20,1)))))</f>
        <v/>
      </c>
      <c r="P1065" s="5" t="str">
        <f ca="1" t="shared" si="426"/>
        <v/>
      </c>
      <c r="Q1065" s="4" t="str">
        <f t="shared" si="427"/>
        <v/>
      </c>
      <c r="R1065" s="4" t="str">
        <f t="shared" si="428"/>
        <v/>
      </c>
      <c r="S1065" s="9" t="str">
        <f t="shared" si="429"/>
        <v/>
      </c>
      <c r="T1065" s="10" t="str">
        <f ca="1" t="shared" si="430"/>
        <v/>
      </c>
      <c r="U1065" s="9" t="str">
        <f t="shared" si="431"/>
        <v/>
      </c>
      <c r="V1065" s="6" t="str">
        <f t="shared" si="432"/>
        <v/>
      </c>
      <c r="W1065" s="11" t="str">
        <f t="shared" si="433"/>
        <v/>
      </c>
      <c r="X1065" s="11" t="str">
        <f ca="1" t="shared" si="434"/>
        <v/>
      </c>
      <c r="Y1065" s="6" t="str">
        <f ca="1" t="shared" si="435"/>
        <v/>
      </c>
      <c r="Z1065" s="1" t="str">
        <f ca="1" t="shared" si="436"/>
        <v/>
      </c>
      <c r="AA1065" t="str">
        <f ca="1" t="shared" si="437"/>
        <v/>
      </c>
      <c r="AB1065" t="str">
        <f t="shared" si="438"/>
        <v/>
      </c>
      <c r="AC1065" s="1" t="str">
        <f ca="1" t="shared" si="439"/>
        <v/>
      </c>
      <c r="AD1065" t="e">
        <f ca="1" t="shared" si="440"/>
        <v>#VALUE!</v>
      </c>
    </row>
    <row r="1066" spans="1:30">
      <c r="A1066" t="str">
        <f>IF([1]Sheet!A2064="","",[1]Sheet!A2064)</f>
        <v/>
      </c>
      <c r="B1066" t="str">
        <f>IF(A1066="","",[1]Sheet!B2064)</f>
        <v/>
      </c>
      <c r="C1066" t="str">
        <f>IF(A1066="","",[1]Sheet!C2064)</f>
        <v/>
      </c>
      <c r="D1066" t="str">
        <f>IF(A1066="","",[1]Sheet!D2064)</f>
        <v/>
      </c>
      <c r="E1066" t="str">
        <f>IF(A1066="","",[1]Sheet!E2064)</f>
        <v/>
      </c>
      <c r="F1066" t="str">
        <f>IF(A1066="","",[1]Sheet!F2064)</f>
        <v/>
      </c>
      <c r="G1066" t="str">
        <f>IF(A1066="","",[1]Sheet!G2064)</f>
        <v/>
      </c>
      <c r="H1066" t="str">
        <f>IF(A1066="","",[1]Sheet!H2064)</f>
        <v/>
      </c>
      <c r="I1066" t="str">
        <f>IF(A1066="","",[1]Sheet!I2064)</f>
        <v/>
      </c>
      <c r="J1066" t="str">
        <f>IF(A1066="","",[1]Sheet!J2064)</f>
        <v/>
      </c>
      <c r="K1066" t="str">
        <f t="shared" si="423"/>
        <v/>
      </c>
      <c r="L1066" s="4" t="str">
        <f t="shared" si="424"/>
        <v/>
      </c>
      <c r="M1066" s="4" t="str">
        <f ca="1" t="array" ref="M1066">IF(L1065="","",IF(ROW()&lt;32,"",AVERAGE(IF(OFFSET(L$2,ROW()-31,0,30,1)&lt;&gt;"",OFFSET(L$2,ROW()-31,0,30,1)))))</f>
        <v/>
      </c>
      <c r="N1066" s="5" t="str">
        <f ca="1" t="shared" si="425"/>
        <v/>
      </c>
      <c r="O1066" s="4" t="str">
        <f ca="1" t="array" ref="O1066">IF(L1065="","",IF(ROW()&lt;32,"",AVERAGE(IF(OFFSET(L$2,ROW()-21,0,20,1)&lt;&gt;"",OFFSET(L$2,ROW()-21,0,20,1)))))</f>
        <v/>
      </c>
      <c r="P1066" s="5" t="str">
        <f ca="1" t="shared" si="426"/>
        <v/>
      </c>
      <c r="Q1066" s="4" t="str">
        <f t="shared" si="427"/>
        <v/>
      </c>
      <c r="R1066" s="4" t="str">
        <f t="shared" si="428"/>
        <v/>
      </c>
      <c r="S1066" s="9" t="str">
        <f t="shared" si="429"/>
        <v/>
      </c>
      <c r="T1066" s="10" t="str">
        <f ca="1" t="shared" si="430"/>
        <v/>
      </c>
      <c r="U1066" s="9" t="str">
        <f t="shared" si="431"/>
        <v/>
      </c>
      <c r="V1066" s="6" t="str">
        <f t="shared" si="432"/>
        <v/>
      </c>
      <c r="W1066" s="11" t="str">
        <f t="shared" si="433"/>
        <v/>
      </c>
      <c r="X1066" s="11" t="str">
        <f ca="1" t="shared" si="434"/>
        <v/>
      </c>
      <c r="Y1066" s="6" t="str">
        <f ca="1" t="shared" si="435"/>
        <v/>
      </c>
      <c r="Z1066" s="1" t="str">
        <f ca="1" t="shared" si="436"/>
        <v/>
      </c>
      <c r="AA1066" t="str">
        <f ca="1" t="shared" si="437"/>
        <v/>
      </c>
      <c r="AB1066" t="str">
        <f t="shared" si="438"/>
        <v/>
      </c>
      <c r="AC1066" s="1" t="str">
        <f ca="1" t="shared" si="439"/>
        <v/>
      </c>
      <c r="AD1066" t="e">
        <f ca="1" t="shared" si="440"/>
        <v>#VALUE!</v>
      </c>
    </row>
    <row r="1067" spans="1:30">
      <c r="A1067" t="str">
        <f>IF([1]Sheet!A2065="","",[1]Sheet!A2065)</f>
        <v/>
      </c>
      <c r="B1067" t="str">
        <f>IF(A1067="","",[1]Sheet!B2065)</f>
        <v/>
      </c>
      <c r="C1067" t="str">
        <f>IF(A1067="","",[1]Sheet!C2065)</f>
        <v/>
      </c>
      <c r="D1067" t="str">
        <f>IF(A1067="","",[1]Sheet!D2065)</f>
        <v/>
      </c>
      <c r="E1067" t="str">
        <f>IF(A1067="","",[1]Sheet!E2065)</f>
        <v/>
      </c>
      <c r="F1067" t="str">
        <f>IF(A1067="","",[1]Sheet!F2065)</f>
        <v/>
      </c>
      <c r="G1067" t="str">
        <f>IF(A1067="","",[1]Sheet!G2065)</f>
        <v/>
      </c>
      <c r="H1067" t="str">
        <f>IF(A1067="","",[1]Sheet!H2065)</f>
        <v/>
      </c>
      <c r="I1067" t="str">
        <f>IF(A1067="","",[1]Sheet!I2065)</f>
        <v/>
      </c>
      <c r="J1067" t="str">
        <f>IF(A1067="","",[1]Sheet!J2065)</f>
        <v/>
      </c>
      <c r="K1067" t="str">
        <f t="shared" si="423"/>
        <v/>
      </c>
      <c r="L1067" s="4" t="str">
        <f t="shared" si="424"/>
        <v/>
      </c>
      <c r="M1067" s="4" t="str">
        <f ca="1" t="array" ref="M1067">IF(L1066="","",IF(ROW()&lt;32,"",AVERAGE(IF(OFFSET(L$2,ROW()-31,0,30,1)&lt;&gt;"",OFFSET(L$2,ROW()-31,0,30,1)))))</f>
        <v/>
      </c>
      <c r="N1067" s="5" t="str">
        <f ca="1" t="shared" si="425"/>
        <v/>
      </c>
      <c r="O1067" s="4" t="str">
        <f ca="1" t="array" ref="O1067">IF(L1066="","",IF(ROW()&lt;32,"",AVERAGE(IF(OFFSET(L$2,ROW()-21,0,20,1)&lt;&gt;"",OFFSET(L$2,ROW()-21,0,20,1)))))</f>
        <v/>
      </c>
      <c r="P1067" s="5" t="str">
        <f ca="1" t="shared" si="426"/>
        <v/>
      </c>
      <c r="Q1067" s="4" t="str">
        <f t="shared" si="427"/>
        <v/>
      </c>
      <c r="R1067" s="4" t="str">
        <f t="shared" si="428"/>
        <v/>
      </c>
      <c r="S1067" s="9" t="str">
        <f t="shared" si="429"/>
        <v/>
      </c>
      <c r="T1067" s="10" t="str">
        <f ca="1" t="shared" si="430"/>
        <v/>
      </c>
      <c r="U1067" s="9" t="str">
        <f t="shared" si="431"/>
        <v/>
      </c>
      <c r="V1067" s="6" t="str">
        <f t="shared" si="432"/>
        <v/>
      </c>
      <c r="W1067" s="11" t="str">
        <f t="shared" si="433"/>
        <v/>
      </c>
      <c r="X1067" s="11" t="str">
        <f ca="1" t="shared" si="434"/>
        <v/>
      </c>
      <c r="Y1067" s="6" t="str">
        <f ca="1" t="shared" si="435"/>
        <v/>
      </c>
      <c r="Z1067" s="1" t="str">
        <f ca="1" t="shared" si="436"/>
        <v/>
      </c>
      <c r="AA1067" t="str">
        <f ca="1" t="shared" si="437"/>
        <v/>
      </c>
      <c r="AB1067" t="str">
        <f t="shared" si="438"/>
        <v/>
      </c>
      <c r="AC1067" s="1" t="str">
        <f ca="1" t="shared" si="439"/>
        <v/>
      </c>
      <c r="AD1067" t="e">
        <f ca="1" t="shared" si="440"/>
        <v>#VALUE!</v>
      </c>
    </row>
    <row r="1068" spans="1:30">
      <c r="A1068" t="str">
        <f>IF([1]Sheet!A2066="","",[1]Sheet!A2066)</f>
        <v/>
      </c>
      <c r="B1068" t="str">
        <f>IF(A1068="","",[1]Sheet!B2066)</f>
        <v/>
      </c>
      <c r="C1068" t="str">
        <f>IF(A1068="","",[1]Sheet!C2066)</f>
        <v/>
      </c>
      <c r="D1068" t="str">
        <f>IF(A1068="","",[1]Sheet!D2066)</f>
        <v/>
      </c>
      <c r="E1068" t="str">
        <f>IF(A1068="","",[1]Sheet!E2066)</f>
        <v/>
      </c>
      <c r="F1068" t="str">
        <f>IF(A1068="","",[1]Sheet!F2066)</f>
        <v/>
      </c>
      <c r="G1068" t="str">
        <f>IF(A1068="","",[1]Sheet!G2066)</f>
        <v/>
      </c>
      <c r="H1068" t="str">
        <f>IF(A1068="","",[1]Sheet!H2066)</f>
        <v/>
      </c>
      <c r="I1068" t="str">
        <f>IF(A1068="","",[1]Sheet!I2066)</f>
        <v/>
      </c>
      <c r="J1068" t="str">
        <f>IF(A1068="","",[1]Sheet!J2066)</f>
        <v/>
      </c>
      <c r="K1068" t="str">
        <f t="shared" ref="K1068:K1131" si="441">IF(J1068="是",1,IF(J1068="否",0,""))</f>
        <v/>
      </c>
      <c r="L1068" s="4" t="str">
        <f t="shared" ref="L1068:L1131" si="442">IF(G1068="","",IF(F1068="待开奖","",IF(MID(D1068,1,1)=MID(G1068,1,1),1,IF(MID(D1068,2,1)=MID(G1068,2,1),1,0))))</f>
        <v/>
      </c>
      <c r="M1068" s="4" t="str">
        <f ca="1" t="array" ref="M1068">IF(L1067="","",IF(ROW()&lt;32,"",AVERAGE(IF(OFFSET(L$2,ROW()-31,0,30,1)&lt;&gt;"",OFFSET(L$2,ROW()-31,0,30,1)))))</f>
        <v/>
      </c>
      <c r="N1068" s="5" t="str">
        <f ca="1" t="shared" ref="N1068:N1131" si="443">IF(G1067=0,N1066,IF(L1067="","",IF(ROW()&lt;32,"",IF(ROW()=32,AVERAGE(L1037:L1066),2/31*L1067+(1-2/31)*M1067))))</f>
        <v/>
      </c>
      <c r="O1068" s="4" t="str">
        <f ca="1" t="array" ref="O1068">IF(L1067="","",IF(ROW()&lt;32,"",AVERAGE(IF(OFFSET(L$2,ROW()-21,0,20,1)&lt;&gt;"",OFFSET(L$2,ROW()-21,0,20,1)))))</f>
        <v/>
      </c>
      <c r="P1068" s="5" t="str">
        <f ca="1" t="shared" ref="P1068:P1131" si="444">IF(G1067=0,P1066,IF(L1067="","",IF(ROW()&lt;32,"",IF(ROW()=32,AVERAGE(L1037:L1066),2/31*L1067+(1-2/31)*O1068))))</f>
        <v/>
      </c>
      <c r="Q1068" s="4" t="str">
        <f t="shared" ref="Q1068:Q1131" si="445">IF(OR(F1068=13,F1068=14),IF(L1068=1,-68.1,I1068),I1068)</f>
        <v/>
      </c>
      <c r="R1068" s="4" t="str">
        <f t="shared" ref="R1068:R1131" si="446">IF(G1068=0,R1067,IF(Q1068="","",+R1067+Q1068))</f>
        <v/>
      </c>
      <c r="S1068" s="9" t="str">
        <f t="shared" ref="S1068:S1131" si="447">IF(R1067="","",(R1067-R1038)/R1038)</f>
        <v/>
      </c>
      <c r="T1068" s="10" t="str">
        <f ca="1" t="shared" ref="T1068:T1131" si="448">N1068</f>
        <v/>
      </c>
      <c r="U1068" s="9" t="str">
        <f t="shared" ref="U1068:U1131" si="449">IF(R1067="","",(MAX(R1038:R1067)-MIN(R1038:R1067))/MAX(R1038:R1067))</f>
        <v/>
      </c>
      <c r="V1068" s="6" t="str">
        <f t="shared" ref="V1068:V1131" si="450">IF(ROW()&lt;=62,"",IF(S1068="","",(AVERAGE(S1039:S1068)-0)/(_xlfn.STDEV.P(S1039:S1068)+1/1000000)))</f>
        <v/>
      </c>
      <c r="W1068" s="11" t="str">
        <f t="shared" ref="W1068:W1131" si="451">IF(I1067="","",IF(ABS(SUMIF(I1038:I1067,"&lt;0"))=0,10,IF(SUMIF(I1038:I1067,"&gt;0")/ABS(SUMIF(I1038:I1067,"&lt;0"))&gt;10,10,SUMIF(I1038:I1067,"&gt;0")/ABS(SUMIF(I1038:I1067,"&lt;0")))))</f>
        <v/>
      </c>
      <c r="X1068" s="11" t="str">
        <f ca="1" t="shared" ref="X1068:X1131" si="452">IF(V1068="","",S1068*0.3+T1068*0.2-0.3*U1068+0.1*V1068+0.1*W1068)</f>
        <v/>
      </c>
      <c r="Y1068" s="6" t="str">
        <f ca="1" t="shared" ref="Y1068:Y1131" si="453">IF(X1068="","",AVERAGE(X1039:X1068))</f>
        <v/>
      </c>
      <c r="Z1068" s="1" t="str">
        <f ca="1" t="shared" ref="Z1068:Z1131" si="454">IF(X1068="","",(_xlfn.STDEV.P(X1039:X1068)))</f>
        <v/>
      </c>
      <c r="AA1068" t="str">
        <f ca="1" t="shared" ref="AA1068:AA1131" si="455">IF(X1068="","",IF(X1068&gt;0,IF(X1068&gt;Y1068+Z1068*$Z$1,I1068,0),0))</f>
        <v/>
      </c>
      <c r="AB1068" t="str">
        <f t="shared" ref="AB1068:AB1131" si="456">IF(S1068="","",IF(OR(F1067=13,F1067=14),1,0))</f>
        <v/>
      </c>
      <c r="AC1068" s="1" t="str">
        <f ca="1" t="shared" ref="AC1068:AC1131" si="457">IF(OR(SUM(AB1049:AB1068)&gt;3,SUM(AB1059:AB1068)&gt;2),0,AA1068)</f>
        <v/>
      </c>
      <c r="AD1068" t="e">
        <f ca="1" t="shared" ref="AD1068:AD1131" si="458">IF(X1068&gt;=$Y$1,I1068,0)</f>
        <v>#VALUE!</v>
      </c>
    </row>
    <row r="1069" spans="1:30">
      <c r="A1069" t="str">
        <f>IF([1]Sheet!A2067="","",[1]Sheet!A2067)</f>
        <v/>
      </c>
      <c r="B1069" t="str">
        <f>IF(A1069="","",[1]Sheet!B2067)</f>
        <v/>
      </c>
      <c r="C1069" t="str">
        <f>IF(A1069="","",[1]Sheet!C2067)</f>
        <v/>
      </c>
      <c r="D1069" t="str">
        <f>IF(A1069="","",[1]Sheet!D2067)</f>
        <v/>
      </c>
      <c r="E1069" t="str">
        <f>IF(A1069="","",[1]Sheet!E2067)</f>
        <v/>
      </c>
      <c r="F1069" t="str">
        <f>IF(A1069="","",[1]Sheet!F2067)</f>
        <v/>
      </c>
      <c r="G1069" t="str">
        <f>IF(A1069="","",[1]Sheet!G2067)</f>
        <v/>
      </c>
      <c r="H1069" t="str">
        <f>IF(A1069="","",[1]Sheet!H2067)</f>
        <v/>
      </c>
      <c r="I1069" t="str">
        <f>IF(A1069="","",[1]Sheet!I2067)</f>
        <v/>
      </c>
      <c r="J1069" t="str">
        <f>IF(A1069="","",[1]Sheet!J2067)</f>
        <v/>
      </c>
      <c r="K1069" t="str">
        <f t="shared" si="441"/>
        <v/>
      </c>
      <c r="L1069" s="4" t="str">
        <f t="shared" si="442"/>
        <v/>
      </c>
      <c r="M1069" s="4" t="str">
        <f ca="1" t="array" ref="M1069">IF(L1068="","",IF(ROW()&lt;32,"",AVERAGE(IF(OFFSET(L$2,ROW()-31,0,30,1)&lt;&gt;"",OFFSET(L$2,ROW()-31,0,30,1)))))</f>
        <v/>
      </c>
      <c r="N1069" s="5" t="str">
        <f ca="1" t="shared" si="443"/>
        <v/>
      </c>
      <c r="O1069" s="4" t="str">
        <f ca="1" t="array" ref="O1069">IF(L1068="","",IF(ROW()&lt;32,"",AVERAGE(IF(OFFSET(L$2,ROW()-21,0,20,1)&lt;&gt;"",OFFSET(L$2,ROW()-21,0,20,1)))))</f>
        <v/>
      </c>
      <c r="P1069" s="5" t="str">
        <f ca="1" t="shared" si="444"/>
        <v/>
      </c>
      <c r="Q1069" s="4" t="str">
        <f t="shared" si="445"/>
        <v/>
      </c>
      <c r="R1069" s="4" t="str">
        <f t="shared" si="446"/>
        <v/>
      </c>
      <c r="S1069" s="9" t="str">
        <f t="shared" si="447"/>
        <v/>
      </c>
      <c r="T1069" s="10" t="str">
        <f ca="1" t="shared" si="448"/>
        <v/>
      </c>
      <c r="U1069" s="9" t="str">
        <f t="shared" si="449"/>
        <v/>
      </c>
      <c r="V1069" s="6" t="str">
        <f t="shared" si="450"/>
        <v/>
      </c>
      <c r="W1069" s="11" t="str">
        <f t="shared" si="451"/>
        <v/>
      </c>
      <c r="X1069" s="11" t="str">
        <f ca="1" t="shared" si="452"/>
        <v/>
      </c>
      <c r="Y1069" s="6" t="str">
        <f ca="1" t="shared" si="453"/>
        <v/>
      </c>
      <c r="Z1069" s="1" t="str">
        <f ca="1" t="shared" si="454"/>
        <v/>
      </c>
      <c r="AA1069" t="str">
        <f ca="1" t="shared" si="455"/>
        <v/>
      </c>
      <c r="AB1069" t="str">
        <f t="shared" si="456"/>
        <v/>
      </c>
      <c r="AC1069" s="1" t="str">
        <f ca="1" t="shared" si="457"/>
        <v/>
      </c>
      <c r="AD1069" t="e">
        <f ca="1" t="shared" si="458"/>
        <v>#VALUE!</v>
      </c>
    </row>
    <row r="1070" spans="1:30">
      <c r="A1070" t="str">
        <f>IF([1]Sheet!A2068="","",[1]Sheet!A2068)</f>
        <v/>
      </c>
      <c r="B1070" t="str">
        <f>IF(A1070="","",[1]Sheet!B2068)</f>
        <v/>
      </c>
      <c r="C1070" t="str">
        <f>IF(A1070="","",[1]Sheet!C2068)</f>
        <v/>
      </c>
      <c r="D1070" t="str">
        <f>IF(A1070="","",[1]Sheet!D2068)</f>
        <v/>
      </c>
      <c r="E1070" t="str">
        <f>IF(A1070="","",[1]Sheet!E2068)</f>
        <v/>
      </c>
      <c r="F1070" t="str">
        <f>IF(A1070="","",[1]Sheet!F2068)</f>
        <v/>
      </c>
      <c r="G1070" t="str">
        <f>IF(A1070="","",[1]Sheet!G2068)</f>
        <v/>
      </c>
      <c r="H1070" t="str">
        <f>IF(A1070="","",[1]Sheet!H2068)</f>
        <v/>
      </c>
      <c r="I1070" t="str">
        <f>IF(A1070="","",[1]Sheet!I2068)</f>
        <v/>
      </c>
      <c r="J1070" t="str">
        <f>IF(A1070="","",[1]Sheet!J2068)</f>
        <v/>
      </c>
      <c r="K1070" t="str">
        <f t="shared" si="441"/>
        <v/>
      </c>
      <c r="L1070" s="4" t="str">
        <f t="shared" si="442"/>
        <v/>
      </c>
      <c r="M1070" s="4" t="str">
        <f ca="1" t="array" ref="M1070">IF(L1069="","",IF(ROW()&lt;32,"",AVERAGE(IF(OFFSET(L$2,ROW()-31,0,30,1)&lt;&gt;"",OFFSET(L$2,ROW()-31,0,30,1)))))</f>
        <v/>
      </c>
      <c r="N1070" s="5" t="str">
        <f ca="1" t="shared" si="443"/>
        <v/>
      </c>
      <c r="O1070" s="4" t="str">
        <f ca="1" t="array" ref="O1070">IF(L1069="","",IF(ROW()&lt;32,"",AVERAGE(IF(OFFSET(L$2,ROW()-21,0,20,1)&lt;&gt;"",OFFSET(L$2,ROW()-21,0,20,1)))))</f>
        <v/>
      </c>
      <c r="P1070" s="5" t="str">
        <f ca="1" t="shared" si="444"/>
        <v/>
      </c>
      <c r="Q1070" s="4" t="str">
        <f t="shared" si="445"/>
        <v/>
      </c>
      <c r="R1070" s="4" t="str">
        <f t="shared" si="446"/>
        <v/>
      </c>
      <c r="S1070" s="9" t="str">
        <f t="shared" si="447"/>
        <v/>
      </c>
      <c r="T1070" s="10" t="str">
        <f ca="1" t="shared" si="448"/>
        <v/>
      </c>
      <c r="U1070" s="9" t="str">
        <f t="shared" si="449"/>
        <v/>
      </c>
      <c r="V1070" s="6" t="str">
        <f t="shared" si="450"/>
        <v/>
      </c>
      <c r="W1070" s="11" t="str">
        <f t="shared" si="451"/>
        <v/>
      </c>
      <c r="X1070" s="11" t="str">
        <f ca="1" t="shared" si="452"/>
        <v/>
      </c>
      <c r="Y1070" s="6" t="str">
        <f ca="1" t="shared" si="453"/>
        <v/>
      </c>
      <c r="Z1070" s="1" t="str">
        <f ca="1" t="shared" si="454"/>
        <v/>
      </c>
      <c r="AA1070" t="str">
        <f ca="1" t="shared" si="455"/>
        <v/>
      </c>
      <c r="AB1070" t="str">
        <f t="shared" si="456"/>
        <v/>
      </c>
      <c r="AC1070" s="1" t="str">
        <f ca="1" t="shared" si="457"/>
        <v/>
      </c>
      <c r="AD1070" t="e">
        <f ca="1" t="shared" si="458"/>
        <v>#VALUE!</v>
      </c>
    </row>
    <row r="1071" spans="1:30">
      <c r="A1071" t="str">
        <f>IF([1]Sheet!A2069="","",[1]Sheet!A2069)</f>
        <v/>
      </c>
      <c r="B1071" t="str">
        <f>IF(A1071="","",[1]Sheet!B2069)</f>
        <v/>
      </c>
      <c r="C1071" t="str">
        <f>IF(A1071="","",[1]Sheet!C2069)</f>
        <v/>
      </c>
      <c r="D1071" t="str">
        <f>IF(A1071="","",[1]Sheet!D2069)</f>
        <v/>
      </c>
      <c r="E1071" t="str">
        <f>IF(A1071="","",[1]Sheet!E2069)</f>
        <v/>
      </c>
      <c r="F1071" t="str">
        <f>IF(A1071="","",[1]Sheet!F2069)</f>
        <v/>
      </c>
      <c r="G1071" t="str">
        <f>IF(A1071="","",[1]Sheet!G2069)</f>
        <v/>
      </c>
      <c r="H1071" t="str">
        <f>IF(A1071="","",[1]Sheet!H2069)</f>
        <v/>
      </c>
      <c r="I1071" t="str">
        <f>IF(A1071="","",[1]Sheet!I2069)</f>
        <v/>
      </c>
      <c r="J1071" t="str">
        <f>IF(A1071="","",[1]Sheet!J2069)</f>
        <v/>
      </c>
      <c r="K1071" t="str">
        <f t="shared" si="441"/>
        <v/>
      </c>
      <c r="L1071" s="4" t="str">
        <f t="shared" si="442"/>
        <v/>
      </c>
      <c r="M1071" s="4" t="str">
        <f ca="1" t="array" ref="M1071">IF(L1070="","",IF(ROW()&lt;32,"",AVERAGE(IF(OFFSET(L$2,ROW()-31,0,30,1)&lt;&gt;"",OFFSET(L$2,ROW()-31,0,30,1)))))</f>
        <v/>
      </c>
      <c r="N1071" s="5" t="str">
        <f ca="1" t="shared" si="443"/>
        <v/>
      </c>
      <c r="O1071" s="4" t="str">
        <f ca="1" t="array" ref="O1071">IF(L1070="","",IF(ROW()&lt;32,"",AVERAGE(IF(OFFSET(L$2,ROW()-21,0,20,1)&lt;&gt;"",OFFSET(L$2,ROW()-21,0,20,1)))))</f>
        <v/>
      </c>
      <c r="P1071" s="5" t="str">
        <f ca="1" t="shared" si="444"/>
        <v/>
      </c>
      <c r="Q1071" s="4" t="str">
        <f t="shared" si="445"/>
        <v/>
      </c>
      <c r="R1071" s="4" t="str">
        <f t="shared" si="446"/>
        <v/>
      </c>
      <c r="S1071" s="9" t="str">
        <f t="shared" si="447"/>
        <v/>
      </c>
      <c r="T1071" s="10" t="str">
        <f ca="1" t="shared" si="448"/>
        <v/>
      </c>
      <c r="U1071" s="9" t="str">
        <f t="shared" si="449"/>
        <v/>
      </c>
      <c r="V1071" s="6" t="str">
        <f t="shared" si="450"/>
        <v/>
      </c>
      <c r="W1071" s="11" t="str">
        <f t="shared" si="451"/>
        <v/>
      </c>
      <c r="X1071" s="11" t="str">
        <f ca="1" t="shared" si="452"/>
        <v/>
      </c>
      <c r="Y1071" s="6" t="str">
        <f ca="1" t="shared" si="453"/>
        <v/>
      </c>
      <c r="Z1071" s="1" t="str">
        <f ca="1" t="shared" si="454"/>
        <v/>
      </c>
      <c r="AA1071" t="str">
        <f ca="1" t="shared" si="455"/>
        <v/>
      </c>
      <c r="AB1071" t="str">
        <f t="shared" si="456"/>
        <v/>
      </c>
      <c r="AC1071" s="1" t="str">
        <f ca="1" t="shared" si="457"/>
        <v/>
      </c>
      <c r="AD1071" t="e">
        <f ca="1" t="shared" si="458"/>
        <v>#VALUE!</v>
      </c>
    </row>
    <row r="1072" spans="1:30">
      <c r="A1072" t="str">
        <f>IF([1]Sheet!A2070="","",[1]Sheet!A2070)</f>
        <v/>
      </c>
      <c r="B1072" t="str">
        <f>IF(A1072="","",[1]Sheet!B2070)</f>
        <v/>
      </c>
      <c r="C1072" t="str">
        <f>IF(A1072="","",[1]Sheet!C2070)</f>
        <v/>
      </c>
      <c r="D1072" t="str">
        <f>IF(A1072="","",[1]Sheet!D2070)</f>
        <v/>
      </c>
      <c r="E1072" t="str">
        <f>IF(A1072="","",[1]Sheet!E2070)</f>
        <v/>
      </c>
      <c r="F1072" t="str">
        <f>IF(A1072="","",[1]Sheet!F2070)</f>
        <v/>
      </c>
      <c r="G1072" t="str">
        <f>IF(A1072="","",[1]Sheet!G2070)</f>
        <v/>
      </c>
      <c r="H1072" t="str">
        <f>IF(A1072="","",[1]Sheet!H2070)</f>
        <v/>
      </c>
      <c r="I1072" t="str">
        <f>IF(A1072="","",[1]Sheet!I2070)</f>
        <v/>
      </c>
      <c r="J1072" t="str">
        <f>IF(A1072="","",[1]Sheet!J2070)</f>
        <v/>
      </c>
      <c r="K1072" t="str">
        <f t="shared" si="441"/>
        <v/>
      </c>
      <c r="L1072" s="4" t="str">
        <f t="shared" si="442"/>
        <v/>
      </c>
      <c r="M1072" s="4" t="str">
        <f ca="1" t="array" ref="M1072">IF(L1071="","",IF(ROW()&lt;32,"",AVERAGE(IF(OFFSET(L$2,ROW()-31,0,30,1)&lt;&gt;"",OFFSET(L$2,ROW()-31,0,30,1)))))</f>
        <v/>
      </c>
      <c r="N1072" s="5" t="str">
        <f ca="1" t="shared" si="443"/>
        <v/>
      </c>
      <c r="O1072" s="4" t="str">
        <f ca="1" t="array" ref="O1072">IF(L1071="","",IF(ROW()&lt;32,"",AVERAGE(IF(OFFSET(L$2,ROW()-21,0,20,1)&lt;&gt;"",OFFSET(L$2,ROW()-21,0,20,1)))))</f>
        <v/>
      </c>
      <c r="P1072" s="5" t="str">
        <f ca="1" t="shared" si="444"/>
        <v/>
      </c>
      <c r="Q1072" s="4" t="str">
        <f t="shared" si="445"/>
        <v/>
      </c>
      <c r="R1072" s="4" t="str">
        <f t="shared" si="446"/>
        <v/>
      </c>
      <c r="S1072" s="9" t="str">
        <f t="shared" si="447"/>
        <v/>
      </c>
      <c r="T1072" s="10" t="str">
        <f ca="1" t="shared" si="448"/>
        <v/>
      </c>
      <c r="U1072" s="9" t="str">
        <f t="shared" si="449"/>
        <v/>
      </c>
      <c r="V1072" s="6" t="str">
        <f t="shared" si="450"/>
        <v/>
      </c>
      <c r="W1072" s="11" t="str">
        <f t="shared" si="451"/>
        <v/>
      </c>
      <c r="X1072" s="11" t="str">
        <f ca="1" t="shared" si="452"/>
        <v/>
      </c>
      <c r="Y1072" s="6" t="str">
        <f ca="1" t="shared" si="453"/>
        <v/>
      </c>
      <c r="Z1072" s="1" t="str">
        <f ca="1" t="shared" si="454"/>
        <v/>
      </c>
      <c r="AA1072" t="str">
        <f ca="1" t="shared" si="455"/>
        <v/>
      </c>
      <c r="AB1072" t="str">
        <f t="shared" si="456"/>
        <v/>
      </c>
      <c r="AC1072" s="1" t="str">
        <f ca="1" t="shared" si="457"/>
        <v/>
      </c>
      <c r="AD1072" t="e">
        <f ca="1" t="shared" si="458"/>
        <v>#VALUE!</v>
      </c>
    </row>
    <row r="1073" spans="1:30">
      <c r="A1073" t="str">
        <f>IF([1]Sheet!A2071="","",[1]Sheet!A2071)</f>
        <v/>
      </c>
      <c r="B1073" t="str">
        <f>IF(A1073="","",[1]Sheet!B2071)</f>
        <v/>
      </c>
      <c r="C1073" t="str">
        <f>IF(A1073="","",[1]Sheet!C2071)</f>
        <v/>
      </c>
      <c r="D1073" t="str">
        <f>IF(A1073="","",[1]Sheet!D2071)</f>
        <v/>
      </c>
      <c r="E1073" t="str">
        <f>IF(A1073="","",[1]Sheet!E2071)</f>
        <v/>
      </c>
      <c r="F1073" t="str">
        <f>IF(A1073="","",[1]Sheet!F2071)</f>
        <v/>
      </c>
      <c r="G1073" t="str">
        <f>IF(A1073="","",[1]Sheet!G2071)</f>
        <v/>
      </c>
      <c r="H1073" t="str">
        <f>IF(A1073="","",[1]Sheet!H2071)</f>
        <v/>
      </c>
      <c r="I1073" t="str">
        <f>IF(A1073="","",[1]Sheet!I2071)</f>
        <v/>
      </c>
      <c r="J1073" t="str">
        <f>IF(A1073="","",[1]Sheet!J2071)</f>
        <v/>
      </c>
      <c r="K1073" t="str">
        <f t="shared" si="441"/>
        <v/>
      </c>
      <c r="L1073" s="4" t="str">
        <f t="shared" si="442"/>
        <v/>
      </c>
      <c r="M1073" s="4" t="str">
        <f ca="1" t="array" ref="M1073">IF(L1072="","",IF(ROW()&lt;32,"",AVERAGE(IF(OFFSET(L$2,ROW()-31,0,30,1)&lt;&gt;"",OFFSET(L$2,ROW()-31,0,30,1)))))</f>
        <v/>
      </c>
      <c r="N1073" s="5" t="str">
        <f ca="1" t="shared" si="443"/>
        <v/>
      </c>
      <c r="O1073" s="4" t="str">
        <f ca="1" t="array" ref="O1073">IF(L1072="","",IF(ROW()&lt;32,"",AVERAGE(IF(OFFSET(L$2,ROW()-21,0,20,1)&lt;&gt;"",OFFSET(L$2,ROW()-21,0,20,1)))))</f>
        <v/>
      </c>
      <c r="P1073" s="5" t="str">
        <f ca="1" t="shared" si="444"/>
        <v/>
      </c>
      <c r="Q1073" s="4" t="str">
        <f t="shared" si="445"/>
        <v/>
      </c>
      <c r="R1073" s="4" t="str">
        <f t="shared" si="446"/>
        <v/>
      </c>
      <c r="S1073" s="9" t="str">
        <f t="shared" si="447"/>
        <v/>
      </c>
      <c r="T1073" s="10" t="str">
        <f ca="1" t="shared" si="448"/>
        <v/>
      </c>
      <c r="U1073" s="9" t="str">
        <f t="shared" si="449"/>
        <v/>
      </c>
      <c r="V1073" s="6" t="str">
        <f t="shared" si="450"/>
        <v/>
      </c>
      <c r="W1073" s="11" t="str">
        <f t="shared" si="451"/>
        <v/>
      </c>
      <c r="X1073" s="11" t="str">
        <f ca="1" t="shared" si="452"/>
        <v/>
      </c>
      <c r="Y1073" s="6" t="str">
        <f ca="1" t="shared" si="453"/>
        <v/>
      </c>
      <c r="Z1073" s="1" t="str">
        <f ca="1" t="shared" si="454"/>
        <v/>
      </c>
      <c r="AA1073" t="str">
        <f ca="1" t="shared" si="455"/>
        <v/>
      </c>
      <c r="AB1073" t="str">
        <f t="shared" si="456"/>
        <v/>
      </c>
      <c r="AC1073" s="1" t="str">
        <f ca="1" t="shared" si="457"/>
        <v/>
      </c>
      <c r="AD1073" t="e">
        <f ca="1" t="shared" si="458"/>
        <v>#VALUE!</v>
      </c>
    </row>
    <row r="1074" spans="1:30">
      <c r="A1074" t="str">
        <f>IF([1]Sheet!A2072="","",[1]Sheet!A2072)</f>
        <v/>
      </c>
      <c r="B1074" t="str">
        <f>IF(A1074="","",[1]Sheet!B2072)</f>
        <v/>
      </c>
      <c r="C1074" t="str">
        <f>IF(A1074="","",[1]Sheet!C2072)</f>
        <v/>
      </c>
      <c r="D1074" t="str">
        <f>IF(A1074="","",[1]Sheet!D2072)</f>
        <v/>
      </c>
      <c r="E1074" t="str">
        <f>IF(A1074="","",[1]Sheet!E2072)</f>
        <v/>
      </c>
      <c r="F1074" t="str">
        <f>IF(A1074="","",[1]Sheet!F2072)</f>
        <v/>
      </c>
      <c r="G1074" t="str">
        <f>IF(A1074="","",[1]Sheet!G2072)</f>
        <v/>
      </c>
      <c r="H1074" t="str">
        <f>IF(A1074="","",[1]Sheet!H2072)</f>
        <v/>
      </c>
      <c r="I1074" t="str">
        <f>IF(A1074="","",[1]Sheet!I2072)</f>
        <v/>
      </c>
      <c r="J1074" t="str">
        <f>IF(A1074="","",[1]Sheet!J2072)</f>
        <v/>
      </c>
      <c r="K1074" t="str">
        <f t="shared" si="441"/>
        <v/>
      </c>
      <c r="L1074" s="4" t="str">
        <f t="shared" si="442"/>
        <v/>
      </c>
      <c r="M1074" s="4" t="str">
        <f ca="1" t="array" ref="M1074">IF(L1073="","",IF(ROW()&lt;32,"",AVERAGE(IF(OFFSET(L$2,ROW()-31,0,30,1)&lt;&gt;"",OFFSET(L$2,ROW()-31,0,30,1)))))</f>
        <v/>
      </c>
      <c r="N1074" s="5" t="str">
        <f ca="1" t="shared" si="443"/>
        <v/>
      </c>
      <c r="O1074" s="4" t="str">
        <f ca="1" t="array" ref="O1074">IF(L1073="","",IF(ROW()&lt;32,"",AVERAGE(IF(OFFSET(L$2,ROW()-21,0,20,1)&lt;&gt;"",OFFSET(L$2,ROW()-21,0,20,1)))))</f>
        <v/>
      </c>
      <c r="P1074" s="5" t="str">
        <f ca="1" t="shared" si="444"/>
        <v/>
      </c>
      <c r="Q1074" s="4" t="str">
        <f t="shared" si="445"/>
        <v/>
      </c>
      <c r="R1074" s="4" t="str">
        <f t="shared" si="446"/>
        <v/>
      </c>
      <c r="S1074" s="9" t="str">
        <f t="shared" si="447"/>
        <v/>
      </c>
      <c r="T1074" s="10" t="str">
        <f ca="1" t="shared" si="448"/>
        <v/>
      </c>
      <c r="U1074" s="9" t="str">
        <f t="shared" si="449"/>
        <v/>
      </c>
      <c r="V1074" s="6" t="str">
        <f t="shared" si="450"/>
        <v/>
      </c>
      <c r="W1074" s="11" t="str">
        <f t="shared" si="451"/>
        <v/>
      </c>
      <c r="X1074" s="11" t="str">
        <f ca="1" t="shared" si="452"/>
        <v/>
      </c>
      <c r="Y1074" s="6" t="str">
        <f ca="1" t="shared" si="453"/>
        <v/>
      </c>
      <c r="Z1074" s="1" t="str">
        <f ca="1" t="shared" si="454"/>
        <v/>
      </c>
      <c r="AA1074" t="str">
        <f ca="1" t="shared" si="455"/>
        <v/>
      </c>
      <c r="AB1074" t="str">
        <f t="shared" si="456"/>
        <v/>
      </c>
      <c r="AC1074" s="1" t="str">
        <f ca="1" t="shared" si="457"/>
        <v/>
      </c>
      <c r="AD1074" t="e">
        <f ca="1" t="shared" si="458"/>
        <v>#VALUE!</v>
      </c>
    </row>
    <row r="1075" spans="1:30">
      <c r="A1075" t="str">
        <f>IF([1]Sheet!A2073="","",[1]Sheet!A2073)</f>
        <v/>
      </c>
      <c r="B1075" t="str">
        <f>IF(A1075="","",[1]Sheet!B2073)</f>
        <v/>
      </c>
      <c r="C1075" t="str">
        <f>IF(A1075="","",[1]Sheet!C2073)</f>
        <v/>
      </c>
      <c r="D1075" t="str">
        <f>IF(A1075="","",[1]Sheet!D2073)</f>
        <v/>
      </c>
      <c r="E1075" t="str">
        <f>IF(A1075="","",[1]Sheet!E2073)</f>
        <v/>
      </c>
      <c r="F1075" t="str">
        <f>IF(A1075="","",[1]Sheet!F2073)</f>
        <v/>
      </c>
      <c r="G1075" t="str">
        <f>IF(A1075="","",[1]Sheet!G2073)</f>
        <v/>
      </c>
      <c r="H1075" t="str">
        <f>IF(A1075="","",[1]Sheet!H2073)</f>
        <v/>
      </c>
      <c r="I1075" t="str">
        <f>IF(A1075="","",[1]Sheet!I2073)</f>
        <v/>
      </c>
      <c r="J1075" t="str">
        <f>IF(A1075="","",[1]Sheet!J2073)</f>
        <v/>
      </c>
      <c r="K1075" t="str">
        <f t="shared" si="441"/>
        <v/>
      </c>
      <c r="L1075" s="4" t="str">
        <f t="shared" si="442"/>
        <v/>
      </c>
      <c r="M1075" s="4" t="str">
        <f ca="1" t="array" ref="M1075">IF(L1074="","",IF(ROW()&lt;32,"",AVERAGE(IF(OFFSET(L$2,ROW()-31,0,30,1)&lt;&gt;"",OFFSET(L$2,ROW()-31,0,30,1)))))</f>
        <v/>
      </c>
      <c r="N1075" s="5" t="str">
        <f ca="1" t="shared" si="443"/>
        <v/>
      </c>
      <c r="O1075" s="4" t="str">
        <f ca="1" t="array" ref="O1075">IF(L1074="","",IF(ROW()&lt;32,"",AVERAGE(IF(OFFSET(L$2,ROW()-21,0,20,1)&lt;&gt;"",OFFSET(L$2,ROW()-21,0,20,1)))))</f>
        <v/>
      </c>
      <c r="P1075" s="5" t="str">
        <f ca="1" t="shared" si="444"/>
        <v/>
      </c>
      <c r="Q1075" s="4" t="str">
        <f t="shared" si="445"/>
        <v/>
      </c>
      <c r="R1075" s="4" t="str">
        <f t="shared" si="446"/>
        <v/>
      </c>
      <c r="S1075" s="9" t="str">
        <f t="shared" si="447"/>
        <v/>
      </c>
      <c r="T1075" s="10" t="str">
        <f ca="1" t="shared" si="448"/>
        <v/>
      </c>
      <c r="U1075" s="9" t="str">
        <f t="shared" si="449"/>
        <v/>
      </c>
      <c r="V1075" s="6" t="str">
        <f t="shared" si="450"/>
        <v/>
      </c>
      <c r="W1075" s="11" t="str">
        <f t="shared" si="451"/>
        <v/>
      </c>
      <c r="X1075" s="11" t="str">
        <f ca="1" t="shared" si="452"/>
        <v/>
      </c>
      <c r="Y1075" s="6" t="str">
        <f ca="1" t="shared" si="453"/>
        <v/>
      </c>
      <c r="Z1075" s="1" t="str">
        <f ca="1" t="shared" si="454"/>
        <v/>
      </c>
      <c r="AA1075" t="str">
        <f ca="1" t="shared" si="455"/>
        <v/>
      </c>
      <c r="AB1075" t="str">
        <f t="shared" si="456"/>
        <v/>
      </c>
      <c r="AC1075" s="1" t="str">
        <f ca="1" t="shared" si="457"/>
        <v/>
      </c>
      <c r="AD1075" t="e">
        <f ca="1" t="shared" si="458"/>
        <v>#VALUE!</v>
      </c>
    </row>
    <row r="1076" spans="1:30">
      <c r="A1076" t="str">
        <f>IF([1]Sheet!A2074="","",[1]Sheet!A2074)</f>
        <v/>
      </c>
      <c r="B1076" t="str">
        <f>IF(A1076="","",[1]Sheet!B2074)</f>
        <v/>
      </c>
      <c r="C1076" t="str">
        <f>IF(A1076="","",[1]Sheet!C2074)</f>
        <v/>
      </c>
      <c r="D1076" t="str">
        <f>IF(A1076="","",[1]Sheet!D2074)</f>
        <v/>
      </c>
      <c r="E1076" t="str">
        <f>IF(A1076="","",[1]Sheet!E2074)</f>
        <v/>
      </c>
      <c r="F1076" t="str">
        <f>IF(A1076="","",[1]Sheet!F2074)</f>
        <v/>
      </c>
      <c r="G1076" t="str">
        <f>IF(A1076="","",[1]Sheet!G2074)</f>
        <v/>
      </c>
      <c r="H1076" t="str">
        <f>IF(A1076="","",[1]Sheet!H2074)</f>
        <v/>
      </c>
      <c r="I1076" t="str">
        <f>IF(A1076="","",[1]Sheet!I2074)</f>
        <v/>
      </c>
      <c r="J1076" t="str">
        <f>IF(A1076="","",[1]Sheet!J2074)</f>
        <v/>
      </c>
      <c r="K1076" t="str">
        <f t="shared" si="441"/>
        <v/>
      </c>
      <c r="L1076" s="4" t="str">
        <f t="shared" si="442"/>
        <v/>
      </c>
      <c r="M1076" s="4" t="str">
        <f ca="1" t="array" ref="M1076">IF(L1075="","",IF(ROW()&lt;32,"",AVERAGE(IF(OFFSET(L$2,ROW()-31,0,30,1)&lt;&gt;"",OFFSET(L$2,ROW()-31,0,30,1)))))</f>
        <v/>
      </c>
      <c r="N1076" s="5" t="str">
        <f ca="1" t="shared" si="443"/>
        <v/>
      </c>
      <c r="O1076" s="4" t="str">
        <f ca="1" t="array" ref="O1076">IF(L1075="","",IF(ROW()&lt;32,"",AVERAGE(IF(OFFSET(L$2,ROW()-21,0,20,1)&lt;&gt;"",OFFSET(L$2,ROW()-21,0,20,1)))))</f>
        <v/>
      </c>
      <c r="P1076" s="5" t="str">
        <f ca="1" t="shared" si="444"/>
        <v/>
      </c>
      <c r="Q1076" s="4" t="str">
        <f t="shared" si="445"/>
        <v/>
      </c>
      <c r="R1076" s="4" t="str">
        <f t="shared" si="446"/>
        <v/>
      </c>
      <c r="S1076" s="9" t="str">
        <f t="shared" si="447"/>
        <v/>
      </c>
      <c r="T1076" s="10" t="str">
        <f ca="1" t="shared" si="448"/>
        <v/>
      </c>
      <c r="U1076" s="9" t="str">
        <f t="shared" si="449"/>
        <v/>
      </c>
      <c r="V1076" s="6" t="str">
        <f t="shared" si="450"/>
        <v/>
      </c>
      <c r="W1076" s="11" t="str">
        <f t="shared" si="451"/>
        <v/>
      </c>
      <c r="X1076" s="11" t="str">
        <f ca="1" t="shared" si="452"/>
        <v/>
      </c>
      <c r="Y1076" s="6" t="str">
        <f ca="1" t="shared" si="453"/>
        <v/>
      </c>
      <c r="Z1076" s="1" t="str">
        <f ca="1" t="shared" si="454"/>
        <v/>
      </c>
      <c r="AA1076" t="str">
        <f ca="1" t="shared" si="455"/>
        <v/>
      </c>
      <c r="AB1076" t="str">
        <f t="shared" si="456"/>
        <v/>
      </c>
      <c r="AC1076" s="1" t="str">
        <f ca="1" t="shared" si="457"/>
        <v/>
      </c>
      <c r="AD1076" t="e">
        <f ca="1" t="shared" si="458"/>
        <v>#VALUE!</v>
      </c>
    </row>
    <row r="1077" spans="1:30">
      <c r="A1077" t="str">
        <f>IF([1]Sheet!A2075="","",[1]Sheet!A2075)</f>
        <v/>
      </c>
      <c r="B1077" t="str">
        <f>IF(A1077="","",[1]Sheet!B2075)</f>
        <v/>
      </c>
      <c r="C1077" t="str">
        <f>IF(A1077="","",[1]Sheet!C2075)</f>
        <v/>
      </c>
      <c r="D1077" t="str">
        <f>IF(A1077="","",[1]Sheet!D2075)</f>
        <v/>
      </c>
      <c r="E1077" t="str">
        <f>IF(A1077="","",[1]Sheet!E2075)</f>
        <v/>
      </c>
      <c r="F1077" t="str">
        <f>IF(A1077="","",[1]Sheet!F2075)</f>
        <v/>
      </c>
      <c r="G1077" t="str">
        <f>IF(A1077="","",[1]Sheet!G2075)</f>
        <v/>
      </c>
      <c r="H1077" t="str">
        <f>IF(A1077="","",[1]Sheet!H2075)</f>
        <v/>
      </c>
      <c r="I1077" t="str">
        <f>IF(A1077="","",[1]Sheet!I2075)</f>
        <v/>
      </c>
      <c r="J1077" t="str">
        <f>IF(A1077="","",[1]Sheet!J2075)</f>
        <v/>
      </c>
      <c r="K1077" t="str">
        <f t="shared" si="441"/>
        <v/>
      </c>
      <c r="L1077" s="4" t="str">
        <f t="shared" si="442"/>
        <v/>
      </c>
      <c r="M1077" s="4" t="str">
        <f ca="1" t="array" ref="M1077">IF(L1076="","",IF(ROW()&lt;32,"",AVERAGE(IF(OFFSET(L$2,ROW()-31,0,30,1)&lt;&gt;"",OFFSET(L$2,ROW()-31,0,30,1)))))</f>
        <v/>
      </c>
      <c r="N1077" s="5" t="str">
        <f ca="1" t="shared" si="443"/>
        <v/>
      </c>
      <c r="O1077" s="4" t="str">
        <f ca="1" t="array" ref="O1077">IF(L1076="","",IF(ROW()&lt;32,"",AVERAGE(IF(OFFSET(L$2,ROW()-21,0,20,1)&lt;&gt;"",OFFSET(L$2,ROW()-21,0,20,1)))))</f>
        <v/>
      </c>
      <c r="P1077" s="5" t="str">
        <f ca="1" t="shared" si="444"/>
        <v/>
      </c>
      <c r="Q1077" s="4" t="str">
        <f t="shared" si="445"/>
        <v/>
      </c>
      <c r="R1077" s="4" t="str">
        <f t="shared" si="446"/>
        <v/>
      </c>
      <c r="S1077" s="9" t="str">
        <f t="shared" si="447"/>
        <v/>
      </c>
      <c r="T1077" s="10" t="str">
        <f ca="1" t="shared" si="448"/>
        <v/>
      </c>
      <c r="U1077" s="9" t="str">
        <f t="shared" si="449"/>
        <v/>
      </c>
      <c r="V1077" s="6" t="str">
        <f t="shared" si="450"/>
        <v/>
      </c>
      <c r="W1077" s="11" t="str">
        <f t="shared" si="451"/>
        <v/>
      </c>
      <c r="X1077" s="11" t="str">
        <f ca="1" t="shared" si="452"/>
        <v/>
      </c>
      <c r="Y1077" s="6" t="str">
        <f ca="1" t="shared" si="453"/>
        <v/>
      </c>
      <c r="Z1077" s="1" t="str">
        <f ca="1" t="shared" si="454"/>
        <v/>
      </c>
      <c r="AA1077" t="str">
        <f ca="1" t="shared" si="455"/>
        <v/>
      </c>
      <c r="AB1077" t="str">
        <f t="shared" si="456"/>
        <v/>
      </c>
      <c r="AC1077" s="1" t="str">
        <f ca="1" t="shared" si="457"/>
        <v/>
      </c>
      <c r="AD1077" t="e">
        <f ca="1" t="shared" si="458"/>
        <v>#VALUE!</v>
      </c>
    </row>
    <row r="1078" spans="1:30">
      <c r="A1078" t="str">
        <f>IF([1]Sheet!A2076="","",[1]Sheet!A2076)</f>
        <v/>
      </c>
      <c r="B1078" t="str">
        <f>IF(A1078="","",[1]Sheet!B2076)</f>
        <v/>
      </c>
      <c r="C1078" t="str">
        <f>IF(A1078="","",[1]Sheet!C2076)</f>
        <v/>
      </c>
      <c r="D1078" t="str">
        <f>IF(A1078="","",[1]Sheet!D2076)</f>
        <v/>
      </c>
      <c r="E1078" t="str">
        <f>IF(A1078="","",[1]Sheet!E2076)</f>
        <v/>
      </c>
      <c r="F1078" t="str">
        <f>IF(A1078="","",[1]Sheet!F2076)</f>
        <v/>
      </c>
      <c r="G1078" t="str">
        <f>IF(A1078="","",[1]Sheet!G2076)</f>
        <v/>
      </c>
      <c r="H1078" t="str">
        <f>IF(A1078="","",[1]Sheet!H2076)</f>
        <v/>
      </c>
      <c r="I1078" t="str">
        <f>IF(A1078="","",[1]Sheet!I2076)</f>
        <v/>
      </c>
      <c r="J1078" t="str">
        <f>IF(A1078="","",[1]Sheet!J2076)</f>
        <v/>
      </c>
      <c r="K1078" t="str">
        <f t="shared" si="441"/>
        <v/>
      </c>
      <c r="L1078" s="4" t="str">
        <f t="shared" si="442"/>
        <v/>
      </c>
      <c r="M1078" s="4" t="str">
        <f ca="1" t="array" ref="M1078">IF(L1077="","",IF(ROW()&lt;32,"",AVERAGE(IF(OFFSET(L$2,ROW()-31,0,30,1)&lt;&gt;"",OFFSET(L$2,ROW()-31,0,30,1)))))</f>
        <v/>
      </c>
      <c r="N1078" s="5" t="str">
        <f ca="1" t="shared" si="443"/>
        <v/>
      </c>
      <c r="O1078" s="4" t="str">
        <f ca="1" t="array" ref="O1078">IF(L1077="","",IF(ROW()&lt;32,"",AVERAGE(IF(OFFSET(L$2,ROW()-21,0,20,1)&lt;&gt;"",OFFSET(L$2,ROW()-21,0,20,1)))))</f>
        <v/>
      </c>
      <c r="P1078" s="5" t="str">
        <f ca="1" t="shared" si="444"/>
        <v/>
      </c>
      <c r="Q1078" s="4" t="str">
        <f t="shared" si="445"/>
        <v/>
      </c>
      <c r="R1078" s="4" t="str">
        <f t="shared" si="446"/>
        <v/>
      </c>
      <c r="S1078" s="9" t="str">
        <f t="shared" si="447"/>
        <v/>
      </c>
      <c r="T1078" s="10" t="str">
        <f ca="1" t="shared" si="448"/>
        <v/>
      </c>
      <c r="U1078" s="9" t="str">
        <f t="shared" si="449"/>
        <v/>
      </c>
      <c r="V1078" s="6" t="str">
        <f t="shared" si="450"/>
        <v/>
      </c>
      <c r="W1078" s="11" t="str">
        <f t="shared" si="451"/>
        <v/>
      </c>
      <c r="X1078" s="11" t="str">
        <f ca="1" t="shared" si="452"/>
        <v/>
      </c>
      <c r="Y1078" s="6" t="str">
        <f ca="1" t="shared" si="453"/>
        <v/>
      </c>
      <c r="Z1078" s="1" t="str">
        <f ca="1" t="shared" si="454"/>
        <v/>
      </c>
      <c r="AA1078" t="str">
        <f ca="1" t="shared" si="455"/>
        <v/>
      </c>
      <c r="AB1078" t="str">
        <f t="shared" si="456"/>
        <v/>
      </c>
      <c r="AC1078" s="1" t="str">
        <f ca="1" t="shared" si="457"/>
        <v/>
      </c>
      <c r="AD1078" t="e">
        <f ca="1" t="shared" si="458"/>
        <v>#VALUE!</v>
      </c>
    </row>
    <row r="1079" spans="1:30">
      <c r="A1079" t="str">
        <f>IF([1]Sheet!A2077="","",[1]Sheet!A2077)</f>
        <v/>
      </c>
      <c r="B1079" t="str">
        <f>IF(A1079="","",[1]Sheet!B2077)</f>
        <v/>
      </c>
      <c r="C1079" t="str">
        <f>IF(A1079="","",[1]Sheet!C2077)</f>
        <v/>
      </c>
      <c r="D1079" t="str">
        <f>IF(A1079="","",[1]Sheet!D2077)</f>
        <v/>
      </c>
      <c r="E1079" t="str">
        <f>IF(A1079="","",[1]Sheet!E2077)</f>
        <v/>
      </c>
      <c r="F1079" t="str">
        <f>IF(A1079="","",[1]Sheet!F2077)</f>
        <v/>
      </c>
      <c r="G1079" t="str">
        <f>IF(A1079="","",[1]Sheet!G2077)</f>
        <v/>
      </c>
      <c r="H1079" t="str">
        <f>IF(A1079="","",[1]Sheet!H2077)</f>
        <v/>
      </c>
      <c r="I1079" t="str">
        <f>IF(A1079="","",[1]Sheet!I2077)</f>
        <v/>
      </c>
      <c r="J1079" t="str">
        <f>IF(A1079="","",[1]Sheet!J2077)</f>
        <v/>
      </c>
      <c r="K1079" t="str">
        <f t="shared" si="441"/>
        <v/>
      </c>
      <c r="L1079" s="4" t="str">
        <f t="shared" si="442"/>
        <v/>
      </c>
      <c r="M1079" s="4" t="str">
        <f ca="1" t="array" ref="M1079">IF(L1078="","",IF(ROW()&lt;32,"",AVERAGE(IF(OFFSET(L$2,ROW()-31,0,30,1)&lt;&gt;"",OFFSET(L$2,ROW()-31,0,30,1)))))</f>
        <v/>
      </c>
      <c r="N1079" s="5" t="str">
        <f ca="1" t="shared" si="443"/>
        <v/>
      </c>
      <c r="O1079" s="4" t="str">
        <f ca="1" t="array" ref="O1079">IF(L1078="","",IF(ROW()&lt;32,"",AVERAGE(IF(OFFSET(L$2,ROW()-21,0,20,1)&lt;&gt;"",OFFSET(L$2,ROW()-21,0,20,1)))))</f>
        <v/>
      </c>
      <c r="P1079" s="5" t="str">
        <f ca="1" t="shared" si="444"/>
        <v/>
      </c>
      <c r="Q1079" s="4" t="str">
        <f t="shared" si="445"/>
        <v/>
      </c>
      <c r="R1079" s="4" t="str">
        <f t="shared" si="446"/>
        <v/>
      </c>
      <c r="S1079" s="9" t="str">
        <f t="shared" si="447"/>
        <v/>
      </c>
      <c r="T1079" s="10" t="str">
        <f ca="1" t="shared" si="448"/>
        <v/>
      </c>
      <c r="U1079" s="9" t="str">
        <f t="shared" si="449"/>
        <v/>
      </c>
      <c r="V1079" s="6" t="str">
        <f t="shared" si="450"/>
        <v/>
      </c>
      <c r="W1079" s="11" t="str">
        <f t="shared" si="451"/>
        <v/>
      </c>
      <c r="X1079" s="11" t="str">
        <f ca="1" t="shared" si="452"/>
        <v/>
      </c>
      <c r="Y1079" s="6" t="str">
        <f ca="1" t="shared" si="453"/>
        <v/>
      </c>
      <c r="Z1079" s="1" t="str">
        <f ca="1" t="shared" si="454"/>
        <v/>
      </c>
      <c r="AA1079" t="str">
        <f ca="1" t="shared" si="455"/>
        <v/>
      </c>
      <c r="AB1079" t="str">
        <f t="shared" si="456"/>
        <v/>
      </c>
      <c r="AC1079" s="1" t="str">
        <f ca="1" t="shared" si="457"/>
        <v/>
      </c>
      <c r="AD1079" t="e">
        <f ca="1" t="shared" si="458"/>
        <v>#VALUE!</v>
      </c>
    </row>
    <row r="1080" spans="1:30">
      <c r="A1080" t="str">
        <f>IF([1]Sheet!A2078="","",[1]Sheet!A2078)</f>
        <v/>
      </c>
      <c r="B1080" t="str">
        <f>IF(A1080="","",[1]Sheet!B2078)</f>
        <v/>
      </c>
      <c r="C1080" t="str">
        <f>IF(A1080="","",[1]Sheet!C2078)</f>
        <v/>
      </c>
      <c r="D1080" t="str">
        <f>IF(A1080="","",[1]Sheet!D2078)</f>
        <v/>
      </c>
      <c r="E1080" t="str">
        <f>IF(A1080="","",[1]Sheet!E2078)</f>
        <v/>
      </c>
      <c r="F1080" t="str">
        <f>IF(A1080="","",[1]Sheet!F2078)</f>
        <v/>
      </c>
      <c r="G1080" t="str">
        <f>IF(A1080="","",[1]Sheet!G2078)</f>
        <v/>
      </c>
      <c r="H1080" t="str">
        <f>IF(A1080="","",[1]Sheet!H2078)</f>
        <v/>
      </c>
      <c r="I1080" t="str">
        <f>IF(A1080="","",[1]Sheet!I2078)</f>
        <v/>
      </c>
      <c r="J1080" t="str">
        <f>IF(A1080="","",[1]Sheet!J2078)</f>
        <v/>
      </c>
      <c r="K1080" t="str">
        <f t="shared" si="441"/>
        <v/>
      </c>
      <c r="L1080" s="4" t="str">
        <f t="shared" si="442"/>
        <v/>
      </c>
      <c r="M1080" s="4" t="str">
        <f ca="1" t="array" ref="M1080">IF(L1079="","",IF(ROW()&lt;32,"",AVERAGE(IF(OFFSET(L$2,ROW()-31,0,30,1)&lt;&gt;"",OFFSET(L$2,ROW()-31,0,30,1)))))</f>
        <v/>
      </c>
      <c r="N1080" s="5" t="str">
        <f ca="1" t="shared" si="443"/>
        <v/>
      </c>
      <c r="O1080" s="4" t="str">
        <f ca="1" t="array" ref="O1080">IF(L1079="","",IF(ROW()&lt;32,"",AVERAGE(IF(OFFSET(L$2,ROW()-21,0,20,1)&lt;&gt;"",OFFSET(L$2,ROW()-21,0,20,1)))))</f>
        <v/>
      </c>
      <c r="P1080" s="5" t="str">
        <f ca="1" t="shared" si="444"/>
        <v/>
      </c>
      <c r="Q1080" s="4" t="str">
        <f t="shared" si="445"/>
        <v/>
      </c>
      <c r="R1080" s="4" t="str">
        <f t="shared" si="446"/>
        <v/>
      </c>
      <c r="S1080" s="9" t="str">
        <f t="shared" si="447"/>
        <v/>
      </c>
      <c r="T1080" s="10" t="str">
        <f ca="1" t="shared" si="448"/>
        <v/>
      </c>
      <c r="U1080" s="9" t="str">
        <f t="shared" si="449"/>
        <v/>
      </c>
      <c r="V1080" s="6" t="str">
        <f t="shared" si="450"/>
        <v/>
      </c>
      <c r="W1080" s="11" t="str">
        <f t="shared" si="451"/>
        <v/>
      </c>
      <c r="X1080" s="11" t="str">
        <f ca="1" t="shared" si="452"/>
        <v/>
      </c>
      <c r="Y1080" s="6" t="str">
        <f ca="1" t="shared" si="453"/>
        <v/>
      </c>
      <c r="Z1080" s="1" t="str">
        <f ca="1" t="shared" si="454"/>
        <v/>
      </c>
      <c r="AA1080" t="str">
        <f ca="1" t="shared" si="455"/>
        <v/>
      </c>
      <c r="AB1080" t="str">
        <f t="shared" si="456"/>
        <v/>
      </c>
      <c r="AC1080" s="1" t="str">
        <f ca="1" t="shared" si="457"/>
        <v/>
      </c>
      <c r="AD1080" t="e">
        <f ca="1" t="shared" si="458"/>
        <v>#VALUE!</v>
      </c>
    </row>
    <row r="1081" spans="1:30">
      <c r="A1081" t="str">
        <f>IF([1]Sheet!A2079="","",[1]Sheet!A2079)</f>
        <v/>
      </c>
      <c r="B1081" t="str">
        <f>IF(A1081="","",[1]Sheet!B2079)</f>
        <v/>
      </c>
      <c r="C1081" t="str">
        <f>IF(A1081="","",[1]Sheet!C2079)</f>
        <v/>
      </c>
      <c r="D1081" t="str">
        <f>IF(A1081="","",[1]Sheet!D2079)</f>
        <v/>
      </c>
      <c r="E1081" t="str">
        <f>IF(A1081="","",[1]Sheet!E2079)</f>
        <v/>
      </c>
      <c r="F1081" t="str">
        <f>IF(A1081="","",[1]Sheet!F2079)</f>
        <v/>
      </c>
      <c r="G1081" t="str">
        <f>IF(A1081="","",[1]Sheet!G2079)</f>
        <v/>
      </c>
      <c r="H1081" t="str">
        <f>IF(A1081="","",[1]Sheet!H2079)</f>
        <v/>
      </c>
      <c r="I1081" t="str">
        <f>IF(A1081="","",[1]Sheet!I2079)</f>
        <v/>
      </c>
      <c r="J1081" t="str">
        <f>IF(A1081="","",[1]Sheet!J2079)</f>
        <v/>
      </c>
      <c r="K1081" t="str">
        <f t="shared" si="441"/>
        <v/>
      </c>
      <c r="L1081" s="4" t="str">
        <f t="shared" si="442"/>
        <v/>
      </c>
      <c r="M1081" s="4" t="str">
        <f ca="1" t="array" ref="M1081">IF(L1080="","",IF(ROW()&lt;32,"",AVERAGE(IF(OFFSET(L$2,ROW()-31,0,30,1)&lt;&gt;"",OFFSET(L$2,ROW()-31,0,30,1)))))</f>
        <v/>
      </c>
      <c r="N1081" s="5" t="str">
        <f ca="1" t="shared" si="443"/>
        <v/>
      </c>
      <c r="O1081" s="4" t="str">
        <f ca="1" t="array" ref="O1081">IF(L1080="","",IF(ROW()&lt;32,"",AVERAGE(IF(OFFSET(L$2,ROW()-21,0,20,1)&lt;&gt;"",OFFSET(L$2,ROW()-21,0,20,1)))))</f>
        <v/>
      </c>
      <c r="P1081" s="5" t="str">
        <f ca="1" t="shared" si="444"/>
        <v/>
      </c>
      <c r="Q1081" s="4" t="str">
        <f t="shared" si="445"/>
        <v/>
      </c>
      <c r="R1081" s="4" t="str">
        <f t="shared" si="446"/>
        <v/>
      </c>
      <c r="S1081" s="9" t="str">
        <f t="shared" si="447"/>
        <v/>
      </c>
      <c r="T1081" s="10" t="str">
        <f ca="1" t="shared" si="448"/>
        <v/>
      </c>
      <c r="U1081" s="9" t="str">
        <f t="shared" si="449"/>
        <v/>
      </c>
      <c r="V1081" s="6" t="str">
        <f t="shared" si="450"/>
        <v/>
      </c>
      <c r="W1081" s="11" t="str">
        <f t="shared" si="451"/>
        <v/>
      </c>
      <c r="X1081" s="11" t="str">
        <f ca="1" t="shared" si="452"/>
        <v/>
      </c>
      <c r="Y1081" s="6" t="str">
        <f ca="1" t="shared" si="453"/>
        <v/>
      </c>
      <c r="Z1081" s="1" t="str">
        <f ca="1" t="shared" si="454"/>
        <v/>
      </c>
      <c r="AA1081" t="str">
        <f ca="1" t="shared" si="455"/>
        <v/>
      </c>
      <c r="AB1081" t="str">
        <f t="shared" si="456"/>
        <v/>
      </c>
      <c r="AC1081" s="1" t="str">
        <f ca="1" t="shared" si="457"/>
        <v/>
      </c>
      <c r="AD1081" t="e">
        <f ca="1" t="shared" si="458"/>
        <v>#VALUE!</v>
      </c>
    </row>
    <row r="1082" spans="1:30">
      <c r="A1082" t="str">
        <f>IF([1]Sheet!A2080="","",[1]Sheet!A2080)</f>
        <v/>
      </c>
      <c r="B1082" t="str">
        <f>IF(A1082="","",[1]Sheet!B2080)</f>
        <v/>
      </c>
      <c r="C1082" t="str">
        <f>IF(A1082="","",[1]Sheet!C2080)</f>
        <v/>
      </c>
      <c r="D1082" t="str">
        <f>IF(A1082="","",[1]Sheet!D2080)</f>
        <v/>
      </c>
      <c r="E1082" t="str">
        <f>IF(A1082="","",[1]Sheet!E2080)</f>
        <v/>
      </c>
      <c r="F1082" t="str">
        <f>IF(A1082="","",[1]Sheet!F2080)</f>
        <v/>
      </c>
      <c r="G1082" t="str">
        <f>IF(A1082="","",[1]Sheet!G2080)</f>
        <v/>
      </c>
      <c r="H1082" t="str">
        <f>IF(A1082="","",[1]Sheet!H2080)</f>
        <v/>
      </c>
      <c r="I1082" t="str">
        <f>IF(A1082="","",[1]Sheet!I2080)</f>
        <v/>
      </c>
      <c r="J1082" t="str">
        <f>IF(A1082="","",[1]Sheet!J2080)</f>
        <v/>
      </c>
      <c r="K1082" t="str">
        <f t="shared" si="441"/>
        <v/>
      </c>
      <c r="L1082" s="4" t="str">
        <f t="shared" si="442"/>
        <v/>
      </c>
      <c r="M1082" s="4" t="str">
        <f ca="1" t="array" ref="M1082">IF(L1081="","",IF(ROW()&lt;32,"",AVERAGE(IF(OFFSET(L$2,ROW()-31,0,30,1)&lt;&gt;"",OFFSET(L$2,ROW()-31,0,30,1)))))</f>
        <v/>
      </c>
      <c r="N1082" s="5" t="str">
        <f ca="1" t="shared" si="443"/>
        <v/>
      </c>
      <c r="O1082" s="4" t="str">
        <f ca="1" t="array" ref="O1082">IF(L1081="","",IF(ROW()&lt;32,"",AVERAGE(IF(OFFSET(L$2,ROW()-21,0,20,1)&lt;&gt;"",OFFSET(L$2,ROW()-21,0,20,1)))))</f>
        <v/>
      </c>
      <c r="P1082" s="5" t="str">
        <f ca="1" t="shared" si="444"/>
        <v/>
      </c>
      <c r="Q1082" s="4" t="str">
        <f t="shared" si="445"/>
        <v/>
      </c>
      <c r="R1082" s="4" t="str">
        <f t="shared" si="446"/>
        <v/>
      </c>
      <c r="S1082" s="9" t="str">
        <f t="shared" si="447"/>
        <v/>
      </c>
      <c r="T1082" s="10" t="str">
        <f ca="1" t="shared" si="448"/>
        <v/>
      </c>
      <c r="U1082" s="9" t="str">
        <f t="shared" si="449"/>
        <v/>
      </c>
      <c r="V1082" s="6" t="str">
        <f t="shared" si="450"/>
        <v/>
      </c>
      <c r="W1082" s="11" t="str">
        <f t="shared" si="451"/>
        <v/>
      </c>
      <c r="X1082" s="11" t="str">
        <f ca="1" t="shared" si="452"/>
        <v/>
      </c>
      <c r="Y1082" s="6" t="str">
        <f ca="1" t="shared" si="453"/>
        <v/>
      </c>
      <c r="Z1082" s="1" t="str">
        <f ca="1" t="shared" si="454"/>
        <v/>
      </c>
      <c r="AA1082" t="str">
        <f ca="1" t="shared" si="455"/>
        <v/>
      </c>
      <c r="AB1082" t="str">
        <f t="shared" si="456"/>
        <v/>
      </c>
      <c r="AC1082" s="1" t="str">
        <f ca="1" t="shared" si="457"/>
        <v/>
      </c>
      <c r="AD1082" t="e">
        <f ca="1" t="shared" si="458"/>
        <v>#VALUE!</v>
      </c>
    </row>
    <row r="1083" spans="1:30">
      <c r="A1083" t="str">
        <f>IF([1]Sheet!A2081="","",[1]Sheet!A2081)</f>
        <v/>
      </c>
      <c r="B1083" t="str">
        <f>IF(A1083="","",[1]Sheet!B2081)</f>
        <v/>
      </c>
      <c r="C1083" t="str">
        <f>IF(A1083="","",[1]Sheet!C2081)</f>
        <v/>
      </c>
      <c r="D1083" t="str">
        <f>IF(A1083="","",[1]Sheet!D2081)</f>
        <v/>
      </c>
      <c r="E1083" t="str">
        <f>IF(A1083="","",[1]Sheet!E2081)</f>
        <v/>
      </c>
      <c r="F1083" t="str">
        <f>IF(A1083="","",[1]Sheet!F2081)</f>
        <v/>
      </c>
      <c r="G1083" t="str">
        <f>IF(A1083="","",[1]Sheet!G2081)</f>
        <v/>
      </c>
      <c r="H1083" t="str">
        <f>IF(A1083="","",[1]Sheet!H2081)</f>
        <v/>
      </c>
      <c r="I1083" t="str">
        <f>IF(A1083="","",[1]Sheet!I2081)</f>
        <v/>
      </c>
      <c r="J1083" t="str">
        <f>IF(A1083="","",[1]Sheet!J2081)</f>
        <v/>
      </c>
      <c r="K1083" t="str">
        <f t="shared" si="441"/>
        <v/>
      </c>
      <c r="L1083" s="4" t="str">
        <f t="shared" si="442"/>
        <v/>
      </c>
      <c r="M1083" s="4" t="str">
        <f ca="1" t="array" ref="M1083">IF(L1082="","",IF(ROW()&lt;32,"",AVERAGE(IF(OFFSET(L$2,ROW()-31,0,30,1)&lt;&gt;"",OFFSET(L$2,ROW()-31,0,30,1)))))</f>
        <v/>
      </c>
      <c r="N1083" s="5" t="str">
        <f ca="1" t="shared" si="443"/>
        <v/>
      </c>
      <c r="O1083" s="4" t="str">
        <f ca="1" t="array" ref="O1083">IF(L1082="","",IF(ROW()&lt;32,"",AVERAGE(IF(OFFSET(L$2,ROW()-21,0,20,1)&lt;&gt;"",OFFSET(L$2,ROW()-21,0,20,1)))))</f>
        <v/>
      </c>
      <c r="P1083" s="5" t="str">
        <f ca="1" t="shared" si="444"/>
        <v/>
      </c>
      <c r="Q1083" s="4" t="str">
        <f t="shared" si="445"/>
        <v/>
      </c>
      <c r="R1083" s="4" t="str">
        <f t="shared" si="446"/>
        <v/>
      </c>
      <c r="S1083" s="9" t="str">
        <f t="shared" si="447"/>
        <v/>
      </c>
      <c r="T1083" s="10" t="str">
        <f ca="1" t="shared" si="448"/>
        <v/>
      </c>
      <c r="U1083" s="9" t="str">
        <f t="shared" si="449"/>
        <v/>
      </c>
      <c r="V1083" s="6" t="str">
        <f t="shared" si="450"/>
        <v/>
      </c>
      <c r="W1083" s="11" t="str">
        <f t="shared" si="451"/>
        <v/>
      </c>
      <c r="X1083" s="11" t="str">
        <f ca="1" t="shared" si="452"/>
        <v/>
      </c>
      <c r="Y1083" s="6" t="str">
        <f ca="1" t="shared" si="453"/>
        <v/>
      </c>
      <c r="Z1083" s="1" t="str">
        <f ca="1" t="shared" si="454"/>
        <v/>
      </c>
      <c r="AA1083" t="str">
        <f ca="1" t="shared" si="455"/>
        <v/>
      </c>
      <c r="AB1083" t="str">
        <f t="shared" si="456"/>
        <v/>
      </c>
      <c r="AC1083" s="1" t="str">
        <f ca="1" t="shared" si="457"/>
        <v/>
      </c>
      <c r="AD1083" t="e">
        <f ca="1" t="shared" si="458"/>
        <v>#VALUE!</v>
      </c>
    </row>
    <row r="1084" spans="1:30">
      <c r="A1084" t="str">
        <f>IF([1]Sheet!A2082="","",[1]Sheet!A2082)</f>
        <v/>
      </c>
      <c r="B1084" t="str">
        <f>IF(A1084="","",[1]Sheet!B2082)</f>
        <v/>
      </c>
      <c r="C1084" t="str">
        <f>IF(A1084="","",[1]Sheet!C2082)</f>
        <v/>
      </c>
      <c r="D1084" t="str">
        <f>IF(A1084="","",[1]Sheet!D2082)</f>
        <v/>
      </c>
      <c r="E1084" t="str">
        <f>IF(A1084="","",[1]Sheet!E2082)</f>
        <v/>
      </c>
      <c r="F1084" t="str">
        <f>IF(A1084="","",[1]Sheet!F2082)</f>
        <v/>
      </c>
      <c r="G1084" t="str">
        <f>IF(A1084="","",[1]Sheet!G2082)</f>
        <v/>
      </c>
      <c r="H1084" t="str">
        <f>IF(A1084="","",[1]Sheet!H2082)</f>
        <v/>
      </c>
      <c r="I1084" t="str">
        <f>IF(A1084="","",[1]Sheet!I2082)</f>
        <v/>
      </c>
      <c r="J1084" t="str">
        <f>IF(A1084="","",[1]Sheet!J2082)</f>
        <v/>
      </c>
      <c r="K1084" t="str">
        <f t="shared" si="441"/>
        <v/>
      </c>
      <c r="L1084" s="4" t="str">
        <f t="shared" si="442"/>
        <v/>
      </c>
      <c r="M1084" s="4" t="str">
        <f ca="1" t="array" ref="M1084">IF(L1083="","",IF(ROW()&lt;32,"",AVERAGE(IF(OFFSET(L$2,ROW()-31,0,30,1)&lt;&gt;"",OFFSET(L$2,ROW()-31,0,30,1)))))</f>
        <v/>
      </c>
      <c r="N1084" s="5" t="str">
        <f ca="1" t="shared" si="443"/>
        <v/>
      </c>
      <c r="O1084" s="4" t="str">
        <f ca="1" t="array" ref="O1084">IF(L1083="","",IF(ROW()&lt;32,"",AVERAGE(IF(OFFSET(L$2,ROW()-21,0,20,1)&lt;&gt;"",OFFSET(L$2,ROW()-21,0,20,1)))))</f>
        <v/>
      </c>
      <c r="P1084" s="5" t="str">
        <f ca="1" t="shared" si="444"/>
        <v/>
      </c>
      <c r="Q1084" s="4" t="str">
        <f t="shared" si="445"/>
        <v/>
      </c>
      <c r="R1084" s="4" t="str">
        <f t="shared" si="446"/>
        <v/>
      </c>
      <c r="S1084" s="9" t="str">
        <f t="shared" si="447"/>
        <v/>
      </c>
      <c r="T1084" s="10" t="str">
        <f ca="1" t="shared" si="448"/>
        <v/>
      </c>
      <c r="U1084" s="9" t="str">
        <f t="shared" si="449"/>
        <v/>
      </c>
      <c r="V1084" s="6" t="str">
        <f t="shared" si="450"/>
        <v/>
      </c>
      <c r="W1084" s="11" t="str">
        <f t="shared" si="451"/>
        <v/>
      </c>
      <c r="X1084" s="11" t="str">
        <f ca="1" t="shared" si="452"/>
        <v/>
      </c>
      <c r="Y1084" s="6" t="str">
        <f ca="1" t="shared" si="453"/>
        <v/>
      </c>
      <c r="Z1084" s="1" t="str">
        <f ca="1" t="shared" si="454"/>
        <v/>
      </c>
      <c r="AA1084" t="str">
        <f ca="1" t="shared" si="455"/>
        <v/>
      </c>
      <c r="AB1084" t="str">
        <f t="shared" si="456"/>
        <v/>
      </c>
      <c r="AC1084" s="1" t="str">
        <f ca="1" t="shared" si="457"/>
        <v/>
      </c>
      <c r="AD1084" t="e">
        <f ca="1" t="shared" si="458"/>
        <v>#VALUE!</v>
      </c>
    </row>
    <row r="1085" spans="1:30">
      <c r="A1085" t="str">
        <f>IF([1]Sheet!A2083="","",[1]Sheet!A2083)</f>
        <v/>
      </c>
      <c r="B1085" t="str">
        <f>IF(A1085="","",[1]Sheet!B2083)</f>
        <v/>
      </c>
      <c r="C1085" t="str">
        <f>IF(A1085="","",[1]Sheet!C2083)</f>
        <v/>
      </c>
      <c r="D1085" t="str">
        <f>IF(A1085="","",[1]Sheet!D2083)</f>
        <v/>
      </c>
      <c r="E1085" t="str">
        <f>IF(A1085="","",[1]Sheet!E2083)</f>
        <v/>
      </c>
      <c r="F1085" t="str">
        <f>IF(A1085="","",[1]Sheet!F2083)</f>
        <v/>
      </c>
      <c r="G1085" t="str">
        <f>IF(A1085="","",[1]Sheet!G2083)</f>
        <v/>
      </c>
      <c r="H1085" t="str">
        <f>IF(A1085="","",[1]Sheet!H2083)</f>
        <v/>
      </c>
      <c r="I1085" t="str">
        <f>IF(A1085="","",[1]Sheet!I2083)</f>
        <v/>
      </c>
      <c r="J1085" t="str">
        <f>IF(A1085="","",[1]Sheet!J2083)</f>
        <v/>
      </c>
      <c r="K1085" t="str">
        <f t="shared" si="441"/>
        <v/>
      </c>
      <c r="L1085" s="4" t="str">
        <f t="shared" si="442"/>
        <v/>
      </c>
      <c r="M1085" s="4" t="str">
        <f ca="1" t="array" ref="M1085">IF(L1084="","",IF(ROW()&lt;32,"",AVERAGE(IF(OFFSET(L$2,ROW()-31,0,30,1)&lt;&gt;"",OFFSET(L$2,ROW()-31,0,30,1)))))</f>
        <v/>
      </c>
      <c r="N1085" s="5" t="str">
        <f ca="1" t="shared" si="443"/>
        <v/>
      </c>
      <c r="O1085" s="4" t="str">
        <f ca="1" t="array" ref="O1085">IF(L1084="","",IF(ROW()&lt;32,"",AVERAGE(IF(OFFSET(L$2,ROW()-21,0,20,1)&lt;&gt;"",OFFSET(L$2,ROW()-21,0,20,1)))))</f>
        <v/>
      </c>
      <c r="P1085" s="5" t="str">
        <f ca="1" t="shared" si="444"/>
        <v/>
      </c>
      <c r="Q1085" s="4" t="str">
        <f t="shared" si="445"/>
        <v/>
      </c>
      <c r="R1085" s="4" t="str">
        <f t="shared" si="446"/>
        <v/>
      </c>
      <c r="S1085" s="9" t="str">
        <f t="shared" si="447"/>
        <v/>
      </c>
      <c r="T1085" s="10" t="str">
        <f ca="1" t="shared" si="448"/>
        <v/>
      </c>
      <c r="U1085" s="9" t="str">
        <f t="shared" si="449"/>
        <v/>
      </c>
      <c r="V1085" s="6" t="str">
        <f t="shared" si="450"/>
        <v/>
      </c>
      <c r="W1085" s="11" t="str">
        <f t="shared" si="451"/>
        <v/>
      </c>
      <c r="X1085" s="11" t="str">
        <f ca="1" t="shared" si="452"/>
        <v/>
      </c>
      <c r="Y1085" s="6" t="str">
        <f ca="1" t="shared" si="453"/>
        <v/>
      </c>
      <c r="Z1085" s="1" t="str">
        <f ca="1" t="shared" si="454"/>
        <v/>
      </c>
      <c r="AA1085" t="str">
        <f ca="1" t="shared" si="455"/>
        <v/>
      </c>
      <c r="AB1085" t="str">
        <f t="shared" si="456"/>
        <v/>
      </c>
      <c r="AC1085" s="1" t="str">
        <f ca="1" t="shared" si="457"/>
        <v/>
      </c>
      <c r="AD1085" t="e">
        <f ca="1" t="shared" si="458"/>
        <v>#VALUE!</v>
      </c>
    </row>
    <row r="1086" spans="1:30">
      <c r="A1086" t="str">
        <f>IF([1]Sheet!A2084="","",[1]Sheet!A2084)</f>
        <v/>
      </c>
      <c r="B1086" t="str">
        <f>IF(A1086="","",[1]Sheet!B2084)</f>
        <v/>
      </c>
      <c r="C1086" t="str">
        <f>IF(A1086="","",[1]Sheet!C2084)</f>
        <v/>
      </c>
      <c r="D1086" t="str">
        <f>IF(A1086="","",[1]Sheet!D2084)</f>
        <v/>
      </c>
      <c r="E1086" t="str">
        <f>IF(A1086="","",[1]Sheet!E2084)</f>
        <v/>
      </c>
      <c r="F1086" t="str">
        <f>IF(A1086="","",[1]Sheet!F2084)</f>
        <v/>
      </c>
      <c r="G1086" t="str">
        <f>IF(A1086="","",[1]Sheet!G2084)</f>
        <v/>
      </c>
      <c r="H1086" t="str">
        <f>IF(A1086="","",[1]Sheet!H2084)</f>
        <v/>
      </c>
      <c r="I1086" t="str">
        <f>IF(A1086="","",[1]Sheet!I2084)</f>
        <v/>
      </c>
      <c r="J1086" t="str">
        <f>IF(A1086="","",[1]Sheet!J2084)</f>
        <v/>
      </c>
      <c r="K1086" t="str">
        <f t="shared" si="441"/>
        <v/>
      </c>
      <c r="L1086" s="4" t="str">
        <f t="shared" si="442"/>
        <v/>
      </c>
      <c r="M1086" s="4" t="str">
        <f ca="1" t="array" ref="M1086">IF(L1085="","",IF(ROW()&lt;32,"",AVERAGE(IF(OFFSET(L$2,ROW()-31,0,30,1)&lt;&gt;"",OFFSET(L$2,ROW()-31,0,30,1)))))</f>
        <v/>
      </c>
      <c r="N1086" s="5" t="str">
        <f ca="1" t="shared" si="443"/>
        <v/>
      </c>
      <c r="O1086" s="4" t="str">
        <f ca="1" t="array" ref="O1086">IF(L1085="","",IF(ROW()&lt;32,"",AVERAGE(IF(OFFSET(L$2,ROW()-21,0,20,1)&lt;&gt;"",OFFSET(L$2,ROW()-21,0,20,1)))))</f>
        <v/>
      </c>
      <c r="P1086" s="5" t="str">
        <f ca="1" t="shared" si="444"/>
        <v/>
      </c>
      <c r="Q1086" s="4" t="str">
        <f t="shared" si="445"/>
        <v/>
      </c>
      <c r="R1086" s="4" t="str">
        <f t="shared" si="446"/>
        <v/>
      </c>
      <c r="S1086" s="9" t="str">
        <f t="shared" si="447"/>
        <v/>
      </c>
      <c r="T1086" s="10" t="str">
        <f ca="1" t="shared" si="448"/>
        <v/>
      </c>
      <c r="U1086" s="9" t="str">
        <f t="shared" si="449"/>
        <v/>
      </c>
      <c r="V1086" s="6" t="str">
        <f t="shared" si="450"/>
        <v/>
      </c>
      <c r="W1086" s="11" t="str">
        <f t="shared" si="451"/>
        <v/>
      </c>
      <c r="X1086" s="11" t="str">
        <f ca="1" t="shared" si="452"/>
        <v/>
      </c>
      <c r="Y1086" s="6" t="str">
        <f ca="1" t="shared" si="453"/>
        <v/>
      </c>
      <c r="Z1086" s="1" t="str">
        <f ca="1" t="shared" si="454"/>
        <v/>
      </c>
      <c r="AA1086" t="str">
        <f ca="1" t="shared" si="455"/>
        <v/>
      </c>
      <c r="AB1086" t="str">
        <f t="shared" si="456"/>
        <v/>
      </c>
      <c r="AC1086" s="1" t="str">
        <f ca="1" t="shared" si="457"/>
        <v/>
      </c>
      <c r="AD1086" t="e">
        <f ca="1" t="shared" si="458"/>
        <v>#VALUE!</v>
      </c>
    </row>
    <row r="1087" spans="1:30">
      <c r="A1087" t="str">
        <f>IF([1]Sheet!A2085="","",[1]Sheet!A2085)</f>
        <v/>
      </c>
      <c r="B1087" t="str">
        <f>IF(A1087="","",[1]Sheet!B2085)</f>
        <v/>
      </c>
      <c r="C1087" t="str">
        <f>IF(A1087="","",[1]Sheet!C2085)</f>
        <v/>
      </c>
      <c r="D1087" t="str">
        <f>IF(A1087="","",[1]Sheet!D2085)</f>
        <v/>
      </c>
      <c r="E1087" t="str">
        <f>IF(A1087="","",[1]Sheet!E2085)</f>
        <v/>
      </c>
      <c r="F1087" t="str">
        <f>IF(A1087="","",[1]Sheet!F2085)</f>
        <v/>
      </c>
      <c r="G1087" t="str">
        <f>IF(A1087="","",[1]Sheet!G2085)</f>
        <v/>
      </c>
      <c r="H1087" t="str">
        <f>IF(A1087="","",[1]Sheet!H2085)</f>
        <v/>
      </c>
      <c r="I1087" t="str">
        <f>IF(A1087="","",[1]Sheet!I2085)</f>
        <v/>
      </c>
      <c r="J1087" t="str">
        <f>IF(A1087="","",[1]Sheet!J2085)</f>
        <v/>
      </c>
      <c r="K1087" t="str">
        <f t="shared" si="441"/>
        <v/>
      </c>
      <c r="L1087" s="4" t="str">
        <f t="shared" si="442"/>
        <v/>
      </c>
      <c r="M1087" s="4" t="str">
        <f ca="1" t="array" ref="M1087">IF(L1086="","",IF(ROW()&lt;32,"",AVERAGE(IF(OFFSET(L$2,ROW()-31,0,30,1)&lt;&gt;"",OFFSET(L$2,ROW()-31,0,30,1)))))</f>
        <v/>
      </c>
      <c r="N1087" s="5" t="str">
        <f ca="1" t="shared" si="443"/>
        <v/>
      </c>
      <c r="O1087" s="4" t="str">
        <f ca="1" t="array" ref="O1087">IF(L1086="","",IF(ROW()&lt;32,"",AVERAGE(IF(OFFSET(L$2,ROW()-21,0,20,1)&lt;&gt;"",OFFSET(L$2,ROW()-21,0,20,1)))))</f>
        <v/>
      </c>
      <c r="P1087" s="5" t="str">
        <f ca="1" t="shared" si="444"/>
        <v/>
      </c>
      <c r="Q1087" s="4" t="str">
        <f t="shared" si="445"/>
        <v/>
      </c>
      <c r="R1087" s="4" t="str">
        <f t="shared" si="446"/>
        <v/>
      </c>
      <c r="S1087" s="9" t="str">
        <f t="shared" si="447"/>
        <v/>
      </c>
      <c r="T1087" s="10" t="str">
        <f ca="1" t="shared" si="448"/>
        <v/>
      </c>
      <c r="U1087" s="9" t="str">
        <f t="shared" si="449"/>
        <v/>
      </c>
      <c r="V1087" s="6" t="str">
        <f t="shared" si="450"/>
        <v/>
      </c>
      <c r="W1087" s="11" t="str">
        <f t="shared" si="451"/>
        <v/>
      </c>
      <c r="X1087" s="11" t="str">
        <f ca="1" t="shared" si="452"/>
        <v/>
      </c>
      <c r="Y1087" s="6" t="str">
        <f ca="1" t="shared" si="453"/>
        <v/>
      </c>
      <c r="Z1087" s="1" t="str">
        <f ca="1" t="shared" si="454"/>
        <v/>
      </c>
      <c r="AA1087" t="str">
        <f ca="1" t="shared" si="455"/>
        <v/>
      </c>
      <c r="AB1087" t="str">
        <f t="shared" si="456"/>
        <v/>
      </c>
      <c r="AC1087" s="1" t="str">
        <f ca="1" t="shared" si="457"/>
        <v/>
      </c>
      <c r="AD1087" t="e">
        <f ca="1" t="shared" si="458"/>
        <v>#VALUE!</v>
      </c>
    </row>
    <row r="1088" spans="1:30">
      <c r="A1088" t="str">
        <f>IF([1]Sheet!A2086="","",[1]Sheet!A2086)</f>
        <v/>
      </c>
      <c r="B1088" t="str">
        <f>IF(A1088="","",[1]Sheet!B2086)</f>
        <v/>
      </c>
      <c r="C1088" t="str">
        <f>IF(A1088="","",[1]Sheet!C2086)</f>
        <v/>
      </c>
      <c r="D1088" t="str">
        <f>IF(A1088="","",[1]Sheet!D2086)</f>
        <v/>
      </c>
      <c r="E1088" t="str">
        <f>IF(A1088="","",[1]Sheet!E2086)</f>
        <v/>
      </c>
      <c r="F1088" t="str">
        <f>IF(A1088="","",[1]Sheet!F2086)</f>
        <v/>
      </c>
      <c r="G1088" t="str">
        <f>IF(A1088="","",[1]Sheet!G2086)</f>
        <v/>
      </c>
      <c r="H1088" t="str">
        <f>IF(A1088="","",[1]Sheet!H2086)</f>
        <v/>
      </c>
      <c r="I1088" t="str">
        <f>IF(A1088="","",[1]Sheet!I2086)</f>
        <v/>
      </c>
      <c r="J1088" t="str">
        <f>IF(A1088="","",[1]Sheet!J2086)</f>
        <v/>
      </c>
      <c r="K1088" t="str">
        <f t="shared" si="441"/>
        <v/>
      </c>
      <c r="L1088" s="4" t="str">
        <f t="shared" si="442"/>
        <v/>
      </c>
      <c r="M1088" s="4" t="str">
        <f ca="1" t="array" ref="M1088">IF(L1087="","",IF(ROW()&lt;32,"",AVERAGE(IF(OFFSET(L$2,ROW()-31,0,30,1)&lt;&gt;"",OFFSET(L$2,ROW()-31,0,30,1)))))</f>
        <v/>
      </c>
      <c r="N1088" s="5" t="str">
        <f ca="1" t="shared" si="443"/>
        <v/>
      </c>
      <c r="O1088" s="4" t="str">
        <f ca="1" t="array" ref="O1088">IF(L1087="","",IF(ROW()&lt;32,"",AVERAGE(IF(OFFSET(L$2,ROW()-21,0,20,1)&lt;&gt;"",OFFSET(L$2,ROW()-21,0,20,1)))))</f>
        <v/>
      </c>
      <c r="P1088" s="5" t="str">
        <f ca="1" t="shared" si="444"/>
        <v/>
      </c>
      <c r="Q1088" s="4" t="str">
        <f t="shared" si="445"/>
        <v/>
      </c>
      <c r="R1088" s="4" t="str">
        <f t="shared" si="446"/>
        <v/>
      </c>
      <c r="S1088" s="9" t="str">
        <f t="shared" si="447"/>
        <v/>
      </c>
      <c r="T1088" s="10" t="str">
        <f ca="1" t="shared" si="448"/>
        <v/>
      </c>
      <c r="U1088" s="9" t="str">
        <f t="shared" si="449"/>
        <v/>
      </c>
      <c r="V1088" s="6" t="str">
        <f t="shared" si="450"/>
        <v/>
      </c>
      <c r="W1088" s="11" t="str">
        <f t="shared" si="451"/>
        <v/>
      </c>
      <c r="X1088" s="11" t="str">
        <f ca="1" t="shared" si="452"/>
        <v/>
      </c>
      <c r="Y1088" s="6" t="str">
        <f ca="1" t="shared" si="453"/>
        <v/>
      </c>
      <c r="Z1088" s="1" t="str">
        <f ca="1" t="shared" si="454"/>
        <v/>
      </c>
      <c r="AA1088" t="str">
        <f ca="1" t="shared" si="455"/>
        <v/>
      </c>
      <c r="AB1088" t="str">
        <f t="shared" si="456"/>
        <v/>
      </c>
      <c r="AC1088" s="1" t="str">
        <f ca="1" t="shared" si="457"/>
        <v/>
      </c>
      <c r="AD1088" t="e">
        <f ca="1" t="shared" si="458"/>
        <v>#VALUE!</v>
      </c>
    </row>
    <row r="1089" spans="1:30">
      <c r="A1089" t="str">
        <f>IF([1]Sheet!A2087="","",[1]Sheet!A2087)</f>
        <v/>
      </c>
      <c r="B1089" t="str">
        <f>IF(A1089="","",[1]Sheet!B2087)</f>
        <v/>
      </c>
      <c r="C1089" t="str">
        <f>IF(A1089="","",[1]Sheet!C2087)</f>
        <v/>
      </c>
      <c r="D1089" t="str">
        <f>IF(A1089="","",[1]Sheet!D2087)</f>
        <v/>
      </c>
      <c r="E1089" t="str">
        <f>IF(A1089="","",[1]Sheet!E2087)</f>
        <v/>
      </c>
      <c r="F1089" t="str">
        <f>IF(A1089="","",[1]Sheet!F2087)</f>
        <v/>
      </c>
      <c r="G1089" t="str">
        <f>IF(A1089="","",[1]Sheet!G2087)</f>
        <v/>
      </c>
      <c r="H1089" t="str">
        <f>IF(A1089="","",[1]Sheet!H2087)</f>
        <v/>
      </c>
      <c r="I1089" t="str">
        <f>IF(A1089="","",[1]Sheet!I2087)</f>
        <v/>
      </c>
      <c r="J1089" t="str">
        <f>IF(A1089="","",[1]Sheet!J2087)</f>
        <v/>
      </c>
      <c r="K1089" t="str">
        <f t="shared" si="441"/>
        <v/>
      </c>
      <c r="L1089" s="4" t="str">
        <f t="shared" si="442"/>
        <v/>
      </c>
      <c r="M1089" s="4" t="str">
        <f ca="1" t="array" ref="M1089">IF(L1088="","",IF(ROW()&lt;32,"",AVERAGE(IF(OFFSET(L$2,ROW()-31,0,30,1)&lt;&gt;"",OFFSET(L$2,ROW()-31,0,30,1)))))</f>
        <v/>
      </c>
      <c r="N1089" s="5" t="str">
        <f ca="1" t="shared" si="443"/>
        <v/>
      </c>
      <c r="O1089" s="4" t="str">
        <f ca="1" t="array" ref="O1089">IF(L1088="","",IF(ROW()&lt;32,"",AVERAGE(IF(OFFSET(L$2,ROW()-21,0,20,1)&lt;&gt;"",OFFSET(L$2,ROW()-21,0,20,1)))))</f>
        <v/>
      </c>
      <c r="P1089" s="5" t="str">
        <f ca="1" t="shared" si="444"/>
        <v/>
      </c>
      <c r="Q1089" s="4" t="str">
        <f t="shared" si="445"/>
        <v/>
      </c>
      <c r="R1089" s="4" t="str">
        <f t="shared" si="446"/>
        <v/>
      </c>
      <c r="S1089" s="9" t="str">
        <f t="shared" si="447"/>
        <v/>
      </c>
      <c r="T1089" s="10" t="str">
        <f ca="1" t="shared" si="448"/>
        <v/>
      </c>
      <c r="U1089" s="9" t="str">
        <f t="shared" si="449"/>
        <v/>
      </c>
      <c r="V1089" s="6" t="str">
        <f t="shared" si="450"/>
        <v/>
      </c>
      <c r="W1089" s="11" t="str">
        <f t="shared" si="451"/>
        <v/>
      </c>
      <c r="X1089" s="11" t="str">
        <f ca="1" t="shared" si="452"/>
        <v/>
      </c>
      <c r="Y1089" s="6" t="str">
        <f ca="1" t="shared" si="453"/>
        <v/>
      </c>
      <c r="Z1089" s="1" t="str">
        <f ca="1" t="shared" si="454"/>
        <v/>
      </c>
      <c r="AA1089" t="str">
        <f ca="1" t="shared" si="455"/>
        <v/>
      </c>
      <c r="AB1089" t="str">
        <f t="shared" si="456"/>
        <v/>
      </c>
      <c r="AC1089" s="1" t="str">
        <f ca="1" t="shared" si="457"/>
        <v/>
      </c>
      <c r="AD1089" t="e">
        <f ca="1" t="shared" si="458"/>
        <v>#VALUE!</v>
      </c>
    </row>
    <row r="1090" spans="1:30">
      <c r="A1090" t="str">
        <f>IF([1]Sheet!A2088="","",[1]Sheet!A2088)</f>
        <v/>
      </c>
      <c r="B1090" t="str">
        <f>IF(A1090="","",[1]Sheet!B2088)</f>
        <v/>
      </c>
      <c r="C1090" t="str">
        <f>IF(A1090="","",[1]Sheet!C2088)</f>
        <v/>
      </c>
      <c r="D1090" t="str">
        <f>IF(A1090="","",[1]Sheet!D2088)</f>
        <v/>
      </c>
      <c r="E1090" t="str">
        <f>IF(A1090="","",[1]Sheet!E2088)</f>
        <v/>
      </c>
      <c r="F1090" t="str">
        <f>IF(A1090="","",[1]Sheet!F2088)</f>
        <v/>
      </c>
      <c r="G1090" t="str">
        <f>IF(A1090="","",[1]Sheet!G2088)</f>
        <v/>
      </c>
      <c r="H1090" t="str">
        <f>IF(A1090="","",[1]Sheet!H2088)</f>
        <v/>
      </c>
      <c r="I1090" t="str">
        <f>IF(A1090="","",[1]Sheet!I2088)</f>
        <v/>
      </c>
      <c r="J1090" t="str">
        <f>IF(A1090="","",[1]Sheet!J2088)</f>
        <v/>
      </c>
      <c r="K1090" t="str">
        <f t="shared" si="441"/>
        <v/>
      </c>
      <c r="L1090" s="4" t="str">
        <f t="shared" si="442"/>
        <v/>
      </c>
      <c r="M1090" s="4" t="str">
        <f ca="1" t="array" ref="M1090">IF(L1089="","",IF(ROW()&lt;32,"",AVERAGE(IF(OFFSET(L$2,ROW()-31,0,30,1)&lt;&gt;"",OFFSET(L$2,ROW()-31,0,30,1)))))</f>
        <v/>
      </c>
      <c r="N1090" s="5" t="str">
        <f ca="1" t="shared" si="443"/>
        <v/>
      </c>
      <c r="O1090" s="4" t="str">
        <f ca="1" t="array" ref="O1090">IF(L1089="","",IF(ROW()&lt;32,"",AVERAGE(IF(OFFSET(L$2,ROW()-21,0,20,1)&lt;&gt;"",OFFSET(L$2,ROW()-21,0,20,1)))))</f>
        <v/>
      </c>
      <c r="P1090" s="5" t="str">
        <f ca="1" t="shared" si="444"/>
        <v/>
      </c>
      <c r="Q1090" s="4" t="str">
        <f t="shared" si="445"/>
        <v/>
      </c>
      <c r="R1090" s="4" t="str">
        <f t="shared" si="446"/>
        <v/>
      </c>
      <c r="S1090" s="9" t="str">
        <f t="shared" si="447"/>
        <v/>
      </c>
      <c r="T1090" s="10" t="str">
        <f ca="1" t="shared" si="448"/>
        <v/>
      </c>
      <c r="U1090" s="9" t="str">
        <f t="shared" si="449"/>
        <v/>
      </c>
      <c r="V1090" s="6" t="str">
        <f t="shared" si="450"/>
        <v/>
      </c>
      <c r="W1090" s="11" t="str">
        <f t="shared" si="451"/>
        <v/>
      </c>
      <c r="X1090" s="11" t="str">
        <f ca="1" t="shared" si="452"/>
        <v/>
      </c>
      <c r="Y1090" s="6" t="str">
        <f ca="1" t="shared" si="453"/>
        <v/>
      </c>
      <c r="Z1090" s="1" t="str">
        <f ca="1" t="shared" si="454"/>
        <v/>
      </c>
      <c r="AA1090" t="str">
        <f ca="1" t="shared" si="455"/>
        <v/>
      </c>
      <c r="AB1090" t="str">
        <f t="shared" si="456"/>
        <v/>
      </c>
      <c r="AC1090" s="1" t="str">
        <f ca="1" t="shared" si="457"/>
        <v/>
      </c>
      <c r="AD1090" t="e">
        <f ca="1" t="shared" si="458"/>
        <v>#VALUE!</v>
      </c>
    </row>
    <row r="1091" spans="1:30">
      <c r="A1091" t="str">
        <f>IF([1]Sheet!A2089="","",[1]Sheet!A2089)</f>
        <v/>
      </c>
      <c r="B1091" t="str">
        <f>IF(A1091="","",[1]Sheet!B2089)</f>
        <v/>
      </c>
      <c r="C1091" t="str">
        <f>IF(A1091="","",[1]Sheet!C2089)</f>
        <v/>
      </c>
      <c r="D1091" t="str">
        <f>IF(A1091="","",[1]Sheet!D2089)</f>
        <v/>
      </c>
      <c r="E1091" t="str">
        <f>IF(A1091="","",[1]Sheet!E2089)</f>
        <v/>
      </c>
      <c r="F1091" t="str">
        <f>IF(A1091="","",[1]Sheet!F2089)</f>
        <v/>
      </c>
      <c r="G1091" t="str">
        <f>IF(A1091="","",[1]Sheet!G2089)</f>
        <v/>
      </c>
      <c r="H1091" t="str">
        <f>IF(A1091="","",[1]Sheet!H2089)</f>
        <v/>
      </c>
      <c r="I1091" t="str">
        <f>IF(A1091="","",[1]Sheet!I2089)</f>
        <v/>
      </c>
      <c r="J1091" t="str">
        <f>IF(A1091="","",[1]Sheet!J2089)</f>
        <v/>
      </c>
      <c r="K1091" t="str">
        <f t="shared" si="441"/>
        <v/>
      </c>
      <c r="L1091" s="4" t="str">
        <f t="shared" si="442"/>
        <v/>
      </c>
      <c r="M1091" s="4" t="str">
        <f ca="1" t="array" ref="M1091">IF(L1090="","",IF(ROW()&lt;32,"",AVERAGE(IF(OFFSET(L$2,ROW()-31,0,30,1)&lt;&gt;"",OFFSET(L$2,ROW()-31,0,30,1)))))</f>
        <v/>
      </c>
      <c r="N1091" s="5" t="str">
        <f ca="1" t="shared" si="443"/>
        <v/>
      </c>
      <c r="O1091" s="4" t="str">
        <f ca="1" t="array" ref="O1091">IF(L1090="","",IF(ROW()&lt;32,"",AVERAGE(IF(OFFSET(L$2,ROW()-21,0,20,1)&lt;&gt;"",OFFSET(L$2,ROW()-21,0,20,1)))))</f>
        <v/>
      </c>
      <c r="P1091" s="5" t="str">
        <f ca="1" t="shared" si="444"/>
        <v/>
      </c>
      <c r="Q1091" s="4" t="str">
        <f t="shared" si="445"/>
        <v/>
      </c>
      <c r="R1091" s="4" t="str">
        <f t="shared" si="446"/>
        <v/>
      </c>
      <c r="S1091" s="9" t="str">
        <f t="shared" si="447"/>
        <v/>
      </c>
      <c r="T1091" s="10" t="str">
        <f ca="1" t="shared" si="448"/>
        <v/>
      </c>
      <c r="U1091" s="9" t="str">
        <f t="shared" si="449"/>
        <v/>
      </c>
      <c r="V1091" s="6" t="str">
        <f t="shared" si="450"/>
        <v/>
      </c>
      <c r="W1091" s="11" t="str">
        <f t="shared" si="451"/>
        <v/>
      </c>
      <c r="X1091" s="11" t="str">
        <f ca="1" t="shared" si="452"/>
        <v/>
      </c>
      <c r="Y1091" s="6" t="str">
        <f ca="1" t="shared" si="453"/>
        <v/>
      </c>
      <c r="Z1091" s="1" t="str">
        <f ca="1" t="shared" si="454"/>
        <v/>
      </c>
      <c r="AA1091" t="str">
        <f ca="1" t="shared" si="455"/>
        <v/>
      </c>
      <c r="AB1091" t="str">
        <f t="shared" si="456"/>
        <v/>
      </c>
      <c r="AC1091" s="1" t="str">
        <f ca="1" t="shared" si="457"/>
        <v/>
      </c>
      <c r="AD1091" t="e">
        <f ca="1" t="shared" si="458"/>
        <v>#VALUE!</v>
      </c>
    </row>
    <row r="1092" spans="1:30">
      <c r="A1092" t="str">
        <f>IF([1]Sheet!A2090="","",[1]Sheet!A2090)</f>
        <v/>
      </c>
      <c r="B1092" t="str">
        <f>IF(A1092="","",[1]Sheet!B2090)</f>
        <v/>
      </c>
      <c r="C1092" t="str">
        <f>IF(A1092="","",[1]Sheet!C2090)</f>
        <v/>
      </c>
      <c r="D1092" t="str">
        <f>IF(A1092="","",[1]Sheet!D2090)</f>
        <v/>
      </c>
      <c r="E1092" t="str">
        <f>IF(A1092="","",[1]Sheet!E2090)</f>
        <v/>
      </c>
      <c r="F1092" t="str">
        <f>IF(A1092="","",[1]Sheet!F2090)</f>
        <v/>
      </c>
      <c r="G1092" t="str">
        <f>IF(A1092="","",[1]Sheet!G2090)</f>
        <v/>
      </c>
      <c r="H1092" t="str">
        <f>IF(A1092="","",[1]Sheet!H2090)</f>
        <v/>
      </c>
      <c r="I1092" t="str">
        <f>IF(A1092="","",[1]Sheet!I2090)</f>
        <v/>
      </c>
      <c r="J1092" t="str">
        <f>IF(A1092="","",[1]Sheet!J2090)</f>
        <v/>
      </c>
      <c r="K1092" t="str">
        <f t="shared" si="441"/>
        <v/>
      </c>
      <c r="L1092" s="4" t="str">
        <f t="shared" si="442"/>
        <v/>
      </c>
      <c r="M1092" s="4" t="str">
        <f ca="1" t="array" ref="M1092">IF(L1091="","",IF(ROW()&lt;32,"",AVERAGE(IF(OFFSET(L$2,ROW()-31,0,30,1)&lt;&gt;"",OFFSET(L$2,ROW()-31,0,30,1)))))</f>
        <v/>
      </c>
      <c r="N1092" s="5" t="str">
        <f ca="1" t="shared" si="443"/>
        <v/>
      </c>
      <c r="O1092" s="4" t="str">
        <f ca="1" t="array" ref="O1092">IF(L1091="","",IF(ROW()&lt;32,"",AVERAGE(IF(OFFSET(L$2,ROW()-21,0,20,1)&lt;&gt;"",OFFSET(L$2,ROW()-21,0,20,1)))))</f>
        <v/>
      </c>
      <c r="P1092" s="5" t="str">
        <f ca="1" t="shared" si="444"/>
        <v/>
      </c>
      <c r="Q1092" s="4" t="str">
        <f t="shared" si="445"/>
        <v/>
      </c>
      <c r="R1092" s="4" t="str">
        <f t="shared" si="446"/>
        <v/>
      </c>
      <c r="S1092" s="9" t="str">
        <f t="shared" si="447"/>
        <v/>
      </c>
      <c r="T1092" s="10" t="str">
        <f ca="1" t="shared" si="448"/>
        <v/>
      </c>
      <c r="U1092" s="9" t="str">
        <f t="shared" si="449"/>
        <v/>
      </c>
      <c r="V1092" s="6" t="str">
        <f t="shared" si="450"/>
        <v/>
      </c>
      <c r="W1092" s="11" t="str">
        <f t="shared" si="451"/>
        <v/>
      </c>
      <c r="X1092" s="11" t="str">
        <f ca="1" t="shared" si="452"/>
        <v/>
      </c>
      <c r="Y1092" s="6" t="str">
        <f ca="1" t="shared" si="453"/>
        <v/>
      </c>
      <c r="Z1092" s="1" t="str">
        <f ca="1" t="shared" si="454"/>
        <v/>
      </c>
      <c r="AA1092" t="str">
        <f ca="1" t="shared" si="455"/>
        <v/>
      </c>
      <c r="AB1092" t="str">
        <f t="shared" si="456"/>
        <v/>
      </c>
      <c r="AC1092" s="1" t="str">
        <f ca="1" t="shared" si="457"/>
        <v/>
      </c>
      <c r="AD1092" t="e">
        <f ca="1" t="shared" si="458"/>
        <v>#VALUE!</v>
      </c>
    </row>
    <row r="1093" spans="1:30">
      <c r="A1093" t="str">
        <f>IF([1]Sheet!A2091="","",[1]Sheet!A2091)</f>
        <v/>
      </c>
      <c r="B1093" t="str">
        <f>IF(A1093="","",[1]Sheet!B2091)</f>
        <v/>
      </c>
      <c r="C1093" t="str">
        <f>IF(A1093="","",[1]Sheet!C2091)</f>
        <v/>
      </c>
      <c r="D1093" t="str">
        <f>IF(A1093="","",[1]Sheet!D2091)</f>
        <v/>
      </c>
      <c r="E1093" t="str">
        <f>IF(A1093="","",[1]Sheet!E2091)</f>
        <v/>
      </c>
      <c r="F1093" t="str">
        <f>IF(A1093="","",[1]Sheet!F2091)</f>
        <v/>
      </c>
      <c r="G1093" t="str">
        <f>IF(A1093="","",[1]Sheet!G2091)</f>
        <v/>
      </c>
      <c r="H1093" t="str">
        <f>IF(A1093="","",[1]Sheet!H2091)</f>
        <v/>
      </c>
      <c r="I1093" t="str">
        <f>IF(A1093="","",[1]Sheet!I2091)</f>
        <v/>
      </c>
      <c r="J1093" t="str">
        <f>IF(A1093="","",[1]Sheet!J2091)</f>
        <v/>
      </c>
      <c r="K1093" t="str">
        <f t="shared" si="441"/>
        <v/>
      </c>
      <c r="L1093" s="4" t="str">
        <f t="shared" si="442"/>
        <v/>
      </c>
      <c r="M1093" s="4" t="str">
        <f ca="1" t="array" ref="M1093">IF(L1092="","",IF(ROW()&lt;32,"",AVERAGE(IF(OFFSET(L$2,ROW()-31,0,30,1)&lt;&gt;"",OFFSET(L$2,ROW()-31,0,30,1)))))</f>
        <v/>
      </c>
      <c r="N1093" s="5" t="str">
        <f ca="1" t="shared" si="443"/>
        <v/>
      </c>
      <c r="O1093" s="4" t="str">
        <f ca="1" t="array" ref="O1093">IF(L1092="","",IF(ROW()&lt;32,"",AVERAGE(IF(OFFSET(L$2,ROW()-21,0,20,1)&lt;&gt;"",OFFSET(L$2,ROW()-21,0,20,1)))))</f>
        <v/>
      </c>
      <c r="P1093" s="5" t="str">
        <f ca="1" t="shared" si="444"/>
        <v/>
      </c>
      <c r="Q1093" s="4" t="str">
        <f t="shared" si="445"/>
        <v/>
      </c>
      <c r="R1093" s="4" t="str">
        <f t="shared" si="446"/>
        <v/>
      </c>
      <c r="S1093" s="9" t="str">
        <f t="shared" si="447"/>
        <v/>
      </c>
      <c r="T1093" s="10" t="str">
        <f ca="1" t="shared" si="448"/>
        <v/>
      </c>
      <c r="U1093" s="9" t="str">
        <f t="shared" si="449"/>
        <v/>
      </c>
      <c r="V1093" s="6" t="str">
        <f t="shared" si="450"/>
        <v/>
      </c>
      <c r="W1093" s="11" t="str">
        <f t="shared" si="451"/>
        <v/>
      </c>
      <c r="X1093" s="11" t="str">
        <f ca="1" t="shared" si="452"/>
        <v/>
      </c>
      <c r="Y1093" s="6" t="str">
        <f ca="1" t="shared" si="453"/>
        <v/>
      </c>
      <c r="Z1093" s="1" t="str">
        <f ca="1" t="shared" si="454"/>
        <v/>
      </c>
      <c r="AA1093" t="str">
        <f ca="1" t="shared" si="455"/>
        <v/>
      </c>
      <c r="AB1093" t="str">
        <f t="shared" si="456"/>
        <v/>
      </c>
      <c r="AC1093" s="1" t="str">
        <f ca="1" t="shared" si="457"/>
        <v/>
      </c>
      <c r="AD1093" t="e">
        <f ca="1" t="shared" si="458"/>
        <v>#VALUE!</v>
      </c>
    </row>
    <row r="1094" spans="1:30">
      <c r="A1094" t="str">
        <f>IF([1]Sheet!A2092="","",[1]Sheet!A2092)</f>
        <v/>
      </c>
      <c r="B1094" t="str">
        <f>IF(A1094="","",[1]Sheet!B2092)</f>
        <v/>
      </c>
      <c r="C1094" t="str">
        <f>IF(A1094="","",[1]Sheet!C2092)</f>
        <v/>
      </c>
      <c r="D1094" t="str">
        <f>IF(A1094="","",[1]Sheet!D2092)</f>
        <v/>
      </c>
      <c r="E1094" t="str">
        <f>IF(A1094="","",[1]Sheet!E2092)</f>
        <v/>
      </c>
      <c r="F1094" t="str">
        <f>IF(A1094="","",[1]Sheet!F2092)</f>
        <v/>
      </c>
      <c r="G1094" t="str">
        <f>IF(A1094="","",[1]Sheet!G2092)</f>
        <v/>
      </c>
      <c r="H1094" t="str">
        <f>IF(A1094="","",[1]Sheet!H2092)</f>
        <v/>
      </c>
      <c r="I1094" t="str">
        <f>IF(A1094="","",[1]Sheet!I2092)</f>
        <v/>
      </c>
      <c r="J1094" t="str">
        <f>IF(A1094="","",[1]Sheet!J2092)</f>
        <v/>
      </c>
      <c r="K1094" t="str">
        <f t="shared" si="441"/>
        <v/>
      </c>
      <c r="L1094" s="4" t="str">
        <f t="shared" si="442"/>
        <v/>
      </c>
      <c r="M1094" s="4" t="str">
        <f ca="1" t="array" ref="M1094">IF(L1093="","",IF(ROW()&lt;32,"",AVERAGE(IF(OFFSET(L$2,ROW()-31,0,30,1)&lt;&gt;"",OFFSET(L$2,ROW()-31,0,30,1)))))</f>
        <v/>
      </c>
      <c r="N1094" s="5" t="str">
        <f ca="1" t="shared" si="443"/>
        <v/>
      </c>
      <c r="O1094" s="4" t="str">
        <f ca="1" t="array" ref="O1094">IF(L1093="","",IF(ROW()&lt;32,"",AVERAGE(IF(OFFSET(L$2,ROW()-21,0,20,1)&lt;&gt;"",OFFSET(L$2,ROW()-21,0,20,1)))))</f>
        <v/>
      </c>
      <c r="P1094" s="5" t="str">
        <f ca="1" t="shared" si="444"/>
        <v/>
      </c>
      <c r="Q1094" s="4" t="str">
        <f t="shared" si="445"/>
        <v/>
      </c>
      <c r="R1094" s="4" t="str">
        <f t="shared" si="446"/>
        <v/>
      </c>
      <c r="S1094" s="9" t="str">
        <f t="shared" si="447"/>
        <v/>
      </c>
      <c r="T1094" s="10" t="str">
        <f ca="1" t="shared" si="448"/>
        <v/>
      </c>
      <c r="U1094" s="9" t="str">
        <f t="shared" si="449"/>
        <v/>
      </c>
      <c r="V1094" s="6" t="str">
        <f t="shared" si="450"/>
        <v/>
      </c>
      <c r="W1094" s="11" t="str">
        <f t="shared" si="451"/>
        <v/>
      </c>
      <c r="X1094" s="11" t="str">
        <f ca="1" t="shared" si="452"/>
        <v/>
      </c>
      <c r="Y1094" s="6" t="str">
        <f ca="1" t="shared" si="453"/>
        <v/>
      </c>
      <c r="Z1094" s="1" t="str">
        <f ca="1" t="shared" si="454"/>
        <v/>
      </c>
      <c r="AA1094" t="str">
        <f ca="1" t="shared" si="455"/>
        <v/>
      </c>
      <c r="AB1094" t="str">
        <f t="shared" si="456"/>
        <v/>
      </c>
      <c r="AC1094" s="1" t="str">
        <f ca="1" t="shared" si="457"/>
        <v/>
      </c>
      <c r="AD1094" t="e">
        <f ca="1" t="shared" si="458"/>
        <v>#VALUE!</v>
      </c>
    </row>
    <row r="1095" spans="1:30">
      <c r="A1095" t="str">
        <f>IF([1]Sheet!A2093="","",[1]Sheet!A2093)</f>
        <v/>
      </c>
      <c r="B1095" t="str">
        <f>IF(A1095="","",[1]Sheet!B2093)</f>
        <v/>
      </c>
      <c r="C1095" t="str">
        <f>IF(A1095="","",[1]Sheet!C2093)</f>
        <v/>
      </c>
      <c r="D1095" t="str">
        <f>IF(A1095="","",[1]Sheet!D2093)</f>
        <v/>
      </c>
      <c r="E1095" t="str">
        <f>IF(A1095="","",[1]Sheet!E2093)</f>
        <v/>
      </c>
      <c r="F1095" t="str">
        <f>IF(A1095="","",[1]Sheet!F2093)</f>
        <v/>
      </c>
      <c r="G1095" t="str">
        <f>IF(A1095="","",[1]Sheet!G2093)</f>
        <v/>
      </c>
      <c r="H1095" t="str">
        <f>IF(A1095="","",[1]Sheet!H2093)</f>
        <v/>
      </c>
      <c r="I1095" t="str">
        <f>IF(A1095="","",[1]Sheet!I2093)</f>
        <v/>
      </c>
      <c r="J1095" t="str">
        <f>IF(A1095="","",[1]Sheet!J2093)</f>
        <v/>
      </c>
      <c r="K1095" t="str">
        <f t="shared" si="441"/>
        <v/>
      </c>
      <c r="L1095" s="4" t="str">
        <f t="shared" si="442"/>
        <v/>
      </c>
      <c r="M1095" s="4" t="str">
        <f ca="1" t="array" ref="M1095">IF(L1094="","",IF(ROW()&lt;32,"",AVERAGE(IF(OFFSET(L$2,ROW()-31,0,30,1)&lt;&gt;"",OFFSET(L$2,ROW()-31,0,30,1)))))</f>
        <v/>
      </c>
      <c r="N1095" s="5" t="str">
        <f ca="1" t="shared" si="443"/>
        <v/>
      </c>
      <c r="O1095" s="4" t="str">
        <f ca="1" t="array" ref="O1095">IF(L1094="","",IF(ROW()&lt;32,"",AVERAGE(IF(OFFSET(L$2,ROW()-21,0,20,1)&lt;&gt;"",OFFSET(L$2,ROW()-21,0,20,1)))))</f>
        <v/>
      </c>
      <c r="P1095" s="5" t="str">
        <f ca="1" t="shared" si="444"/>
        <v/>
      </c>
      <c r="Q1095" s="4" t="str">
        <f t="shared" si="445"/>
        <v/>
      </c>
      <c r="R1095" s="4" t="str">
        <f t="shared" si="446"/>
        <v/>
      </c>
      <c r="S1095" s="9" t="str">
        <f t="shared" si="447"/>
        <v/>
      </c>
      <c r="T1095" s="10" t="str">
        <f ca="1" t="shared" si="448"/>
        <v/>
      </c>
      <c r="U1095" s="9" t="str">
        <f t="shared" si="449"/>
        <v/>
      </c>
      <c r="V1095" s="6" t="str">
        <f t="shared" si="450"/>
        <v/>
      </c>
      <c r="W1095" s="11" t="str">
        <f t="shared" si="451"/>
        <v/>
      </c>
      <c r="X1095" s="11" t="str">
        <f ca="1" t="shared" si="452"/>
        <v/>
      </c>
      <c r="Y1095" s="6" t="str">
        <f ca="1" t="shared" si="453"/>
        <v/>
      </c>
      <c r="Z1095" s="1" t="str">
        <f ca="1" t="shared" si="454"/>
        <v/>
      </c>
      <c r="AA1095" t="str">
        <f ca="1" t="shared" si="455"/>
        <v/>
      </c>
      <c r="AB1095" t="str">
        <f t="shared" si="456"/>
        <v/>
      </c>
      <c r="AC1095" s="1" t="str">
        <f ca="1" t="shared" si="457"/>
        <v/>
      </c>
      <c r="AD1095" t="e">
        <f ca="1" t="shared" si="458"/>
        <v>#VALUE!</v>
      </c>
    </row>
    <row r="1096" spans="1:30">
      <c r="A1096" t="str">
        <f>IF([1]Sheet!A2094="","",[1]Sheet!A2094)</f>
        <v/>
      </c>
      <c r="B1096" t="str">
        <f>IF(A1096="","",[1]Sheet!B2094)</f>
        <v/>
      </c>
      <c r="C1096" t="str">
        <f>IF(A1096="","",[1]Sheet!C2094)</f>
        <v/>
      </c>
      <c r="D1096" t="str">
        <f>IF(A1096="","",[1]Sheet!D2094)</f>
        <v/>
      </c>
      <c r="E1096" t="str">
        <f>IF(A1096="","",[1]Sheet!E2094)</f>
        <v/>
      </c>
      <c r="F1096" t="str">
        <f>IF(A1096="","",[1]Sheet!F2094)</f>
        <v/>
      </c>
      <c r="G1096" t="str">
        <f>IF(A1096="","",[1]Sheet!G2094)</f>
        <v/>
      </c>
      <c r="H1096" t="str">
        <f>IF(A1096="","",[1]Sheet!H2094)</f>
        <v/>
      </c>
      <c r="I1096" t="str">
        <f>IF(A1096="","",[1]Sheet!I2094)</f>
        <v/>
      </c>
      <c r="J1096" t="str">
        <f>IF(A1096="","",[1]Sheet!J2094)</f>
        <v/>
      </c>
      <c r="K1096" t="str">
        <f t="shared" si="441"/>
        <v/>
      </c>
      <c r="L1096" s="4" t="str">
        <f t="shared" si="442"/>
        <v/>
      </c>
      <c r="M1096" s="4" t="str">
        <f ca="1" t="array" ref="M1096">IF(L1095="","",IF(ROW()&lt;32,"",AVERAGE(IF(OFFSET(L$2,ROW()-31,0,30,1)&lt;&gt;"",OFFSET(L$2,ROW()-31,0,30,1)))))</f>
        <v/>
      </c>
      <c r="N1096" s="5" t="str">
        <f ca="1" t="shared" si="443"/>
        <v/>
      </c>
      <c r="O1096" s="4" t="str">
        <f ca="1" t="array" ref="O1096">IF(L1095="","",IF(ROW()&lt;32,"",AVERAGE(IF(OFFSET(L$2,ROW()-21,0,20,1)&lt;&gt;"",OFFSET(L$2,ROW()-21,0,20,1)))))</f>
        <v/>
      </c>
      <c r="P1096" s="5" t="str">
        <f ca="1" t="shared" si="444"/>
        <v/>
      </c>
      <c r="Q1096" s="4" t="str">
        <f t="shared" si="445"/>
        <v/>
      </c>
      <c r="R1096" s="4" t="str">
        <f t="shared" si="446"/>
        <v/>
      </c>
      <c r="S1096" s="9" t="str">
        <f t="shared" si="447"/>
        <v/>
      </c>
      <c r="T1096" s="10" t="str">
        <f ca="1" t="shared" si="448"/>
        <v/>
      </c>
      <c r="U1096" s="9" t="str">
        <f t="shared" si="449"/>
        <v/>
      </c>
      <c r="V1096" s="6" t="str">
        <f t="shared" si="450"/>
        <v/>
      </c>
      <c r="W1096" s="11" t="str">
        <f t="shared" si="451"/>
        <v/>
      </c>
      <c r="X1096" s="11" t="str">
        <f ca="1" t="shared" si="452"/>
        <v/>
      </c>
      <c r="Y1096" s="6" t="str">
        <f ca="1" t="shared" si="453"/>
        <v/>
      </c>
      <c r="Z1096" s="1" t="str">
        <f ca="1" t="shared" si="454"/>
        <v/>
      </c>
      <c r="AA1096" t="str">
        <f ca="1" t="shared" si="455"/>
        <v/>
      </c>
      <c r="AB1096" t="str">
        <f t="shared" si="456"/>
        <v/>
      </c>
      <c r="AC1096" s="1" t="str">
        <f ca="1" t="shared" si="457"/>
        <v/>
      </c>
      <c r="AD1096" t="e">
        <f ca="1" t="shared" si="458"/>
        <v>#VALUE!</v>
      </c>
    </row>
    <row r="1097" spans="1:30">
      <c r="A1097" t="str">
        <f>IF([1]Sheet!A2095="","",[1]Sheet!A2095)</f>
        <v/>
      </c>
      <c r="B1097" t="str">
        <f>IF(A1097="","",[1]Sheet!B2095)</f>
        <v/>
      </c>
      <c r="C1097" t="str">
        <f>IF(A1097="","",[1]Sheet!C2095)</f>
        <v/>
      </c>
      <c r="D1097" t="str">
        <f>IF(A1097="","",[1]Sheet!D2095)</f>
        <v/>
      </c>
      <c r="E1097" t="str">
        <f>IF(A1097="","",[1]Sheet!E2095)</f>
        <v/>
      </c>
      <c r="F1097" t="str">
        <f>IF(A1097="","",[1]Sheet!F2095)</f>
        <v/>
      </c>
      <c r="G1097" t="str">
        <f>IF(A1097="","",[1]Sheet!G2095)</f>
        <v/>
      </c>
      <c r="H1097" t="str">
        <f>IF(A1097="","",[1]Sheet!H2095)</f>
        <v/>
      </c>
      <c r="I1097" t="str">
        <f>IF(A1097="","",[1]Sheet!I2095)</f>
        <v/>
      </c>
      <c r="J1097" t="str">
        <f>IF(A1097="","",[1]Sheet!J2095)</f>
        <v/>
      </c>
      <c r="K1097" t="str">
        <f t="shared" si="441"/>
        <v/>
      </c>
      <c r="L1097" s="4" t="str">
        <f t="shared" si="442"/>
        <v/>
      </c>
      <c r="M1097" s="4" t="str">
        <f ca="1" t="array" ref="M1097">IF(L1096="","",IF(ROW()&lt;32,"",AVERAGE(IF(OFFSET(L$2,ROW()-31,0,30,1)&lt;&gt;"",OFFSET(L$2,ROW()-31,0,30,1)))))</f>
        <v/>
      </c>
      <c r="N1097" s="5" t="str">
        <f ca="1" t="shared" si="443"/>
        <v/>
      </c>
      <c r="O1097" s="4" t="str">
        <f ca="1" t="array" ref="O1097">IF(L1096="","",IF(ROW()&lt;32,"",AVERAGE(IF(OFFSET(L$2,ROW()-21,0,20,1)&lt;&gt;"",OFFSET(L$2,ROW()-21,0,20,1)))))</f>
        <v/>
      </c>
      <c r="P1097" s="5" t="str">
        <f ca="1" t="shared" si="444"/>
        <v/>
      </c>
      <c r="Q1097" s="4" t="str">
        <f t="shared" si="445"/>
        <v/>
      </c>
      <c r="R1097" s="4" t="str">
        <f t="shared" si="446"/>
        <v/>
      </c>
      <c r="S1097" s="9" t="str">
        <f t="shared" si="447"/>
        <v/>
      </c>
      <c r="T1097" s="10" t="str">
        <f ca="1" t="shared" si="448"/>
        <v/>
      </c>
      <c r="U1097" s="9" t="str">
        <f t="shared" si="449"/>
        <v/>
      </c>
      <c r="V1097" s="6" t="str">
        <f t="shared" si="450"/>
        <v/>
      </c>
      <c r="W1097" s="11" t="str">
        <f t="shared" si="451"/>
        <v/>
      </c>
      <c r="X1097" s="11" t="str">
        <f ca="1" t="shared" si="452"/>
        <v/>
      </c>
      <c r="Y1097" s="6" t="str">
        <f ca="1" t="shared" si="453"/>
        <v/>
      </c>
      <c r="Z1097" s="1" t="str">
        <f ca="1" t="shared" si="454"/>
        <v/>
      </c>
      <c r="AA1097" t="str">
        <f ca="1" t="shared" si="455"/>
        <v/>
      </c>
      <c r="AB1097" t="str">
        <f t="shared" si="456"/>
        <v/>
      </c>
      <c r="AC1097" s="1" t="str">
        <f ca="1" t="shared" si="457"/>
        <v/>
      </c>
      <c r="AD1097" t="e">
        <f ca="1" t="shared" si="458"/>
        <v>#VALUE!</v>
      </c>
    </row>
    <row r="1098" spans="1:30">
      <c r="A1098" t="str">
        <f>IF([1]Sheet!A2096="","",[1]Sheet!A2096)</f>
        <v/>
      </c>
      <c r="B1098" t="str">
        <f>IF(A1098="","",[1]Sheet!B2096)</f>
        <v/>
      </c>
      <c r="C1098" t="str">
        <f>IF(A1098="","",[1]Sheet!C2096)</f>
        <v/>
      </c>
      <c r="D1098" t="str">
        <f>IF(A1098="","",[1]Sheet!D2096)</f>
        <v/>
      </c>
      <c r="E1098" t="str">
        <f>IF(A1098="","",[1]Sheet!E2096)</f>
        <v/>
      </c>
      <c r="F1098" t="str">
        <f>IF(A1098="","",[1]Sheet!F2096)</f>
        <v/>
      </c>
      <c r="G1098" t="str">
        <f>IF(A1098="","",[1]Sheet!G2096)</f>
        <v/>
      </c>
      <c r="H1098" t="str">
        <f>IF(A1098="","",[1]Sheet!H2096)</f>
        <v/>
      </c>
      <c r="I1098" t="str">
        <f>IF(A1098="","",[1]Sheet!I2096)</f>
        <v/>
      </c>
      <c r="J1098" t="str">
        <f>IF(A1098="","",[1]Sheet!J2096)</f>
        <v/>
      </c>
      <c r="K1098" t="str">
        <f t="shared" si="441"/>
        <v/>
      </c>
      <c r="L1098" s="4" t="str">
        <f t="shared" si="442"/>
        <v/>
      </c>
      <c r="M1098" s="4" t="str">
        <f ca="1" t="array" ref="M1098">IF(L1097="","",IF(ROW()&lt;32,"",AVERAGE(IF(OFFSET(L$2,ROW()-31,0,30,1)&lt;&gt;"",OFFSET(L$2,ROW()-31,0,30,1)))))</f>
        <v/>
      </c>
      <c r="N1098" s="5" t="str">
        <f ca="1" t="shared" si="443"/>
        <v/>
      </c>
      <c r="O1098" s="4" t="str">
        <f ca="1" t="array" ref="O1098">IF(L1097="","",IF(ROW()&lt;32,"",AVERAGE(IF(OFFSET(L$2,ROW()-21,0,20,1)&lt;&gt;"",OFFSET(L$2,ROW()-21,0,20,1)))))</f>
        <v/>
      </c>
      <c r="P1098" s="5" t="str">
        <f ca="1" t="shared" si="444"/>
        <v/>
      </c>
      <c r="Q1098" s="4" t="str">
        <f t="shared" si="445"/>
        <v/>
      </c>
      <c r="R1098" s="4" t="str">
        <f t="shared" si="446"/>
        <v/>
      </c>
      <c r="S1098" s="9" t="str">
        <f t="shared" si="447"/>
        <v/>
      </c>
      <c r="T1098" s="10" t="str">
        <f ca="1" t="shared" si="448"/>
        <v/>
      </c>
      <c r="U1098" s="9" t="str">
        <f t="shared" si="449"/>
        <v/>
      </c>
      <c r="V1098" s="6" t="str">
        <f t="shared" si="450"/>
        <v/>
      </c>
      <c r="W1098" s="11" t="str">
        <f t="shared" si="451"/>
        <v/>
      </c>
      <c r="X1098" s="11" t="str">
        <f ca="1" t="shared" si="452"/>
        <v/>
      </c>
      <c r="Y1098" s="6" t="str">
        <f ca="1" t="shared" si="453"/>
        <v/>
      </c>
      <c r="Z1098" s="1" t="str">
        <f ca="1" t="shared" si="454"/>
        <v/>
      </c>
      <c r="AA1098" t="str">
        <f ca="1" t="shared" si="455"/>
        <v/>
      </c>
      <c r="AB1098" t="str">
        <f t="shared" si="456"/>
        <v/>
      </c>
      <c r="AC1098" s="1" t="str">
        <f ca="1" t="shared" si="457"/>
        <v/>
      </c>
      <c r="AD1098" t="e">
        <f ca="1" t="shared" si="458"/>
        <v>#VALUE!</v>
      </c>
    </row>
    <row r="1099" spans="1:30">
      <c r="A1099" t="str">
        <f>IF([1]Sheet!A2097="","",[1]Sheet!A2097)</f>
        <v/>
      </c>
      <c r="B1099" t="str">
        <f>IF(A1099="","",[1]Sheet!B2097)</f>
        <v/>
      </c>
      <c r="C1099" t="str">
        <f>IF(A1099="","",[1]Sheet!C2097)</f>
        <v/>
      </c>
      <c r="D1099" t="str">
        <f>IF(A1099="","",[1]Sheet!D2097)</f>
        <v/>
      </c>
      <c r="E1099" t="str">
        <f>IF(A1099="","",[1]Sheet!E2097)</f>
        <v/>
      </c>
      <c r="F1099" t="str">
        <f>IF(A1099="","",[1]Sheet!F2097)</f>
        <v/>
      </c>
      <c r="G1099" t="str">
        <f>IF(A1099="","",[1]Sheet!G2097)</f>
        <v/>
      </c>
      <c r="H1099" t="str">
        <f>IF(A1099="","",[1]Sheet!H2097)</f>
        <v/>
      </c>
      <c r="I1099" t="str">
        <f>IF(A1099="","",[1]Sheet!I2097)</f>
        <v/>
      </c>
      <c r="J1099" t="str">
        <f>IF(A1099="","",[1]Sheet!J2097)</f>
        <v/>
      </c>
      <c r="K1099" t="str">
        <f t="shared" si="441"/>
        <v/>
      </c>
      <c r="L1099" s="4" t="str">
        <f t="shared" si="442"/>
        <v/>
      </c>
      <c r="M1099" s="4" t="str">
        <f ca="1" t="array" ref="M1099">IF(L1098="","",IF(ROW()&lt;32,"",AVERAGE(IF(OFFSET(L$2,ROW()-31,0,30,1)&lt;&gt;"",OFFSET(L$2,ROW()-31,0,30,1)))))</f>
        <v/>
      </c>
      <c r="N1099" s="5" t="str">
        <f ca="1" t="shared" si="443"/>
        <v/>
      </c>
      <c r="O1099" s="4" t="str">
        <f ca="1" t="array" ref="O1099">IF(L1098="","",IF(ROW()&lt;32,"",AVERAGE(IF(OFFSET(L$2,ROW()-21,0,20,1)&lt;&gt;"",OFFSET(L$2,ROW()-21,0,20,1)))))</f>
        <v/>
      </c>
      <c r="P1099" s="5" t="str">
        <f ca="1" t="shared" si="444"/>
        <v/>
      </c>
      <c r="Q1099" s="4" t="str">
        <f t="shared" si="445"/>
        <v/>
      </c>
      <c r="R1099" s="4" t="str">
        <f t="shared" si="446"/>
        <v/>
      </c>
      <c r="S1099" s="9" t="str">
        <f t="shared" si="447"/>
        <v/>
      </c>
      <c r="T1099" s="10" t="str">
        <f ca="1" t="shared" si="448"/>
        <v/>
      </c>
      <c r="U1099" s="9" t="str">
        <f t="shared" si="449"/>
        <v/>
      </c>
      <c r="V1099" s="6" t="str">
        <f t="shared" si="450"/>
        <v/>
      </c>
      <c r="W1099" s="11" t="str">
        <f t="shared" si="451"/>
        <v/>
      </c>
      <c r="X1099" s="11" t="str">
        <f ca="1" t="shared" si="452"/>
        <v/>
      </c>
      <c r="Y1099" s="6" t="str">
        <f ca="1" t="shared" si="453"/>
        <v/>
      </c>
      <c r="Z1099" s="1" t="str">
        <f ca="1" t="shared" si="454"/>
        <v/>
      </c>
      <c r="AA1099" t="str">
        <f ca="1" t="shared" si="455"/>
        <v/>
      </c>
      <c r="AB1099" t="str">
        <f t="shared" si="456"/>
        <v/>
      </c>
      <c r="AC1099" s="1" t="str">
        <f ca="1" t="shared" si="457"/>
        <v/>
      </c>
      <c r="AD1099" t="e">
        <f ca="1" t="shared" si="458"/>
        <v>#VALUE!</v>
      </c>
    </row>
    <row r="1100" spans="1:30">
      <c r="A1100" t="str">
        <f>IF([1]Sheet!A2098="","",[1]Sheet!A2098)</f>
        <v/>
      </c>
      <c r="B1100" t="str">
        <f>IF(A1100="","",[1]Sheet!B2098)</f>
        <v/>
      </c>
      <c r="C1100" t="str">
        <f>IF(A1100="","",[1]Sheet!C2098)</f>
        <v/>
      </c>
      <c r="D1100" t="str">
        <f>IF(A1100="","",[1]Sheet!D2098)</f>
        <v/>
      </c>
      <c r="E1100" t="str">
        <f>IF(A1100="","",[1]Sheet!E2098)</f>
        <v/>
      </c>
      <c r="F1100" t="str">
        <f>IF(A1100="","",[1]Sheet!F2098)</f>
        <v/>
      </c>
      <c r="G1100" t="str">
        <f>IF(A1100="","",[1]Sheet!G2098)</f>
        <v/>
      </c>
      <c r="H1100" t="str">
        <f>IF(A1100="","",[1]Sheet!H2098)</f>
        <v/>
      </c>
      <c r="I1100" t="str">
        <f>IF(A1100="","",[1]Sheet!I2098)</f>
        <v/>
      </c>
      <c r="J1100" t="str">
        <f>IF(A1100="","",[1]Sheet!J2098)</f>
        <v/>
      </c>
      <c r="K1100" t="str">
        <f t="shared" si="441"/>
        <v/>
      </c>
      <c r="L1100" s="4" t="str">
        <f t="shared" si="442"/>
        <v/>
      </c>
      <c r="M1100" s="4" t="str">
        <f ca="1" t="array" ref="M1100">IF(L1099="","",IF(ROW()&lt;32,"",AVERAGE(IF(OFFSET(L$2,ROW()-31,0,30,1)&lt;&gt;"",OFFSET(L$2,ROW()-31,0,30,1)))))</f>
        <v/>
      </c>
      <c r="N1100" s="5" t="str">
        <f ca="1" t="shared" si="443"/>
        <v/>
      </c>
      <c r="O1100" s="4" t="str">
        <f ca="1" t="array" ref="O1100">IF(L1099="","",IF(ROW()&lt;32,"",AVERAGE(IF(OFFSET(L$2,ROW()-21,0,20,1)&lt;&gt;"",OFFSET(L$2,ROW()-21,0,20,1)))))</f>
        <v/>
      </c>
      <c r="P1100" s="5" t="str">
        <f ca="1" t="shared" si="444"/>
        <v/>
      </c>
      <c r="Q1100" s="4" t="str">
        <f t="shared" si="445"/>
        <v/>
      </c>
      <c r="R1100" s="4" t="str">
        <f t="shared" si="446"/>
        <v/>
      </c>
      <c r="S1100" s="9" t="str">
        <f t="shared" si="447"/>
        <v/>
      </c>
      <c r="T1100" s="10" t="str">
        <f ca="1" t="shared" si="448"/>
        <v/>
      </c>
      <c r="U1100" s="9" t="str">
        <f t="shared" si="449"/>
        <v/>
      </c>
      <c r="V1100" s="6" t="str">
        <f t="shared" si="450"/>
        <v/>
      </c>
      <c r="W1100" s="11" t="str">
        <f t="shared" si="451"/>
        <v/>
      </c>
      <c r="X1100" s="11" t="str">
        <f ca="1" t="shared" si="452"/>
        <v/>
      </c>
      <c r="Y1100" s="6" t="str">
        <f ca="1" t="shared" si="453"/>
        <v/>
      </c>
      <c r="Z1100" s="1" t="str">
        <f ca="1" t="shared" si="454"/>
        <v/>
      </c>
      <c r="AA1100" t="str">
        <f ca="1" t="shared" si="455"/>
        <v/>
      </c>
      <c r="AB1100" t="str">
        <f t="shared" si="456"/>
        <v/>
      </c>
      <c r="AC1100" s="1" t="str">
        <f ca="1" t="shared" si="457"/>
        <v/>
      </c>
      <c r="AD1100" t="e">
        <f ca="1" t="shared" si="458"/>
        <v>#VALUE!</v>
      </c>
    </row>
    <row r="1101" spans="1:30">
      <c r="A1101" t="str">
        <f>IF([1]Sheet!A2099="","",[1]Sheet!A2099)</f>
        <v/>
      </c>
      <c r="B1101" t="str">
        <f>IF(A1101="","",[1]Sheet!B2099)</f>
        <v/>
      </c>
      <c r="C1101" t="str">
        <f>IF(A1101="","",[1]Sheet!C2099)</f>
        <v/>
      </c>
      <c r="D1101" t="str">
        <f>IF(A1101="","",[1]Sheet!D2099)</f>
        <v/>
      </c>
      <c r="E1101" t="str">
        <f>IF(A1101="","",[1]Sheet!E2099)</f>
        <v/>
      </c>
      <c r="F1101" t="str">
        <f>IF(A1101="","",[1]Sheet!F2099)</f>
        <v/>
      </c>
      <c r="G1101" t="str">
        <f>IF(A1101="","",[1]Sheet!G2099)</f>
        <v/>
      </c>
      <c r="H1101" t="str">
        <f>IF(A1101="","",[1]Sheet!H2099)</f>
        <v/>
      </c>
      <c r="I1101" t="str">
        <f>IF(A1101="","",[1]Sheet!I2099)</f>
        <v/>
      </c>
      <c r="J1101" t="str">
        <f>IF(A1101="","",[1]Sheet!J2099)</f>
        <v/>
      </c>
      <c r="K1101" t="str">
        <f t="shared" si="441"/>
        <v/>
      </c>
      <c r="L1101" s="4" t="str">
        <f t="shared" si="442"/>
        <v/>
      </c>
      <c r="M1101" s="4" t="str">
        <f ca="1" t="array" ref="M1101">IF(L1100="","",IF(ROW()&lt;32,"",AVERAGE(IF(OFFSET(L$2,ROW()-31,0,30,1)&lt;&gt;"",OFFSET(L$2,ROW()-31,0,30,1)))))</f>
        <v/>
      </c>
      <c r="N1101" s="5" t="str">
        <f ca="1" t="shared" si="443"/>
        <v/>
      </c>
      <c r="O1101" s="4" t="str">
        <f ca="1" t="array" ref="O1101">IF(L1100="","",IF(ROW()&lt;32,"",AVERAGE(IF(OFFSET(L$2,ROW()-21,0,20,1)&lt;&gt;"",OFFSET(L$2,ROW()-21,0,20,1)))))</f>
        <v/>
      </c>
      <c r="P1101" s="5" t="str">
        <f ca="1" t="shared" si="444"/>
        <v/>
      </c>
      <c r="Q1101" s="4" t="str">
        <f t="shared" si="445"/>
        <v/>
      </c>
      <c r="R1101" s="4" t="str">
        <f t="shared" si="446"/>
        <v/>
      </c>
      <c r="S1101" s="9" t="str">
        <f t="shared" si="447"/>
        <v/>
      </c>
      <c r="T1101" s="10" t="str">
        <f ca="1" t="shared" si="448"/>
        <v/>
      </c>
      <c r="U1101" s="9" t="str">
        <f t="shared" si="449"/>
        <v/>
      </c>
      <c r="V1101" s="6" t="str">
        <f t="shared" si="450"/>
        <v/>
      </c>
      <c r="W1101" s="11" t="str">
        <f t="shared" si="451"/>
        <v/>
      </c>
      <c r="X1101" s="11" t="str">
        <f ca="1" t="shared" si="452"/>
        <v/>
      </c>
      <c r="Y1101" s="6" t="str">
        <f ca="1" t="shared" si="453"/>
        <v/>
      </c>
      <c r="Z1101" s="1" t="str">
        <f ca="1" t="shared" si="454"/>
        <v/>
      </c>
      <c r="AA1101" t="str">
        <f ca="1" t="shared" si="455"/>
        <v/>
      </c>
      <c r="AB1101" t="str">
        <f t="shared" si="456"/>
        <v/>
      </c>
      <c r="AC1101" s="1" t="str">
        <f ca="1" t="shared" si="457"/>
        <v/>
      </c>
      <c r="AD1101" t="e">
        <f ca="1" t="shared" si="458"/>
        <v>#VALUE!</v>
      </c>
    </row>
    <row r="1102" spans="1:30">
      <c r="A1102" t="str">
        <f>IF([1]Sheet!A2100="","",[1]Sheet!A2100)</f>
        <v/>
      </c>
      <c r="B1102" t="str">
        <f>IF(A1102="","",[1]Sheet!B2100)</f>
        <v/>
      </c>
      <c r="C1102" t="str">
        <f>IF(A1102="","",[1]Sheet!C2100)</f>
        <v/>
      </c>
      <c r="D1102" t="str">
        <f>IF(A1102="","",[1]Sheet!D2100)</f>
        <v/>
      </c>
      <c r="E1102" t="str">
        <f>IF(A1102="","",[1]Sheet!E2100)</f>
        <v/>
      </c>
      <c r="F1102" t="str">
        <f>IF(A1102="","",[1]Sheet!F2100)</f>
        <v/>
      </c>
      <c r="G1102" t="str">
        <f>IF(A1102="","",[1]Sheet!G2100)</f>
        <v/>
      </c>
      <c r="H1102" t="str">
        <f>IF(A1102="","",[1]Sheet!H2100)</f>
        <v/>
      </c>
      <c r="I1102" t="str">
        <f>IF(A1102="","",[1]Sheet!I2100)</f>
        <v/>
      </c>
      <c r="J1102" t="str">
        <f>IF(A1102="","",[1]Sheet!J2100)</f>
        <v/>
      </c>
      <c r="K1102" t="str">
        <f t="shared" si="441"/>
        <v/>
      </c>
      <c r="L1102" s="4" t="str">
        <f t="shared" si="442"/>
        <v/>
      </c>
      <c r="M1102" s="4" t="str">
        <f ca="1" t="array" ref="M1102">IF(L1101="","",IF(ROW()&lt;32,"",AVERAGE(IF(OFFSET(L$2,ROW()-31,0,30,1)&lt;&gt;"",OFFSET(L$2,ROW()-31,0,30,1)))))</f>
        <v/>
      </c>
      <c r="N1102" s="5" t="str">
        <f ca="1" t="shared" si="443"/>
        <v/>
      </c>
      <c r="O1102" s="4" t="str">
        <f ca="1" t="array" ref="O1102">IF(L1101="","",IF(ROW()&lt;32,"",AVERAGE(IF(OFFSET(L$2,ROW()-21,0,20,1)&lt;&gt;"",OFFSET(L$2,ROW()-21,0,20,1)))))</f>
        <v/>
      </c>
      <c r="P1102" s="5" t="str">
        <f ca="1" t="shared" si="444"/>
        <v/>
      </c>
      <c r="Q1102" s="4" t="str">
        <f t="shared" si="445"/>
        <v/>
      </c>
      <c r="R1102" s="4" t="str">
        <f t="shared" si="446"/>
        <v/>
      </c>
      <c r="S1102" s="9" t="str">
        <f t="shared" si="447"/>
        <v/>
      </c>
      <c r="T1102" s="10" t="str">
        <f ca="1" t="shared" si="448"/>
        <v/>
      </c>
      <c r="U1102" s="9" t="str">
        <f t="shared" si="449"/>
        <v/>
      </c>
      <c r="V1102" s="6" t="str">
        <f t="shared" si="450"/>
        <v/>
      </c>
      <c r="W1102" s="11" t="str">
        <f t="shared" si="451"/>
        <v/>
      </c>
      <c r="X1102" s="11" t="str">
        <f ca="1" t="shared" si="452"/>
        <v/>
      </c>
      <c r="Y1102" s="6" t="str">
        <f ca="1" t="shared" si="453"/>
        <v/>
      </c>
      <c r="Z1102" s="1" t="str">
        <f ca="1" t="shared" si="454"/>
        <v/>
      </c>
      <c r="AA1102" t="str">
        <f ca="1" t="shared" si="455"/>
        <v/>
      </c>
      <c r="AB1102" t="str">
        <f t="shared" si="456"/>
        <v/>
      </c>
      <c r="AC1102" s="1" t="str">
        <f ca="1" t="shared" si="457"/>
        <v/>
      </c>
      <c r="AD1102" t="e">
        <f ca="1" t="shared" si="458"/>
        <v>#VALUE!</v>
      </c>
    </row>
    <row r="1103" spans="1:30">
      <c r="A1103" t="str">
        <f>IF([1]Sheet!A2101="","",[1]Sheet!A2101)</f>
        <v/>
      </c>
      <c r="B1103" t="str">
        <f>IF(A1103="","",[1]Sheet!B2101)</f>
        <v/>
      </c>
      <c r="C1103" t="str">
        <f>IF(A1103="","",[1]Sheet!C2101)</f>
        <v/>
      </c>
      <c r="D1103" t="str">
        <f>IF(A1103="","",[1]Sheet!D2101)</f>
        <v/>
      </c>
      <c r="E1103" t="str">
        <f>IF(A1103="","",[1]Sheet!E2101)</f>
        <v/>
      </c>
      <c r="F1103" t="str">
        <f>IF(A1103="","",[1]Sheet!F2101)</f>
        <v/>
      </c>
      <c r="G1103" t="str">
        <f>IF(A1103="","",[1]Sheet!G2101)</f>
        <v/>
      </c>
      <c r="H1103" t="str">
        <f>IF(A1103="","",[1]Sheet!H2101)</f>
        <v/>
      </c>
      <c r="I1103" t="str">
        <f>IF(A1103="","",[1]Sheet!I2101)</f>
        <v/>
      </c>
      <c r="J1103" t="str">
        <f>IF(A1103="","",[1]Sheet!J2101)</f>
        <v/>
      </c>
      <c r="K1103" t="str">
        <f t="shared" si="441"/>
        <v/>
      </c>
      <c r="L1103" s="4" t="str">
        <f t="shared" si="442"/>
        <v/>
      </c>
      <c r="M1103" s="4" t="str">
        <f ca="1" t="array" ref="M1103">IF(L1102="","",IF(ROW()&lt;32,"",AVERAGE(IF(OFFSET(L$2,ROW()-31,0,30,1)&lt;&gt;"",OFFSET(L$2,ROW()-31,0,30,1)))))</f>
        <v/>
      </c>
      <c r="N1103" s="5" t="str">
        <f ca="1" t="shared" si="443"/>
        <v/>
      </c>
      <c r="O1103" s="4" t="str">
        <f ca="1" t="array" ref="O1103">IF(L1102="","",IF(ROW()&lt;32,"",AVERAGE(IF(OFFSET(L$2,ROW()-21,0,20,1)&lt;&gt;"",OFFSET(L$2,ROW()-21,0,20,1)))))</f>
        <v/>
      </c>
      <c r="P1103" s="5" t="str">
        <f ca="1" t="shared" si="444"/>
        <v/>
      </c>
      <c r="Q1103" s="4" t="str">
        <f t="shared" si="445"/>
        <v/>
      </c>
      <c r="R1103" s="4" t="str">
        <f t="shared" si="446"/>
        <v/>
      </c>
      <c r="S1103" s="9" t="str">
        <f t="shared" si="447"/>
        <v/>
      </c>
      <c r="T1103" s="10" t="str">
        <f ca="1" t="shared" si="448"/>
        <v/>
      </c>
      <c r="U1103" s="9" t="str">
        <f t="shared" si="449"/>
        <v/>
      </c>
      <c r="V1103" s="6" t="str">
        <f t="shared" si="450"/>
        <v/>
      </c>
      <c r="W1103" s="11" t="str">
        <f t="shared" si="451"/>
        <v/>
      </c>
      <c r="X1103" s="11" t="str">
        <f ca="1" t="shared" si="452"/>
        <v/>
      </c>
      <c r="Y1103" s="6" t="str">
        <f ca="1" t="shared" si="453"/>
        <v/>
      </c>
      <c r="Z1103" s="1" t="str">
        <f ca="1" t="shared" si="454"/>
        <v/>
      </c>
      <c r="AA1103" t="str">
        <f ca="1" t="shared" si="455"/>
        <v/>
      </c>
      <c r="AB1103" t="str">
        <f t="shared" si="456"/>
        <v/>
      </c>
      <c r="AC1103" s="1" t="str">
        <f ca="1" t="shared" si="457"/>
        <v/>
      </c>
      <c r="AD1103" t="e">
        <f ca="1" t="shared" si="458"/>
        <v>#VALUE!</v>
      </c>
    </row>
    <row r="1104" spans="1:30">
      <c r="A1104" t="str">
        <f>IF([1]Sheet!A2102="","",[1]Sheet!A2102)</f>
        <v/>
      </c>
      <c r="B1104" t="str">
        <f>IF(A1104="","",[1]Sheet!B2102)</f>
        <v/>
      </c>
      <c r="C1104" t="str">
        <f>IF(A1104="","",[1]Sheet!C2102)</f>
        <v/>
      </c>
      <c r="D1104" t="str">
        <f>IF(A1104="","",[1]Sheet!D2102)</f>
        <v/>
      </c>
      <c r="E1104" t="str">
        <f>IF(A1104="","",[1]Sheet!E2102)</f>
        <v/>
      </c>
      <c r="F1104" t="str">
        <f>IF(A1104="","",[1]Sheet!F2102)</f>
        <v/>
      </c>
      <c r="G1104" t="str">
        <f>IF(A1104="","",[1]Sheet!G2102)</f>
        <v/>
      </c>
      <c r="H1104" t="str">
        <f>IF(A1104="","",[1]Sheet!H2102)</f>
        <v/>
      </c>
      <c r="I1104" t="str">
        <f>IF(A1104="","",[1]Sheet!I2102)</f>
        <v/>
      </c>
      <c r="J1104" t="str">
        <f>IF(A1104="","",[1]Sheet!J2102)</f>
        <v/>
      </c>
      <c r="K1104" t="str">
        <f t="shared" si="441"/>
        <v/>
      </c>
      <c r="L1104" s="4" t="str">
        <f t="shared" si="442"/>
        <v/>
      </c>
      <c r="M1104" s="4" t="str">
        <f ca="1" t="array" ref="M1104">IF(L1103="","",IF(ROW()&lt;32,"",AVERAGE(IF(OFFSET(L$2,ROW()-31,0,30,1)&lt;&gt;"",OFFSET(L$2,ROW()-31,0,30,1)))))</f>
        <v/>
      </c>
      <c r="N1104" s="5" t="str">
        <f ca="1" t="shared" si="443"/>
        <v/>
      </c>
      <c r="O1104" s="4" t="str">
        <f ca="1" t="array" ref="O1104">IF(L1103="","",IF(ROW()&lt;32,"",AVERAGE(IF(OFFSET(L$2,ROW()-21,0,20,1)&lt;&gt;"",OFFSET(L$2,ROW()-21,0,20,1)))))</f>
        <v/>
      </c>
      <c r="P1104" s="5" t="str">
        <f ca="1" t="shared" si="444"/>
        <v/>
      </c>
      <c r="Q1104" s="4" t="str">
        <f t="shared" si="445"/>
        <v/>
      </c>
      <c r="R1104" s="4" t="str">
        <f t="shared" si="446"/>
        <v/>
      </c>
      <c r="S1104" s="9" t="str">
        <f t="shared" si="447"/>
        <v/>
      </c>
      <c r="T1104" s="10" t="str">
        <f ca="1" t="shared" si="448"/>
        <v/>
      </c>
      <c r="U1104" s="9" t="str">
        <f t="shared" si="449"/>
        <v/>
      </c>
      <c r="V1104" s="6" t="str">
        <f t="shared" si="450"/>
        <v/>
      </c>
      <c r="W1104" s="11" t="str">
        <f t="shared" si="451"/>
        <v/>
      </c>
      <c r="X1104" s="11" t="str">
        <f ca="1" t="shared" si="452"/>
        <v/>
      </c>
      <c r="Y1104" s="6" t="str">
        <f ca="1" t="shared" si="453"/>
        <v/>
      </c>
      <c r="Z1104" s="1" t="str">
        <f ca="1" t="shared" si="454"/>
        <v/>
      </c>
      <c r="AA1104" t="str">
        <f ca="1" t="shared" si="455"/>
        <v/>
      </c>
      <c r="AB1104" t="str">
        <f t="shared" si="456"/>
        <v/>
      </c>
      <c r="AC1104" s="1" t="str">
        <f ca="1" t="shared" si="457"/>
        <v/>
      </c>
      <c r="AD1104" t="e">
        <f ca="1" t="shared" si="458"/>
        <v>#VALUE!</v>
      </c>
    </row>
    <row r="1105" spans="1:30">
      <c r="A1105" t="str">
        <f>IF([1]Sheet!A2103="","",[1]Sheet!A2103)</f>
        <v/>
      </c>
      <c r="B1105" t="str">
        <f>IF(A1105="","",[1]Sheet!B2103)</f>
        <v/>
      </c>
      <c r="C1105" t="str">
        <f>IF(A1105="","",[1]Sheet!C2103)</f>
        <v/>
      </c>
      <c r="D1105" t="str">
        <f>IF(A1105="","",[1]Sheet!D2103)</f>
        <v/>
      </c>
      <c r="E1105" t="str">
        <f>IF(A1105="","",[1]Sheet!E2103)</f>
        <v/>
      </c>
      <c r="F1105" t="str">
        <f>IF(A1105="","",[1]Sheet!F2103)</f>
        <v/>
      </c>
      <c r="G1105" t="str">
        <f>IF(A1105="","",[1]Sheet!G2103)</f>
        <v/>
      </c>
      <c r="H1105" t="str">
        <f>IF(A1105="","",[1]Sheet!H2103)</f>
        <v/>
      </c>
      <c r="I1105" t="str">
        <f>IF(A1105="","",[1]Sheet!I2103)</f>
        <v/>
      </c>
      <c r="J1105" t="str">
        <f>IF(A1105="","",[1]Sheet!J2103)</f>
        <v/>
      </c>
      <c r="K1105" t="str">
        <f t="shared" si="441"/>
        <v/>
      </c>
      <c r="L1105" s="4" t="str">
        <f t="shared" si="442"/>
        <v/>
      </c>
      <c r="M1105" s="4" t="str">
        <f ca="1" t="array" ref="M1105">IF(L1104="","",IF(ROW()&lt;32,"",AVERAGE(IF(OFFSET(L$2,ROW()-31,0,30,1)&lt;&gt;"",OFFSET(L$2,ROW()-31,0,30,1)))))</f>
        <v/>
      </c>
      <c r="N1105" s="5" t="str">
        <f ca="1" t="shared" si="443"/>
        <v/>
      </c>
      <c r="O1105" s="4" t="str">
        <f ca="1" t="array" ref="O1105">IF(L1104="","",IF(ROW()&lt;32,"",AVERAGE(IF(OFFSET(L$2,ROW()-21,0,20,1)&lt;&gt;"",OFFSET(L$2,ROW()-21,0,20,1)))))</f>
        <v/>
      </c>
      <c r="P1105" s="5" t="str">
        <f ca="1" t="shared" si="444"/>
        <v/>
      </c>
      <c r="Q1105" s="4" t="str">
        <f t="shared" si="445"/>
        <v/>
      </c>
      <c r="R1105" s="4" t="str">
        <f t="shared" si="446"/>
        <v/>
      </c>
      <c r="S1105" s="9" t="str">
        <f t="shared" si="447"/>
        <v/>
      </c>
      <c r="T1105" s="10" t="str">
        <f ca="1" t="shared" si="448"/>
        <v/>
      </c>
      <c r="U1105" s="9" t="str">
        <f t="shared" si="449"/>
        <v/>
      </c>
      <c r="V1105" s="6" t="str">
        <f t="shared" si="450"/>
        <v/>
      </c>
      <c r="W1105" s="11" t="str">
        <f t="shared" si="451"/>
        <v/>
      </c>
      <c r="X1105" s="11" t="str">
        <f ca="1" t="shared" si="452"/>
        <v/>
      </c>
      <c r="Y1105" s="6" t="str">
        <f ca="1" t="shared" si="453"/>
        <v/>
      </c>
      <c r="Z1105" s="1" t="str">
        <f ca="1" t="shared" si="454"/>
        <v/>
      </c>
      <c r="AA1105" t="str">
        <f ca="1" t="shared" si="455"/>
        <v/>
      </c>
      <c r="AB1105" t="str">
        <f t="shared" si="456"/>
        <v/>
      </c>
      <c r="AC1105" s="1" t="str">
        <f ca="1" t="shared" si="457"/>
        <v/>
      </c>
      <c r="AD1105" t="e">
        <f ca="1" t="shared" si="458"/>
        <v>#VALUE!</v>
      </c>
    </row>
    <row r="1106" spans="1:30">
      <c r="A1106" t="str">
        <f>IF([1]Sheet!A2104="","",[1]Sheet!A2104)</f>
        <v/>
      </c>
      <c r="B1106" t="str">
        <f>IF(A1106="","",[1]Sheet!B2104)</f>
        <v/>
      </c>
      <c r="C1106" t="str">
        <f>IF(A1106="","",[1]Sheet!C2104)</f>
        <v/>
      </c>
      <c r="D1106" t="str">
        <f>IF(A1106="","",[1]Sheet!D2104)</f>
        <v/>
      </c>
      <c r="E1106" t="str">
        <f>IF(A1106="","",[1]Sheet!E2104)</f>
        <v/>
      </c>
      <c r="F1106" t="str">
        <f>IF(A1106="","",[1]Sheet!F2104)</f>
        <v/>
      </c>
      <c r="G1106" t="str">
        <f>IF(A1106="","",[1]Sheet!G2104)</f>
        <v/>
      </c>
      <c r="H1106" t="str">
        <f>IF(A1106="","",[1]Sheet!H2104)</f>
        <v/>
      </c>
      <c r="I1106" t="str">
        <f>IF(A1106="","",[1]Sheet!I2104)</f>
        <v/>
      </c>
      <c r="J1106" t="str">
        <f>IF(A1106="","",[1]Sheet!J2104)</f>
        <v/>
      </c>
      <c r="K1106" t="str">
        <f t="shared" si="441"/>
        <v/>
      </c>
      <c r="L1106" s="4" t="str">
        <f t="shared" si="442"/>
        <v/>
      </c>
      <c r="M1106" s="4" t="str">
        <f ca="1" t="array" ref="M1106">IF(L1105="","",IF(ROW()&lt;32,"",AVERAGE(IF(OFFSET(L$2,ROW()-31,0,30,1)&lt;&gt;"",OFFSET(L$2,ROW()-31,0,30,1)))))</f>
        <v/>
      </c>
      <c r="N1106" s="5" t="str">
        <f ca="1" t="shared" si="443"/>
        <v/>
      </c>
      <c r="O1106" s="4" t="str">
        <f ca="1" t="array" ref="O1106">IF(L1105="","",IF(ROW()&lt;32,"",AVERAGE(IF(OFFSET(L$2,ROW()-21,0,20,1)&lt;&gt;"",OFFSET(L$2,ROW()-21,0,20,1)))))</f>
        <v/>
      </c>
      <c r="P1106" s="5" t="str">
        <f ca="1" t="shared" si="444"/>
        <v/>
      </c>
      <c r="Q1106" s="4" t="str">
        <f t="shared" si="445"/>
        <v/>
      </c>
      <c r="R1106" s="4" t="str">
        <f t="shared" si="446"/>
        <v/>
      </c>
      <c r="S1106" s="9" t="str">
        <f t="shared" si="447"/>
        <v/>
      </c>
      <c r="T1106" s="10" t="str">
        <f ca="1" t="shared" si="448"/>
        <v/>
      </c>
      <c r="U1106" s="9" t="str">
        <f t="shared" si="449"/>
        <v/>
      </c>
      <c r="V1106" s="6" t="str">
        <f t="shared" si="450"/>
        <v/>
      </c>
      <c r="W1106" s="11" t="str">
        <f t="shared" si="451"/>
        <v/>
      </c>
      <c r="X1106" s="11" t="str">
        <f ca="1" t="shared" si="452"/>
        <v/>
      </c>
      <c r="Y1106" s="6" t="str">
        <f ca="1" t="shared" si="453"/>
        <v/>
      </c>
      <c r="Z1106" s="1" t="str">
        <f ca="1" t="shared" si="454"/>
        <v/>
      </c>
      <c r="AA1106" t="str">
        <f ca="1" t="shared" si="455"/>
        <v/>
      </c>
      <c r="AB1106" t="str">
        <f t="shared" si="456"/>
        <v/>
      </c>
      <c r="AC1106" s="1" t="str">
        <f ca="1" t="shared" si="457"/>
        <v/>
      </c>
      <c r="AD1106" t="e">
        <f ca="1" t="shared" si="458"/>
        <v>#VALUE!</v>
      </c>
    </row>
    <row r="1107" spans="1:30">
      <c r="A1107" t="str">
        <f>IF([1]Sheet!A2105="","",[1]Sheet!A2105)</f>
        <v/>
      </c>
      <c r="B1107" t="str">
        <f>IF(A1107="","",[1]Sheet!B2105)</f>
        <v/>
      </c>
      <c r="C1107" t="str">
        <f>IF(A1107="","",[1]Sheet!C2105)</f>
        <v/>
      </c>
      <c r="D1107" t="str">
        <f>IF(A1107="","",[1]Sheet!D2105)</f>
        <v/>
      </c>
      <c r="E1107" t="str">
        <f>IF(A1107="","",[1]Sheet!E2105)</f>
        <v/>
      </c>
      <c r="F1107" t="str">
        <f>IF(A1107="","",[1]Sheet!F2105)</f>
        <v/>
      </c>
      <c r="G1107" t="str">
        <f>IF(A1107="","",[1]Sheet!G2105)</f>
        <v/>
      </c>
      <c r="H1107" t="str">
        <f>IF(A1107="","",[1]Sheet!H2105)</f>
        <v/>
      </c>
      <c r="I1107" t="str">
        <f>IF(A1107="","",[1]Sheet!I2105)</f>
        <v/>
      </c>
      <c r="J1107" t="str">
        <f>IF(A1107="","",[1]Sheet!J2105)</f>
        <v/>
      </c>
      <c r="K1107" t="str">
        <f t="shared" si="441"/>
        <v/>
      </c>
      <c r="L1107" s="4" t="str">
        <f t="shared" si="442"/>
        <v/>
      </c>
      <c r="M1107" s="4" t="str">
        <f ca="1" t="array" ref="M1107">IF(L1106="","",IF(ROW()&lt;32,"",AVERAGE(IF(OFFSET(L$2,ROW()-31,0,30,1)&lt;&gt;"",OFFSET(L$2,ROW()-31,0,30,1)))))</f>
        <v/>
      </c>
      <c r="N1107" s="5" t="str">
        <f ca="1" t="shared" si="443"/>
        <v/>
      </c>
      <c r="O1107" s="4" t="str">
        <f ca="1" t="array" ref="O1107">IF(L1106="","",IF(ROW()&lt;32,"",AVERAGE(IF(OFFSET(L$2,ROW()-21,0,20,1)&lt;&gt;"",OFFSET(L$2,ROW()-21,0,20,1)))))</f>
        <v/>
      </c>
      <c r="P1107" s="5" t="str">
        <f ca="1" t="shared" si="444"/>
        <v/>
      </c>
      <c r="Q1107" s="4" t="str">
        <f t="shared" si="445"/>
        <v/>
      </c>
      <c r="R1107" s="4" t="str">
        <f t="shared" si="446"/>
        <v/>
      </c>
      <c r="S1107" s="9" t="str">
        <f t="shared" si="447"/>
        <v/>
      </c>
      <c r="T1107" s="10" t="str">
        <f ca="1" t="shared" si="448"/>
        <v/>
      </c>
      <c r="U1107" s="9" t="str">
        <f t="shared" si="449"/>
        <v/>
      </c>
      <c r="V1107" s="6" t="str">
        <f t="shared" si="450"/>
        <v/>
      </c>
      <c r="W1107" s="11" t="str">
        <f t="shared" si="451"/>
        <v/>
      </c>
      <c r="X1107" s="11" t="str">
        <f ca="1" t="shared" si="452"/>
        <v/>
      </c>
      <c r="Y1107" s="6" t="str">
        <f ca="1" t="shared" si="453"/>
        <v/>
      </c>
      <c r="Z1107" s="1" t="str">
        <f ca="1" t="shared" si="454"/>
        <v/>
      </c>
      <c r="AA1107" t="str">
        <f ca="1" t="shared" si="455"/>
        <v/>
      </c>
      <c r="AB1107" t="str">
        <f t="shared" si="456"/>
        <v/>
      </c>
      <c r="AC1107" s="1" t="str">
        <f ca="1" t="shared" si="457"/>
        <v/>
      </c>
      <c r="AD1107" t="e">
        <f ca="1" t="shared" si="458"/>
        <v>#VALUE!</v>
      </c>
    </row>
    <row r="1108" spans="1:30">
      <c r="A1108" t="str">
        <f>IF([1]Sheet!A2106="","",[1]Sheet!A2106)</f>
        <v/>
      </c>
      <c r="B1108" t="str">
        <f>IF(A1108="","",[1]Sheet!B2106)</f>
        <v/>
      </c>
      <c r="C1108" t="str">
        <f>IF(A1108="","",[1]Sheet!C2106)</f>
        <v/>
      </c>
      <c r="D1108" t="str">
        <f>IF(A1108="","",[1]Sheet!D2106)</f>
        <v/>
      </c>
      <c r="E1108" t="str">
        <f>IF(A1108="","",[1]Sheet!E2106)</f>
        <v/>
      </c>
      <c r="F1108" t="str">
        <f>IF(A1108="","",[1]Sheet!F2106)</f>
        <v/>
      </c>
      <c r="G1108" t="str">
        <f>IF(A1108="","",[1]Sheet!G2106)</f>
        <v/>
      </c>
      <c r="H1108" t="str">
        <f>IF(A1108="","",[1]Sheet!H2106)</f>
        <v/>
      </c>
      <c r="I1108" t="str">
        <f>IF(A1108="","",[1]Sheet!I2106)</f>
        <v/>
      </c>
      <c r="J1108" t="str">
        <f>IF(A1108="","",[1]Sheet!J2106)</f>
        <v/>
      </c>
      <c r="K1108" t="str">
        <f t="shared" si="441"/>
        <v/>
      </c>
      <c r="L1108" s="4" t="str">
        <f t="shared" si="442"/>
        <v/>
      </c>
      <c r="M1108" s="4" t="str">
        <f ca="1" t="array" ref="M1108">IF(L1107="","",IF(ROW()&lt;32,"",AVERAGE(IF(OFFSET(L$2,ROW()-31,0,30,1)&lt;&gt;"",OFFSET(L$2,ROW()-31,0,30,1)))))</f>
        <v/>
      </c>
      <c r="N1108" s="5" t="str">
        <f ca="1" t="shared" si="443"/>
        <v/>
      </c>
      <c r="O1108" s="4" t="str">
        <f ca="1" t="array" ref="O1108">IF(L1107="","",IF(ROW()&lt;32,"",AVERAGE(IF(OFFSET(L$2,ROW()-21,0,20,1)&lt;&gt;"",OFFSET(L$2,ROW()-21,0,20,1)))))</f>
        <v/>
      </c>
      <c r="P1108" s="5" t="str">
        <f ca="1" t="shared" si="444"/>
        <v/>
      </c>
      <c r="Q1108" s="4" t="str">
        <f t="shared" si="445"/>
        <v/>
      </c>
      <c r="R1108" s="4" t="str">
        <f t="shared" si="446"/>
        <v/>
      </c>
      <c r="S1108" s="9" t="str">
        <f t="shared" si="447"/>
        <v/>
      </c>
      <c r="T1108" s="10" t="str">
        <f ca="1" t="shared" si="448"/>
        <v/>
      </c>
      <c r="U1108" s="9" t="str">
        <f t="shared" si="449"/>
        <v/>
      </c>
      <c r="V1108" s="6" t="str">
        <f t="shared" si="450"/>
        <v/>
      </c>
      <c r="W1108" s="11" t="str">
        <f t="shared" si="451"/>
        <v/>
      </c>
      <c r="X1108" s="11" t="str">
        <f ca="1" t="shared" si="452"/>
        <v/>
      </c>
      <c r="Y1108" s="6" t="str">
        <f ca="1" t="shared" si="453"/>
        <v/>
      </c>
      <c r="Z1108" s="1" t="str">
        <f ca="1" t="shared" si="454"/>
        <v/>
      </c>
      <c r="AA1108" t="str">
        <f ca="1" t="shared" si="455"/>
        <v/>
      </c>
      <c r="AB1108" t="str">
        <f t="shared" si="456"/>
        <v/>
      </c>
      <c r="AC1108" s="1" t="str">
        <f ca="1" t="shared" si="457"/>
        <v/>
      </c>
      <c r="AD1108" t="e">
        <f ca="1" t="shared" si="458"/>
        <v>#VALUE!</v>
      </c>
    </row>
    <row r="1109" spans="1:30">
      <c r="A1109" t="str">
        <f>IF([1]Sheet!A2107="","",[1]Sheet!A2107)</f>
        <v/>
      </c>
      <c r="B1109" t="str">
        <f>IF(A1109="","",[1]Sheet!B2107)</f>
        <v/>
      </c>
      <c r="C1109" t="str">
        <f>IF(A1109="","",[1]Sheet!C2107)</f>
        <v/>
      </c>
      <c r="D1109" t="str">
        <f>IF(A1109="","",[1]Sheet!D2107)</f>
        <v/>
      </c>
      <c r="E1109" t="str">
        <f>IF(A1109="","",[1]Sheet!E2107)</f>
        <v/>
      </c>
      <c r="F1109" t="str">
        <f>IF(A1109="","",[1]Sheet!F2107)</f>
        <v/>
      </c>
      <c r="G1109" t="str">
        <f>IF(A1109="","",[1]Sheet!G2107)</f>
        <v/>
      </c>
      <c r="H1109" t="str">
        <f>IF(A1109="","",[1]Sheet!H2107)</f>
        <v/>
      </c>
      <c r="I1109" t="str">
        <f>IF(A1109="","",[1]Sheet!I2107)</f>
        <v/>
      </c>
      <c r="J1109" t="str">
        <f>IF(A1109="","",[1]Sheet!J2107)</f>
        <v/>
      </c>
      <c r="K1109" t="str">
        <f t="shared" si="441"/>
        <v/>
      </c>
      <c r="L1109" s="4" t="str">
        <f t="shared" si="442"/>
        <v/>
      </c>
      <c r="M1109" s="4" t="str">
        <f ca="1" t="array" ref="M1109">IF(L1108="","",IF(ROW()&lt;32,"",AVERAGE(IF(OFFSET(L$2,ROW()-31,0,30,1)&lt;&gt;"",OFFSET(L$2,ROW()-31,0,30,1)))))</f>
        <v/>
      </c>
      <c r="N1109" s="5" t="str">
        <f ca="1" t="shared" si="443"/>
        <v/>
      </c>
      <c r="O1109" s="4" t="str">
        <f ca="1" t="array" ref="O1109">IF(L1108="","",IF(ROW()&lt;32,"",AVERAGE(IF(OFFSET(L$2,ROW()-21,0,20,1)&lt;&gt;"",OFFSET(L$2,ROW()-21,0,20,1)))))</f>
        <v/>
      </c>
      <c r="P1109" s="5" t="str">
        <f ca="1" t="shared" si="444"/>
        <v/>
      </c>
      <c r="Q1109" s="4" t="str">
        <f t="shared" si="445"/>
        <v/>
      </c>
      <c r="R1109" s="4" t="str">
        <f t="shared" si="446"/>
        <v/>
      </c>
      <c r="S1109" s="9" t="str">
        <f t="shared" si="447"/>
        <v/>
      </c>
      <c r="T1109" s="10" t="str">
        <f ca="1" t="shared" si="448"/>
        <v/>
      </c>
      <c r="U1109" s="9" t="str">
        <f t="shared" si="449"/>
        <v/>
      </c>
      <c r="V1109" s="6" t="str">
        <f t="shared" si="450"/>
        <v/>
      </c>
      <c r="W1109" s="11" t="str">
        <f t="shared" si="451"/>
        <v/>
      </c>
      <c r="X1109" s="11" t="str">
        <f ca="1" t="shared" si="452"/>
        <v/>
      </c>
      <c r="Y1109" s="6" t="str">
        <f ca="1" t="shared" si="453"/>
        <v/>
      </c>
      <c r="Z1109" s="1" t="str">
        <f ca="1" t="shared" si="454"/>
        <v/>
      </c>
      <c r="AA1109" t="str">
        <f ca="1" t="shared" si="455"/>
        <v/>
      </c>
      <c r="AB1109" t="str">
        <f t="shared" si="456"/>
        <v/>
      </c>
      <c r="AC1109" s="1" t="str">
        <f ca="1" t="shared" si="457"/>
        <v/>
      </c>
      <c r="AD1109" t="e">
        <f ca="1" t="shared" si="458"/>
        <v>#VALUE!</v>
      </c>
    </row>
    <row r="1110" spans="1:30">
      <c r="A1110" t="str">
        <f>IF([1]Sheet!A2108="","",[1]Sheet!A2108)</f>
        <v/>
      </c>
      <c r="B1110" t="str">
        <f>IF(A1110="","",[1]Sheet!B2108)</f>
        <v/>
      </c>
      <c r="C1110" t="str">
        <f>IF(A1110="","",[1]Sheet!C2108)</f>
        <v/>
      </c>
      <c r="D1110" t="str">
        <f>IF(A1110="","",[1]Sheet!D2108)</f>
        <v/>
      </c>
      <c r="E1110" t="str">
        <f>IF(A1110="","",[1]Sheet!E2108)</f>
        <v/>
      </c>
      <c r="F1110" t="str">
        <f>IF(A1110="","",[1]Sheet!F2108)</f>
        <v/>
      </c>
      <c r="G1110" t="str">
        <f>IF(A1110="","",[1]Sheet!G2108)</f>
        <v/>
      </c>
      <c r="H1110" t="str">
        <f>IF(A1110="","",[1]Sheet!H2108)</f>
        <v/>
      </c>
      <c r="I1110" t="str">
        <f>IF(A1110="","",[1]Sheet!I2108)</f>
        <v/>
      </c>
      <c r="J1110" t="str">
        <f>IF(A1110="","",[1]Sheet!J2108)</f>
        <v/>
      </c>
      <c r="K1110" t="str">
        <f t="shared" si="441"/>
        <v/>
      </c>
      <c r="L1110" s="4" t="str">
        <f t="shared" si="442"/>
        <v/>
      </c>
      <c r="M1110" s="4" t="str">
        <f ca="1" t="array" ref="M1110">IF(L1109="","",IF(ROW()&lt;32,"",AVERAGE(IF(OFFSET(L$2,ROW()-31,0,30,1)&lt;&gt;"",OFFSET(L$2,ROW()-31,0,30,1)))))</f>
        <v/>
      </c>
      <c r="N1110" s="5" t="str">
        <f ca="1" t="shared" si="443"/>
        <v/>
      </c>
      <c r="O1110" s="4" t="str">
        <f ca="1" t="array" ref="O1110">IF(L1109="","",IF(ROW()&lt;32,"",AVERAGE(IF(OFFSET(L$2,ROW()-21,0,20,1)&lt;&gt;"",OFFSET(L$2,ROW()-21,0,20,1)))))</f>
        <v/>
      </c>
      <c r="P1110" s="5" t="str">
        <f ca="1" t="shared" si="444"/>
        <v/>
      </c>
      <c r="Q1110" s="4" t="str">
        <f t="shared" si="445"/>
        <v/>
      </c>
      <c r="R1110" s="4" t="str">
        <f t="shared" si="446"/>
        <v/>
      </c>
      <c r="S1110" s="9" t="str">
        <f t="shared" si="447"/>
        <v/>
      </c>
      <c r="T1110" s="10" t="str">
        <f ca="1" t="shared" si="448"/>
        <v/>
      </c>
      <c r="U1110" s="9" t="str">
        <f t="shared" si="449"/>
        <v/>
      </c>
      <c r="V1110" s="6" t="str">
        <f t="shared" si="450"/>
        <v/>
      </c>
      <c r="W1110" s="11" t="str">
        <f t="shared" si="451"/>
        <v/>
      </c>
      <c r="X1110" s="11" t="str">
        <f ca="1" t="shared" si="452"/>
        <v/>
      </c>
      <c r="Y1110" s="6" t="str">
        <f ca="1" t="shared" si="453"/>
        <v/>
      </c>
      <c r="Z1110" s="1" t="str">
        <f ca="1" t="shared" si="454"/>
        <v/>
      </c>
      <c r="AA1110" t="str">
        <f ca="1" t="shared" si="455"/>
        <v/>
      </c>
      <c r="AB1110" t="str">
        <f t="shared" si="456"/>
        <v/>
      </c>
      <c r="AC1110" s="1" t="str">
        <f ca="1" t="shared" si="457"/>
        <v/>
      </c>
      <c r="AD1110" t="e">
        <f ca="1" t="shared" si="458"/>
        <v>#VALUE!</v>
      </c>
    </row>
    <row r="1111" spans="1:30">
      <c r="A1111" t="str">
        <f>IF([1]Sheet!A2109="","",[1]Sheet!A2109)</f>
        <v/>
      </c>
      <c r="B1111" t="str">
        <f>IF(A1111="","",[1]Sheet!B2109)</f>
        <v/>
      </c>
      <c r="C1111" t="str">
        <f>IF(A1111="","",[1]Sheet!C2109)</f>
        <v/>
      </c>
      <c r="D1111" t="str">
        <f>IF(A1111="","",[1]Sheet!D2109)</f>
        <v/>
      </c>
      <c r="E1111" t="str">
        <f>IF(A1111="","",[1]Sheet!E2109)</f>
        <v/>
      </c>
      <c r="F1111" t="str">
        <f>IF(A1111="","",[1]Sheet!F2109)</f>
        <v/>
      </c>
      <c r="G1111" t="str">
        <f>IF(A1111="","",[1]Sheet!G2109)</f>
        <v/>
      </c>
      <c r="H1111" t="str">
        <f>IF(A1111="","",[1]Sheet!H2109)</f>
        <v/>
      </c>
      <c r="I1111" t="str">
        <f>IF(A1111="","",[1]Sheet!I2109)</f>
        <v/>
      </c>
      <c r="J1111" t="str">
        <f>IF(A1111="","",[1]Sheet!J2109)</f>
        <v/>
      </c>
      <c r="K1111" t="str">
        <f t="shared" si="441"/>
        <v/>
      </c>
      <c r="L1111" s="4" t="str">
        <f t="shared" si="442"/>
        <v/>
      </c>
      <c r="M1111" s="4" t="str">
        <f ca="1" t="array" ref="M1111">IF(L1110="","",IF(ROW()&lt;32,"",AVERAGE(IF(OFFSET(L$2,ROW()-31,0,30,1)&lt;&gt;"",OFFSET(L$2,ROW()-31,0,30,1)))))</f>
        <v/>
      </c>
      <c r="N1111" s="5" t="str">
        <f ca="1" t="shared" si="443"/>
        <v/>
      </c>
      <c r="O1111" s="4" t="str">
        <f ca="1" t="array" ref="O1111">IF(L1110="","",IF(ROW()&lt;32,"",AVERAGE(IF(OFFSET(L$2,ROW()-21,0,20,1)&lt;&gt;"",OFFSET(L$2,ROW()-21,0,20,1)))))</f>
        <v/>
      </c>
      <c r="P1111" s="5" t="str">
        <f ca="1" t="shared" si="444"/>
        <v/>
      </c>
      <c r="Q1111" s="4" t="str">
        <f t="shared" si="445"/>
        <v/>
      </c>
      <c r="R1111" s="4" t="str">
        <f t="shared" si="446"/>
        <v/>
      </c>
      <c r="S1111" s="9" t="str">
        <f t="shared" si="447"/>
        <v/>
      </c>
      <c r="T1111" s="10" t="str">
        <f ca="1" t="shared" si="448"/>
        <v/>
      </c>
      <c r="U1111" s="9" t="str">
        <f t="shared" si="449"/>
        <v/>
      </c>
      <c r="V1111" s="6" t="str">
        <f t="shared" si="450"/>
        <v/>
      </c>
      <c r="W1111" s="11" t="str">
        <f t="shared" si="451"/>
        <v/>
      </c>
      <c r="X1111" s="11" t="str">
        <f ca="1" t="shared" si="452"/>
        <v/>
      </c>
      <c r="Y1111" s="6" t="str">
        <f ca="1" t="shared" si="453"/>
        <v/>
      </c>
      <c r="Z1111" s="1" t="str">
        <f ca="1" t="shared" si="454"/>
        <v/>
      </c>
      <c r="AA1111" t="str">
        <f ca="1" t="shared" si="455"/>
        <v/>
      </c>
      <c r="AB1111" t="str">
        <f t="shared" si="456"/>
        <v/>
      </c>
      <c r="AC1111" s="1" t="str">
        <f ca="1" t="shared" si="457"/>
        <v/>
      </c>
      <c r="AD1111" t="e">
        <f ca="1" t="shared" si="458"/>
        <v>#VALUE!</v>
      </c>
    </row>
    <row r="1112" spans="1:30">
      <c r="A1112" t="str">
        <f>IF([1]Sheet!A2110="","",[1]Sheet!A2110)</f>
        <v/>
      </c>
      <c r="B1112" t="str">
        <f>IF(A1112="","",[1]Sheet!B2110)</f>
        <v/>
      </c>
      <c r="C1112" t="str">
        <f>IF(A1112="","",[1]Sheet!C2110)</f>
        <v/>
      </c>
      <c r="D1112" t="str">
        <f>IF(A1112="","",[1]Sheet!D2110)</f>
        <v/>
      </c>
      <c r="E1112" t="str">
        <f>IF(A1112="","",[1]Sheet!E2110)</f>
        <v/>
      </c>
      <c r="F1112" t="str">
        <f>IF(A1112="","",[1]Sheet!F2110)</f>
        <v/>
      </c>
      <c r="G1112" t="str">
        <f>IF(A1112="","",[1]Sheet!G2110)</f>
        <v/>
      </c>
      <c r="H1112" t="str">
        <f>IF(A1112="","",[1]Sheet!H2110)</f>
        <v/>
      </c>
      <c r="I1112" t="str">
        <f>IF(A1112="","",[1]Sheet!I2110)</f>
        <v/>
      </c>
      <c r="J1112" t="str">
        <f>IF(A1112="","",[1]Sheet!J2110)</f>
        <v/>
      </c>
      <c r="K1112" t="str">
        <f t="shared" si="441"/>
        <v/>
      </c>
      <c r="L1112" s="4" t="str">
        <f t="shared" si="442"/>
        <v/>
      </c>
      <c r="M1112" s="4" t="str">
        <f ca="1" t="array" ref="M1112">IF(L1111="","",IF(ROW()&lt;32,"",AVERAGE(IF(OFFSET(L$2,ROW()-31,0,30,1)&lt;&gt;"",OFFSET(L$2,ROW()-31,0,30,1)))))</f>
        <v/>
      </c>
      <c r="N1112" s="5" t="str">
        <f ca="1" t="shared" si="443"/>
        <v/>
      </c>
      <c r="O1112" s="4" t="str">
        <f ca="1" t="array" ref="O1112">IF(L1111="","",IF(ROW()&lt;32,"",AVERAGE(IF(OFFSET(L$2,ROW()-21,0,20,1)&lt;&gt;"",OFFSET(L$2,ROW()-21,0,20,1)))))</f>
        <v/>
      </c>
      <c r="P1112" s="5" t="str">
        <f ca="1" t="shared" si="444"/>
        <v/>
      </c>
      <c r="Q1112" s="4" t="str">
        <f t="shared" si="445"/>
        <v/>
      </c>
      <c r="R1112" s="4" t="str">
        <f t="shared" si="446"/>
        <v/>
      </c>
      <c r="S1112" s="9" t="str">
        <f t="shared" si="447"/>
        <v/>
      </c>
      <c r="T1112" s="10" t="str">
        <f ca="1" t="shared" si="448"/>
        <v/>
      </c>
      <c r="U1112" s="9" t="str">
        <f t="shared" si="449"/>
        <v/>
      </c>
      <c r="V1112" s="6" t="str">
        <f t="shared" si="450"/>
        <v/>
      </c>
      <c r="W1112" s="11" t="str">
        <f t="shared" si="451"/>
        <v/>
      </c>
      <c r="X1112" s="11" t="str">
        <f ca="1" t="shared" si="452"/>
        <v/>
      </c>
      <c r="Y1112" s="6" t="str">
        <f ca="1" t="shared" si="453"/>
        <v/>
      </c>
      <c r="Z1112" s="1" t="str">
        <f ca="1" t="shared" si="454"/>
        <v/>
      </c>
      <c r="AA1112" t="str">
        <f ca="1" t="shared" si="455"/>
        <v/>
      </c>
      <c r="AB1112" t="str">
        <f t="shared" si="456"/>
        <v/>
      </c>
      <c r="AC1112" s="1" t="str">
        <f ca="1" t="shared" si="457"/>
        <v/>
      </c>
      <c r="AD1112" t="e">
        <f ca="1" t="shared" si="458"/>
        <v>#VALUE!</v>
      </c>
    </row>
    <row r="1113" spans="1:30">
      <c r="A1113" t="str">
        <f>IF([1]Sheet!A2111="","",[1]Sheet!A2111)</f>
        <v/>
      </c>
      <c r="B1113" t="str">
        <f>IF(A1113="","",[1]Sheet!B2111)</f>
        <v/>
      </c>
      <c r="C1113" t="str">
        <f>IF(A1113="","",[1]Sheet!C2111)</f>
        <v/>
      </c>
      <c r="D1113" t="str">
        <f>IF(A1113="","",[1]Sheet!D2111)</f>
        <v/>
      </c>
      <c r="E1113" t="str">
        <f>IF(A1113="","",[1]Sheet!E2111)</f>
        <v/>
      </c>
      <c r="F1113" t="str">
        <f>IF(A1113="","",[1]Sheet!F2111)</f>
        <v/>
      </c>
      <c r="G1113" t="str">
        <f>IF(A1113="","",[1]Sheet!G2111)</f>
        <v/>
      </c>
      <c r="H1113" t="str">
        <f>IF(A1113="","",[1]Sheet!H2111)</f>
        <v/>
      </c>
      <c r="I1113" t="str">
        <f>IF(A1113="","",[1]Sheet!I2111)</f>
        <v/>
      </c>
      <c r="J1113" t="str">
        <f>IF(A1113="","",[1]Sheet!J2111)</f>
        <v/>
      </c>
      <c r="K1113" t="str">
        <f t="shared" si="441"/>
        <v/>
      </c>
      <c r="L1113" s="4" t="str">
        <f t="shared" si="442"/>
        <v/>
      </c>
      <c r="M1113" s="4" t="str">
        <f ca="1" t="array" ref="M1113">IF(L1112="","",IF(ROW()&lt;32,"",AVERAGE(IF(OFFSET(L$2,ROW()-31,0,30,1)&lt;&gt;"",OFFSET(L$2,ROW()-31,0,30,1)))))</f>
        <v/>
      </c>
      <c r="N1113" s="5" t="str">
        <f ca="1" t="shared" si="443"/>
        <v/>
      </c>
      <c r="O1113" s="4" t="str">
        <f ca="1" t="array" ref="O1113">IF(L1112="","",IF(ROW()&lt;32,"",AVERAGE(IF(OFFSET(L$2,ROW()-21,0,20,1)&lt;&gt;"",OFFSET(L$2,ROW()-21,0,20,1)))))</f>
        <v/>
      </c>
      <c r="P1113" s="5" t="str">
        <f ca="1" t="shared" si="444"/>
        <v/>
      </c>
      <c r="Q1113" s="4" t="str">
        <f t="shared" si="445"/>
        <v/>
      </c>
      <c r="R1113" s="4" t="str">
        <f t="shared" si="446"/>
        <v/>
      </c>
      <c r="S1113" s="9" t="str">
        <f t="shared" si="447"/>
        <v/>
      </c>
      <c r="T1113" s="10" t="str">
        <f ca="1" t="shared" si="448"/>
        <v/>
      </c>
      <c r="U1113" s="9" t="str">
        <f t="shared" si="449"/>
        <v/>
      </c>
      <c r="V1113" s="6" t="str">
        <f t="shared" si="450"/>
        <v/>
      </c>
      <c r="W1113" s="11" t="str">
        <f t="shared" si="451"/>
        <v/>
      </c>
      <c r="X1113" s="11" t="str">
        <f ca="1" t="shared" si="452"/>
        <v/>
      </c>
      <c r="Y1113" s="6" t="str">
        <f ca="1" t="shared" si="453"/>
        <v/>
      </c>
      <c r="Z1113" s="1" t="str">
        <f ca="1" t="shared" si="454"/>
        <v/>
      </c>
      <c r="AA1113" t="str">
        <f ca="1" t="shared" si="455"/>
        <v/>
      </c>
      <c r="AB1113" t="str">
        <f t="shared" si="456"/>
        <v/>
      </c>
      <c r="AC1113" s="1" t="str">
        <f ca="1" t="shared" si="457"/>
        <v/>
      </c>
      <c r="AD1113" t="e">
        <f ca="1" t="shared" si="458"/>
        <v>#VALUE!</v>
      </c>
    </row>
    <row r="1114" spans="1:30">
      <c r="A1114" t="str">
        <f>IF([1]Sheet!A2112="","",[1]Sheet!A2112)</f>
        <v/>
      </c>
      <c r="B1114" t="str">
        <f>IF(A1114="","",[1]Sheet!B2112)</f>
        <v/>
      </c>
      <c r="C1114" t="str">
        <f>IF(A1114="","",[1]Sheet!C2112)</f>
        <v/>
      </c>
      <c r="D1114" t="str">
        <f>IF(A1114="","",[1]Sheet!D2112)</f>
        <v/>
      </c>
      <c r="E1114" t="str">
        <f>IF(A1114="","",[1]Sheet!E2112)</f>
        <v/>
      </c>
      <c r="F1114" t="str">
        <f>IF(A1114="","",[1]Sheet!F2112)</f>
        <v/>
      </c>
      <c r="G1114" t="str">
        <f>IF(A1114="","",[1]Sheet!G2112)</f>
        <v/>
      </c>
      <c r="H1114" t="str">
        <f>IF(A1114="","",[1]Sheet!H2112)</f>
        <v/>
      </c>
      <c r="I1114" t="str">
        <f>IF(A1114="","",[1]Sheet!I2112)</f>
        <v/>
      </c>
      <c r="J1114" t="str">
        <f>IF(A1114="","",[1]Sheet!J2112)</f>
        <v/>
      </c>
      <c r="K1114" t="str">
        <f t="shared" si="441"/>
        <v/>
      </c>
      <c r="L1114" s="4" t="str">
        <f t="shared" si="442"/>
        <v/>
      </c>
      <c r="M1114" s="4" t="str">
        <f ca="1" t="array" ref="M1114">IF(L1113="","",IF(ROW()&lt;32,"",AVERAGE(IF(OFFSET(L$2,ROW()-31,0,30,1)&lt;&gt;"",OFFSET(L$2,ROW()-31,0,30,1)))))</f>
        <v/>
      </c>
      <c r="N1114" s="5" t="str">
        <f ca="1" t="shared" si="443"/>
        <v/>
      </c>
      <c r="O1114" s="4" t="str">
        <f ca="1" t="array" ref="O1114">IF(L1113="","",IF(ROW()&lt;32,"",AVERAGE(IF(OFFSET(L$2,ROW()-21,0,20,1)&lt;&gt;"",OFFSET(L$2,ROW()-21,0,20,1)))))</f>
        <v/>
      </c>
      <c r="P1114" s="5" t="str">
        <f ca="1" t="shared" si="444"/>
        <v/>
      </c>
      <c r="Q1114" s="4" t="str">
        <f t="shared" si="445"/>
        <v/>
      </c>
      <c r="R1114" s="4" t="str">
        <f t="shared" si="446"/>
        <v/>
      </c>
      <c r="S1114" s="9" t="str">
        <f t="shared" si="447"/>
        <v/>
      </c>
      <c r="T1114" s="10" t="str">
        <f ca="1" t="shared" si="448"/>
        <v/>
      </c>
      <c r="U1114" s="9" t="str">
        <f t="shared" si="449"/>
        <v/>
      </c>
      <c r="V1114" s="6" t="str">
        <f t="shared" si="450"/>
        <v/>
      </c>
      <c r="W1114" s="11" t="str">
        <f t="shared" si="451"/>
        <v/>
      </c>
      <c r="X1114" s="11" t="str">
        <f ca="1" t="shared" si="452"/>
        <v/>
      </c>
      <c r="Y1114" s="6" t="str">
        <f ca="1" t="shared" si="453"/>
        <v/>
      </c>
      <c r="Z1114" s="1" t="str">
        <f ca="1" t="shared" si="454"/>
        <v/>
      </c>
      <c r="AA1114" t="str">
        <f ca="1" t="shared" si="455"/>
        <v/>
      </c>
      <c r="AB1114" t="str">
        <f t="shared" si="456"/>
        <v/>
      </c>
      <c r="AC1114" s="1" t="str">
        <f ca="1" t="shared" si="457"/>
        <v/>
      </c>
      <c r="AD1114" t="e">
        <f ca="1" t="shared" si="458"/>
        <v>#VALUE!</v>
      </c>
    </row>
    <row r="1115" spans="1:30">
      <c r="A1115" t="str">
        <f>IF([1]Sheet!A2113="","",[1]Sheet!A2113)</f>
        <v/>
      </c>
      <c r="B1115" t="str">
        <f>IF(A1115="","",[1]Sheet!B2113)</f>
        <v/>
      </c>
      <c r="C1115" t="str">
        <f>IF(A1115="","",[1]Sheet!C2113)</f>
        <v/>
      </c>
      <c r="D1115" t="str">
        <f>IF(A1115="","",[1]Sheet!D2113)</f>
        <v/>
      </c>
      <c r="E1115" t="str">
        <f>IF(A1115="","",[1]Sheet!E2113)</f>
        <v/>
      </c>
      <c r="F1115" t="str">
        <f>IF(A1115="","",[1]Sheet!F2113)</f>
        <v/>
      </c>
      <c r="G1115" t="str">
        <f>IF(A1115="","",[1]Sheet!G2113)</f>
        <v/>
      </c>
      <c r="H1115" t="str">
        <f>IF(A1115="","",[1]Sheet!H2113)</f>
        <v/>
      </c>
      <c r="I1115" t="str">
        <f>IF(A1115="","",[1]Sheet!I2113)</f>
        <v/>
      </c>
      <c r="J1115" t="str">
        <f>IF(A1115="","",[1]Sheet!J2113)</f>
        <v/>
      </c>
      <c r="K1115" t="str">
        <f t="shared" si="441"/>
        <v/>
      </c>
      <c r="L1115" s="4" t="str">
        <f t="shared" si="442"/>
        <v/>
      </c>
      <c r="M1115" s="4" t="str">
        <f ca="1" t="array" ref="M1115">IF(L1114="","",IF(ROW()&lt;32,"",AVERAGE(IF(OFFSET(L$2,ROW()-31,0,30,1)&lt;&gt;"",OFFSET(L$2,ROW()-31,0,30,1)))))</f>
        <v/>
      </c>
      <c r="N1115" s="5" t="str">
        <f ca="1" t="shared" si="443"/>
        <v/>
      </c>
      <c r="O1115" s="4" t="str">
        <f ca="1" t="array" ref="O1115">IF(L1114="","",IF(ROW()&lt;32,"",AVERAGE(IF(OFFSET(L$2,ROW()-21,0,20,1)&lt;&gt;"",OFFSET(L$2,ROW()-21,0,20,1)))))</f>
        <v/>
      </c>
      <c r="P1115" s="5" t="str">
        <f ca="1" t="shared" si="444"/>
        <v/>
      </c>
      <c r="Q1115" s="4" t="str">
        <f t="shared" si="445"/>
        <v/>
      </c>
      <c r="R1115" s="4" t="str">
        <f t="shared" si="446"/>
        <v/>
      </c>
      <c r="S1115" s="9" t="str">
        <f t="shared" si="447"/>
        <v/>
      </c>
      <c r="T1115" s="10" t="str">
        <f ca="1" t="shared" si="448"/>
        <v/>
      </c>
      <c r="U1115" s="9" t="str">
        <f t="shared" si="449"/>
        <v/>
      </c>
      <c r="V1115" s="6" t="str">
        <f t="shared" si="450"/>
        <v/>
      </c>
      <c r="W1115" s="11" t="str">
        <f t="shared" si="451"/>
        <v/>
      </c>
      <c r="X1115" s="11" t="str">
        <f ca="1" t="shared" si="452"/>
        <v/>
      </c>
      <c r="Y1115" s="6" t="str">
        <f ca="1" t="shared" si="453"/>
        <v/>
      </c>
      <c r="Z1115" s="1" t="str">
        <f ca="1" t="shared" si="454"/>
        <v/>
      </c>
      <c r="AA1115" t="str">
        <f ca="1" t="shared" si="455"/>
        <v/>
      </c>
      <c r="AB1115" t="str">
        <f t="shared" si="456"/>
        <v/>
      </c>
      <c r="AC1115" s="1" t="str">
        <f ca="1" t="shared" si="457"/>
        <v/>
      </c>
      <c r="AD1115" t="e">
        <f ca="1" t="shared" si="458"/>
        <v>#VALUE!</v>
      </c>
    </row>
    <row r="1116" spans="1:30">
      <c r="A1116" t="str">
        <f>IF([1]Sheet!A2114="","",[1]Sheet!A2114)</f>
        <v/>
      </c>
      <c r="B1116" t="str">
        <f>IF(A1116="","",[1]Sheet!B2114)</f>
        <v/>
      </c>
      <c r="C1116" t="str">
        <f>IF(A1116="","",[1]Sheet!C2114)</f>
        <v/>
      </c>
      <c r="D1116" t="str">
        <f>IF(A1116="","",[1]Sheet!D2114)</f>
        <v/>
      </c>
      <c r="E1116" t="str">
        <f>IF(A1116="","",[1]Sheet!E2114)</f>
        <v/>
      </c>
      <c r="F1116" t="str">
        <f>IF(A1116="","",[1]Sheet!F2114)</f>
        <v/>
      </c>
      <c r="G1116" t="str">
        <f>IF(A1116="","",[1]Sheet!G2114)</f>
        <v/>
      </c>
      <c r="H1116" t="str">
        <f>IF(A1116="","",[1]Sheet!H2114)</f>
        <v/>
      </c>
      <c r="I1116" t="str">
        <f>IF(A1116="","",[1]Sheet!I2114)</f>
        <v/>
      </c>
      <c r="J1116" t="str">
        <f>IF(A1116="","",[1]Sheet!J2114)</f>
        <v/>
      </c>
      <c r="K1116" t="str">
        <f t="shared" si="441"/>
        <v/>
      </c>
      <c r="L1116" s="4" t="str">
        <f t="shared" si="442"/>
        <v/>
      </c>
      <c r="M1116" s="4" t="str">
        <f ca="1" t="array" ref="M1116">IF(L1115="","",IF(ROW()&lt;32,"",AVERAGE(IF(OFFSET(L$2,ROW()-31,0,30,1)&lt;&gt;"",OFFSET(L$2,ROW()-31,0,30,1)))))</f>
        <v/>
      </c>
      <c r="N1116" s="5" t="str">
        <f ca="1" t="shared" si="443"/>
        <v/>
      </c>
      <c r="O1116" s="4" t="str">
        <f ca="1" t="array" ref="O1116">IF(L1115="","",IF(ROW()&lt;32,"",AVERAGE(IF(OFFSET(L$2,ROW()-21,0,20,1)&lt;&gt;"",OFFSET(L$2,ROW()-21,0,20,1)))))</f>
        <v/>
      </c>
      <c r="P1116" s="5" t="str">
        <f ca="1" t="shared" si="444"/>
        <v/>
      </c>
      <c r="Q1116" s="4" t="str">
        <f t="shared" si="445"/>
        <v/>
      </c>
      <c r="R1116" s="4" t="str">
        <f t="shared" si="446"/>
        <v/>
      </c>
      <c r="S1116" s="9" t="str">
        <f t="shared" si="447"/>
        <v/>
      </c>
      <c r="T1116" s="10" t="str">
        <f ca="1" t="shared" si="448"/>
        <v/>
      </c>
      <c r="U1116" s="9" t="str">
        <f t="shared" si="449"/>
        <v/>
      </c>
      <c r="V1116" s="6" t="str">
        <f t="shared" si="450"/>
        <v/>
      </c>
      <c r="W1116" s="11" t="str">
        <f t="shared" si="451"/>
        <v/>
      </c>
      <c r="X1116" s="11" t="str">
        <f ca="1" t="shared" si="452"/>
        <v/>
      </c>
      <c r="Y1116" s="6" t="str">
        <f ca="1" t="shared" si="453"/>
        <v/>
      </c>
      <c r="Z1116" s="1" t="str">
        <f ca="1" t="shared" si="454"/>
        <v/>
      </c>
      <c r="AA1116" t="str">
        <f ca="1" t="shared" si="455"/>
        <v/>
      </c>
      <c r="AB1116" t="str">
        <f t="shared" si="456"/>
        <v/>
      </c>
      <c r="AC1116" s="1" t="str">
        <f ca="1" t="shared" si="457"/>
        <v/>
      </c>
      <c r="AD1116" t="e">
        <f ca="1" t="shared" si="458"/>
        <v>#VALUE!</v>
      </c>
    </row>
    <row r="1117" spans="1:30">
      <c r="A1117" t="str">
        <f>IF([1]Sheet!A2115="","",[1]Sheet!A2115)</f>
        <v/>
      </c>
      <c r="B1117" t="str">
        <f>IF(A1117="","",[1]Sheet!B2115)</f>
        <v/>
      </c>
      <c r="C1117" t="str">
        <f>IF(A1117="","",[1]Sheet!C2115)</f>
        <v/>
      </c>
      <c r="D1117" t="str">
        <f>IF(A1117="","",[1]Sheet!D2115)</f>
        <v/>
      </c>
      <c r="E1117" t="str">
        <f>IF(A1117="","",[1]Sheet!E2115)</f>
        <v/>
      </c>
      <c r="F1117" t="str">
        <f>IF(A1117="","",[1]Sheet!F2115)</f>
        <v/>
      </c>
      <c r="G1117" t="str">
        <f>IF(A1117="","",[1]Sheet!G2115)</f>
        <v/>
      </c>
      <c r="H1117" t="str">
        <f>IF(A1117="","",[1]Sheet!H2115)</f>
        <v/>
      </c>
      <c r="I1117" t="str">
        <f>IF(A1117="","",[1]Sheet!I2115)</f>
        <v/>
      </c>
      <c r="J1117" t="str">
        <f>IF(A1117="","",[1]Sheet!J2115)</f>
        <v/>
      </c>
      <c r="K1117" t="str">
        <f t="shared" si="441"/>
        <v/>
      </c>
      <c r="L1117" s="4" t="str">
        <f t="shared" si="442"/>
        <v/>
      </c>
      <c r="M1117" s="4" t="str">
        <f ca="1" t="array" ref="M1117">IF(L1116="","",IF(ROW()&lt;32,"",AVERAGE(IF(OFFSET(L$2,ROW()-31,0,30,1)&lt;&gt;"",OFFSET(L$2,ROW()-31,0,30,1)))))</f>
        <v/>
      </c>
      <c r="N1117" s="5" t="str">
        <f ca="1" t="shared" si="443"/>
        <v/>
      </c>
      <c r="O1117" s="4" t="str">
        <f ca="1" t="array" ref="O1117">IF(L1116="","",IF(ROW()&lt;32,"",AVERAGE(IF(OFFSET(L$2,ROW()-21,0,20,1)&lt;&gt;"",OFFSET(L$2,ROW()-21,0,20,1)))))</f>
        <v/>
      </c>
      <c r="P1117" s="5" t="str">
        <f ca="1" t="shared" si="444"/>
        <v/>
      </c>
      <c r="Q1117" s="4" t="str">
        <f t="shared" si="445"/>
        <v/>
      </c>
      <c r="R1117" s="4" t="str">
        <f t="shared" si="446"/>
        <v/>
      </c>
      <c r="S1117" s="9" t="str">
        <f t="shared" si="447"/>
        <v/>
      </c>
      <c r="T1117" s="10" t="str">
        <f ca="1" t="shared" si="448"/>
        <v/>
      </c>
      <c r="U1117" s="9" t="str">
        <f t="shared" si="449"/>
        <v/>
      </c>
      <c r="V1117" s="6" t="str">
        <f t="shared" si="450"/>
        <v/>
      </c>
      <c r="W1117" s="11" t="str">
        <f t="shared" si="451"/>
        <v/>
      </c>
      <c r="X1117" s="11" t="str">
        <f ca="1" t="shared" si="452"/>
        <v/>
      </c>
      <c r="Y1117" s="6" t="str">
        <f ca="1" t="shared" si="453"/>
        <v/>
      </c>
      <c r="Z1117" s="1" t="str">
        <f ca="1" t="shared" si="454"/>
        <v/>
      </c>
      <c r="AA1117" t="str">
        <f ca="1" t="shared" si="455"/>
        <v/>
      </c>
      <c r="AB1117" t="str">
        <f t="shared" si="456"/>
        <v/>
      </c>
      <c r="AC1117" s="1" t="str">
        <f ca="1" t="shared" si="457"/>
        <v/>
      </c>
      <c r="AD1117" t="e">
        <f ca="1" t="shared" si="458"/>
        <v>#VALUE!</v>
      </c>
    </row>
    <row r="1118" spans="1:30">
      <c r="A1118" t="str">
        <f>IF([1]Sheet!A2116="","",[1]Sheet!A2116)</f>
        <v/>
      </c>
      <c r="B1118" t="str">
        <f>IF(A1118="","",[1]Sheet!B2116)</f>
        <v/>
      </c>
      <c r="C1118" t="str">
        <f>IF(A1118="","",[1]Sheet!C2116)</f>
        <v/>
      </c>
      <c r="D1118" t="str">
        <f>IF(A1118="","",[1]Sheet!D2116)</f>
        <v/>
      </c>
      <c r="E1118" t="str">
        <f>IF(A1118="","",[1]Sheet!E2116)</f>
        <v/>
      </c>
      <c r="F1118" t="str">
        <f>IF(A1118="","",[1]Sheet!F2116)</f>
        <v/>
      </c>
      <c r="G1118" t="str">
        <f>IF(A1118="","",[1]Sheet!G2116)</f>
        <v/>
      </c>
      <c r="H1118" t="str">
        <f>IF(A1118="","",[1]Sheet!H2116)</f>
        <v/>
      </c>
      <c r="I1118" t="str">
        <f>IF(A1118="","",[1]Sheet!I2116)</f>
        <v/>
      </c>
      <c r="J1118" t="str">
        <f>IF(A1118="","",[1]Sheet!J2116)</f>
        <v/>
      </c>
      <c r="K1118" t="str">
        <f t="shared" si="441"/>
        <v/>
      </c>
      <c r="L1118" s="4" t="str">
        <f t="shared" si="442"/>
        <v/>
      </c>
      <c r="M1118" s="4" t="str">
        <f ca="1" t="array" ref="M1118">IF(L1117="","",IF(ROW()&lt;32,"",AVERAGE(IF(OFFSET(L$2,ROW()-31,0,30,1)&lt;&gt;"",OFFSET(L$2,ROW()-31,0,30,1)))))</f>
        <v/>
      </c>
      <c r="N1118" s="5" t="str">
        <f ca="1" t="shared" si="443"/>
        <v/>
      </c>
      <c r="O1118" s="4" t="str">
        <f ca="1" t="array" ref="O1118">IF(L1117="","",IF(ROW()&lt;32,"",AVERAGE(IF(OFFSET(L$2,ROW()-21,0,20,1)&lt;&gt;"",OFFSET(L$2,ROW()-21,0,20,1)))))</f>
        <v/>
      </c>
      <c r="P1118" s="5" t="str">
        <f ca="1" t="shared" si="444"/>
        <v/>
      </c>
      <c r="Q1118" s="4" t="str">
        <f t="shared" si="445"/>
        <v/>
      </c>
      <c r="R1118" s="4" t="str">
        <f t="shared" si="446"/>
        <v/>
      </c>
      <c r="S1118" s="9" t="str">
        <f t="shared" si="447"/>
        <v/>
      </c>
      <c r="T1118" s="10" t="str">
        <f ca="1" t="shared" si="448"/>
        <v/>
      </c>
      <c r="U1118" s="9" t="str">
        <f t="shared" si="449"/>
        <v/>
      </c>
      <c r="V1118" s="6" t="str">
        <f t="shared" si="450"/>
        <v/>
      </c>
      <c r="W1118" s="11" t="str">
        <f t="shared" si="451"/>
        <v/>
      </c>
      <c r="X1118" s="11" t="str">
        <f ca="1" t="shared" si="452"/>
        <v/>
      </c>
      <c r="Y1118" s="6" t="str">
        <f ca="1" t="shared" si="453"/>
        <v/>
      </c>
      <c r="Z1118" s="1" t="str">
        <f ca="1" t="shared" si="454"/>
        <v/>
      </c>
      <c r="AA1118" t="str">
        <f ca="1" t="shared" si="455"/>
        <v/>
      </c>
      <c r="AB1118" t="str">
        <f t="shared" si="456"/>
        <v/>
      </c>
      <c r="AC1118" s="1" t="str">
        <f ca="1" t="shared" si="457"/>
        <v/>
      </c>
      <c r="AD1118" t="e">
        <f ca="1" t="shared" si="458"/>
        <v>#VALUE!</v>
      </c>
    </row>
    <row r="1119" spans="1:30">
      <c r="A1119" t="str">
        <f>IF([1]Sheet!A2117="","",[1]Sheet!A2117)</f>
        <v/>
      </c>
      <c r="B1119" t="str">
        <f>IF(A1119="","",[1]Sheet!B2117)</f>
        <v/>
      </c>
      <c r="C1119" t="str">
        <f>IF(A1119="","",[1]Sheet!C2117)</f>
        <v/>
      </c>
      <c r="D1119" t="str">
        <f>IF(A1119="","",[1]Sheet!D2117)</f>
        <v/>
      </c>
      <c r="E1119" t="str">
        <f>IF(A1119="","",[1]Sheet!E2117)</f>
        <v/>
      </c>
      <c r="F1119" t="str">
        <f>IF(A1119="","",[1]Sheet!F2117)</f>
        <v/>
      </c>
      <c r="G1119" t="str">
        <f>IF(A1119="","",[1]Sheet!G2117)</f>
        <v/>
      </c>
      <c r="H1119" t="str">
        <f>IF(A1119="","",[1]Sheet!H2117)</f>
        <v/>
      </c>
      <c r="I1119" t="str">
        <f>IF(A1119="","",[1]Sheet!I2117)</f>
        <v/>
      </c>
      <c r="J1119" t="str">
        <f>IF(A1119="","",[1]Sheet!J2117)</f>
        <v/>
      </c>
      <c r="K1119" t="str">
        <f t="shared" si="441"/>
        <v/>
      </c>
      <c r="L1119" s="4" t="str">
        <f t="shared" si="442"/>
        <v/>
      </c>
      <c r="M1119" s="4" t="str">
        <f ca="1" t="array" ref="M1119">IF(L1118="","",IF(ROW()&lt;32,"",AVERAGE(IF(OFFSET(L$2,ROW()-31,0,30,1)&lt;&gt;"",OFFSET(L$2,ROW()-31,0,30,1)))))</f>
        <v/>
      </c>
      <c r="N1119" s="5" t="str">
        <f ca="1" t="shared" si="443"/>
        <v/>
      </c>
      <c r="O1119" s="4" t="str">
        <f ca="1" t="array" ref="O1119">IF(L1118="","",IF(ROW()&lt;32,"",AVERAGE(IF(OFFSET(L$2,ROW()-21,0,20,1)&lt;&gt;"",OFFSET(L$2,ROW()-21,0,20,1)))))</f>
        <v/>
      </c>
      <c r="P1119" s="5" t="str">
        <f ca="1" t="shared" si="444"/>
        <v/>
      </c>
      <c r="Q1119" s="4" t="str">
        <f t="shared" si="445"/>
        <v/>
      </c>
      <c r="R1119" s="4" t="str">
        <f t="shared" si="446"/>
        <v/>
      </c>
      <c r="S1119" s="9" t="str">
        <f t="shared" si="447"/>
        <v/>
      </c>
      <c r="T1119" s="10" t="str">
        <f ca="1" t="shared" si="448"/>
        <v/>
      </c>
      <c r="U1119" s="9" t="str">
        <f t="shared" si="449"/>
        <v/>
      </c>
      <c r="V1119" s="6" t="str">
        <f t="shared" si="450"/>
        <v/>
      </c>
      <c r="W1119" s="11" t="str">
        <f t="shared" si="451"/>
        <v/>
      </c>
      <c r="X1119" s="11" t="str">
        <f ca="1" t="shared" si="452"/>
        <v/>
      </c>
      <c r="Y1119" s="6" t="str">
        <f ca="1" t="shared" si="453"/>
        <v/>
      </c>
      <c r="Z1119" s="1" t="str">
        <f ca="1" t="shared" si="454"/>
        <v/>
      </c>
      <c r="AA1119" t="str">
        <f ca="1" t="shared" si="455"/>
        <v/>
      </c>
      <c r="AB1119" t="str">
        <f t="shared" si="456"/>
        <v/>
      </c>
      <c r="AC1119" s="1" t="str">
        <f ca="1" t="shared" si="457"/>
        <v/>
      </c>
      <c r="AD1119" t="e">
        <f ca="1" t="shared" si="458"/>
        <v>#VALUE!</v>
      </c>
    </row>
    <row r="1120" spans="1:30">
      <c r="A1120" t="str">
        <f>IF([1]Sheet!A2118="","",[1]Sheet!A2118)</f>
        <v/>
      </c>
      <c r="B1120" t="str">
        <f>IF(A1120="","",[1]Sheet!B2118)</f>
        <v/>
      </c>
      <c r="C1120" t="str">
        <f>IF(A1120="","",[1]Sheet!C2118)</f>
        <v/>
      </c>
      <c r="D1120" t="str">
        <f>IF(A1120="","",[1]Sheet!D2118)</f>
        <v/>
      </c>
      <c r="E1120" t="str">
        <f>IF(A1120="","",[1]Sheet!E2118)</f>
        <v/>
      </c>
      <c r="F1120" t="str">
        <f>IF(A1120="","",[1]Sheet!F2118)</f>
        <v/>
      </c>
      <c r="G1120" t="str">
        <f>IF(A1120="","",[1]Sheet!G2118)</f>
        <v/>
      </c>
      <c r="H1120" t="str">
        <f>IF(A1120="","",[1]Sheet!H2118)</f>
        <v/>
      </c>
      <c r="I1120" t="str">
        <f>IF(A1120="","",[1]Sheet!I2118)</f>
        <v/>
      </c>
      <c r="J1120" t="str">
        <f>IF(A1120="","",[1]Sheet!J2118)</f>
        <v/>
      </c>
      <c r="K1120" t="str">
        <f t="shared" si="441"/>
        <v/>
      </c>
      <c r="L1120" s="4" t="str">
        <f t="shared" si="442"/>
        <v/>
      </c>
      <c r="M1120" s="4" t="str">
        <f ca="1" t="array" ref="M1120">IF(L1119="","",IF(ROW()&lt;32,"",AVERAGE(IF(OFFSET(L$2,ROW()-31,0,30,1)&lt;&gt;"",OFFSET(L$2,ROW()-31,0,30,1)))))</f>
        <v/>
      </c>
      <c r="N1120" s="5" t="str">
        <f ca="1" t="shared" si="443"/>
        <v/>
      </c>
      <c r="O1120" s="4" t="str">
        <f ca="1" t="array" ref="O1120">IF(L1119="","",IF(ROW()&lt;32,"",AVERAGE(IF(OFFSET(L$2,ROW()-21,0,20,1)&lt;&gt;"",OFFSET(L$2,ROW()-21,0,20,1)))))</f>
        <v/>
      </c>
      <c r="P1120" s="5" t="str">
        <f ca="1" t="shared" si="444"/>
        <v/>
      </c>
      <c r="Q1120" s="4" t="str">
        <f t="shared" si="445"/>
        <v/>
      </c>
      <c r="R1120" s="4" t="str">
        <f t="shared" si="446"/>
        <v/>
      </c>
      <c r="S1120" s="9" t="str">
        <f t="shared" si="447"/>
        <v/>
      </c>
      <c r="T1120" s="10" t="str">
        <f ca="1" t="shared" si="448"/>
        <v/>
      </c>
      <c r="U1120" s="9" t="str">
        <f t="shared" si="449"/>
        <v/>
      </c>
      <c r="V1120" s="6" t="str">
        <f t="shared" si="450"/>
        <v/>
      </c>
      <c r="W1120" s="11" t="str">
        <f t="shared" si="451"/>
        <v/>
      </c>
      <c r="X1120" s="11" t="str">
        <f ca="1" t="shared" si="452"/>
        <v/>
      </c>
      <c r="Y1120" s="6" t="str">
        <f ca="1" t="shared" si="453"/>
        <v/>
      </c>
      <c r="Z1120" s="1" t="str">
        <f ca="1" t="shared" si="454"/>
        <v/>
      </c>
      <c r="AA1120" t="str">
        <f ca="1" t="shared" si="455"/>
        <v/>
      </c>
      <c r="AB1120" t="str">
        <f t="shared" si="456"/>
        <v/>
      </c>
      <c r="AC1120" s="1" t="str">
        <f ca="1" t="shared" si="457"/>
        <v/>
      </c>
      <c r="AD1120" t="e">
        <f ca="1" t="shared" si="458"/>
        <v>#VALUE!</v>
      </c>
    </row>
    <row r="1121" spans="1:30">
      <c r="A1121" t="str">
        <f>IF([1]Sheet!A2119="","",[1]Sheet!A2119)</f>
        <v/>
      </c>
      <c r="B1121" t="str">
        <f>IF(A1121="","",[1]Sheet!B2119)</f>
        <v/>
      </c>
      <c r="C1121" t="str">
        <f>IF(A1121="","",[1]Sheet!C2119)</f>
        <v/>
      </c>
      <c r="D1121" t="str">
        <f>IF(A1121="","",[1]Sheet!D2119)</f>
        <v/>
      </c>
      <c r="E1121" t="str">
        <f>IF(A1121="","",[1]Sheet!E2119)</f>
        <v/>
      </c>
      <c r="F1121" t="str">
        <f>IF(A1121="","",[1]Sheet!F2119)</f>
        <v/>
      </c>
      <c r="G1121" t="str">
        <f>IF(A1121="","",[1]Sheet!G2119)</f>
        <v/>
      </c>
      <c r="H1121" t="str">
        <f>IF(A1121="","",[1]Sheet!H2119)</f>
        <v/>
      </c>
      <c r="I1121" t="str">
        <f>IF(A1121="","",[1]Sheet!I2119)</f>
        <v/>
      </c>
      <c r="J1121" t="str">
        <f>IF(A1121="","",[1]Sheet!J2119)</f>
        <v/>
      </c>
      <c r="K1121" t="str">
        <f t="shared" si="441"/>
        <v/>
      </c>
      <c r="L1121" s="4" t="str">
        <f t="shared" si="442"/>
        <v/>
      </c>
      <c r="M1121" s="4" t="str">
        <f ca="1" t="array" ref="M1121">IF(L1120="","",IF(ROW()&lt;32,"",AVERAGE(IF(OFFSET(L$2,ROW()-31,0,30,1)&lt;&gt;"",OFFSET(L$2,ROW()-31,0,30,1)))))</f>
        <v/>
      </c>
      <c r="N1121" s="5" t="str">
        <f ca="1" t="shared" si="443"/>
        <v/>
      </c>
      <c r="O1121" s="4" t="str">
        <f ca="1" t="array" ref="O1121">IF(L1120="","",IF(ROW()&lt;32,"",AVERAGE(IF(OFFSET(L$2,ROW()-21,0,20,1)&lt;&gt;"",OFFSET(L$2,ROW()-21,0,20,1)))))</f>
        <v/>
      </c>
      <c r="P1121" s="5" t="str">
        <f ca="1" t="shared" si="444"/>
        <v/>
      </c>
      <c r="Q1121" s="4" t="str">
        <f t="shared" si="445"/>
        <v/>
      </c>
      <c r="R1121" s="4" t="str">
        <f t="shared" si="446"/>
        <v/>
      </c>
      <c r="S1121" s="9" t="str">
        <f t="shared" si="447"/>
        <v/>
      </c>
      <c r="T1121" s="10" t="str">
        <f ca="1" t="shared" si="448"/>
        <v/>
      </c>
      <c r="U1121" s="9" t="str">
        <f t="shared" si="449"/>
        <v/>
      </c>
      <c r="V1121" s="6" t="str">
        <f t="shared" si="450"/>
        <v/>
      </c>
      <c r="W1121" s="11" t="str">
        <f t="shared" si="451"/>
        <v/>
      </c>
      <c r="X1121" s="11" t="str">
        <f ca="1" t="shared" si="452"/>
        <v/>
      </c>
      <c r="Y1121" s="6" t="str">
        <f ca="1" t="shared" si="453"/>
        <v/>
      </c>
      <c r="Z1121" s="1" t="str">
        <f ca="1" t="shared" si="454"/>
        <v/>
      </c>
      <c r="AA1121" t="str">
        <f ca="1" t="shared" si="455"/>
        <v/>
      </c>
      <c r="AB1121" t="str">
        <f t="shared" si="456"/>
        <v/>
      </c>
      <c r="AC1121" s="1" t="str">
        <f ca="1" t="shared" si="457"/>
        <v/>
      </c>
      <c r="AD1121" t="e">
        <f ca="1" t="shared" si="458"/>
        <v>#VALUE!</v>
      </c>
    </row>
    <row r="1122" spans="1:30">
      <c r="A1122" t="str">
        <f>IF([1]Sheet!A2120="","",[1]Sheet!A2120)</f>
        <v/>
      </c>
      <c r="B1122" t="str">
        <f>IF(A1122="","",[1]Sheet!B2120)</f>
        <v/>
      </c>
      <c r="C1122" t="str">
        <f>IF(A1122="","",[1]Sheet!C2120)</f>
        <v/>
      </c>
      <c r="D1122" t="str">
        <f>IF(A1122="","",[1]Sheet!D2120)</f>
        <v/>
      </c>
      <c r="E1122" t="str">
        <f>IF(A1122="","",[1]Sheet!E2120)</f>
        <v/>
      </c>
      <c r="F1122" t="str">
        <f>IF(A1122="","",[1]Sheet!F2120)</f>
        <v/>
      </c>
      <c r="G1122" t="str">
        <f>IF(A1122="","",[1]Sheet!G2120)</f>
        <v/>
      </c>
      <c r="H1122" t="str">
        <f>IF(A1122="","",[1]Sheet!H2120)</f>
        <v/>
      </c>
      <c r="I1122" t="str">
        <f>IF(A1122="","",[1]Sheet!I2120)</f>
        <v/>
      </c>
      <c r="J1122" t="str">
        <f>IF(A1122="","",[1]Sheet!J2120)</f>
        <v/>
      </c>
      <c r="K1122" t="str">
        <f t="shared" si="441"/>
        <v/>
      </c>
      <c r="L1122" s="4" t="str">
        <f t="shared" si="442"/>
        <v/>
      </c>
      <c r="M1122" s="4" t="str">
        <f ca="1" t="array" ref="M1122">IF(L1121="","",IF(ROW()&lt;32,"",AVERAGE(IF(OFFSET(L$2,ROW()-31,0,30,1)&lt;&gt;"",OFFSET(L$2,ROW()-31,0,30,1)))))</f>
        <v/>
      </c>
      <c r="N1122" s="5" t="str">
        <f ca="1" t="shared" si="443"/>
        <v/>
      </c>
      <c r="O1122" s="4" t="str">
        <f ca="1" t="array" ref="O1122">IF(L1121="","",IF(ROW()&lt;32,"",AVERAGE(IF(OFFSET(L$2,ROW()-21,0,20,1)&lt;&gt;"",OFFSET(L$2,ROW()-21,0,20,1)))))</f>
        <v/>
      </c>
      <c r="P1122" s="5" t="str">
        <f ca="1" t="shared" si="444"/>
        <v/>
      </c>
      <c r="Q1122" s="4" t="str">
        <f t="shared" si="445"/>
        <v/>
      </c>
      <c r="R1122" s="4" t="str">
        <f t="shared" si="446"/>
        <v/>
      </c>
      <c r="S1122" s="9" t="str">
        <f t="shared" si="447"/>
        <v/>
      </c>
      <c r="T1122" s="10" t="str">
        <f ca="1" t="shared" si="448"/>
        <v/>
      </c>
      <c r="U1122" s="9" t="str">
        <f t="shared" si="449"/>
        <v/>
      </c>
      <c r="V1122" s="6" t="str">
        <f t="shared" si="450"/>
        <v/>
      </c>
      <c r="W1122" s="11" t="str">
        <f t="shared" si="451"/>
        <v/>
      </c>
      <c r="X1122" s="11" t="str">
        <f ca="1" t="shared" si="452"/>
        <v/>
      </c>
      <c r="Y1122" s="6" t="str">
        <f ca="1" t="shared" si="453"/>
        <v/>
      </c>
      <c r="Z1122" s="1" t="str">
        <f ca="1" t="shared" si="454"/>
        <v/>
      </c>
      <c r="AA1122" t="str">
        <f ca="1" t="shared" si="455"/>
        <v/>
      </c>
      <c r="AB1122" t="str">
        <f t="shared" si="456"/>
        <v/>
      </c>
      <c r="AC1122" s="1" t="str">
        <f ca="1" t="shared" si="457"/>
        <v/>
      </c>
      <c r="AD1122" t="e">
        <f ca="1" t="shared" si="458"/>
        <v>#VALUE!</v>
      </c>
    </row>
    <row r="1123" spans="1:30">
      <c r="A1123" t="str">
        <f>IF([1]Sheet!A2121="","",[1]Sheet!A2121)</f>
        <v/>
      </c>
      <c r="B1123" t="str">
        <f>IF(A1123="","",[1]Sheet!B2121)</f>
        <v/>
      </c>
      <c r="C1123" t="str">
        <f>IF(A1123="","",[1]Sheet!C2121)</f>
        <v/>
      </c>
      <c r="D1123" t="str">
        <f>IF(A1123="","",[1]Sheet!D2121)</f>
        <v/>
      </c>
      <c r="E1123" t="str">
        <f>IF(A1123="","",[1]Sheet!E2121)</f>
        <v/>
      </c>
      <c r="F1123" t="str">
        <f>IF(A1123="","",[1]Sheet!F2121)</f>
        <v/>
      </c>
      <c r="G1123" t="str">
        <f>IF(A1123="","",[1]Sheet!G2121)</f>
        <v/>
      </c>
      <c r="H1123" t="str">
        <f>IF(A1123="","",[1]Sheet!H2121)</f>
        <v/>
      </c>
      <c r="I1123" t="str">
        <f>IF(A1123="","",[1]Sheet!I2121)</f>
        <v/>
      </c>
      <c r="J1123" t="str">
        <f>IF(A1123="","",[1]Sheet!J2121)</f>
        <v/>
      </c>
      <c r="K1123" t="str">
        <f t="shared" si="441"/>
        <v/>
      </c>
      <c r="L1123" s="4" t="str">
        <f t="shared" si="442"/>
        <v/>
      </c>
      <c r="M1123" s="4" t="str">
        <f ca="1" t="array" ref="M1123">IF(L1122="","",IF(ROW()&lt;32,"",AVERAGE(IF(OFFSET(L$2,ROW()-31,0,30,1)&lt;&gt;"",OFFSET(L$2,ROW()-31,0,30,1)))))</f>
        <v/>
      </c>
      <c r="N1123" s="5" t="str">
        <f ca="1" t="shared" si="443"/>
        <v/>
      </c>
      <c r="O1123" s="4" t="str">
        <f ca="1" t="array" ref="O1123">IF(L1122="","",IF(ROW()&lt;32,"",AVERAGE(IF(OFFSET(L$2,ROW()-21,0,20,1)&lt;&gt;"",OFFSET(L$2,ROW()-21,0,20,1)))))</f>
        <v/>
      </c>
      <c r="P1123" s="5" t="str">
        <f ca="1" t="shared" si="444"/>
        <v/>
      </c>
      <c r="Q1123" s="4" t="str">
        <f t="shared" si="445"/>
        <v/>
      </c>
      <c r="R1123" s="4" t="str">
        <f t="shared" si="446"/>
        <v/>
      </c>
      <c r="S1123" s="9" t="str">
        <f t="shared" si="447"/>
        <v/>
      </c>
      <c r="T1123" s="10" t="str">
        <f ca="1" t="shared" si="448"/>
        <v/>
      </c>
      <c r="U1123" s="9" t="str">
        <f t="shared" si="449"/>
        <v/>
      </c>
      <c r="V1123" s="6" t="str">
        <f t="shared" si="450"/>
        <v/>
      </c>
      <c r="W1123" s="11" t="str">
        <f t="shared" si="451"/>
        <v/>
      </c>
      <c r="X1123" s="11" t="str">
        <f ca="1" t="shared" si="452"/>
        <v/>
      </c>
      <c r="Y1123" s="6" t="str">
        <f ca="1" t="shared" si="453"/>
        <v/>
      </c>
      <c r="Z1123" s="1" t="str">
        <f ca="1" t="shared" si="454"/>
        <v/>
      </c>
      <c r="AA1123" t="str">
        <f ca="1" t="shared" si="455"/>
        <v/>
      </c>
      <c r="AB1123" t="str">
        <f t="shared" si="456"/>
        <v/>
      </c>
      <c r="AC1123" s="1" t="str">
        <f ca="1" t="shared" si="457"/>
        <v/>
      </c>
      <c r="AD1123" t="e">
        <f ca="1" t="shared" si="458"/>
        <v>#VALUE!</v>
      </c>
    </row>
    <row r="1124" spans="1:30">
      <c r="A1124" t="str">
        <f>IF([1]Sheet!A2122="","",[1]Sheet!A2122)</f>
        <v/>
      </c>
      <c r="B1124" t="str">
        <f>IF(A1124="","",[1]Sheet!B2122)</f>
        <v/>
      </c>
      <c r="C1124" t="str">
        <f>IF(A1124="","",[1]Sheet!C2122)</f>
        <v/>
      </c>
      <c r="D1124" t="str">
        <f>IF(A1124="","",[1]Sheet!D2122)</f>
        <v/>
      </c>
      <c r="E1124" t="str">
        <f>IF(A1124="","",[1]Sheet!E2122)</f>
        <v/>
      </c>
      <c r="F1124" t="str">
        <f>IF(A1124="","",[1]Sheet!F2122)</f>
        <v/>
      </c>
      <c r="G1124" t="str">
        <f>IF(A1124="","",[1]Sheet!G2122)</f>
        <v/>
      </c>
      <c r="H1124" t="str">
        <f>IF(A1124="","",[1]Sheet!H2122)</f>
        <v/>
      </c>
      <c r="I1124" t="str">
        <f>IF(A1124="","",[1]Sheet!I2122)</f>
        <v/>
      </c>
      <c r="J1124" t="str">
        <f>IF(A1124="","",[1]Sheet!J2122)</f>
        <v/>
      </c>
      <c r="K1124" t="str">
        <f t="shared" si="441"/>
        <v/>
      </c>
      <c r="L1124" s="4" t="str">
        <f t="shared" si="442"/>
        <v/>
      </c>
      <c r="M1124" s="4" t="str">
        <f ca="1" t="array" ref="M1124">IF(L1123="","",IF(ROW()&lt;32,"",AVERAGE(IF(OFFSET(L$2,ROW()-31,0,30,1)&lt;&gt;"",OFFSET(L$2,ROW()-31,0,30,1)))))</f>
        <v/>
      </c>
      <c r="N1124" s="5" t="str">
        <f ca="1" t="shared" si="443"/>
        <v/>
      </c>
      <c r="O1124" s="4" t="str">
        <f ca="1" t="array" ref="O1124">IF(L1123="","",IF(ROW()&lt;32,"",AVERAGE(IF(OFFSET(L$2,ROW()-21,0,20,1)&lt;&gt;"",OFFSET(L$2,ROW()-21,0,20,1)))))</f>
        <v/>
      </c>
      <c r="P1124" s="5" t="str">
        <f ca="1" t="shared" si="444"/>
        <v/>
      </c>
      <c r="Q1124" s="4" t="str">
        <f t="shared" si="445"/>
        <v/>
      </c>
      <c r="R1124" s="4" t="str">
        <f t="shared" si="446"/>
        <v/>
      </c>
      <c r="S1124" s="9" t="str">
        <f t="shared" si="447"/>
        <v/>
      </c>
      <c r="T1124" s="10" t="str">
        <f ca="1" t="shared" si="448"/>
        <v/>
      </c>
      <c r="U1124" s="9" t="str">
        <f t="shared" si="449"/>
        <v/>
      </c>
      <c r="V1124" s="6" t="str">
        <f t="shared" si="450"/>
        <v/>
      </c>
      <c r="W1124" s="11" t="str">
        <f t="shared" si="451"/>
        <v/>
      </c>
      <c r="X1124" s="11" t="str">
        <f ca="1" t="shared" si="452"/>
        <v/>
      </c>
      <c r="Y1124" s="6" t="str">
        <f ca="1" t="shared" si="453"/>
        <v/>
      </c>
      <c r="Z1124" s="1" t="str">
        <f ca="1" t="shared" si="454"/>
        <v/>
      </c>
      <c r="AA1124" t="str">
        <f ca="1" t="shared" si="455"/>
        <v/>
      </c>
      <c r="AB1124" t="str">
        <f t="shared" si="456"/>
        <v/>
      </c>
      <c r="AC1124" s="1" t="str">
        <f ca="1" t="shared" si="457"/>
        <v/>
      </c>
      <c r="AD1124" t="e">
        <f ca="1" t="shared" si="458"/>
        <v>#VALUE!</v>
      </c>
    </row>
    <row r="1125" spans="1:30">
      <c r="A1125" t="str">
        <f>IF([1]Sheet!A2123="","",[1]Sheet!A2123)</f>
        <v/>
      </c>
      <c r="B1125" t="str">
        <f>IF(A1125="","",[1]Sheet!B2123)</f>
        <v/>
      </c>
      <c r="C1125" t="str">
        <f>IF(A1125="","",[1]Sheet!C2123)</f>
        <v/>
      </c>
      <c r="D1125" t="str">
        <f>IF(A1125="","",[1]Sheet!D2123)</f>
        <v/>
      </c>
      <c r="E1125" t="str">
        <f>IF(A1125="","",[1]Sheet!E2123)</f>
        <v/>
      </c>
      <c r="F1125" t="str">
        <f>IF(A1125="","",[1]Sheet!F2123)</f>
        <v/>
      </c>
      <c r="G1125" t="str">
        <f>IF(A1125="","",[1]Sheet!G2123)</f>
        <v/>
      </c>
      <c r="H1125" t="str">
        <f>IF(A1125="","",[1]Sheet!H2123)</f>
        <v/>
      </c>
      <c r="I1125" t="str">
        <f>IF(A1125="","",[1]Sheet!I2123)</f>
        <v/>
      </c>
      <c r="J1125" t="str">
        <f>IF(A1125="","",[1]Sheet!J2123)</f>
        <v/>
      </c>
      <c r="K1125" t="str">
        <f t="shared" si="441"/>
        <v/>
      </c>
      <c r="L1125" s="4" t="str">
        <f t="shared" si="442"/>
        <v/>
      </c>
      <c r="M1125" s="4" t="str">
        <f ca="1" t="array" ref="M1125">IF(L1124="","",IF(ROW()&lt;32,"",AVERAGE(IF(OFFSET(L$2,ROW()-31,0,30,1)&lt;&gt;"",OFFSET(L$2,ROW()-31,0,30,1)))))</f>
        <v/>
      </c>
      <c r="N1125" s="5" t="str">
        <f ca="1" t="shared" si="443"/>
        <v/>
      </c>
      <c r="O1125" s="4" t="str">
        <f ca="1" t="array" ref="O1125">IF(L1124="","",IF(ROW()&lt;32,"",AVERAGE(IF(OFFSET(L$2,ROW()-21,0,20,1)&lt;&gt;"",OFFSET(L$2,ROW()-21,0,20,1)))))</f>
        <v/>
      </c>
      <c r="P1125" s="5" t="str">
        <f ca="1" t="shared" si="444"/>
        <v/>
      </c>
      <c r="Q1125" s="4" t="str">
        <f t="shared" si="445"/>
        <v/>
      </c>
      <c r="R1125" s="4" t="str">
        <f t="shared" si="446"/>
        <v/>
      </c>
      <c r="S1125" s="9" t="str">
        <f t="shared" si="447"/>
        <v/>
      </c>
      <c r="T1125" s="10" t="str">
        <f ca="1" t="shared" si="448"/>
        <v/>
      </c>
      <c r="U1125" s="9" t="str">
        <f t="shared" si="449"/>
        <v/>
      </c>
      <c r="V1125" s="6" t="str">
        <f t="shared" si="450"/>
        <v/>
      </c>
      <c r="W1125" s="11" t="str">
        <f t="shared" si="451"/>
        <v/>
      </c>
      <c r="X1125" s="11" t="str">
        <f ca="1" t="shared" si="452"/>
        <v/>
      </c>
      <c r="Y1125" s="6" t="str">
        <f ca="1" t="shared" si="453"/>
        <v/>
      </c>
      <c r="Z1125" s="1" t="str">
        <f ca="1" t="shared" si="454"/>
        <v/>
      </c>
      <c r="AA1125" t="str">
        <f ca="1" t="shared" si="455"/>
        <v/>
      </c>
      <c r="AB1125" t="str">
        <f t="shared" si="456"/>
        <v/>
      </c>
      <c r="AC1125" s="1" t="str">
        <f ca="1" t="shared" si="457"/>
        <v/>
      </c>
      <c r="AD1125" t="e">
        <f ca="1" t="shared" si="458"/>
        <v>#VALUE!</v>
      </c>
    </row>
    <row r="1126" spans="1:30">
      <c r="A1126" t="str">
        <f>IF([1]Sheet!A2124="","",[1]Sheet!A2124)</f>
        <v/>
      </c>
      <c r="B1126" t="str">
        <f>IF(A1126="","",[1]Sheet!B2124)</f>
        <v/>
      </c>
      <c r="C1126" t="str">
        <f>IF(A1126="","",[1]Sheet!C2124)</f>
        <v/>
      </c>
      <c r="D1126" t="str">
        <f>IF(A1126="","",[1]Sheet!D2124)</f>
        <v/>
      </c>
      <c r="E1126" t="str">
        <f>IF(A1126="","",[1]Sheet!E2124)</f>
        <v/>
      </c>
      <c r="F1126" t="str">
        <f>IF(A1126="","",[1]Sheet!F2124)</f>
        <v/>
      </c>
      <c r="G1126" t="str">
        <f>IF(A1126="","",[1]Sheet!G2124)</f>
        <v/>
      </c>
      <c r="H1126" t="str">
        <f>IF(A1126="","",[1]Sheet!H2124)</f>
        <v/>
      </c>
      <c r="I1126" t="str">
        <f>IF(A1126="","",[1]Sheet!I2124)</f>
        <v/>
      </c>
      <c r="J1126" t="str">
        <f>IF(A1126="","",[1]Sheet!J2124)</f>
        <v/>
      </c>
      <c r="K1126" t="str">
        <f t="shared" si="441"/>
        <v/>
      </c>
      <c r="L1126" s="4" t="str">
        <f t="shared" si="442"/>
        <v/>
      </c>
      <c r="M1126" s="4" t="str">
        <f ca="1" t="array" ref="M1126">IF(L1125="","",IF(ROW()&lt;32,"",AVERAGE(IF(OFFSET(L$2,ROW()-31,0,30,1)&lt;&gt;"",OFFSET(L$2,ROW()-31,0,30,1)))))</f>
        <v/>
      </c>
      <c r="N1126" s="5" t="str">
        <f ca="1" t="shared" si="443"/>
        <v/>
      </c>
      <c r="O1126" s="4" t="str">
        <f ca="1" t="array" ref="O1126">IF(L1125="","",IF(ROW()&lt;32,"",AVERAGE(IF(OFFSET(L$2,ROW()-21,0,20,1)&lt;&gt;"",OFFSET(L$2,ROW()-21,0,20,1)))))</f>
        <v/>
      </c>
      <c r="P1126" s="5" t="str">
        <f ca="1" t="shared" si="444"/>
        <v/>
      </c>
      <c r="Q1126" s="4" t="str">
        <f t="shared" si="445"/>
        <v/>
      </c>
      <c r="R1126" s="4" t="str">
        <f t="shared" si="446"/>
        <v/>
      </c>
      <c r="S1126" s="9" t="str">
        <f t="shared" si="447"/>
        <v/>
      </c>
      <c r="T1126" s="10" t="str">
        <f ca="1" t="shared" si="448"/>
        <v/>
      </c>
      <c r="U1126" s="9" t="str">
        <f t="shared" si="449"/>
        <v/>
      </c>
      <c r="V1126" s="6" t="str">
        <f t="shared" si="450"/>
        <v/>
      </c>
      <c r="W1126" s="11" t="str">
        <f t="shared" si="451"/>
        <v/>
      </c>
      <c r="X1126" s="11" t="str">
        <f ca="1" t="shared" si="452"/>
        <v/>
      </c>
      <c r="Y1126" s="6" t="str">
        <f ca="1" t="shared" si="453"/>
        <v/>
      </c>
      <c r="Z1126" s="1" t="str">
        <f ca="1" t="shared" si="454"/>
        <v/>
      </c>
      <c r="AA1126" t="str">
        <f ca="1" t="shared" si="455"/>
        <v/>
      </c>
      <c r="AB1126" t="str">
        <f t="shared" si="456"/>
        <v/>
      </c>
      <c r="AC1126" s="1" t="str">
        <f ca="1" t="shared" si="457"/>
        <v/>
      </c>
      <c r="AD1126" t="e">
        <f ca="1" t="shared" si="458"/>
        <v>#VALUE!</v>
      </c>
    </row>
    <row r="1127" spans="1:30">
      <c r="A1127" t="str">
        <f>IF([1]Sheet!A2125="","",[1]Sheet!A2125)</f>
        <v/>
      </c>
      <c r="B1127" t="str">
        <f>IF(A1127="","",[1]Sheet!B2125)</f>
        <v/>
      </c>
      <c r="C1127" t="str">
        <f>IF(A1127="","",[1]Sheet!C2125)</f>
        <v/>
      </c>
      <c r="D1127" t="str">
        <f>IF(A1127="","",[1]Sheet!D2125)</f>
        <v/>
      </c>
      <c r="E1127" t="str">
        <f>IF(A1127="","",[1]Sheet!E2125)</f>
        <v/>
      </c>
      <c r="F1127" t="str">
        <f>IF(A1127="","",[1]Sheet!F2125)</f>
        <v/>
      </c>
      <c r="G1127" t="str">
        <f>IF(A1127="","",[1]Sheet!G2125)</f>
        <v/>
      </c>
      <c r="H1127" t="str">
        <f>IF(A1127="","",[1]Sheet!H2125)</f>
        <v/>
      </c>
      <c r="I1127" t="str">
        <f>IF(A1127="","",[1]Sheet!I2125)</f>
        <v/>
      </c>
      <c r="J1127" t="str">
        <f>IF(A1127="","",[1]Sheet!J2125)</f>
        <v/>
      </c>
      <c r="K1127" t="str">
        <f t="shared" si="441"/>
        <v/>
      </c>
      <c r="L1127" s="4" t="str">
        <f t="shared" si="442"/>
        <v/>
      </c>
      <c r="M1127" s="4" t="str">
        <f ca="1" t="array" ref="M1127">IF(L1126="","",IF(ROW()&lt;32,"",AVERAGE(IF(OFFSET(L$2,ROW()-31,0,30,1)&lt;&gt;"",OFFSET(L$2,ROW()-31,0,30,1)))))</f>
        <v/>
      </c>
      <c r="N1127" s="5" t="str">
        <f ca="1" t="shared" si="443"/>
        <v/>
      </c>
      <c r="O1127" s="4" t="str">
        <f ca="1" t="array" ref="O1127">IF(L1126="","",IF(ROW()&lt;32,"",AVERAGE(IF(OFFSET(L$2,ROW()-21,0,20,1)&lt;&gt;"",OFFSET(L$2,ROW()-21,0,20,1)))))</f>
        <v/>
      </c>
      <c r="P1127" s="5" t="str">
        <f ca="1" t="shared" si="444"/>
        <v/>
      </c>
      <c r="Q1127" s="4" t="str">
        <f t="shared" si="445"/>
        <v/>
      </c>
      <c r="R1127" s="4" t="str">
        <f t="shared" si="446"/>
        <v/>
      </c>
      <c r="S1127" s="9" t="str">
        <f t="shared" si="447"/>
        <v/>
      </c>
      <c r="T1127" s="10" t="str">
        <f ca="1" t="shared" si="448"/>
        <v/>
      </c>
      <c r="U1127" s="9" t="str">
        <f t="shared" si="449"/>
        <v/>
      </c>
      <c r="V1127" s="6" t="str">
        <f t="shared" si="450"/>
        <v/>
      </c>
      <c r="W1127" s="11" t="str">
        <f t="shared" si="451"/>
        <v/>
      </c>
      <c r="X1127" s="11" t="str">
        <f ca="1" t="shared" si="452"/>
        <v/>
      </c>
      <c r="Y1127" s="6" t="str">
        <f ca="1" t="shared" si="453"/>
        <v/>
      </c>
      <c r="Z1127" s="1" t="str">
        <f ca="1" t="shared" si="454"/>
        <v/>
      </c>
      <c r="AA1127" t="str">
        <f ca="1" t="shared" si="455"/>
        <v/>
      </c>
      <c r="AB1127" t="str">
        <f t="shared" si="456"/>
        <v/>
      </c>
      <c r="AC1127" s="1" t="str">
        <f ca="1" t="shared" si="457"/>
        <v/>
      </c>
      <c r="AD1127" t="e">
        <f ca="1" t="shared" si="458"/>
        <v>#VALUE!</v>
      </c>
    </row>
    <row r="1128" spans="1:30">
      <c r="A1128" t="str">
        <f>IF([1]Sheet!A2126="","",[1]Sheet!A2126)</f>
        <v/>
      </c>
      <c r="B1128" t="str">
        <f>IF(A1128="","",[1]Sheet!B2126)</f>
        <v/>
      </c>
      <c r="C1128" t="str">
        <f>IF(A1128="","",[1]Sheet!C2126)</f>
        <v/>
      </c>
      <c r="D1128" t="str">
        <f>IF(A1128="","",[1]Sheet!D2126)</f>
        <v/>
      </c>
      <c r="E1128" t="str">
        <f>IF(A1128="","",[1]Sheet!E2126)</f>
        <v/>
      </c>
      <c r="F1128" t="str">
        <f>IF(A1128="","",[1]Sheet!F2126)</f>
        <v/>
      </c>
      <c r="G1128" t="str">
        <f>IF(A1128="","",[1]Sheet!G2126)</f>
        <v/>
      </c>
      <c r="H1128" t="str">
        <f>IF(A1128="","",[1]Sheet!H2126)</f>
        <v/>
      </c>
      <c r="I1128" t="str">
        <f>IF(A1128="","",[1]Sheet!I2126)</f>
        <v/>
      </c>
      <c r="J1128" t="str">
        <f>IF(A1128="","",[1]Sheet!J2126)</f>
        <v/>
      </c>
      <c r="K1128" t="str">
        <f t="shared" si="441"/>
        <v/>
      </c>
      <c r="L1128" s="4" t="str">
        <f t="shared" si="442"/>
        <v/>
      </c>
      <c r="M1128" s="4" t="str">
        <f ca="1" t="array" ref="M1128">IF(L1127="","",IF(ROW()&lt;32,"",AVERAGE(IF(OFFSET(L$2,ROW()-31,0,30,1)&lt;&gt;"",OFFSET(L$2,ROW()-31,0,30,1)))))</f>
        <v/>
      </c>
      <c r="N1128" s="5" t="str">
        <f ca="1" t="shared" si="443"/>
        <v/>
      </c>
      <c r="O1128" s="4" t="str">
        <f ca="1" t="array" ref="O1128">IF(L1127="","",IF(ROW()&lt;32,"",AVERAGE(IF(OFFSET(L$2,ROW()-21,0,20,1)&lt;&gt;"",OFFSET(L$2,ROW()-21,0,20,1)))))</f>
        <v/>
      </c>
      <c r="P1128" s="5" t="str">
        <f ca="1" t="shared" si="444"/>
        <v/>
      </c>
      <c r="Q1128" s="4" t="str">
        <f t="shared" si="445"/>
        <v/>
      </c>
      <c r="R1128" s="4" t="str">
        <f t="shared" si="446"/>
        <v/>
      </c>
      <c r="S1128" s="9" t="str">
        <f t="shared" si="447"/>
        <v/>
      </c>
      <c r="T1128" s="10" t="str">
        <f ca="1" t="shared" si="448"/>
        <v/>
      </c>
      <c r="U1128" s="9" t="str">
        <f t="shared" si="449"/>
        <v/>
      </c>
      <c r="V1128" s="6" t="str">
        <f t="shared" si="450"/>
        <v/>
      </c>
      <c r="W1128" s="11" t="str">
        <f t="shared" si="451"/>
        <v/>
      </c>
      <c r="X1128" s="11" t="str">
        <f ca="1" t="shared" si="452"/>
        <v/>
      </c>
      <c r="Y1128" s="6" t="str">
        <f ca="1" t="shared" si="453"/>
        <v/>
      </c>
      <c r="Z1128" s="1" t="str">
        <f ca="1" t="shared" si="454"/>
        <v/>
      </c>
      <c r="AA1128" t="str">
        <f ca="1" t="shared" si="455"/>
        <v/>
      </c>
      <c r="AB1128" t="str">
        <f t="shared" si="456"/>
        <v/>
      </c>
      <c r="AC1128" s="1" t="str">
        <f ca="1" t="shared" si="457"/>
        <v/>
      </c>
      <c r="AD1128" t="e">
        <f ca="1" t="shared" si="458"/>
        <v>#VALUE!</v>
      </c>
    </row>
    <row r="1129" spans="1:30">
      <c r="A1129" t="str">
        <f>IF([1]Sheet!A2127="","",[1]Sheet!A2127)</f>
        <v/>
      </c>
      <c r="B1129" t="str">
        <f>IF(A1129="","",[1]Sheet!B2127)</f>
        <v/>
      </c>
      <c r="C1129" t="str">
        <f>IF(A1129="","",[1]Sheet!C2127)</f>
        <v/>
      </c>
      <c r="D1129" t="str">
        <f>IF(A1129="","",[1]Sheet!D2127)</f>
        <v/>
      </c>
      <c r="E1129" t="str">
        <f>IF(A1129="","",[1]Sheet!E2127)</f>
        <v/>
      </c>
      <c r="F1129" t="str">
        <f>IF(A1129="","",[1]Sheet!F2127)</f>
        <v/>
      </c>
      <c r="G1129" t="str">
        <f>IF(A1129="","",[1]Sheet!G2127)</f>
        <v/>
      </c>
      <c r="H1129" t="str">
        <f>IF(A1129="","",[1]Sheet!H2127)</f>
        <v/>
      </c>
      <c r="I1129" t="str">
        <f>IF(A1129="","",[1]Sheet!I2127)</f>
        <v/>
      </c>
      <c r="J1129" t="str">
        <f>IF(A1129="","",[1]Sheet!J2127)</f>
        <v/>
      </c>
      <c r="K1129" t="str">
        <f t="shared" si="441"/>
        <v/>
      </c>
      <c r="L1129" s="4" t="str">
        <f t="shared" si="442"/>
        <v/>
      </c>
      <c r="M1129" s="4" t="str">
        <f ca="1" t="array" ref="M1129">IF(L1128="","",IF(ROW()&lt;32,"",AVERAGE(IF(OFFSET(L$2,ROW()-31,0,30,1)&lt;&gt;"",OFFSET(L$2,ROW()-31,0,30,1)))))</f>
        <v/>
      </c>
      <c r="N1129" s="5" t="str">
        <f ca="1" t="shared" si="443"/>
        <v/>
      </c>
      <c r="O1129" s="4" t="str">
        <f ca="1" t="array" ref="O1129">IF(L1128="","",IF(ROW()&lt;32,"",AVERAGE(IF(OFFSET(L$2,ROW()-21,0,20,1)&lt;&gt;"",OFFSET(L$2,ROW()-21,0,20,1)))))</f>
        <v/>
      </c>
      <c r="P1129" s="5" t="str">
        <f ca="1" t="shared" si="444"/>
        <v/>
      </c>
      <c r="Q1129" s="4" t="str">
        <f t="shared" si="445"/>
        <v/>
      </c>
      <c r="R1129" s="4" t="str">
        <f t="shared" si="446"/>
        <v/>
      </c>
      <c r="S1129" s="9" t="str">
        <f t="shared" si="447"/>
        <v/>
      </c>
      <c r="T1129" s="10" t="str">
        <f ca="1" t="shared" si="448"/>
        <v/>
      </c>
      <c r="U1129" s="9" t="str">
        <f t="shared" si="449"/>
        <v/>
      </c>
      <c r="V1129" s="6" t="str">
        <f t="shared" si="450"/>
        <v/>
      </c>
      <c r="W1129" s="11" t="str">
        <f t="shared" si="451"/>
        <v/>
      </c>
      <c r="X1129" s="11" t="str">
        <f ca="1" t="shared" si="452"/>
        <v/>
      </c>
      <c r="Y1129" s="6" t="str">
        <f ca="1" t="shared" si="453"/>
        <v/>
      </c>
      <c r="Z1129" s="1" t="str">
        <f ca="1" t="shared" si="454"/>
        <v/>
      </c>
      <c r="AA1129" t="str">
        <f ca="1" t="shared" si="455"/>
        <v/>
      </c>
      <c r="AB1129" t="str">
        <f t="shared" si="456"/>
        <v/>
      </c>
      <c r="AC1129" s="1" t="str">
        <f ca="1" t="shared" si="457"/>
        <v/>
      </c>
      <c r="AD1129" t="e">
        <f ca="1" t="shared" si="458"/>
        <v>#VALUE!</v>
      </c>
    </row>
    <row r="1130" spans="1:30">
      <c r="A1130" t="str">
        <f>IF([1]Sheet!A2128="","",[1]Sheet!A2128)</f>
        <v/>
      </c>
      <c r="B1130" t="str">
        <f>IF(A1130="","",[1]Sheet!B2128)</f>
        <v/>
      </c>
      <c r="C1130" t="str">
        <f>IF(A1130="","",[1]Sheet!C2128)</f>
        <v/>
      </c>
      <c r="D1130" t="str">
        <f>IF(A1130="","",[1]Sheet!D2128)</f>
        <v/>
      </c>
      <c r="E1130" t="str">
        <f>IF(A1130="","",[1]Sheet!E2128)</f>
        <v/>
      </c>
      <c r="F1130" t="str">
        <f>IF(A1130="","",[1]Sheet!F2128)</f>
        <v/>
      </c>
      <c r="G1130" t="str">
        <f>IF(A1130="","",[1]Sheet!G2128)</f>
        <v/>
      </c>
      <c r="H1130" t="str">
        <f>IF(A1130="","",[1]Sheet!H2128)</f>
        <v/>
      </c>
      <c r="I1130" t="str">
        <f>IF(A1130="","",[1]Sheet!I2128)</f>
        <v/>
      </c>
      <c r="J1130" t="str">
        <f>IF(A1130="","",[1]Sheet!J2128)</f>
        <v/>
      </c>
      <c r="K1130" t="str">
        <f t="shared" si="441"/>
        <v/>
      </c>
      <c r="L1130" s="4" t="str">
        <f t="shared" si="442"/>
        <v/>
      </c>
      <c r="M1130" s="4" t="str">
        <f ca="1" t="array" ref="M1130">IF(L1129="","",IF(ROW()&lt;32,"",AVERAGE(IF(OFFSET(L$2,ROW()-31,0,30,1)&lt;&gt;"",OFFSET(L$2,ROW()-31,0,30,1)))))</f>
        <v/>
      </c>
      <c r="N1130" s="5" t="str">
        <f ca="1" t="shared" si="443"/>
        <v/>
      </c>
      <c r="O1130" s="4" t="str">
        <f ca="1" t="array" ref="O1130">IF(L1129="","",IF(ROW()&lt;32,"",AVERAGE(IF(OFFSET(L$2,ROW()-21,0,20,1)&lt;&gt;"",OFFSET(L$2,ROW()-21,0,20,1)))))</f>
        <v/>
      </c>
      <c r="P1130" s="5" t="str">
        <f ca="1" t="shared" si="444"/>
        <v/>
      </c>
      <c r="Q1130" s="4" t="str">
        <f t="shared" si="445"/>
        <v/>
      </c>
      <c r="R1130" s="4" t="str">
        <f t="shared" si="446"/>
        <v/>
      </c>
      <c r="S1130" s="9" t="str">
        <f t="shared" si="447"/>
        <v/>
      </c>
      <c r="T1130" s="10" t="str">
        <f ca="1" t="shared" si="448"/>
        <v/>
      </c>
      <c r="U1130" s="9" t="str">
        <f t="shared" si="449"/>
        <v/>
      </c>
      <c r="V1130" s="6" t="str">
        <f t="shared" si="450"/>
        <v/>
      </c>
      <c r="W1130" s="11" t="str">
        <f t="shared" si="451"/>
        <v/>
      </c>
      <c r="X1130" s="11" t="str">
        <f ca="1" t="shared" si="452"/>
        <v/>
      </c>
      <c r="Y1130" s="6" t="str">
        <f ca="1" t="shared" si="453"/>
        <v/>
      </c>
      <c r="Z1130" s="1" t="str">
        <f ca="1" t="shared" si="454"/>
        <v/>
      </c>
      <c r="AA1130" t="str">
        <f ca="1" t="shared" si="455"/>
        <v/>
      </c>
      <c r="AB1130" t="str">
        <f t="shared" si="456"/>
        <v/>
      </c>
      <c r="AC1130" s="1" t="str">
        <f ca="1" t="shared" si="457"/>
        <v/>
      </c>
      <c r="AD1130" t="e">
        <f ca="1" t="shared" si="458"/>
        <v>#VALUE!</v>
      </c>
    </row>
    <row r="1131" spans="1:30">
      <c r="A1131" t="str">
        <f>IF([1]Sheet!A2129="","",[1]Sheet!A2129)</f>
        <v/>
      </c>
      <c r="B1131" t="str">
        <f>IF(A1131="","",[1]Sheet!B2129)</f>
        <v/>
      </c>
      <c r="C1131" t="str">
        <f>IF(A1131="","",[1]Sheet!C2129)</f>
        <v/>
      </c>
      <c r="D1131" t="str">
        <f>IF(A1131="","",[1]Sheet!D2129)</f>
        <v/>
      </c>
      <c r="E1131" t="str">
        <f>IF(A1131="","",[1]Sheet!E2129)</f>
        <v/>
      </c>
      <c r="F1131" t="str">
        <f>IF(A1131="","",[1]Sheet!F2129)</f>
        <v/>
      </c>
      <c r="G1131" t="str">
        <f>IF(A1131="","",[1]Sheet!G2129)</f>
        <v/>
      </c>
      <c r="H1131" t="str">
        <f>IF(A1131="","",[1]Sheet!H2129)</f>
        <v/>
      </c>
      <c r="I1131" t="str">
        <f>IF(A1131="","",[1]Sheet!I2129)</f>
        <v/>
      </c>
      <c r="J1131" t="str">
        <f>IF(A1131="","",[1]Sheet!J2129)</f>
        <v/>
      </c>
      <c r="K1131" t="str">
        <f t="shared" si="441"/>
        <v/>
      </c>
      <c r="L1131" s="4" t="str">
        <f t="shared" si="442"/>
        <v/>
      </c>
      <c r="M1131" s="4" t="str">
        <f ca="1" t="array" ref="M1131">IF(L1130="","",IF(ROW()&lt;32,"",AVERAGE(IF(OFFSET(L$2,ROW()-31,0,30,1)&lt;&gt;"",OFFSET(L$2,ROW()-31,0,30,1)))))</f>
        <v/>
      </c>
      <c r="N1131" s="5" t="str">
        <f ca="1" t="shared" si="443"/>
        <v/>
      </c>
      <c r="O1131" s="4" t="str">
        <f ca="1" t="array" ref="O1131">IF(L1130="","",IF(ROW()&lt;32,"",AVERAGE(IF(OFFSET(L$2,ROW()-21,0,20,1)&lt;&gt;"",OFFSET(L$2,ROW()-21,0,20,1)))))</f>
        <v/>
      </c>
      <c r="P1131" s="5" t="str">
        <f ca="1" t="shared" si="444"/>
        <v/>
      </c>
      <c r="Q1131" s="4" t="str">
        <f t="shared" si="445"/>
        <v/>
      </c>
      <c r="R1131" s="4" t="str">
        <f t="shared" si="446"/>
        <v/>
      </c>
      <c r="S1131" s="9" t="str">
        <f t="shared" si="447"/>
        <v/>
      </c>
      <c r="T1131" s="10" t="str">
        <f ca="1" t="shared" si="448"/>
        <v/>
      </c>
      <c r="U1131" s="9" t="str">
        <f t="shared" si="449"/>
        <v/>
      </c>
      <c r="V1131" s="6" t="str">
        <f t="shared" si="450"/>
        <v/>
      </c>
      <c r="W1131" s="11" t="str">
        <f t="shared" si="451"/>
        <v/>
      </c>
      <c r="X1131" s="11" t="str">
        <f ca="1" t="shared" si="452"/>
        <v/>
      </c>
      <c r="Y1131" s="6" t="str">
        <f ca="1" t="shared" si="453"/>
        <v/>
      </c>
      <c r="Z1131" s="1" t="str">
        <f ca="1" t="shared" si="454"/>
        <v/>
      </c>
      <c r="AA1131" t="str">
        <f ca="1" t="shared" si="455"/>
        <v/>
      </c>
      <c r="AB1131" t="str">
        <f t="shared" si="456"/>
        <v/>
      </c>
      <c r="AC1131" s="1" t="str">
        <f ca="1" t="shared" si="457"/>
        <v/>
      </c>
      <c r="AD1131" t="e">
        <f ca="1" t="shared" si="458"/>
        <v>#VALUE!</v>
      </c>
    </row>
    <row r="1132" spans="1:30">
      <c r="A1132" t="str">
        <f>IF([1]Sheet!A2130="","",[1]Sheet!A2130)</f>
        <v/>
      </c>
      <c r="B1132" t="str">
        <f>IF(A1132="","",[1]Sheet!B2130)</f>
        <v/>
      </c>
      <c r="C1132" t="str">
        <f>IF(A1132="","",[1]Sheet!C2130)</f>
        <v/>
      </c>
      <c r="D1132" t="str">
        <f>IF(A1132="","",[1]Sheet!D2130)</f>
        <v/>
      </c>
      <c r="E1132" t="str">
        <f>IF(A1132="","",[1]Sheet!E2130)</f>
        <v/>
      </c>
      <c r="F1132" t="str">
        <f>IF(A1132="","",[1]Sheet!F2130)</f>
        <v/>
      </c>
      <c r="G1132" t="str">
        <f>IF(A1132="","",[1]Sheet!G2130)</f>
        <v/>
      </c>
      <c r="H1132" t="str">
        <f>IF(A1132="","",[1]Sheet!H2130)</f>
        <v/>
      </c>
      <c r="I1132" t="str">
        <f>IF(A1132="","",[1]Sheet!I2130)</f>
        <v/>
      </c>
      <c r="J1132" t="str">
        <f>IF(A1132="","",[1]Sheet!J2130)</f>
        <v/>
      </c>
      <c r="K1132" t="str">
        <f t="shared" ref="K1132:K1160" si="459">IF(J1132="是",1,IF(J1132="否",0,""))</f>
        <v/>
      </c>
      <c r="L1132" s="4" t="str">
        <f t="shared" ref="L1132:L1160" si="460">IF(G1132="","",IF(F1132="待开奖","",IF(MID(D1132,1,1)=MID(G1132,1,1),1,IF(MID(D1132,2,1)=MID(G1132,2,1),1,0))))</f>
        <v/>
      </c>
      <c r="M1132" s="4" t="str">
        <f ca="1" t="array" ref="M1132">IF(L1131="","",IF(ROW()&lt;32,"",AVERAGE(IF(OFFSET(L$2,ROW()-31,0,30,1)&lt;&gt;"",OFFSET(L$2,ROW()-31,0,30,1)))))</f>
        <v/>
      </c>
      <c r="N1132" s="5" t="str">
        <f ca="1" t="shared" ref="N1132:N1160" si="461">IF(G1131=0,N1130,IF(L1131="","",IF(ROW()&lt;32,"",IF(ROW()=32,AVERAGE(L1101:L1130),2/31*L1131+(1-2/31)*M1131))))</f>
        <v/>
      </c>
      <c r="O1132" s="4" t="str">
        <f ca="1" t="array" ref="O1132">IF(L1131="","",IF(ROW()&lt;32,"",AVERAGE(IF(OFFSET(L$2,ROW()-21,0,20,1)&lt;&gt;"",OFFSET(L$2,ROW()-21,0,20,1)))))</f>
        <v/>
      </c>
      <c r="P1132" s="5" t="str">
        <f ca="1" t="shared" ref="P1132:P1160" si="462">IF(G1131=0,P1130,IF(L1131="","",IF(ROW()&lt;32,"",IF(ROW()=32,AVERAGE(L1101:L1130),2/31*L1131+(1-2/31)*O1132))))</f>
        <v/>
      </c>
      <c r="Q1132" s="4" t="str">
        <f t="shared" ref="Q1132:Q1160" si="463">IF(OR(F1132=13,F1132=14),IF(L1132=1,-68.1,I1132),I1132)</f>
        <v/>
      </c>
      <c r="R1132" s="4" t="str">
        <f t="shared" ref="R1132:R1160" si="464">IF(G1132=0,R1131,IF(Q1132="","",+R1131+Q1132))</f>
        <v/>
      </c>
      <c r="S1132" s="9" t="str">
        <f t="shared" ref="S1132:S1160" si="465">IF(R1131="","",(R1131-R1102)/R1102)</f>
        <v/>
      </c>
      <c r="T1132" s="10" t="str">
        <f ca="1" t="shared" ref="T1132:T1160" si="466">N1132</f>
        <v/>
      </c>
      <c r="U1132" s="9" t="str">
        <f t="shared" ref="U1132:U1160" si="467">IF(R1131="","",(MAX(R1102:R1131)-MIN(R1102:R1131))/MAX(R1102:R1131))</f>
        <v/>
      </c>
      <c r="V1132" s="6" t="str">
        <f t="shared" ref="V1132:V1160" si="468">IF(ROW()&lt;=62,"",IF(S1132="","",(AVERAGE(S1103:S1132)-0)/(_xlfn.STDEV.P(S1103:S1132)+1/1000000)))</f>
        <v/>
      </c>
      <c r="W1132" s="11" t="str">
        <f t="shared" ref="W1132:W1160" si="469">IF(I1131="","",IF(ABS(SUMIF(I1102:I1131,"&lt;0"))=0,10,IF(SUMIF(I1102:I1131,"&gt;0")/ABS(SUMIF(I1102:I1131,"&lt;0"))&gt;10,10,SUMIF(I1102:I1131,"&gt;0")/ABS(SUMIF(I1102:I1131,"&lt;0")))))</f>
        <v/>
      </c>
      <c r="X1132" s="11" t="str">
        <f ca="1" t="shared" ref="X1132:X1160" si="470">IF(V1132="","",S1132*0.3+T1132*0.2-0.3*U1132+0.1*V1132+0.1*W1132)</f>
        <v/>
      </c>
      <c r="Y1132" s="6" t="str">
        <f ca="1" t="shared" ref="Y1132:Y1160" si="471">IF(X1132="","",AVERAGE(X1103:X1132))</f>
        <v/>
      </c>
      <c r="Z1132" s="1" t="str">
        <f ca="1" t="shared" ref="Z1132:Z1160" si="472">IF(X1132="","",(_xlfn.STDEV.P(X1103:X1132)))</f>
        <v/>
      </c>
      <c r="AA1132" t="str">
        <f ca="1">IF(X1132="","",IF(X1132&gt;0,IF(X1132&gt;Y1132+Z1132*$Z$1,I1132,0),0))</f>
        <v/>
      </c>
      <c r="AB1132" t="str">
        <f t="shared" ref="AB1132:AB1160" si="473">IF(S1132="","",IF(OR(F1131=13,F1131=14),1,0))</f>
        <v/>
      </c>
      <c r="AC1132" s="1" t="str">
        <f ca="1" t="shared" ref="AC1132:AC1160" si="474">IF(OR(SUM(AB1113:AB1132)&gt;3,SUM(AB1123:AB1132)&gt;2),0,AA1132)</f>
        <v/>
      </c>
      <c r="AD1132" t="e">
        <f ca="1">IF(X1132&gt;=$Y$1,I1132,0)</f>
        <v>#VALUE!</v>
      </c>
    </row>
    <row r="1133" spans="1:30">
      <c r="A1133" t="str">
        <f>IF([1]Sheet!A2131="","",[1]Sheet!A2131)</f>
        <v/>
      </c>
      <c r="B1133" t="str">
        <f>IF(A1133="","",[1]Sheet!B2131)</f>
        <v/>
      </c>
      <c r="C1133" t="str">
        <f>IF(A1133="","",[1]Sheet!C2131)</f>
        <v/>
      </c>
      <c r="D1133" t="str">
        <f>IF(A1133="","",[1]Sheet!D2131)</f>
        <v/>
      </c>
      <c r="E1133" t="str">
        <f>IF(A1133="","",[1]Sheet!E2131)</f>
        <v/>
      </c>
      <c r="F1133" t="str">
        <f>IF(A1133="","",[1]Sheet!F2131)</f>
        <v/>
      </c>
      <c r="G1133" t="str">
        <f>IF(A1133="","",[1]Sheet!G2131)</f>
        <v/>
      </c>
      <c r="H1133" t="str">
        <f>IF(A1133="","",[1]Sheet!H2131)</f>
        <v/>
      </c>
      <c r="I1133" t="str">
        <f>IF(A1133="","",[1]Sheet!I2131)</f>
        <v/>
      </c>
      <c r="J1133" t="str">
        <f>IF(A1133="","",[1]Sheet!J2131)</f>
        <v/>
      </c>
      <c r="K1133" t="str">
        <f t="shared" si="459"/>
        <v/>
      </c>
      <c r="L1133" s="4" t="str">
        <f t="shared" si="460"/>
        <v/>
      </c>
      <c r="M1133" s="4" t="str">
        <f ca="1" t="array" ref="M1133">IF(L1132="","",IF(ROW()&lt;32,"",AVERAGE(IF(OFFSET(L$2,ROW()-31,0,30,1)&lt;&gt;"",OFFSET(L$2,ROW()-31,0,30,1)))))</f>
        <v/>
      </c>
      <c r="N1133" s="5" t="str">
        <f ca="1" t="shared" si="461"/>
        <v/>
      </c>
      <c r="O1133" s="4" t="str">
        <f ca="1" t="array" ref="O1133">IF(L1132="","",IF(ROW()&lt;32,"",AVERAGE(IF(OFFSET(L$2,ROW()-21,0,20,1)&lt;&gt;"",OFFSET(L$2,ROW()-21,0,20,1)))))</f>
        <v/>
      </c>
      <c r="P1133" s="5" t="str">
        <f ca="1" t="shared" si="462"/>
        <v/>
      </c>
      <c r="Q1133" s="4" t="str">
        <f t="shared" si="463"/>
        <v/>
      </c>
      <c r="R1133" s="4" t="str">
        <f t="shared" si="464"/>
        <v/>
      </c>
      <c r="S1133" s="9" t="str">
        <f t="shared" si="465"/>
        <v/>
      </c>
      <c r="T1133" s="10" t="str">
        <f ca="1" t="shared" si="466"/>
        <v/>
      </c>
      <c r="U1133" s="9" t="str">
        <f t="shared" si="467"/>
        <v/>
      </c>
      <c r="V1133" s="6" t="str">
        <f t="shared" si="468"/>
        <v/>
      </c>
      <c r="W1133" s="11" t="str">
        <f t="shared" si="469"/>
        <v/>
      </c>
      <c r="X1133" s="11" t="str">
        <f ca="1" t="shared" si="470"/>
        <v/>
      </c>
      <c r="Y1133" s="6" t="str">
        <f ca="1" t="shared" si="471"/>
        <v/>
      </c>
      <c r="Z1133" s="1" t="str">
        <f ca="1" t="shared" si="472"/>
        <v/>
      </c>
      <c r="AA1133" t="str">
        <f ca="1">IF(X1133="","",IF(X1133&gt;0,IF(X1133&gt;Y1133+Z1133*$Z$1,I1133,0),0))</f>
        <v/>
      </c>
      <c r="AB1133" t="str">
        <f t="shared" si="473"/>
        <v/>
      </c>
      <c r="AC1133" s="1" t="str">
        <f ca="1" t="shared" si="474"/>
        <v/>
      </c>
      <c r="AD1133" t="e">
        <f ca="1">IF(X1133&gt;=$Y$1,I1133,0)</f>
        <v>#VALUE!</v>
      </c>
    </row>
    <row r="1134" spans="1:30">
      <c r="A1134" t="str">
        <f>IF([1]Sheet!A2132="","",[1]Sheet!A2132)</f>
        <v/>
      </c>
      <c r="B1134" t="str">
        <f>IF(A1134="","",[1]Sheet!B2132)</f>
        <v/>
      </c>
      <c r="C1134" t="str">
        <f>IF(A1134="","",[1]Sheet!C2132)</f>
        <v/>
      </c>
      <c r="D1134" t="str">
        <f>IF(A1134="","",[1]Sheet!D2132)</f>
        <v/>
      </c>
      <c r="E1134" t="str">
        <f>IF(A1134="","",[1]Sheet!E2132)</f>
        <v/>
      </c>
      <c r="F1134" t="str">
        <f>IF(A1134="","",[1]Sheet!F2132)</f>
        <v/>
      </c>
      <c r="G1134" t="str">
        <f>IF(A1134="","",[1]Sheet!G2132)</f>
        <v/>
      </c>
      <c r="H1134" t="str">
        <f>IF(A1134="","",[1]Sheet!H2132)</f>
        <v/>
      </c>
      <c r="I1134" t="str">
        <f>IF(A1134="","",[1]Sheet!I2132)</f>
        <v/>
      </c>
      <c r="J1134" t="str">
        <f>IF(A1134="","",[1]Sheet!J2132)</f>
        <v/>
      </c>
      <c r="K1134" t="str">
        <f t="shared" si="459"/>
        <v/>
      </c>
      <c r="L1134" s="4" t="str">
        <f t="shared" si="460"/>
        <v/>
      </c>
      <c r="M1134" s="4" t="str">
        <f ca="1" t="array" ref="M1134">IF(L1133="","",IF(ROW()&lt;32,"",AVERAGE(IF(OFFSET(L$2,ROW()-31,0,30,1)&lt;&gt;"",OFFSET(L$2,ROW()-31,0,30,1)))))</f>
        <v/>
      </c>
      <c r="N1134" s="5" t="str">
        <f ca="1" t="shared" si="461"/>
        <v/>
      </c>
      <c r="O1134" s="4" t="str">
        <f ca="1" t="array" ref="O1134">IF(L1133="","",IF(ROW()&lt;32,"",AVERAGE(IF(OFFSET(L$2,ROW()-21,0,20,1)&lt;&gt;"",OFFSET(L$2,ROW()-21,0,20,1)))))</f>
        <v/>
      </c>
      <c r="P1134" s="5" t="str">
        <f ca="1" t="shared" si="462"/>
        <v/>
      </c>
      <c r="Q1134" s="4" t="str">
        <f t="shared" si="463"/>
        <v/>
      </c>
      <c r="R1134" s="4" t="str">
        <f t="shared" si="464"/>
        <v/>
      </c>
      <c r="S1134" s="9" t="str">
        <f t="shared" si="465"/>
        <v/>
      </c>
      <c r="T1134" s="10" t="str">
        <f ca="1" t="shared" si="466"/>
        <v/>
      </c>
      <c r="U1134" s="9" t="str">
        <f t="shared" si="467"/>
        <v/>
      </c>
      <c r="V1134" s="6" t="str">
        <f t="shared" si="468"/>
        <v/>
      </c>
      <c r="W1134" s="11" t="str">
        <f t="shared" si="469"/>
        <v/>
      </c>
      <c r="X1134" s="11" t="str">
        <f ca="1" t="shared" si="470"/>
        <v/>
      </c>
      <c r="Y1134" s="6" t="str">
        <f ca="1" t="shared" si="471"/>
        <v/>
      </c>
      <c r="Z1134" s="1" t="str">
        <f ca="1" t="shared" si="472"/>
        <v/>
      </c>
      <c r="AA1134" t="str">
        <f ca="1">IF(X1134="","",IF(X1134&gt;0,IF(X1134&gt;Y1134+Z1134*$Z$1,I1134,0),0))</f>
        <v/>
      </c>
      <c r="AB1134" t="str">
        <f t="shared" si="473"/>
        <v/>
      </c>
      <c r="AC1134" s="1" t="str">
        <f ca="1" t="shared" si="474"/>
        <v/>
      </c>
      <c r="AD1134" t="e">
        <f ca="1">IF(X1134&gt;=$Y$1,I1134,0)</f>
        <v>#VALUE!</v>
      </c>
    </row>
    <row r="1135" spans="1:30">
      <c r="A1135" t="str">
        <f>IF([1]Sheet!A2133="","",[1]Sheet!A2133)</f>
        <v/>
      </c>
      <c r="B1135" t="str">
        <f>IF(A1135="","",[1]Sheet!B2133)</f>
        <v/>
      </c>
      <c r="C1135" t="str">
        <f>IF(A1135="","",[1]Sheet!C2133)</f>
        <v/>
      </c>
      <c r="D1135" t="str">
        <f>IF(A1135="","",[1]Sheet!D2133)</f>
        <v/>
      </c>
      <c r="E1135" t="str">
        <f>IF(A1135="","",[1]Sheet!E2133)</f>
        <v/>
      </c>
      <c r="F1135" t="str">
        <f>IF(A1135="","",[1]Sheet!F2133)</f>
        <v/>
      </c>
      <c r="G1135" t="str">
        <f>IF(A1135="","",[1]Sheet!G2133)</f>
        <v/>
      </c>
      <c r="H1135" t="str">
        <f>IF(A1135="","",[1]Sheet!H2133)</f>
        <v/>
      </c>
      <c r="I1135" t="str">
        <f>IF(A1135="","",[1]Sheet!I2133)</f>
        <v/>
      </c>
      <c r="J1135" t="str">
        <f>IF(A1135="","",[1]Sheet!J2133)</f>
        <v/>
      </c>
      <c r="K1135" t="str">
        <f t="shared" si="459"/>
        <v/>
      </c>
      <c r="L1135" s="4" t="str">
        <f t="shared" si="460"/>
        <v/>
      </c>
      <c r="M1135" s="4" t="str">
        <f ca="1" t="array" ref="M1135">IF(L1134="","",IF(ROW()&lt;32,"",AVERAGE(IF(OFFSET(L$2,ROW()-31,0,30,1)&lt;&gt;"",OFFSET(L$2,ROW()-31,0,30,1)))))</f>
        <v/>
      </c>
      <c r="N1135" s="5" t="str">
        <f ca="1" t="shared" si="461"/>
        <v/>
      </c>
      <c r="O1135" s="4" t="str">
        <f ca="1" t="array" ref="O1135">IF(L1134="","",IF(ROW()&lt;32,"",AVERAGE(IF(OFFSET(L$2,ROW()-21,0,20,1)&lt;&gt;"",OFFSET(L$2,ROW()-21,0,20,1)))))</f>
        <v/>
      </c>
      <c r="P1135" s="5" t="str">
        <f ca="1" t="shared" si="462"/>
        <v/>
      </c>
      <c r="Q1135" s="4" t="str">
        <f t="shared" si="463"/>
        <v/>
      </c>
      <c r="R1135" s="4" t="str">
        <f t="shared" si="464"/>
        <v/>
      </c>
      <c r="S1135" s="9" t="str">
        <f t="shared" si="465"/>
        <v/>
      </c>
      <c r="T1135" s="10" t="str">
        <f ca="1" t="shared" si="466"/>
        <v/>
      </c>
      <c r="U1135" s="9" t="str">
        <f t="shared" si="467"/>
        <v/>
      </c>
      <c r="V1135" s="6" t="str">
        <f t="shared" si="468"/>
        <v/>
      </c>
      <c r="W1135" s="11" t="str">
        <f t="shared" si="469"/>
        <v/>
      </c>
      <c r="X1135" s="11" t="str">
        <f ca="1" t="shared" si="470"/>
        <v/>
      </c>
      <c r="Y1135" s="6" t="str">
        <f ca="1" t="shared" si="471"/>
        <v/>
      </c>
      <c r="Z1135" s="1" t="str">
        <f ca="1" t="shared" si="472"/>
        <v/>
      </c>
      <c r="AA1135" t="str">
        <f ca="1">IF(X1135="","",IF(X1135&gt;0,IF(X1135&gt;Y1135+Z1135*$Z$1,I1135,0),0))</f>
        <v/>
      </c>
      <c r="AB1135" t="str">
        <f t="shared" si="473"/>
        <v/>
      </c>
      <c r="AC1135" s="1" t="str">
        <f ca="1" t="shared" si="474"/>
        <v/>
      </c>
      <c r="AD1135" t="e">
        <f ca="1">IF(X1135&gt;=$Y$1,I1135,0)</f>
        <v>#VALUE!</v>
      </c>
    </row>
    <row r="1136" spans="1:30">
      <c r="A1136" t="str">
        <f>IF([1]Sheet!A2134="","",[1]Sheet!A2134)</f>
        <v/>
      </c>
      <c r="B1136" t="str">
        <f>IF(A1136="","",[1]Sheet!B2134)</f>
        <v/>
      </c>
      <c r="C1136" t="str">
        <f>IF(A1136="","",[1]Sheet!C2134)</f>
        <v/>
      </c>
      <c r="D1136" t="str">
        <f>IF(A1136="","",[1]Sheet!D2134)</f>
        <v/>
      </c>
      <c r="E1136" t="str">
        <f>IF(A1136="","",[1]Sheet!E2134)</f>
        <v/>
      </c>
      <c r="F1136" t="str">
        <f>IF(A1136="","",[1]Sheet!F2134)</f>
        <v/>
      </c>
      <c r="G1136" t="str">
        <f>IF(A1136="","",[1]Sheet!G2134)</f>
        <v/>
      </c>
      <c r="H1136" t="str">
        <f>IF(A1136="","",[1]Sheet!H2134)</f>
        <v/>
      </c>
      <c r="I1136" t="str">
        <f>IF(A1136="","",[1]Sheet!I2134)</f>
        <v/>
      </c>
      <c r="J1136" t="str">
        <f>IF(A1136="","",[1]Sheet!J2134)</f>
        <v/>
      </c>
      <c r="K1136" t="str">
        <f t="shared" si="459"/>
        <v/>
      </c>
      <c r="L1136" s="4" t="str">
        <f t="shared" si="460"/>
        <v/>
      </c>
      <c r="M1136" s="4" t="str">
        <f ca="1" t="array" ref="M1136">IF(L1135="","",IF(ROW()&lt;32,"",AVERAGE(IF(OFFSET(L$2,ROW()-31,0,30,1)&lt;&gt;"",OFFSET(L$2,ROW()-31,0,30,1)))))</f>
        <v/>
      </c>
      <c r="N1136" s="5" t="str">
        <f ca="1" t="shared" si="461"/>
        <v/>
      </c>
      <c r="O1136" s="4" t="str">
        <f ca="1" t="array" ref="O1136">IF(L1135="","",IF(ROW()&lt;32,"",AVERAGE(IF(OFFSET(L$2,ROW()-21,0,20,1)&lt;&gt;"",OFFSET(L$2,ROW()-21,0,20,1)))))</f>
        <v/>
      </c>
      <c r="P1136" s="5" t="str">
        <f ca="1" t="shared" si="462"/>
        <v/>
      </c>
      <c r="Q1136" s="4" t="str">
        <f t="shared" si="463"/>
        <v/>
      </c>
      <c r="R1136" s="4" t="str">
        <f t="shared" si="464"/>
        <v/>
      </c>
      <c r="S1136" s="9" t="str">
        <f t="shared" si="465"/>
        <v/>
      </c>
      <c r="T1136" s="10" t="str">
        <f ca="1" t="shared" si="466"/>
        <v/>
      </c>
      <c r="U1136" s="9" t="str">
        <f t="shared" si="467"/>
        <v/>
      </c>
      <c r="V1136" s="6" t="str">
        <f t="shared" si="468"/>
        <v/>
      </c>
      <c r="W1136" s="11" t="str">
        <f t="shared" si="469"/>
        <v/>
      </c>
      <c r="X1136" s="11" t="str">
        <f ca="1" t="shared" si="470"/>
        <v/>
      </c>
      <c r="Y1136" s="6" t="str">
        <f ca="1" t="shared" si="471"/>
        <v/>
      </c>
      <c r="Z1136" s="1" t="str">
        <f ca="1" t="shared" si="472"/>
        <v/>
      </c>
      <c r="AA1136" t="str">
        <f ca="1">IF(X1136="","",IF(X1136&gt;0,IF(X1136&gt;Y1136+Z1136*$Z$1,I1136,0),0))</f>
        <v/>
      </c>
      <c r="AB1136" t="str">
        <f t="shared" si="473"/>
        <v/>
      </c>
      <c r="AC1136" s="1" t="str">
        <f ca="1" t="shared" si="474"/>
        <v/>
      </c>
      <c r="AD1136" t="e">
        <f ca="1">IF(X1136&gt;=$Y$1,I1136,0)</f>
        <v>#VALUE!</v>
      </c>
    </row>
    <row r="1137" spans="1:30">
      <c r="A1137" t="str">
        <f>IF([1]Sheet!A2135="","",[1]Sheet!A2135)</f>
        <v/>
      </c>
      <c r="B1137" t="str">
        <f>IF(A1137="","",[1]Sheet!B2135)</f>
        <v/>
      </c>
      <c r="C1137" t="str">
        <f>IF(A1137="","",[1]Sheet!C2135)</f>
        <v/>
      </c>
      <c r="D1137" t="str">
        <f>IF(A1137="","",[1]Sheet!D2135)</f>
        <v/>
      </c>
      <c r="E1137" t="str">
        <f>IF(A1137="","",[1]Sheet!E2135)</f>
        <v/>
      </c>
      <c r="F1137" t="str">
        <f>IF(A1137="","",[1]Sheet!F2135)</f>
        <v/>
      </c>
      <c r="G1137" t="str">
        <f>IF(A1137="","",[1]Sheet!G2135)</f>
        <v/>
      </c>
      <c r="H1137" t="str">
        <f>IF(A1137="","",[1]Sheet!H2135)</f>
        <v/>
      </c>
      <c r="I1137" t="str">
        <f>IF(A1137="","",[1]Sheet!I2135)</f>
        <v/>
      </c>
      <c r="J1137" t="str">
        <f>IF(A1137="","",[1]Sheet!J2135)</f>
        <v/>
      </c>
      <c r="K1137" t="str">
        <f t="shared" si="459"/>
        <v/>
      </c>
      <c r="L1137" s="4" t="str">
        <f t="shared" si="460"/>
        <v/>
      </c>
      <c r="M1137" s="4" t="str">
        <f ca="1" t="array" ref="M1137">IF(L1136="","",IF(ROW()&lt;32,"",AVERAGE(IF(OFFSET(L$2,ROW()-31,0,30,1)&lt;&gt;"",OFFSET(L$2,ROW()-31,0,30,1)))))</f>
        <v/>
      </c>
      <c r="N1137" s="5" t="str">
        <f ca="1" t="shared" si="461"/>
        <v/>
      </c>
      <c r="O1137" s="4" t="str">
        <f ca="1" t="array" ref="O1137">IF(L1136="","",IF(ROW()&lt;32,"",AVERAGE(IF(OFFSET(L$2,ROW()-21,0,20,1)&lt;&gt;"",OFFSET(L$2,ROW()-21,0,20,1)))))</f>
        <v/>
      </c>
      <c r="P1137" s="5" t="str">
        <f ca="1" t="shared" si="462"/>
        <v/>
      </c>
      <c r="Q1137" s="4" t="str">
        <f t="shared" si="463"/>
        <v/>
      </c>
      <c r="R1137" s="4" t="str">
        <f t="shared" si="464"/>
        <v/>
      </c>
      <c r="S1137" s="9" t="str">
        <f t="shared" si="465"/>
        <v/>
      </c>
      <c r="T1137" s="10" t="str">
        <f ca="1" t="shared" si="466"/>
        <v/>
      </c>
      <c r="U1137" s="9" t="str">
        <f t="shared" si="467"/>
        <v/>
      </c>
      <c r="V1137" s="6" t="str">
        <f t="shared" si="468"/>
        <v/>
      </c>
      <c r="W1137" s="11" t="str">
        <f t="shared" si="469"/>
        <v/>
      </c>
      <c r="X1137" s="11" t="str">
        <f ca="1" t="shared" si="470"/>
        <v/>
      </c>
      <c r="Y1137" s="6" t="str">
        <f ca="1" t="shared" si="471"/>
        <v/>
      </c>
      <c r="Z1137" s="1" t="str">
        <f ca="1" t="shared" si="472"/>
        <v/>
      </c>
      <c r="AA1137" t="str">
        <f ca="1">IF(X1137="","",IF(X1137&gt;0,IF(X1137&gt;Y1137+Z1137*$Z$1,I1137,0),0))</f>
        <v/>
      </c>
      <c r="AB1137" t="str">
        <f t="shared" si="473"/>
        <v/>
      </c>
      <c r="AC1137" s="1" t="str">
        <f ca="1" t="shared" si="474"/>
        <v/>
      </c>
      <c r="AD1137" t="e">
        <f ca="1">IF(X1137&gt;=$Y$1,I1137,0)</f>
        <v>#VALUE!</v>
      </c>
    </row>
    <row r="1138" spans="1:30">
      <c r="A1138" t="str">
        <f>IF([1]Sheet!A2136="","",[1]Sheet!A2136)</f>
        <v/>
      </c>
      <c r="B1138" t="str">
        <f>IF(A1138="","",[1]Sheet!B2136)</f>
        <v/>
      </c>
      <c r="C1138" t="str">
        <f>IF(A1138="","",[1]Sheet!C2136)</f>
        <v/>
      </c>
      <c r="D1138" t="str">
        <f>IF(A1138="","",[1]Sheet!D2136)</f>
        <v/>
      </c>
      <c r="E1138" t="str">
        <f>IF(A1138="","",[1]Sheet!E2136)</f>
        <v/>
      </c>
      <c r="F1138" t="str">
        <f>IF(A1138="","",[1]Sheet!F2136)</f>
        <v/>
      </c>
      <c r="G1138" t="str">
        <f>IF(A1138="","",[1]Sheet!G2136)</f>
        <v/>
      </c>
      <c r="H1138" t="str">
        <f>IF(A1138="","",[1]Sheet!H2136)</f>
        <v/>
      </c>
      <c r="I1138" t="str">
        <f>IF(A1138="","",[1]Sheet!I2136)</f>
        <v/>
      </c>
      <c r="J1138" t="str">
        <f>IF(A1138="","",[1]Sheet!J2136)</f>
        <v/>
      </c>
      <c r="K1138" t="str">
        <f t="shared" si="459"/>
        <v/>
      </c>
      <c r="L1138" s="4" t="str">
        <f t="shared" si="460"/>
        <v/>
      </c>
      <c r="M1138" s="4" t="str">
        <f ca="1" t="array" ref="M1138">IF(L1137="","",IF(ROW()&lt;32,"",AVERAGE(IF(OFFSET(L$2,ROW()-31,0,30,1)&lt;&gt;"",OFFSET(L$2,ROW()-31,0,30,1)))))</f>
        <v/>
      </c>
      <c r="N1138" s="5" t="str">
        <f ca="1" t="shared" si="461"/>
        <v/>
      </c>
      <c r="O1138" s="4" t="str">
        <f ca="1" t="array" ref="O1138">IF(L1137="","",IF(ROW()&lt;32,"",AVERAGE(IF(OFFSET(L$2,ROW()-21,0,20,1)&lt;&gt;"",OFFSET(L$2,ROW()-21,0,20,1)))))</f>
        <v/>
      </c>
      <c r="P1138" s="5" t="str">
        <f ca="1" t="shared" si="462"/>
        <v/>
      </c>
      <c r="Q1138" s="4" t="str">
        <f t="shared" si="463"/>
        <v/>
      </c>
      <c r="R1138" s="4" t="str">
        <f t="shared" si="464"/>
        <v/>
      </c>
      <c r="S1138" s="9" t="str">
        <f t="shared" si="465"/>
        <v/>
      </c>
      <c r="T1138" s="10" t="str">
        <f ca="1" t="shared" si="466"/>
        <v/>
      </c>
      <c r="U1138" s="9" t="str">
        <f t="shared" si="467"/>
        <v/>
      </c>
      <c r="V1138" s="6" t="str">
        <f t="shared" si="468"/>
        <v/>
      </c>
      <c r="W1138" s="11" t="str">
        <f t="shared" si="469"/>
        <v/>
      </c>
      <c r="X1138" s="11" t="str">
        <f ca="1" t="shared" si="470"/>
        <v/>
      </c>
      <c r="Y1138" s="6" t="str">
        <f ca="1" t="shared" si="471"/>
        <v/>
      </c>
      <c r="Z1138" s="1" t="str">
        <f ca="1" t="shared" si="472"/>
        <v/>
      </c>
      <c r="AA1138" t="str">
        <f ca="1">IF(X1138="","",IF(X1138&gt;0,IF(X1138&gt;Y1138+Z1138*$Z$1,I1138,0),0))</f>
        <v/>
      </c>
      <c r="AB1138" t="str">
        <f t="shared" si="473"/>
        <v/>
      </c>
      <c r="AC1138" s="1" t="str">
        <f ca="1" t="shared" si="474"/>
        <v/>
      </c>
      <c r="AD1138" t="e">
        <f ca="1">IF(X1138&gt;=$Y$1,I1138,0)</f>
        <v>#VALUE!</v>
      </c>
    </row>
    <row r="1139" spans="1:30">
      <c r="A1139" t="str">
        <f>IF([1]Sheet!A2137="","",[1]Sheet!A2137)</f>
        <v/>
      </c>
      <c r="B1139" t="str">
        <f>IF(A1139="","",[1]Sheet!B2137)</f>
        <v/>
      </c>
      <c r="C1139" t="str">
        <f>IF(A1139="","",[1]Sheet!C2137)</f>
        <v/>
      </c>
      <c r="D1139" t="str">
        <f>IF(A1139="","",[1]Sheet!D2137)</f>
        <v/>
      </c>
      <c r="E1139" t="str">
        <f>IF(A1139="","",[1]Sheet!E2137)</f>
        <v/>
      </c>
      <c r="F1139" t="str">
        <f>IF(A1139="","",[1]Sheet!F2137)</f>
        <v/>
      </c>
      <c r="G1139" t="str">
        <f>IF(A1139="","",[1]Sheet!G2137)</f>
        <v/>
      </c>
      <c r="H1139" t="str">
        <f>IF(A1139="","",[1]Sheet!H2137)</f>
        <v/>
      </c>
      <c r="I1139" t="str">
        <f>IF(A1139="","",[1]Sheet!I2137)</f>
        <v/>
      </c>
      <c r="J1139" t="str">
        <f>IF(A1139="","",[1]Sheet!J2137)</f>
        <v/>
      </c>
      <c r="K1139" t="str">
        <f t="shared" si="459"/>
        <v/>
      </c>
      <c r="L1139" s="4" t="str">
        <f t="shared" si="460"/>
        <v/>
      </c>
      <c r="M1139" s="4" t="str">
        <f ca="1" t="array" ref="M1139">IF(L1138="","",IF(ROW()&lt;32,"",AVERAGE(IF(OFFSET(L$2,ROW()-31,0,30,1)&lt;&gt;"",OFFSET(L$2,ROW()-31,0,30,1)))))</f>
        <v/>
      </c>
      <c r="N1139" s="5" t="str">
        <f ca="1" t="shared" si="461"/>
        <v/>
      </c>
      <c r="O1139" s="4" t="str">
        <f ca="1" t="array" ref="O1139">IF(L1138="","",IF(ROW()&lt;32,"",AVERAGE(IF(OFFSET(L$2,ROW()-21,0,20,1)&lt;&gt;"",OFFSET(L$2,ROW()-21,0,20,1)))))</f>
        <v/>
      </c>
      <c r="P1139" s="5" t="str">
        <f ca="1" t="shared" si="462"/>
        <v/>
      </c>
      <c r="Q1139" s="4" t="str">
        <f t="shared" si="463"/>
        <v/>
      </c>
      <c r="R1139" s="4" t="str">
        <f t="shared" si="464"/>
        <v/>
      </c>
      <c r="S1139" s="9" t="str">
        <f t="shared" si="465"/>
        <v/>
      </c>
      <c r="T1139" s="10" t="str">
        <f ca="1" t="shared" si="466"/>
        <v/>
      </c>
      <c r="U1139" s="9" t="str">
        <f t="shared" si="467"/>
        <v/>
      </c>
      <c r="V1139" s="6" t="str">
        <f t="shared" si="468"/>
        <v/>
      </c>
      <c r="W1139" s="11" t="str">
        <f t="shared" si="469"/>
        <v/>
      </c>
      <c r="X1139" s="11" t="str">
        <f ca="1" t="shared" si="470"/>
        <v/>
      </c>
      <c r="Y1139" s="6" t="str">
        <f ca="1" t="shared" si="471"/>
        <v/>
      </c>
      <c r="Z1139" s="1" t="str">
        <f ca="1" t="shared" si="472"/>
        <v/>
      </c>
      <c r="AA1139" t="str">
        <f ca="1">IF(X1139="","",IF(X1139&gt;0,IF(X1139&gt;Y1139+Z1139*$Z$1,I1139,0),0))</f>
        <v/>
      </c>
      <c r="AB1139" t="str">
        <f t="shared" si="473"/>
        <v/>
      </c>
      <c r="AC1139" s="1" t="str">
        <f ca="1" t="shared" si="474"/>
        <v/>
      </c>
      <c r="AD1139" t="e">
        <f ca="1">IF(X1139&gt;=$Y$1,I1139,0)</f>
        <v>#VALUE!</v>
      </c>
    </row>
    <row r="1140" spans="1:30">
      <c r="A1140" t="str">
        <f>IF([1]Sheet!A2138="","",[1]Sheet!A2138)</f>
        <v/>
      </c>
      <c r="B1140" t="str">
        <f>IF(A1140="","",[1]Sheet!B2138)</f>
        <v/>
      </c>
      <c r="C1140" t="str">
        <f>IF(A1140="","",[1]Sheet!C2138)</f>
        <v/>
      </c>
      <c r="D1140" t="str">
        <f>IF(A1140="","",[1]Sheet!D2138)</f>
        <v/>
      </c>
      <c r="E1140" t="str">
        <f>IF(A1140="","",[1]Sheet!E2138)</f>
        <v/>
      </c>
      <c r="F1140" t="str">
        <f>IF(A1140="","",[1]Sheet!F2138)</f>
        <v/>
      </c>
      <c r="G1140" t="str">
        <f>IF(A1140="","",[1]Sheet!G2138)</f>
        <v/>
      </c>
      <c r="H1140" t="str">
        <f>IF(A1140="","",[1]Sheet!H2138)</f>
        <v/>
      </c>
      <c r="I1140" t="str">
        <f>IF(A1140="","",[1]Sheet!I2138)</f>
        <v/>
      </c>
      <c r="J1140" t="str">
        <f>IF(A1140="","",[1]Sheet!J2138)</f>
        <v/>
      </c>
      <c r="K1140" t="str">
        <f t="shared" si="459"/>
        <v/>
      </c>
      <c r="L1140" s="4" t="str">
        <f t="shared" si="460"/>
        <v/>
      </c>
      <c r="M1140" s="4" t="str">
        <f ca="1" t="array" ref="M1140">IF(L1139="","",IF(ROW()&lt;32,"",AVERAGE(IF(OFFSET(L$2,ROW()-31,0,30,1)&lt;&gt;"",OFFSET(L$2,ROW()-31,0,30,1)))))</f>
        <v/>
      </c>
      <c r="N1140" s="5" t="str">
        <f ca="1" t="shared" si="461"/>
        <v/>
      </c>
      <c r="O1140" s="4" t="str">
        <f ca="1" t="array" ref="O1140">IF(L1139="","",IF(ROW()&lt;32,"",AVERAGE(IF(OFFSET(L$2,ROW()-21,0,20,1)&lt;&gt;"",OFFSET(L$2,ROW()-21,0,20,1)))))</f>
        <v/>
      </c>
      <c r="P1140" s="5" t="str">
        <f ca="1" t="shared" si="462"/>
        <v/>
      </c>
      <c r="Q1140" s="4" t="str">
        <f t="shared" si="463"/>
        <v/>
      </c>
      <c r="R1140" s="4" t="str">
        <f t="shared" si="464"/>
        <v/>
      </c>
      <c r="S1140" s="9" t="str">
        <f t="shared" si="465"/>
        <v/>
      </c>
      <c r="T1140" s="10" t="str">
        <f ca="1" t="shared" si="466"/>
        <v/>
      </c>
      <c r="U1140" s="9" t="str">
        <f t="shared" si="467"/>
        <v/>
      </c>
      <c r="V1140" s="6" t="str">
        <f t="shared" si="468"/>
        <v/>
      </c>
      <c r="W1140" s="11" t="str">
        <f t="shared" si="469"/>
        <v/>
      </c>
      <c r="X1140" s="11" t="str">
        <f ca="1" t="shared" si="470"/>
        <v/>
      </c>
      <c r="Y1140" s="6" t="str">
        <f ca="1" t="shared" si="471"/>
        <v/>
      </c>
      <c r="Z1140" s="1" t="str">
        <f ca="1" t="shared" si="472"/>
        <v/>
      </c>
      <c r="AA1140" t="str">
        <f ca="1">IF(X1140="","",IF(X1140&gt;0,IF(X1140&gt;Y1140+Z1140*$Z$1,I1140,0),0))</f>
        <v/>
      </c>
      <c r="AB1140" t="str">
        <f t="shared" si="473"/>
        <v/>
      </c>
      <c r="AC1140" s="1" t="str">
        <f ca="1" t="shared" si="474"/>
        <v/>
      </c>
      <c r="AD1140" t="e">
        <f ca="1">IF(X1140&gt;=$Y$1,I1140,0)</f>
        <v>#VALUE!</v>
      </c>
    </row>
    <row r="1141" spans="1:30">
      <c r="A1141" t="str">
        <f>IF([1]Sheet!A2139="","",[1]Sheet!A2139)</f>
        <v/>
      </c>
      <c r="B1141" t="str">
        <f>IF(A1141="","",[1]Sheet!B2139)</f>
        <v/>
      </c>
      <c r="C1141" t="str">
        <f>IF(A1141="","",[1]Sheet!C2139)</f>
        <v/>
      </c>
      <c r="D1141" t="str">
        <f>IF(A1141="","",[1]Sheet!D2139)</f>
        <v/>
      </c>
      <c r="E1141" t="str">
        <f>IF(A1141="","",[1]Sheet!E2139)</f>
        <v/>
      </c>
      <c r="F1141" t="str">
        <f>IF(A1141="","",[1]Sheet!F2139)</f>
        <v/>
      </c>
      <c r="G1141" t="str">
        <f>IF(A1141="","",[1]Sheet!G2139)</f>
        <v/>
      </c>
      <c r="H1141" t="str">
        <f>IF(A1141="","",[1]Sheet!H2139)</f>
        <v/>
      </c>
      <c r="I1141" t="str">
        <f>IF(A1141="","",[1]Sheet!I2139)</f>
        <v/>
      </c>
      <c r="J1141" t="str">
        <f>IF(A1141="","",[1]Sheet!J2139)</f>
        <v/>
      </c>
      <c r="K1141" t="str">
        <f t="shared" si="459"/>
        <v/>
      </c>
      <c r="L1141" s="4" t="str">
        <f t="shared" si="460"/>
        <v/>
      </c>
      <c r="M1141" s="4" t="str">
        <f ca="1" t="array" ref="M1141">IF(L1140="","",IF(ROW()&lt;32,"",AVERAGE(IF(OFFSET(L$2,ROW()-31,0,30,1)&lt;&gt;"",OFFSET(L$2,ROW()-31,0,30,1)))))</f>
        <v/>
      </c>
      <c r="N1141" s="5" t="str">
        <f ca="1" t="shared" si="461"/>
        <v/>
      </c>
      <c r="O1141" s="4" t="str">
        <f ca="1" t="array" ref="O1141">IF(L1140="","",IF(ROW()&lt;32,"",AVERAGE(IF(OFFSET(L$2,ROW()-21,0,20,1)&lt;&gt;"",OFFSET(L$2,ROW()-21,0,20,1)))))</f>
        <v/>
      </c>
      <c r="P1141" s="5" t="str">
        <f ca="1" t="shared" si="462"/>
        <v/>
      </c>
      <c r="Q1141" s="4" t="str">
        <f t="shared" si="463"/>
        <v/>
      </c>
      <c r="R1141" s="4" t="str">
        <f t="shared" si="464"/>
        <v/>
      </c>
      <c r="S1141" s="9" t="str">
        <f t="shared" si="465"/>
        <v/>
      </c>
      <c r="T1141" s="10" t="str">
        <f ca="1" t="shared" si="466"/>
        <v/>
      </c>
      <c r="U1141" s="9" t="str">
        <f t="shared" si="467"/>
        <v/>
      </c>
      <c r="V1141" s="6" t="str">
        <f t="shared" si="468"/>
        <v/>
      </c>
      <c r="W1141" s="11" t="str">
        <f t="shared" si="469"/>
        <v/>
      </c>
      <c r="X1141" s="11" t="str">
        <f ca="1" t="shared" si="470"/>
        <v/>
      </c>
      <c r="Y1141" s="6" t="str">
        <f ca="1" t="shared" si="471"/>
        <v/>
      </c>
      <c r="Z1141" s="1" t="str">
        <f ca="1" t="shared" si="472"/>
        <v/>
      </c>
      <c r="AA1141" t="str">
        <f ca="1">IF(X1141="","",IF(X1141&gt;0,IF(X1141&gt;Y1141+Z1141*$Z$1,I1141,0),0))</f>
        <v/>
      </c>
      <c r="AB1141" t="str">
        <f t="shared" si="473"/>
        <v/>
      </c>
      <c r="AC1141" s="1" t="str">
        <f ca="1" t="shared" si="474"/>
        <v/>
      </c>
      <c r="AD1141" t="e">
        <f ca="1">IF(X1141&gt;=$Y$1,I1141,0)</f>
        <v>#VALUE!</v>
      </c>
    </row>
    <row r="1142" spans="1:30">
      <c r="A1142" t="str">
        <f>IF([1]Sheet!A2140="","",[1]Sheet!A2140)</f>
        <v/>
      </c>
      <c r="B1142" t="str">
        <f>IF(A1142="","",[1]Sheet!B2140)</f>
        <v/>
      </c>
      <c r="C1142" t="str">
        <f>IF(A1142="","",[1]Sheet!C2140)</f>
        <v/>
      </c>
      <c r="D1142" t="str">
        <f>IF(A1142="","",[1]Sheet!D2140)</f>
        <v/>
      </c>
      <c r="E1142" t="str">
        <f>IF(A1142="","",[1]Sheet!E2140)</f>
        <v/>
      </c>
      <c r="F1142" t="str">
        <f>IF(A1142="","",[1]Sheet!F2140)</f>
        <v/>
      </c>
      <c r="G1142" t="str">
        <f>IF(A1142="","",[1]Sheet!G2140)</f>
        <v/>
      </c>
      <c r="H1142" t="str">
        <f>IF(A1142="","",[1]Sheet!H2140)</f>
        <v/>
      </c>
      <c r="I1142" t="str">
        <f>IF(A1142="","",[1]Sheet!I2140)</f>
        <v/>
      </c>
      <c r="J1142" t="str">
        <f>IF(A1142="","",[1]Sheet!J2140)</f>
        <v/>
      </c>
      <c r="K1142" t="str">
        <f t="shared" si="459"/>
        <v/>
      </c>
      <c r="L1142" s="4" t="str">
        <f t="shared" si="460"/>
        <v/>
      </c>
      <c r="M1142" s="4" t="str">
        <f ca="1" t="array" ref="M1142">IF(L1141="","",IF(ROW()&lt;32,"",AVERAGE(IF(OFFSET(L$2,ROW()-31,0,30,1)&lt;&gt;"",OFFSET(L$2,ROW()-31,0,30,1)))))</f>
        <v/>
      </c>
      <c r="N1142" s="5" t="str">
        <f ca="1" t="shared" si="461"/>
        <v/>
      </c>
      <c r="O1142" s="4" t="str">
        <f ca="1" t="array" ref="O1142">IF(L1141="","",IF(ROW()&lt;32,"",AVERAGE(IF(OFFSET(L$2,ROW()-21,0,20,1)&lt;&gt;"",OFFSET(L$2,ROW()-21,0,20,1)))))</f>
        <v/>
      </c>
      <c r="P1142" s="5" t="str">
        <f ca="1" t="shared" si="462"/>
        <v/>
      </c>
      <c r="Q1142" s="4" t="str">
        <f t="shared" si="463"/>
        <v/>
      </c>
      <c r="R1142" s="4" t="str">
        <f t="shared" si="464"/>
        <v/>
      </c>
      <c r="S1142" s="9" t="str">
        <f t="shared" si="465"/>
        <v/>
      </c>
      <c r="T1142" s="10" t="str">
        <f ca="1" t="shared" si="466"/>
        <v/>
      </c>
      <c r="U1142" s="9" t="str">
        <f t="shared" si="467"/>
        <v/>
      </c>
      <c r="V1142" s="6" t="str">
        <f t="shared" si="468"/>
        <v/>
      </c>
      <c r="W1142" s="11" t="str">
        <f t="shared" si="469"/>
        <v/>
      </c>
      <c r="X1142" s="11" t="str">
        <f ca="1" t="shared" si="470"/>
        <v/>
      </c>
      <c r="Y1142" s="6" t="str">
        <f ca="1" t="shared" si="471"/>
        <v/>
      </c>
      <c r="Z1142" s="1" t="str">
        <f ca="1" t="shared" si="472"/>
        <v/>
      </c>
      <c r="AA1142" t="str">
        <f ca="1">IF(X1142="","",IF(X1142&gt;0,IF(X1142&gt;Y1142+Z1142*$Z$1,I1142,0),0))</f>
        <v/>
      </c>
      <c r="AB1142" t="str">
        <f t="shared" si="473"/>
        <v/>
      </c>
      <c r="AC1142" s="1" t="str">
        <f ca="1" t="shared" si="474"/>
        <v/>
      </c>
      <c r="AD1142" t="e">
        <f ca="1">IF(X1142&gt;=$Y$1,I1142,0)</f>
        <v>#VALUE!</v>
      </c>
    </row>
    <row r="1143" spans="1:30">
      <c r="A1143" t="str">
        <f>IF([1]Sheet!A2141="","",[1]Sheet!A2141)</f>
        <v/>
      </c>
      <c r="B1143" t="str">
        <f>IF(A1143="","",[1]Sheet!B2141)</f>
        <v/>
      </c>
      <c r="C1143" t="str">
        <f>IF(A1143="","",[1]Sheet!C2141)</f>
        <v/>
      </c>
      <c r="D1143" t="str">
        <f>IF(A1143="","",[1]Sheet!D2141)</f>
        <v/>
      </c>
      <c r="E1143" t="str">
        <f>IF(A1143="","",[1]Sheet!E2141)</f>
        <v/>
      </c>
      <c r="F1143" t="str">
        <f>IF(A1143="","",[1]Sheet!F2141)</f>
        <v/>
      </c>
      <c r="G1143" t="str">
        <f>IF(A1143="","",[1]Sheet!G2141)</f>
        <v/>
      </c>
      <c r="H1143" t="str">
        <f>IF(A1143="","",[1]Sheet!H2141)</f>
        <v/>
      </c>
      <c r="I1143" t="str">
        <f>IF(A1143="","",[1]Sheet!I2141)</f>
        <v/>
      </c>
      <c r="J1143" t="str">
        <f>IF(A1143="","",[1]Sheet!J2141)</f>
        <v/>
      </c>
      <c r="K1143" t="str">
        <f t="shared" si="459"/>
        <v/>
      </c>
      <c r="L1143" s="4" t="str">
        <f t="shared" si="460"/>
        <v/>
      </c>
      <c r="M1143" s="4" t="str">
        <f ca="1" t="array" ref="M1143">IF(L1142="","",IF(ROW()&lt;32,"",AVERAGE(IF(OFFSET(L$2,ROW()-31,0,30,1)&lt;&gt;"",OFFSET(L$2,ROW()-31,0,30,1)))))</f>
        <v/>
      </c>
      <c r="N1143" s="5" t="str">
        <f ca="1" t="shared" si="461"/>
        <v/>
      </c>
      <c r="O1143" s="4" t="str">
        <f ca="1" t="array" ref="O1143">IF(L1142="","",IF(ROW()&lt;32,"",AVERAGE(IF(OFFSET(L$2,ROW()-21,0,20,1)&lt;&gt;"",OFFSET(L$2,ROW()-21,0,20,1)))))</f>
        <v/>
      </c>
      <c r="P1143" s="5" t="str">
        <f ca="1" t="shared" si="462"/>
        <v/>
      </c>
      <c r="Q1143" s="4" t="str">
        <f t="shared" si="463"/>
        <v/>
      </c>
      <c r="R1143" s="4" t="str">
        <f t="shared" si="464"/>
        <v/>
      </c>
      <c r="S1143" s="9" t="str">
        <f t="shared" si="465"/>
        <v/>
      </c>
      <c r="T1143" s="10" t="str">
        <f ca="1" t="shared" si="466"/>
        <v/>
      </c>
      <c r="U1143" s="9" t="str">
        <f t="shared" si="467"/>
        <v/>
      </c>
      <c r="V1143" s="6" t="str">
        <f t="shared" si="468"/>
        <v/>
      </c>
      <c r="W1143" s="11" t="str">
        <f t="shared" si="469"/>
        <v/>
      </c>
      <c r="X1143" s="11" t="str">
        <f ca="1" t="shared" si="470"/>
        <v/>
      </c>
      <c r="Y1143" s="6" t="str">
        <f ca="1" t="shared" si="471"/>
        <v/>
      </c>
      <c r="Z1143" s="1" t="str">
        <f ca="1" t="shared" si="472"/>
        <v/>
      </c>
      <c r="AA1143" t="str">
        <f ca="1">IF(X1143="","",IF(X1143&gt;0,IF(X1143&gt;Y1143+Z1143*$Z$1,I1143,0),0))</f>
        <v/>
      </c>
      <c r="AB1143" t="str">
        <f t="shared" si="473"/>
        <v/>
      </c>
      <c r="AC1143" s="1" t="str">
        <f ca="1" t="shared" si="474"/>
        <v/>
      </c>
      <c r="AD1143" t="e">
        <f ca="1">IF(X1143&gt;=$Y$1,I1143,0)</f>
        <v>#VALUE!</v>
      </c>
    </row>
    <row r="1144" spans="1:30">
      <c r="A1144" t="str">
        <f>IF([1]Sheet!A2142="","",[1]Sheet!A2142)</f>
        <v/>
      </c>
      <c r="B1144" t="str">
        <f>IF(A1144="","",[1]Sheet!B2142)</f>
        <v/>
      </c>
      <c r="C1144" t="str">
        <f>IF(A1144="","",[1]Sheet!C2142)</f>
        <v/>
      </c>
      <c r="D1144" t="str">
        <f>IF(A1144="","",[1]Sheet!D2142)</f>
        <v/>
      </c>
      <c r="E1144" t="str">
        <f>IF(A1144="","",[1]Sheet!E2142)</f>
        <v/>
      </c>
      <c r="F1144" t="str">
        <f>IF(A1144="","",[1]Sheet!F2142)</f>
        <v/>
      </c>
      <c r="G1144" t="str">
        <f>IF(A1144="","",[1]Sheet!G2142)</f>
        <v/>
      </c>
      <c r="H1144" t="str">
        <f>IF(A1144="","",[1]Sheet!H2142)</f>
        <v/>
      </c>
      <c r="I1144" t="str">
        <f>IF(A1144="","",[1]Sheet!I2142)</f>
        <v/>
      </c>
      <c r="J1144" t="str">
        <f>IF(A1144="","",[1]Sheet!J2142)</f>
        <v/>
      </c>
      <c r="K1144" t="str">
        <f t="shared" si="459"/>
        <v/>
      </c>
      <c r="L1144" s="4" t="str">
        <f t="shared" si="460"/>
        <v/>
      </c>
      <c r="M1144" s="4" t="str">
        <f ca="1" t="array" ref="M1144">IF(L1143="","",IF(ROW()&lt;32,"",AVERAGE(IF(OFFSET(L$2,ROW()-31,0,30,1)&lt;&gt;"",OFFSET(L$2,ROW()-31,0,30,1)))))</f>
        <v/>
      </c>
      <c r="N1144" s="5" t="str">
        <f ca="1" t="shared" si="461"/>
        <v/>
      </c>
      <c r="O1144" s="4" t="str">
        <f ca="1" t="array" ref="O1144">IF(L1143="","",IF(ROW()&lt;32,"",AVERAGE(IF(OFFSET(L$2,ROW()-21,0,20,1)&lt;&gt;"",OFFSET(L$2,ROW()-21,0,20,1)))))</f>
        <v/>
      </c>
      <c r="P1144" s="5" t="str">
        <f ca="1" t="shared" si="462"/>
        <v/>
      </c>
      <c r="Q1144" s="4" t="str">
        <f t="shared" si="463"/>
        <v/>
      </c>
      <c r="R1144" s="4" t="str">
        <f t="shared" si="464"/>
        <v/>
      </c>
      <c r="S1144" s="9" t="str">
        <f t="shared" si="465"/>
        <v/>
      </c>
      <c r="T1144" s="10" t="str">
        <f ca="1" t="shared" si="466"/>
        <v/>
      </c>
      <c r="U1144" s="9" t="str">
        <f t="shared" si="467"/>
        <v/>
      </c>
      <c r="V1144" s="6" t="str">
        <f t="shared" si="468"/>
        <v/>
      </c>
      <c r="W1144" s="11" t="str">
        <f t="shared" si="469"/>
        <v/>
      </c>
      <c r="X1144" s="11" t="str">
        <f ca="1" t="shared" si="470"/>
        <v/>
      </c>
      <c r="Y1144" s="6" t="str">
        <f ca="1" t="shared" si="471"/>
        <v/>
      </c>
      <c r="Z1144" s="1" t="str">
        <f ca="1" t="shared" si="472"/>
        <v/>
      </c>
      <c r="AA1144" t="str">
        <f ca="1">IF(X1144="","",IF(X1144&gt;0,IF(X1144&gt;Y1144+Z1144*$Z$1,I1144,0),0))</f>
        <v/>
      </c>
      <c r="AB1144" t="str">
        <f t="shared" si="473"/>
        <v/>
      </c>
      <c r="AC1144" s="1" t="str">
        <f ca="1" t="shared" si="474"/>
        <v/>
      </c>
      <c r="AD1144" t="e">
        <f ca="1">IF(X1144&gt;=$Y$1,I1144,0)</f>
        <v>#VALUE!</v>
      </c>
    </row>
    <row r="1145" spans="1:30">
      <c r="A1145" t="str">
        <f>IF([1]Sheet!A2143="","",[1]Sheet!A2143)</f>
        <v/>
      </c>
      <c r="B1145" t="str">
        <f>IF(A1145="","",[1]Sheet!B2143)</f>
        <v/>
      </c>
      <c r="C1145" t="str">
        <f>IF(A1145="","",[1]Sheet!C2143)</f>
        <v/>
      </c>
      <c r="D1145" t="str">
        <f>IF(A1145="","",[1]Sheet!D2143)</f>
        <v/>
      </c>
      <c r="E1145" t="str">
        <f>IF(A1145="","",[1]Sheet!E2143)</f>
        <v/>
      </c>
      <c r="F1145" t="str">
        <f>IF(A1145="","",[1]Sheet!F2143)</f>
        <v/>
      </c>
      <c r="G1145" t="str">
        <f>IF(A1145="","",[1]Sheet!G2143)</f>
        <v/>
      </c>
      <c r="H1145" t="str">
        <f>IF(A1145="","",[1]Sheet!H2143)</f>
        <v/>
      </c>
      <c r="I1145" t="str">
        <f>IF(A1145="","",[1]Sheet!I2143)</f>
        <v/>
      </c>
      <c r="J1145" t="str">
        <f>IF(A1145="","",[1]Sheet!J2143)</f>
        <v/>
      </c>
      <c r="K1145" t="str">
        <f t="shared" si="459"/>
        <v/>
      </c>
      <c r="L1145" s="4" t="str">
        <f t="shared" si="460"/>
        <v/>
      </c>
      <c r="M1145" s="4" t="str">
        <f ca="1" t="array" ref="M1145">IF(L1144="","",IF(ROW()&lt;32,"",AVERAGE(IF(OFFSET(L$2,ROW()-31,0,30,1)&lt;&gt;"",OFFSET(L$2,ROW()-31,0,30,1)))))</f>
        <v/>
      </c>
      <c r="N1145" s="5" t="str">
        <f ca="1" t="shared" si="461"/>
        <v/>
      </c>
      <c r="O1145" s="4" t="str">
        <f ca="1" t="array" ref="O1145">IF(L1144="","",IF(ROW()&lt;32,"",AVERAGE(IF(OFFSET(L$2,ROW()-21,0,20,1)&lt;&gt;"",OFFSET(L$2,ROW()-21,0,20,1)))))</f>
        <v/>
      </c>
      <c r="P1145" s="5" t="str">
        <f ca="1" t="shared" si="462"/>
        <v/>
      </c>
      <c r="Q1145" s="4" t="str">
        <f t="shared" si="463"/>
        <v/>
      </c>
      <c r="R1145" s="4" t="str">
        <f t="shared" si="464"/>
        <v/>
      </c>
      <c r="S1145" s="9" t="str">
        <f t="shared" si="465"/>
        <v/>
      </c>
      <c r="T1145" s="10" t="str">
        <f ca="1" t="shared" si="466"/>
        <v/>
      </c>
      <c r="U1145" s="9" t="str">
        <f t="shared" si="467"/>
        <v/>
      </c>
      <c r="V1145" s="6" t="str">
        <f t="shared" si="468"/>
        <v/>
      </c>
      <c r="W1145" s="11" t="str">
        <f t="shared" si="469"/>
        <v/>
      </c>
      <c r="X1145" s="11" t="str">
        <f ca="1" t="shared" si="470"/>
        <v/>
      </c>
      <c r="Y1145" s="6" t="str">
        <f ca="1" t="shared" si="471"/>
        <v/>
      </c>
      <c r="Z1145" s="1" t="str">
        <f ca="1" t="shared" si="472"/>
        <v/>
      </c>
      <c r="AA1145" t="str">
        <f ca="1">IF(X1145="","",IF(X1145&gt;0,IF(X1145&gt;Y1145+Z1145*$Z$1,I1145,0),0))</f>
        <v/>
      </c>
      <c r="AB1145" t="str">
        <f t="shared" si="473"/>
        <v/>
      </c>
      <c r="AC1145" s="1" t="str">
        <f ca="1" t="shared" si="474"/>
        <v/>
      </c>
      <c r="AD1145" t="e">
        <f ca="1">IF(X1145&gt;=$Y$1,I1145,0)</f>
        <v>#VALUE!</v>
      </c>
    </row>
    <row r="1146" spans="1:30">
      <c r="A1146" t="str">
        <f>IF([1]Sheet!A2144="","",[1]Sheet!A2144)</f>
        <v/>
      </c>
      <c r="B1146" t="str">
        <f>IF(A1146="","",[1]Sheet!B2144)</f>
        <v/>
      </c>
      <c r="C1146" t="str">
        <f>IF(A1146="","",[1]Sheet!C2144)</f>
        <v/>
      </c>
      <c r="D1146" t="str">
        <f>IF(A1146="","",[1]Sheet!D2144)</f>
        <v/>
      </c>
      <c r="E1146" t="str">
        <f>IF(A1146="","",[1]Sheet!E2144)</f>
        <v/>
      </c>
      <c r="F1146" t="str">
        <f>IF(A1146="","",[1]Sheet!F2144)</f>
        <v/>
      </c>
      <c r="G1146" t="str">
        <f>IF(A1146="","",[1]Sheet!G2144)</f>
        <v/>
      </c>
      <c r="H1146" t="str">
        <f>IF(A1146="","",[1]Sheet!H2144)</f>
        <v/>
      </c>
      <c r="I1146" t="str">
        <f>IF(A1146="","",[1]Sheet!I2144)</f>
        <v/>
      </c>
      <c r="J1146" t="str">
        <f>IF(A1146="","",[1]Sheet!J2144)</f>
        <v/>
      </c>
      <c r="K1146" t="str">
        <f t="shared" si="459"/>
        <v/>
      </c>
      <c r="L1146" s="4" t="str">
        <f t="shared" si="460"/>
        <v/>
      </c>
      <c r="M1146" s="4" t="str">
        <f ca="1" t="array" ref="M1146">IF(L1145="","",IF(ROW()&lt;32,"",AVERAGE(IF(OFFSET(L$2,ROW()-31,0,30,1)&lt;&gt;"",OFFSET(L$2,ROW()-31,0,30,1)))))</f>
        <v/>
      </c>
      <c r="N1146" s="5" t="str">
        <f ca="1" t="shared" si="461"/>
        <v/>
      </c>
      <c r="O1146" s="4" t="str">
        <f ca="1" t="array" ref="O1146">IF(L1145="","",IF(ROW()&lt;32,"",AVERAGE(IF(OFFSET(L$2,ROW()-21,0,20,1)&lt;&gt;"",OFFSET(L$2,ROW()-21,0,20,1)))))</f>
        <v/>
      </c>
      <c r="P1146" s="5" t="str">
        <f ca="1" t="shared" si="462"/>
        <v/>
      </c>
      <c r="Q1146" s="4" t="str">
        <f t="shared" si="463"/>
        <v/>
      </c>
      <c r="R1146" s="4" t="str">
        <f t="shared" si="464"/>
        <v/>
      </c>
      <c r="S1146" s="9" t="str">
        <f t="shared" si="465"/>
        <v/>
      </c>
      <c r="T1146" s="10" t="str">
        <f ca="1" t="shared" si="466"/>
        <v/>
      </c>
      <c r="U1146" s="9" t="str">
        <f t="shared" si="467"/>
        <v/>
      </c>
      <c r="V1146" s="6" t="str">
        <f t="shared" si="468"/>
        <v/>
      </c>
      <c r="W1146" s="11" t="str">
        <f t="shared" si="469"/>
        <v/>
      </c>
      <c r="X1146" s="11" t="str">
        <f ca="1" t="shared" si="470"/>
        <v/>
      </c>
      <c r="Y1146" s="6" t="str">
        <f ca="1" t="shared" si="471"/>
        <v/>
      </c>
      <c r="Z1146" s="1" t="str">
        <f ca="1" t="shared" si="472"/>
        <v/>
      </c>
      <c r="AA1146" t="str">
        <f ca="1">IF(X1146="","",IF(X1146&gt;0,IF(X1146&gt;Y1146+Z1146*$Z$1,I1146,0),0))</f>
        <v/>
      </c>
      <c r="AB1146" t="str">
        <f t="shared" si="473"/>
        <v/>
      </c>
      <c r="AC1146" s="1" t="str">
        <f ca="1" t="shared" si="474"/>
        <v/>
      </c>
      <c r="AD1146" t="e">
        <f ca="1">IF(X1146&gt;=$Y$1,I1146,0)</f>
        <v>#VALUE!</v>
      </c>
    </row>
    <row r="1147" spans="1:30">
      <c r="A1147" t="str">
        <f>IF([1]Sheet!A2145="","",[1]Sheet!A2145)</f>
        <v/>
      </c>
      <c r="B1147" t="str">
        <f>IF(A1147="","",[1]Sheet!B2145)</f>
        <v/>
      </c>
      <c r="C1147" t="str">
        <f>IF(A1147="","",[1]Sheet!C2145)</f>
        <v/>
      </c>
      <c r="D1147" t="str">
        <f>IF(A1147="","",[1]Sheet!D2145)</f>
        <v/>
      </c>
      <c r="E1147" t="str">
        <f>IF(A1147="","",[1]Sheet!E2145)</f>
        <v/>
      </c>
      <c r="F1147" t="str">
        <f>IF(A1147="","",[1]Sheet!F2145)</f>
        <v/>
      </c>
      <c r="G1147" t="str">
        <f>IF(A1147="","",[1]Sheet!G2145)</f>
        <v/>
      </c>
      <c r="H1147" t="str">
        <f>IF(A1147="","",[1]Sheet!H2145)</f>
        <v/>
      </c>
      <c r="I1147" t="str">
        <f>IF(A1147="","",[1]Sheet!I2145)</f>
        <v/>
      </c>
      <c r="J1147" t="str">
        <f>IF(A1147="","",[1]Sheet!J2145)</f>
        <v/>
      </c>
      <c r="K1147" t="str">
        <f t="shared" si="459"/>
        <v/>
      </c>
      <c r="L1147" s="4" t="str">
        <f t="shared" si="460"/>
        <v/>
      </c>
      <c r="M1147" s="4" t="str">
        <f ca="1" t="array" ref="M1147">IF(L1146="","",IF(ROW()&lt;32,"",AVERAGE(IF(OFFSET(L$2,ROW()-31,0,30,1)&lt;&gt;"",OFFSET(L$2,ROW()-31,0,30,1)))))</f>
        <v/>
      </c>
      <c r="N1147" s="5" t="str">
        <f ca="1" t="shared" si="461"/>
        <v/>
      </c>
      <c r="O1147" s="4" t="str">
        <f ca="1" t="array" ref="O1147">IF(L1146="","",IF(ROW()&lt;32,"",AVERAGE(IF(OFFSET(L$2,ROW()-21,0,20,1)&lt;&gt;"",OFFSET(L$2,ROW()-21,0,20,1)))))</f>
        <v/>
      </c>
      <c r="P1147" s="5" t="str">
        <f ca="1" t="shared" si="462"/>
        <v/>
      </c>
      <c r="Q1147" s="4" t="str">
        <f t="shared" si="463"/>
        <v/>
      </c>
      <c r="R1147" s="4" t="str">
        <f t="shared" si="464"/>
        <v/>
      </c>
      <c r="S1147" s="9" t="str">
        <f t="shared" si="465"/>
        <v/>
      </c>
      <c r="T1147" s="10" t="str">
        <f ca="1" t="shared" si="466"/>
        <v/>
      </c>
      <c r="U1147" s="9" t="str">
        <f t="shared" si="467"/>
        <v/>
      </c>
      <c r="V1147" s="6" t="str">
        <f t="shared" si="468"/>
        <v/>
      </c>
      <c r="W1147" s="11" t="str">
        <f t="shared" si="469"/>
        <v/>
      </c>
      <c r="X1147" s="11" t="str">
        <f ca="1" t="shared" si="470"/>
        <v/>
      </c>
      <c r="Y1147" s="6" t="str">
        <f ca="1" t="shared" si="471"/>
        <v/>
      </c>
      <c r="Z1147" s="1" t="str">
        <f ca="1" t="shared" si="472"/>
        <v/>
      </c>
      <c r="AA1147" t="str">
        <f ca="1">IF(X1147="","",IF(X1147&gt;0,IF(X1147&gt;Y1147+Z1147*$Z$1,I1147,0),0))</f>
        <v/>
      </c>
      <c r="AB1147" t="str">
        <f t="shared" si="473"/>
        <v/>
      </c>
      <c r="AC1147" s="1" t="str">
        <f ca="1" t="shared" si="474"/>
        <v/>
      </c>
      <c r="AD1147" t="e">
        <f ca="1">IF(X1147&gt;=$Y$1,I1147,0)</f>
        <v>#VALUE!</v>
      </c>
    </row>
    <row r="1148" spans="1:30">
      <c r="A1148" t="str">
        <f>IF([1]Sheet!A2146="","",[1]Sheet!A2146)</f>
        <v/>
      </c>
      <c r="B1148" t="str">
        <f>IF(A1148="","",[1]Sheet!B2146)</f>
        <v/>
      </c>
      <c r="C1148" t="str">
        <f>IF(A1148="","",[1]Sheet!C2146)</f>
        <v/>
      </c>
      <c r="D1148" t="str">
        <f>IF(A1148="","",[1]Sheet!D2146)</f>
        <v/>
      </c>
      <c r="E1148" t="str">
        <f>IF(A1148="","",[1]Sheet!E2146)</f>
        <v/>
      </c>
      <c r="F1148" t="str">
        <f>IF(A1148="","",[1]Sheet!F2146)</f>
        <v/>
      </c>
      <c r="G1148" t="str">
        <f>IF(A1148="","",[1]Sheet!G2146)</f>
        <v/>
      </c>
      <c r="H1148" t="str">
        <f>IF(A1148="","",[1]Sheet!H2146)</f>
        <v/>
      </c>
      <c r="I1148" t="str">
        <f>IF(A1148="","",[1]Sheet!I2146)</f>
        <v/>
      </c>
      <c r="J1148" t="str">
        <f>IF(A1148="","",[1]Sheet!J2146)</f>
        <v/>
      </c>
      <c r="K1148" t="str">
        <f t="shared" si="459"/>
        <v/>
      </c>
      <c r="L1148" s="4" t="str">
        <f t="shared" si="460"/>
        <v/>
      </c>
      <c r="M1148" s="4" t="str">
        <f ca="1" t="array" ref="M1148">IF(L1147="","",IF(ROW()&lt;32,"",AVERAGE(IF(OFFSET(L$2,ROW()-31,0,30,1)&lt;&gt;"",OFFSET(L$2,ROW()-31,0,30,1)))))</f>
        <v/>
      </c>
      <c r="N1148" s="5" t="str">
        <f ca="1" t="shared" si="461"/>
        <v/>
      </c>
      <c r="O1148" s="4" t="str">
        <f ca="1" t="array" ref="O1148">IF(L1147="","",IF(ROW()&lt;32,"",AVERAGE(IF(OFFSET(L$2,ROW()-21,0,20,1)&lt;&gt;"",OFFSET(L$2,ROW()-21,0,20,1)))))</f>
        <v/>
      </c>
      <c r="P1148" s="5" t="str">
        <f ca="1" t="shared" si="462"/>
        <v/>
      </c>
      <c r="Q1148" s="4" t="str">
        <f t="shared" si="463"/>
        <v/>
      </c>
      <c r="R1148" s="4" t="str">
        <f t="shared" si="464"/>
        <v/>
      </c>
      <c r="S1148" s="9" t="str">
        <f t="shared" si="465"/>
        <v/>
      </c>
      <c r="T1148" s="10" t="str">
        <f ca="1" t="shared" si="466"/>
        <v/>
      </c>
      <c r="U1148" s="9" t="str">
        <f t="shared" si="467"/>
        <v/>
      </c>
      <c r="V1148" s="6" t="str">
        <f t="shared" si="468"/>
        <v/>
      </c>
      <c r="W1148" s="11" t="str">
        <f t="shared" si="469"/>
        <v/>
      </c>
      <c r="X1148" s="11" t="str">
        <f ca="1" t="shared" si="470"/>
        <v/>
      </c>
      <c r="Y1148" s="6" t="str">
        <f ca="1" t="shared" si="471"/>
        <v/>
      </c>
      <c r="Z1148" s="1" t="str">
        <f ca="1" t="shared" si="472"/>
        <v/>
      </c>
      <c r="AA1148" t="str">
        <f ca="1">IF(X1148="","",IF(X1148&gt;0,IF(X1148&gt;Y1148+Z1148*$Z$1,I1148,0),0))</f>
        <v/>
      </c>
      <c r="AB1148" t="str">
        <f t="shared" si="473"/>
        <v/>
      </c>
      <c r="AC1148" s="1" t="str">
        <f ca="1" t="shared" si="474"/>
        <v/>
      </c>
      <c r="AD1148" t="e">
        <f ca="1">IF(X1148&gt;=$Y$1,I1148,0)</f>
        <v>#VALUE!</v>
      </c>
    </row>
    <row r="1149" spans="1:30">
      <c r="A1149" t="str">
        <f>IF([1]Sheet!A2147="","",[1]Sheet!A2147)</f>
        <v/>
      </c>
      <c r="B1149" t="str">
        <f>IF(A1149="","",[1]Sheet!B2147)</f>
        <v/>
      </c>
      <c r="C1149" t="str">
        <f>IF(A1149="","",[1]Sheet!C2147)</f>
        <v/>
      </c>
      <c r="D1149" t="str">
        <f>IF(A1149="","",[1]Sheet!D2147)</f>
        <v/>
      </c>
      <c r="E1149" t="str">
        <f>IF(A1149="","",[1]Sheet!E2147)</f>
        <v/>
      </c>
      <c r="F1149" t="str">
        <f>IF(A1149="","",[1]Sheet!F2147)</f>
        <v/>
      </c>
      <c r="G1149" t="str">
        <f>IF(A1149="","",[1]Sheet!G2147)</f>
        <v/>
      </c>
      <c r="H1149" t="str">
        <f>IF(A1149="","",[1]Sheet!H2147)</f>
        <v/>
      </c>
      <c r="I1149" t="str">
        <f>IF(A1149="","",[1]Sheet!I2147)</f>
        <v/>
      </c>
      <c r="J1149" t="str">
        <f>IF(A1149="","",[1]Sheet!J2147)</f>
        <v/>
      </c>
      <c r="K1149" t="str">
        <f t="shared" si="459"/>
        <v/>
      </c>
      <c r="L1149" s="4" t="str">
        <f t="shared" si="460"/>
        <v/>
      </c>
      <c r="M1149" s="4" t="str">
        <f ca="1" t="array" ref="M1149">IF(L1148="","",IF(ROW()&lt;32,"",AVERAGE(IF(OFFSET(L$2,ROW()-31,0,30,1)&lt;&gt;"",OFFSET(L$2,ROW()-31,0,30,1)))))</f>
        <v/>
      </c>
      <c r="N1149" s="5" t="str">
        <f ca="1" t="shared" si="461"/>
        <v/>
      </c>
      <c r="O1149" s="4" t="str">
        <f ca="1" t="array" ref="O1149">IF(L1148="","",IF(ROW()&lt;32,"",AVERAGE(IF(OFFSET(L$2,ROW()-21,0,20,1)&lt;&gt;"",OFFSET(L$2,ROW()-21,0,20,1)))))</f>
        <v/>
      </c>
      <c r="P1149" s="5" t="str">
        <f ca="1" t="shared" si="462"/>
        <v/>
      </c>
      <c r="Q1149" s="4" t="str">
        <f t="shared" si="463"/>
        <v/>
      </c>
      <c r="R1149" s="4" t="str">
        <f t="shared" si="464"/>
        <v/>
      </c>
      <c r="S1149" s="9" t="str">
        <f t="shared" si="465"/>
        <v/>
      </c>
      <c r="T1149" s="10" t="str">
        <f ca="1" t="shared" si="466"/>
        <v/>
      </c>
      <c r="U1149" s="9" t="str">
        <f t="shared" si="467"/>
        <v/>
      </c>
      <c r="V1149" s="6" t="str">
        <f t="shared" si="468"/>
        <v/>
      </c>
      <c r="W1149" s="11" t="str">
        <f t="shared" si="469"/>
        <v/>
      </c>
      <c r="X1149" s="11" t="str">
        <f ca="1" t="shared" si="470"/>
        <v/>
      </c>
      <c r="Y1149" s="6" t="str">
        <f ca="1" t="shared" si="471"/>
        <v/>
      </c>
      <c r="Z1149" s="1" t="str">
        <f ca="1" t="shared" si="472"/>
        <v/>
      </c>
      <c r="AA1149" t="str">
        <f ca="1">IF(X1149="","",IF(X1149&gt;0,IF(X1149&gt;Y1149+Z1149*$Z$1,I1149,0),0))</f>
        <v/>
      </c>
      <c r="AB1149" t="str">
        <f t="shared" si="473"/>
        <v/>
      </c>
      <c r="AC1149" s="1" t="str">
        <f ca="1" t="shared" si="474"/>
        <v/>
      </c>
      <c r="AD1149" t="e">
        <f ca="1">IF(X1149&gt;=$Y$1,I1149,0)</f>
        <v>#VALUE!</v>
      </c>
    </row>
    <row r="1150" spans="1:30">
      <c r="A1150" t="str">
        <f>IF([1]Sheet!A2148="","",[1]Sheet!A2148)</f>
        <v/>
      </c>
      <c r="B1150" t="str">
        <f>IF(A1150="","",[1]Sheet!B2148)</f>
        <v/>
      </c>
      <c r="C1150" t="str">
        <f>IF(A1150="","",[1]Sheet!C2148)</f>
        <v/>
      </c>
      <c r="D1150" t="str">
        <f>IF(A1150="","",[1]Sheet!D2148)</f>
        <v/>
      </c>
      <c r="E1150" t="str">
        <f>IF(A1150="","",[1]Sheet!E2148)</f>
        <v/>
      </c>
      <c r="F1150" t="str">
        <f>IF(A1150="","",[1]Sheet!F2148)</f>
        <v/>
      </c>
      <c r="G1150" t="str">
        <f>IF(A1150="","",[1]Sheet!G2148)</f>
        <v/>
      </c>
      <c r="H1150" t="str">
        <f>IF(A1150="","",[1]Sheet!H2148)</f>
        <v/>
      </c>
      <c r="I1150" t="str">
        <f>IF(A1150="","",[1]Sheet!I2148)</f>
        <v/>
      </c>
      <c r="J1150" t="str">
        <f>IF(A1150="","",[1]Sheet!J2148)</f>
        <v/>
      </c>
      <c r="K1150" t="str">
        <f t="shared" si="459"/>
        <v/>
      </c>
      <c r="L1150" s="4" t="str">
        <f t="shared" si="460"/>
        <v/>
      </c>
      <c r="M1150" s="4" t="str">
        <f ca="1" t="array" ref="M1150">IF(L1149="","",IF(ROW()&lt;32,"",AVERAGE(IF(OFFSET(L$2,ROW()-31,0,30,1)&lt;&gt;"",OFFSET(L$2,ROW()-31,0,30,1)))))</f>
        <v/>
      </c>
      <c r="N1150" s="5" t="str">
        <f ca="1" t="shared" si="461"/>
        <v/>
      </c>
      <c r="O1150" s="4" t="str">
        <f ca="1" t="array" ref="O1150">IF(L1149="","",IF(ROW()&lt;32,"",AVERAGE(IF(OFFSET(L$2,ROW()-21,0,20,1)&lt;&gt;"",OFFSET(L$2,ROW()-21,0,20,1)))))</f>
        <v/>
      </c>
      <c r="P1150" s="5" t="str">
        <f ca="1" t="shared" si="462"/>
        <v/>
      </c>
      <c r="Q1150" s="4" t="str">
        <f t="shared" si="463"/>
        <v/>
      </c>
      <c r="R1150" s="4" t="str">
        <f t="shared" si="464"/>
        <v/>
      </c>
      <c r="S1150" s="9" t="str">
        <f t="shared" si="465"/>
        <v/>
      </c>
      <c r="T1150" s="10" t="str">
        <f ca="1" t="shared" si="466"/>
        <v/>
      </c>
      <c r="U1150" s="9" t="str">
        <f t="shared" si="467"/>
        <v/>
      </c>
      <c r="V1150" s="6" t="str">
        <f t="shared" si="468"/>
        <v/>
      </c>
      <c r="W1150" s="11" t="str">
        <f t="shared" si="469"/>
        <v/>
      </c>
      <c r="X1150" s="11" t="str">
        <f ca="1" t="shared" si="470"/>
        <v/>
      </c>
      <c r="Y1150" s="6" t="str">
        <f ca="1" t="shared" si="471"/>
        <v/>
      </c>
      <c r="Z1150" s="1" t="str">
        <f ca="1" t="shared" si="472"/>
        <v/>
      </c>
      <c r="AA1150" t="str">
        <f ca="1">IF(X1150="","",IF(X1150&gt;0,IF(X1150&gt;Y1150+Z1150*$Z$1,I1150,0),0))</f>
        <v/>
      </c>
      <c r="AB1150" t="str">
        <f t="shared" si="473"/>
        <v/>
      </c>
      <c r="AC1150" s="1" t="str">
        <f ca="1" t="shared" si="474"/>
        <v/>
      </c>
      <c r="AD1150" t="e">
        <f ca="1">IF(X1150&gt;=$Y$1,I1150,0)</f>
        <v>#VALUE!</v>
      </c>
    </row>
    <row r="1151" spans="1:30">
      <c r="A1151" t="str">
        <f>IF([1]Sheet!A2149="","",[1]Sheet!A2149)</f>
        <v/>
      </c>
      <c r="B1151" t="str">
        <f>IF(A1151="","",[1]Sheet!B2149)</f>
        <v/>
      </c>
      <c r="C1151" t="str">
        <f>IF(A1151="","",[1]Sheet!C2149)</f>
        <v/>
      </c>
      <c r="D1151" t="str">
        <f>IF(A1151="","",[1]Sheet!D2149)</f>
        <v/>
      </c>
      <c r="E1151" t="str">
        <f>IF(A1151="","",[1]Sheet!E2149)</f>
        <v/>
      </c>
      <c r="F1151" t="str">
        <f>IF(A1151="","",[1]Sheet!F2149)</f>
        <v/>
      </c>
      <c r="G1151" t="str">
        <f>IF(A1151="","",[1]Sheet!G2149)</f>
        <v/>
      </c>
      <c r="H1151" t="str">
        <f>IF(A1151="","",[1]Sheet!H2149)</f>
        <v/>
      </c>
      <c r="I1151" t="str">
        <f>IF(A1151="","",[1]Sheet!I2149)</f>
        <v/>
      </c>
      <c r="J1151" t="str">
        <f>IF(A1151="","",[1]Sheet!J2149)</f>
        <v/>
      </c>
      <c r="K1151" t="str">
        <f t="shared" si="459"/>
        <v/>
      </c>
      <c r="L1151" s="4" t="str">
        <f t="shared" si="460"/>
        <v/>
      </c>
      <c r="M1151" s="4" t="str">
        <f ca="1" t="array" ref="M1151">IF(L1150="","",IF(ROW()&lt;32,"",AVERAGE(IF(OFFSET(L$2,ROW()-31,0,30,1)&lt;&gt;"",OFFSET(L$2,ROW()-31,0,30,1)))))</f>
        <v/>
      </c>
      <c r="N1151" s="5" t="str">
        <f ca="1" t="shared" si="461"/>
        <v/>
      </c>
      <c r="O1151" s="4" t="str">
        <f ca="1" t="array" ref="O1151">IF(L1150="","",IF(ROW()&lt;32,"",AVERAGE(IF(OFFSET(L$2,ROW()-21,0,20,1)&lt;&gt;"",OFFSET(L$2,ROW()-21,0,20,1)))))</f>
        <v/>
      </c>
      <c r="P1151" s="5" t="str">
        <f ca="1" t="shared" si="462"/>
        <v/>
      </c>
      <c r="Q1151" s="4" t="str">
        <f t="shared" si="463"/>
        <v/>
      </c>
      <c r="R1151" s="4" t="str">
        <f t="shared" si="464"/>
        <v/>
      </c>
      <c r="S1151" s="9" t="str">
        <f t="shared" si="465"/>
        <v/>
      </c>
      <c r="T1151" s="10" t="str">
        <f ca="1" t="shared" si="466"/>
        <v/>
      </c>
      <c r="U1151" s="9" t="str">
        <f t="shared" si="467"/>
        <v/>
      </c>
      <c r="V1151" s="6" t="str">
        <f t="shared" si="468"/>
        <v/>
      </c>
      <c r="W1151" s="11" t="str">
        <f t="shared" si="469"/>
        <v/>
      </c>
      <c r="X1151" s="11" t="str">
        <f ca="1" t="shared" si="470"/>
        <v/>
      </c>
      <c r="Y1151" s="6" t="str">
        <f ca="1" t="shared" si="471"/>
        <v/>
      </c>
      <c r="Z1151" s="1" t="str">
        <f ca="1" t="shared" si="472"/>
        <v/>
      </c>
      <c r="AA1151" t="str">
        <f ca="1">IF(X1151="","",IF(X1151&gt;0,IF(X1151&gt;Y1151+Z1151*$Z$1,I1151,0),0))</f>
        <v/>
      </c>
      <c r="AB1151" t="str">
        <f t="shared" si="473"/>
        <v/>
      </c>
      <c r="AC1151" s="1" t="str">
        <f ca="1" t="shared" si="474"/>
        <v/>
      </c>
      <c r="AD1151" t="e">
        <f ca="1">IF(X1151&gt;=$Y$1,I1151,0)</f>
        <v>#VALUE!</v>
      </c>
    </row>
    <row r="1152" spans="1:30">
      <c r="A1152" t="str">
        <f>IF([1]Sheet!A2150="","",[1]Sheet!A2150)</f>
        <v/>
      </c>
      <c r="B1152" t="str">
        <f>IF(A1152="","",[1]Sheet!B2150)</f>
        <v/>
      </c>
      <c r="C1152" t="str">
        <f>IF(A1152="","",[1]Sheet!C2150)</f>
        <v/>
      </c>
      <c r="D1152" t="str">
        <f>IF(A1152="","",[1]Sheet!D2150)</f>
        <v/>
      </c>
      <c r="E1152" t="str">
        <f>IF(A1152="","",[1]Sheet!E2150)</f>
        <v/>
      </c>
      <c r="F1152" t="str">
        <f>IF(A1152="","",[1]Sheet!F2150)</f>
        <v/>
      </c>
      <c r="G1152" t="str">
        <f>IF(A1152="","",[1]Sheet!G2150)</f>
        <v/>
      </c>
      <c r="H1152" t="str">
        <f>IF(A1152="","",[1]Sheet!H2150)</f>
        <v/>
      </c>
      <c r="I1152" t="str">
        <f>IF(A1152="","",[1]Sheet!I2150)</f>
        <v/>
      </c>
      <c r="J1152" t="str">
        <f>IF(A1152="","",[1]Sheet!J2150)</f>
        <v/>
      </c>
      <c r="K1152" t="str">
        <f t="shared" si="459"/>
        <v/>
      </c>
      <c r="L1152" s="4" t="str">
        <f t="shared" si="460"/>
        <v/>
      </c>
      <c r="M1152" s="4" t="str">
        <f ca="1" t="array" ref="M1152">IF(L1151="","",IF(ROW()&lt;32,"",AVERAGE(IF(OFFSET(L$2,ROW()-31,0,30,1)&lt;&gt;"",OFFSET(L$2,ROW()-31,0,30,1)))))</f>
        <v/>
      </c>
      <c r="N1152" s="5" t="str">
        <f ca="1" t="shared" si="461"/>
        <v/>
      </c>
      <c r="O1152" s="4" t="str">
        <f ca="1" t="array" ref="O1152">IF(L1151="","",IF(ROW()&lt;32,"",AVERAGE(IF(OFFSET(L$2,ROW()-21,0,20,1)&lt;&gt;"",OFFSET(L$2,ROW()-21,0,20,1)))))</f>
        <v/>
      </c>
      <c r="P1152" s="5" t="str">
        <f ca="1" t="shared" si="462"/>
        <v/>
      </c>
      <c r="Q1152" s="4" t="str">
        <f t="shared" si="463"/>
        <v/>
      </c>
      <c r="R1152" s="4" t="str">
        <f t="shared" si="464"/>
        <v/>
      </c>
      <c r="S1152" s="9" t="str">
        <f t="shared" si="465"/>
        <v/>
      </c>
      <c r="T1152" s="10" t="str">
        <f ca="1" t="shared" si="466"/>
        <v/>
      </c>
      <c r="U1152" s="9" t="str">
        <f t="shared" si="467"/>
        <v/>
      </c>
      <c r="V1152" s="6" t="str">
        <f t="shared" si="468"/>
        <v/>
      </c>
      <c r="W1152" s="11" t="str">
        <f t="shared" si="469"/>
        <v/>
      </c>
      <c r="X1152" s="11" t="str">
        <f ca="1" t="shared" si="470"/>
        <v/>
      </c>
      <c r="Y1152" s="6" t="str">
        <f ca="1" t="shared" si="471"/>
        <v/>
      </c>
      <c r="Z1152" s="1" t="str">
        <f ca="1" t="shared" si="472"/>
        <v/>
      </c>
      <c r="AA1152" t="str">
        <f ca="1">IF(X1152="","",IF(X1152&gt;0,IF(X1152&gt;Y1152+Z1152*$Z$1,I1152,0),0))</f>
        <v/>
      </c>
      <c r="AB1152" t="str">
        <f t="shared" si="473"/>
        <v/>
      </c>
      <c r="AC1152" s="1" t="str">
        <f ca="1" t="shared" si="474"/>
        <v/>
      </c>
      <c r="AD1152" t="e">
        <f ca="1">IF(X1152&gt;=$Y$1,I1152,0)</f>
        <v>#VALUE!</v>
      </c>
    </row>
    <row r="1153" spans="1:30">
      <c r="A1153" t="str">
        <f>IF([1]Sheet!A2151="","",[1]Sheet!A2151)</f>
        <v/>
      </c>
      <c r="B1153" t="str">
        <f>IF(A1153="","",[1]Sheet!B2151)</f>
        <v/>
      </c>
      <c r="C1153" t="str">
        <f>IF(A1153="","",[1]Sheet!C2151)</f>
        <v/>
      </c>
      <c r="D1153" t="str">
        <f>IF(A1153="","",[1]Sheet!D2151)</f>
        <v/>
      </c>
      <c r="E1153" t="str">
        <f>IF(A1153="","",[1]Sheet!E2151)</f>
        <v/>
      </c>
      <c r="F1153" t="str">
        <f>IF(A1153="","",[1]Sheet!F2151)</f>
        <v/>
      </c>
      <c r="G1153" t="str">
        <f>IF(A1153="","",[1]Sheet!G2151)</f>
        <v/>
      </c>
      <c r="H1153" t="str">
        <f>IF(A1153="","",[1]Sheet!H2151)</f>
        <v/>
      </c>
      <c r="I1153" t="str">
        <f>IF(A1153="","",[1]Sheet!I2151)</f>
        <v/>
      </c>
      <c r="J1153" t="str">
        <f>IF(A1153="","",[1]Sheet!J2151)</f>
        <v/>
      </c>
      <c r="K1153" t="str">
        <f t="shared" si="459"/>
        <v/>
      </c>
      <c r="L1153" s="4" t="str">
        <f t="shared" si="460"/>
        <v/>
      </c>
      <c r="M1153" s="4" t="str">
        <f ca="1" t="array" ref="M1153">IF(L1152="","",IF(ROW()&lt;32,"",AVERAGE(IF(OFFSET(L$2,ROW()-31,0,30,1)&lt;&gt;"",OFFSET(L$2,ROW()-31,0,30,1)))))</f>
        <v/>
      </c>
      <c r="N1153" s="5" t="str">
        <f ca="1" t="shared" si="461"/>
        <v/>
      </c>
      <c r="O1153" s="4" t="str">
        <f ca="1" t="array" ref="O1153">IF(L1152="","",IF(ROW()&lt;32,"",AVERAGE(IF(OFFSET(L$2,ROW()-21,0,20,1)&lt;&gt;"",OFFSET(L$2,ROW()-21,0,20,1)))))</f>
        <v/>
      </c>
      <c r="P1153" s="5" t="str">
        <f ca="1" t="shared" si="462"/>
        <v/>
      </c>
      <c r="Q1153" s="4" t="str">
        <f t="shared" si="463"/>
        <v/>
      </c>
      <c r="R1153" s="4" t="str">
        <f t="shared" si="464"/>
        <v/>
      </c>
      <c r="S1153" s="9" t="str">
        <f t="shared" si="465"/>
        <v/>
      </c>
      <c r="T1153" s="10" t="str">
        <f ca="1" t="shared" si="466"/>
        <v/>
      </c>
      <c r="U1153" s="9" t="str">
        <f t="shared" si="467"/>
        <v/>
      </c>
      <c r="V1153" s="6" t="str">
        <f t="shared" si="468"/>
        <v/>
      </c>
      <c r="W1153" s="11" t="str">
        <f t="shared" si="469"/>
        <v/>
      </c>
      <c r="X1153" s="11" t="str">
        <f ca="1" t="shared" si="470"/>
        <v/>
      </c>
      <c r="Y1153" s="6" t="str">
        <f ca="1" t="shared" si="471"/>
        <v/>
      </c>
      <c r="Z1153" s="1" t="str">
        <f ca="1" t="shared" si="472"/>
        <v/>
      </c>
      <c r="AA1153" t="str">
        <f ca="1">IF(X1153="","",IF(X1153&gt;0,IF(X1153&gt;Y1153+Z1153*$Z$1,I1153,0),0))</f>
        <v/>
      </c>
      <c r="AB1153" t="str">
        <f t="shared" si="473"/>
        <v/>
      </c>
      <c r="AC1153" s="1" t="str">
        <f ca="1" t="shared" si="474"/>
        <v/>
      </c>
      <c r="AD1153" t="e">
        <f ca="1">IF(X1153&gt;=$Y$1,I1153,0)</f>
        <v>#VALUE!</v>
      </c>
    </row>
    <row r="1154" spans="1:30">
      <c r="A1154" t="str">
        <f>IF([1]Sheet!A2152="","",[1]Sheet!A2152)</f>
        <v/>
      </c>
      <c r="B1154" t="str">
        <f>IF(A1154="","",[1]Sheet!B2152)</f>
        <v/>
      </c>
      <c r="C1154" t="str">
        <f>IF(A1154="","",[1]Sheet!C2152)</f>
        <v/>
      </c>
      <c r="D1154" t="str">
        <f>IF(A1154="","",[1]Sheet!D2152)</f>
        <v/>
      </c>
      <c r="E1154" t="str">
        <f>IF(A1154="","",[1]Sheet!E2152)</f>
        <v/>
      </c>
      <c r="F1154" t="str">
        <f>IF(A1154="","",[1]Sheet!F2152)</f>
        <v/>
      </c>
      <c r="G1154" t="str">
        <f>IF(A1154="","",[1]Sheet!G2152)</f>
        <v/>
      </c>
      <c r="H1154" t="str">
        <f>IF(A1154="","",[1]Sheet!H2152)</f>
        <v/>
      </c>
      <c r="I1154" t="str">
        <f>IF(A1154="","",[1]Sheet!I2152)</f>
        <v/>
      </c>
      <c r="J1154" t="str">
        <f>IF(A1154="","",[1]Sheet!J2152)</f>
        <v/>
      </c>
      <c r="K1154" t="str">
        <f t="shared" si="459"/>
        <v/>
      </c>
      <c r="L1154" s="4" t="str">
        <f t="shared" si="460"/>
        <v/>
      </c>
      <c r="M1154" s="4" t="str">
        <f ca="1" t="array" ref="M1154">IF(L1153="","",IF(ROW()&lt;32,"",AVERAGE(IF(OFFSET(L$2,ROW()-31,0,30,1)&lt;&gt;"",OFFSET(L$2,ROW()-31,0,30,1)))))</f>
        <v/>
      </c>
      <c r="N1154" s="5" t="str">
        <f ca="1" t="shared" si="461"/>
        <v/>
      </c>
      <c r="O1154" s="4" t="str">
        <f ca="1" t="array" ref="O1154">IF(L1153="","",IF(ROW()&lt;32,"",AVERAGE(IF(OFFSET(L$2,ROW()-21,0,20,1)&lt;&gt;"",OFFSET(L$2,ROW()-21,0,20,1)))))</f>
        <v/>
      </c>
      <c r="P1154" s="5" t="str">
        <f ca="1" t="shared" si="462"/>
        <v/>
      </c>
      <c r="Q1154" s="4" t="str">
        <f t="shared" si="463"/>
        <v/>
      </c>
      <c r="R1154" s="4" t="str">
        <f t="shared" si="464"/>
        <v/>
      </c>
      <c r="S1154" s="9" t="str">
        <f t="shared" si="465"/>
        <v/>
      </c>
      <c r="T1154" s="10" t="str">
        <f ca="1" t="shared" si="466"/>
        <v/>
      </c>
      <c r="U1154" s="9" t="str">
        <f t="shared" si="467"/>
        <v/>
      </c>
      <c r="V1154" s="6" t="str">
        <f t="shared" si="468"/>
        <v/>
      </c>
      <c r="W1154" s="11" t="str">
        <f t="shared" si="469"/>
        <v/>
      </c>
      <c r="X1154" s="11" t="str">
        <f ca="1" t="shared" si="470"/>
        <v/>
      </c>
      <c r="Y1154" s="6" t="str">
        <f ca="1" t="shared" si="471"/>
        <v/>
      </c>
      <c r="Z1154" s="1" t="str">
        <f ca="1" t="shared" si="472"/>
        <v/>
      </c>
      <c r="AA1154" t="str">
        <f ca="1">IF(X1154="","",IF(X1154&gt;0,IF(X1154&gt;Y1154+Z1154*$Z$1,I1154,0),0))</f>
        <v/>
      </c>
      <c r="AB1154" t="str">
        <f t="shared" si="473"/>
        <v/>
      </c>
      <c r="AC1154" s="1" t="str">
        <f ca="1" t="shared" si="474"/>
        <v/>
      </c>
      <c r="AD1154" t="e">
        <f ca="1">IF(X1154&gt;=$Y$1,I1154,0)</f>
        <v>#VALUE!</v>
      </c>
    </row>
    <row r="1155" spans="1:30">
      <c r="A1155" t="str">
        <f>IF([1]Sheet!A2153="","",[1]Sheet!A2153)</f>
        <v/>
      </c>
      <c r="B1155" t="str">
        <f>IF(A1155="","",[1]Sheet!B2153)</f>
        <v/>
      </c>
      <c r="C1155" t="str">
        <f>IF(A1155="","",[1]Sheet!C2153)</f>
        <v/>
      </c>
      <c r="D1155" t="str">
        <f>IF(A1155="","",[1]Sheet!D2153)</f>
        <v/>
      </c>
      <c r="E1155" t="str">
        <f>IF(A1155="","",[1]Sheet!E2153)</f>
        <v/>
      </c>
      <c r="F1155" t="str">
        <f>IF(A1155="","",[1]Sheet!F2153)</f>
        <v/>
      </c>
      <c r="G1155" t="str">
        <f>IF(A1155="","",[1]Sheet!G2153)</f>
        <v/>
      </c>
      <c r="H1155" t="str">
        <f>IF(A1155="","",[1]Sheet!H2153)</f>
        <v/>
      </c>
      <c r="I1155" t="str">
        <f>IF(A1155="","",[1]Sheet!I2153)</f>
        <v/>
      </c>
      <c r="J1155" t="str">
        <f>IF(A1155="","",[1]Sheet!J2153)</f>
        <v/>
      </c>
      <c r="K1155" t="str">
        <f t="shared" si="459"/>
        <v/>
      </c>
      <c r="L1155" s="4" t="str">
        <f t="shared" si="460"/>
        <v/>
      </c>
      <c r="M1155" s="4" t="str">
        <f ca="1" t="array" ref="M1155">IF(L1154="","",IF(ROW()&lt;32,"",AVERAGE(IF(OFFSET(L$2,ROW()-31,0,30,1)&lt;&gt;"",OFFSET(L$2,ROW()-31,0,30,1)))))</f>
        <v/>
      </c>
      <c r="N1155" s="5" t="str">
        <f ca="1" t="shared" si="461"/>
        <v/>
      </c>
      <c r="O1155" s="4" t="str">
        <f ca="1" t="array" ref="O1155">IF(L1154="","",IF(ROW()&lt;32,"",AVERAGE(IF(OFFSET(L$2,ROW()-21,0,20,1)&lt;&gt;"",OFFSET(L$2,ROW()-21,0,20,1)))))</f>
        <v/>
      </c>
      <c r="P1155" s="5" t="str">
        <f ca="1" t="shared" si="462"/>
        <v/>
      </c>
      <c r="Q1155" s="4" t="str">
        <f t="shared" si="463"/>
        <v/>
      </c>
      <c r="R1155" s="4" t="str">
        <f t="shared" si="464"/>
        <v/>
      </c>
      <c r="S1155" s="9" t="str">
        <f t="shared" si="465"/>
        <v/>
      </c>
      <c r="T1155" s="10" t="str">
        <f ca="1" t="shared" si="466"/>
        <v/>
      </c>
      <c r="U1155" s="9" t="str">
        <f t="shared" si="467"/>
        <v/>
      </c>
      <c r="V1155" s="6" t="str">
        <f t="shared" si="468"/>
        <v/>
      </c>
      <c r="W1155" s="11" t="str">
        <f t="shared" si="469"/>
        <v/>
      </c>
      <c r="X1155" s="11" t="str">
        <f ca="1" t="shared" si="470"/>
        <v/>
      </c>
      <c r="Y1155" s="6" t="str">
        <f ca="1" t="shared" si="471"/>
        <v/>
      </c>
      <c r="Z1155" s="1" t="str">
        <f ca="1" t="shared" si="472"/>
        <v/>
      </c>
      <c r="AA1155" t="str">
        <f ca="1">IF(X1155="","",IF(X1155&gt;0,IF(X1155&gt;Y1155+Z1155*$Z$1,I1155,0),0))</f>
        <v/>
      </c>
      <c r="AB1155" t="str">
        <f t="shared" si="473"/>
        <v/>
      </c>
      <c r="AC1155" s="1" t="str">
        <f ca="1" t="shared" si="474"/>
        <v/>
      </c>
      <c r="AD1155" t="e">
        <f ca="1">IF(X1155&gt;=$Y$1,I1155,0)</f>
        <v>#VALUE!</v>
      </c>
    </row>
    <row r="1156" spans="1:30">
      <c r="A1156" t="str">
        <f>IF([1]Sheet!A2154="","",[1]Sheet!A2154)</f>
        <v/>
      </c>
      <c r="B1156" t="str">
        <f>IF(A1156="","",[1]Sheet!B2154)</f>
        <v/>
      </c>
      <c r="C1156" t="str">
        <f>IF(A1156="","",[1]Sheet!C2154)</f>
        <v/>
      </c>
      <c r="D1156" t="str">
        <f>IF(A1156="","",[1]Sheet!D2154)</f>
        <v/>
      </c>
      <c r="E1156" t="str">
        <f>IF(A1156="","",[1]Sheet!E2154)</f>
        <v/>
      </c>
      <c r="F1156" t="str">
        <f>IF(A1156="","",[1]Sheet!F2154)</f>
        <v/>
      </c>
      <c r="G1156" t="str">
        <f>IF(A1156="","",[1]Sheet!G2154)</f>
        <v/>
      </c>
      <c r="H1156" t="str">
        <f>IF(A1156="","",[1]Sheet!H2154)</f>
        <v/>
      </c>
      <c r="I1156" t="str">
        <f>IF(A1156="","",[1]Sheet!I2154)</f>
        <v/>
      </c>
      <c r="J1156" t="str">
        <f>IF(A1156="","",[1]Sheet!J2154)</f>
        <v/>
      </c>
      <c r="K1156" t="str">
        <f t="shared" si="459"/>
        <v/>
      </c>
      <c r="L1156" s="4" t="str">
        <f t="shared" si="460"/>
        <v/>
      </c>
      <c r="M1156" s="4" t="str">
        <f ca="1" t="array" ref="M1156">IF(L1155="","",IF(ROW()&lt;32,"",AVERAGE(IF(OFFSET(L$2,ROW()-31,0,30,1)&lt;&gt;"",OFFSET(L$2,ROW()-31,0,30,1)))))</f>
        <v/>
      </c>
      <c r="N1156" s="5" t="str">
        <f ca="1" t="shared" si="461"/>
        <v/>
      </c>
      <c r="O1156" s="4" t="str">
        <f ca="1" t="array" ref="O1156">IF(L1155="","",IF(ROW()&lt;32,"",AVERAGE(IF(OFFSET(L$2,ROW()-21,0,20,1)&lt;&gt;"",OFFSET(L$2,ROW()-21,0,20,1)))))</f>
        <v/>
      </c>
      <c r="P1156" s="5" t="str">
        <f ca="1" t="shared" si="462"/>
        <v/>
      </c>
      <c r="Q1156" s="4" t="str">
        <f t="shared" si="463"/>
        <v/>
      </c>
      <c r="R1156" s="4" t="str">
        <f t="shared" si="464"/>
        <v/>
      </c>
      <c r="S1156" s="9" t="str">
        <f t="shared" si="465"/>
        <v/>
      </c>
      <c r="T1156" s="10" t="str">
        <f ca="1" t="shared" si="466"/>
        <v/>
      </c>
      <c r="U1156" s="9" t="str">
        <f t="shared" si="467"/>
        <v/>
      </c>
      <c r="V1156" s="6" t="str">
        <f t="shared" si="468"/>
        <v/>
      </c>
      <c r="W1156" s="11" t="str">
        <f t="shared" si="469"/>
        <v/>
      </c>
      <c r="X1156" s="11" t="str">
        <f ca="1" t="shared" si="470"/>
        <v/>
      </c>
      <c r="Y1156" s="6" t="str">
        <f ca="1" t="shared" si="471"/>
        <v/>
      </c>
      <c r="Z1156" s="1" t="str">
        <f ca="1" t="shared" si="472"/>
        <v/>
      </c>
      <c r="AA1156" t="str">
        <f ca="1">IF(X1156="","",IF(X1156&gt;0,IF(X1156&gt;Y1156+Z1156*$Z$1,I1156,0),0))</f>
        <v/>
      </c>
      <c r="AB1156" t="str">
        <f t="shared" si="473"/>
        <v/>
      </c>
      <c r="AC1156" s="1" t="str">
        <f ca="1" t="shared" si="474"/>
        <v/>
      </c>
      <c r="AD1156" t="e">
        <f ca="1">IF(X1156&gt;=$Y$1,I1156,0)</f>
        <v>#VALUE!</v>
      </c>
    </row>
    <row r="1157" spans="1:30">
      <c r="A1157" t="str">
        <f>IF([1]Sheet!A2155="","",[1]Sheet!A2155)</f>
        <v/>
      </c>
      <c r="B1157" t="str">
        <f>IF(A1157="","",[1]Sheet!B2155)</f>
        <v/>
      </c>
      <c r="C1157" t="str">
        <f>IF(A1157="","",[1]Sheet!C2155)</f>
        <v/>
      </c>
      <c r="D1157" t="str">
        <f>IF(A1157="","",[1]Sheet!D2155)</f>
        <v/>
      </c>
      <c r="E1157" t="str">
        <f>IF(A1157="","",[1]Sheet!E2155)</f>
        <v/>
      </c>
      <c r="F1157" t="str">
        <f>IF(A1157="","",[1]Sheet!F2155)</f>
        <v/>
      </c>
      <c r="G1157" t="str">
        <f>IF(A1157="","",[1]Sheet!G2155)</f>
        <v/>
      </c>
      <c r="H1157" t="str">
        <f>IF(A1157="","",[1]Sheet!H2155)</f>
        <v/>
      </c>
      <c r="I1157" t="str">
        <f>IF(A1157="","",[1]Sheet!I2155)</f>
        <v/>
      </c>
      <c r="J1157" t="str">
        <f>IF(A1157="","",[1]Sheet!J2155)</f>
        <v/>
      </c>
      <c r="K1157" t="str">
        <f t="shared" si="459"/>
        <v/>
      </c>
      <c r="L1157" s="4" t="str">
        <f t="shared" si="460"/>
        <v/>
      </c>
      <c r="M1157" s="4" t="str">
        <f ca="1" t="array" ref="M1157">IF(L1156="","",IF(ROW()&lt;32,"",AVERAGE(IF(OFFSET(L$2,ROW()-31,0,30,1)&lt;&gt;"",OFFSET(L$2,ROW()-31,0,30,1)))))</f>
        <v/>
      </c>
      <c r="N1157" s="5" t="str">
        <f ca="1" t="shared" si="461"/>
        <v/>
      </c>
      <c r="O1157" s="4" t="str">
        <f ca="1" t="array" ref="O1157">IF(L1156="","",IF(ROW()&lt;32,"",AVERAGE(IF(OFFSET(L$2,ROW()-21,0,20,1)&lt;&gt;"",OFFSET(L$2,ROW()-21,0,20,1)))))</f>
        <v/>
      </c>
      <c r="P1157" s="5" t="str">
        <f ca="1" t="shared" si="462"/>
        <v/>
      </c>
      <c r="Q1157" s="4" t="str">
        <f t="shared" si="463"/>
        <v/>
      </c>
      <c r="R1157" s="4" t="str">
        <f t="shared" si="464"/>
        <v/>
      </c>
      <c r="S1157" s="9" t="str">
        <f t="shared" si="465"/>
        <v/>
      </c>
      <c r="T1157" s="10" t="str">
        <f ca="1" t="shared" si="466"/>
        <v/>
      </c>
      <c r="U1157" s="9" t="str">
        <f t="shared" si="467"/>
        <v/>
      </c>
      <c r="V1157" s="6" t="str">
        <f t="shared" si="468"/>
        <v/>
      </c>
      <c r="W1157" s="11" t="str">
        <f t="shared" si="469"/>
        <v/>
      </c>
      <c r="X1157" s="11" t="str">
        <f ca="1" t="shared" si="470"/>
        <v/>
      </c>
      <c r="Y1157" s="6" t="str">
        <f ca="1" t="shared" si="471"/>
        <v/>
      </c>
      <c r="Z1157" s="1" t="str">
        <f ca="1" t="shared" si="472"/>
        <v/>
      </c>
      <c r="AA1157" t="str">
        <f ca="1">IF(X1157="","",IF(X1157&gt;0,IF(X1157&gt;Y1157+Z1157*$Z$1,I1157,0),0))</f>
        <v/>
      </c>
      <c r="AB1157" t="str">
        <f t="shared" si="473"/>
        <v/>
      </c>
      <c r="AC1157" s="1" t="str">
        <f ca="1" t="shared" si="474"/>
        <v/>
      </c>
      <c r="AD1157" t="e">
        <f ca="1">IF(X1157&gt;=$Y$1,I1157,0)</f>
        <v>#VALUE!</v>
      </c>
    </row>
    <row r="1158" spans="1:30">
      <c r="A1158" t="str">
        <f>IF([1]Sheet!A2156="","",[1]Sheet!A2156)</f>
        <v/>
      </c>
      <c r="B1158" t="str">
        <f>IF(A1158="","",[1]Sheet!B2156)</f>
        <v/>
      </c>
      <c r="C1158" t="str">
        <f>IF(A1158="","",[1]Sheet!C2156)</f>
        <v/>
      </c>
      <c r="D1158" t="str">
        <f>IF(A1158="","",[1]Sheet!D2156)</f>
        <v/>
      </c>
      <c r="E1158" t="str">
        <f>IF(A1158="","",[1]Sheet!E2156)</f>
        <v/>
      </c>
      <c r="F1158" t="str">
        <f>IF(A1158="","",[1]Sheet!F2156)</f>
        <v/>
      </c>
      <c r="G1158" t="str">
        <f>IF(A1158="","",[1]Sheet!G2156)</f>
        <v/>
      </c>
      <c r="H1158" t="str">
        <f>IF(A1158="","",[1]Sheet!H2156)</f>
        <v/>
      </c>
      <c r="I1158" t="str">
        <f>IF(A1158="","",[1]Sheet!I2156)</f>
        <v/>
      </c>
      <c r="J1158" t="str">
        <f>IF(A1158="","",[1]Sheet!J2156)</f>
        <v/>
      </c>
      <c r="K1158" t="str">
        <f t="shared" si="459"/>
        <v/>
      </c>
      <c r="L1158" s="4" t="str">
        <f t="shared" si="460"/>
        <v/>
      </c>
      <c r="M1158" s="4" t="str">
        <f ca="1" t="array" ref="M1158">IF(L1157="","",IF(ROW()&lt;32,"",AVERAGE(IF(OFFSET(L$2,ROW()-31,0,30,1)&lt;&gt;"",OFFSET(L$2,ROW()-31,0,30,1)))))</f>
        <v/>
      </c>
      <c r="N1158" s="5" t="str">
        <f ca="1" t="shared" si="461"/>
        <v/>
      </c>
      <c r="O1158" s="4" t="str">
        <f ca="1" t="array" ref="O1158">IF(L1157="","",IF(ROW()&lt;32,"",AVERAGE(IF(OFFSET(L$2,ROW()-21,0,20,1)&lt;&gt;"",OFFSET(L$2,ROW()-21,0,20,1)))))</f>
        <v/>
      </c>
      <c r="P1158" s="5" t="str">
        <f ca="1" t="shared" si="462"/>
        <v/>
      </c>
      <c r="Q1158" s="4" t="str">
        <f t="shared" si="463"/>
        <v/>
      </c>
      <c r="R1158" s="4" t="str">
        <f t="shared" si="464"/>
        <v/>
      </c>
      <c r="S1158" s="9" t="str">
        <f t="shared" si="465"/>
        <v/>
      </c>
      <c r="T1158" s="10" t="str">
        <f ca="1" t="shared" si="466"/>
        <v/>
      </c>
      <c r="U1158" s="9" t="str">
        <f t="shared" si="467"/>
        <v/>
      </c>
      <c r="V1158" s="6" t="str">
        <f t="shared" si="468"/>
        <v/>
      </c>
      <c r="W1158" s="11" t="str">
        <f t="shared" si="469"/>
        <v/>
      </c>
      <c r="X1158" s="11" t="str">
        <f ca="1" t="shared" si="470"/>
        <v/>
      </c>
      <c r="Y1158" s="6" t="str">
        <f ca="1" t="shared" si="471"/>
        <v/>
      </c>
      <c r="Z1158" s="1" t="str">
        <f ca="1" t="shared" si="472"/>
        <v/>
      </c>
      <c r="AA1158" t="str">
        <f ca="1">IF(X1158="","",IF(X1158&gt;0,IF(X1158&gt;Y1158+Z1158*$Z$1,I1158,0),0))</f>
        <v/>
      </c>
      <c r="AB1158" t="str">
        <f t="shared" si="473"/>
        <v/>
      </c>
      <c r="AC1158" s="1" t="str">
        <f ca="1" t="shared" si="474"/>
        <v/>
      </c>
      <c r="AD1158" t="e">
        <f ca="1">IF(X1158&gt;=$Y$1,I1158,0)</f>
        <v>#VALUE!</v>
      </c>
    </row>
    <row r="1159" spans="1:30">
      <c r="A1159" t="str">
        <f>IF([1]Sheet!A2157="","",[1]Sheet!A2157)</f>
        <v/>
      </c>
      <c r="B1159" t="str">
        <f>IF(A1159="","",[1]Sheet!B2157)</f>
        <v/>
      </c>
      <c r="C1159" t="str">
        <f>IF(A1159="","",[1]Sheet!C2157)</f>
        <v/>
      </c>
      <c r="D1159" t="str">
        <f>IF(A1159="","",[1]Sheet!D2157)</f>
        <v/>
      </c>
      <c r="E1159" t="str">
        <f>IF(A1159="","",[1]Sheet!E2157)</f>
        <v/>
      </c>
      <c r="F1159" t="str">
        <f>IF(A1159="","",[1]Sheet!F2157)</f>
        <v/>
      </c>
      <c r="G1159" t="str">
        <f>IF(A1159="","",[1]Sheet!G2157)</f>
        <v/>
      </c>
      <c r="H1159" t="str">
        <f>IF(A1159="","",[1]Sheet!H2157)</f>
        <v/>
      </c>
      <c r="I1159" t="str">
        <f>IF(A1159="","",[1]Sheet!I2157)</f>
        <v/>
      </c>
      <c r="J1159" t="str">
        <f>IF(A1159="","",[1]Sheet!J2157)</f>
        <v/>
      </c>
      <c r="K1159" t="str">
        <f t="shared" si="459"/>
        <v/>
      </c>
      <c r="L1159" s="4" t="str">
        <f t="shared" si="460"/>
        <v/>
      </c>
      <c r="M1159" s="4" t="str">
        <f ca="1" t="array" ref="M1159">IF(L1158="","",IF(ROW()&lt;32,"",AVERAGE(IF(OFFSET(L$2,ROW()-31,0,30,1)&lt;&gt;"",OFFSET(L$2,ROW()-31,0,30,1)))))</f>
        <v/>
      </c>
      <c r="N1159" s="5" t="str">
        <f ca="1" t="shared" si="461"/>
        <v/>
      </c>
      <c r="O1159" s="4" t="str">
        <f ca="1" t="array" ref="O1159">IF(L1158="","",IF(ROW()&lt;32,"",AVERAGE(IF(OFFSET(L$2,ROW()-21,0,20,1)&lt;&gt;"",OFFSET(L$2,ROW()-21,0,20,1)))))</f>
        <v/>
      </c>
      <c r="P1159" s="5" t="str">
        <f ca="1" t="shared" si="462"/>
        <v/>
      </c>
      <c r="Q1159" s="4" t="str">
        <f t="shared" si="463"/>
        <v/>
      </c>
      <c r="R1159" s="4" t="str">
        <f t="shared" si="464"/>
        <v/>
      </c>
      <c r="S1159" s="9" t="str">
        <f t="shared" si="465"/>
        <v/>
      </c>
      <c r="T1159" s="10" t="str">
        <f ca="1" t="shared" si="466"/>
        <v/>
      </c>
      <c r="U1159" s="9" t="str">
        <f t="shared" si="467"/>
        <v/>
      </c>
      <c r="V1159" s="6" t="str">
        <f t="shared" si="468"/>
        <v/>
      </c>
      <c r="W1159" s="11" t="str">
        <f t="shared" si="469"/>
        <v/>
      </c>
      <c r="X1159" s="11" t="str">
        <f ca="1" t="shared" si="470"/>
        <v/>
      </c>
      <c r="Y1159" s="6" t="str">
        <f ca="1" t="shared" si="471"/>
        <v/>
      </c>
      <c r="Z1159" s="1" t="str">
        <f ca="1" t="shared" si="472"/>
        <v/>
      </c>
      <c r="AA1159" t="str">
        <f ca="1">IF(X1159="","",IF(X1159&gt;0,IF(X1159&gt;Y1159+Z1159*$Z$1,I1159,0),0))</f>
        <v/>
      </c>
      <c r="AB1159" t="str">
        <f t="shared" si="473"/>
        <v/>
      </c>
      <c r="AC1159" s="1" t="str">
        <f ca="1" t="shared" si="474"/>
        <v/>
      </c>
      <c r="AD1159" t="e">
        <f ca="1">IF(X1159&gt;=$Y$1,I1159,0)</f>
        <v>#VALUE!</v>
      </c>
    </row>
    <row r="1160" spans="1:30">
      <c r="A1160" t="str">
        <f>IF([1]Sheet!A2158="","",[1]Sheet!A2158)</f>
        <v/>
      </c>
      <c r="B1160" t="str">
        <f>IF(A1160="","",[1]Sheet!B2158)</f>
        <v/>
      </c>
      <c r="C1160" t="str">
        <f>IF(A1160="","",[1]Sheet!C2158)</f>
        <v/>
      </c>
      <c r="D1160" t="str">
        <f>IF(A1160="","",[1]Sheet!D2158)</f>
        <v/>
      </c>
      <c r="E1160" t="str">
        <f>IF(A1160="","",[1]Sheet!E2158)</f>
        <v/>
      </c>
      <c r="F1160" t="str">
        <f>IF(A1160="","",[1]Sheet!F2158)</f>
        <v/>
      </c>
      <c r="G1160" t="str">
        <f>IF(A1160="","",[1]Sheet!G2158)</f>
        <v/>
      </c>
      <c r="H1160" t="str">
        <f>IF(A1160="","",[1]Sheet!H2158)</f>
        <v/>
      </c>
      <c r="I1160" t="str">
        <f>IF(A1160="","",[1]Sheet!I2158)</f>
        <v/>
      </c>
      <c r="J1160" t="str">
        <f>IF(A1160="","",[1]Sheet!J2158)</f>
        <v/>
      </c>
      <c r="K1160" t="str">
        <f t="shared" si="459"/>
        <v/>
      </c>
      <c r="L1160" s="4" t="str">
        <f t="shared" si="460"/>
        <v/>
      </c>
      <c r="M1160" s="4" t="str">
        <f ca="1" t="array" ref="M1160">IF(L1159="","",IF(ROW()&lt;32,"",AVERAGE(IF(OFFSET(L$2,ROW()-31,0,30,1)&lt;&gt;"",OFFSET(L$2,ROW()-31,0,30,1)))))</f>
        <v/>
      </c>
      <c r="N1160" s="5" t="str">
        <f ca="1" t="shared" si="461"/>
        <v/>
      </c>
      <c r="O1160" s="4" t="str">
        <f ca="1" t="array" ref="O1160">IF(L1159="","",IF(ROW()&lt;32,"",AVERAGE(IF(OFFSET(L$2,ROW()-21,0,20,1)&lt;&gt;"",OFFSET(L$2,ROW()-21,0,20,1)))))</f>
        <v/>
      </c>
      <c r="P1160" s="5" t="str">
        <f ca="1" t="shared" si="462"/>
        <v/>
      </c>
      <c r="Q1160" s="4" t="str">
        <f t="shared" si="463"/>
        <v/>
      </c>
      <c r="R1160" s="4" t="str">
        <f t="shared" si="464"/>
        <v/>
      </c>
      <c r="S1160" s="9" t="str">
        <f t="shared" si="465"/>
        <v/>
      </c>
      <c r="T1160" s="10" t="str">
        <f ca="1" t="shared" si="466"/>
        <v/>
      </c>
      <c r="U1160" s="9" t="str">
        <f t="shared" si="467"/>
        <v/>
      </c>
      <c r="V1160" s="6" t="str">
        <f t="shared" si="468"/>
        <v/>
      </c>
      <c r="W1160" s="11" t="str">
        <f t="shared" si="469"/>
        <v/>
      </c>
      <c r="X1160" s="11" t="str">
        <f ca="1" t="shared" si="470"/>
        <v/>
      </c>
      <c r="Y1160" s="6" t="str">
        <f ca="1" t="shared" si="471"/>
        <v/>
      </c>
      <c r="Z1160" s="1" t="str">
        <f ca="1" t="shared" si="472"/>
        <v/>
      </c>
      <c r="AA1160" t="str">
        <f ca="1">IF(X1160="","",IF(X1160&gt;0,IF(X1160&gt;Y1160+Z1160*$Z$1,I1160,0),0))</f>
        <v/>
      </c>
      <c r="AB1160" t="str">
        <f t="shared" si="473"/>
        <v/>
      </c>
      <c r="AC1160" s="1" t="str">
        <f ca="1" t="shared" si="474"/>
        <v/>
      </c>
      <c r="AD1160" t="e">
        <f ca="1">IF(X1160&gt;=$Y$1,I1160,0)</f>
        <v>#VALUE!</v>
      </c>
    </row>
  </sheetData>
  <autoFilter xmlns:etc="http://www.wps.cn/officeDocument/2017/etCustomData" ref="A1:AL1160" etc:filterBottomFollowUsedRange="0">
    <extLst/>
  </autoFilter>
  <conditionalFormatting sqref="F$1:F$1048576">
    <cfRule type="cellIs" dxfId="0" priority="2013" operator="lessThanOrEqual">
      <formula>5</formula>
    </cfRule>
    <cfRule type="cellIs" dxfId="0" priority="2014" operator="greaterThanOrEqual">
      <formula>22</formula>
    </cfRule>
    <cfRule type="cellIs" dxfId="1" priority="2016" operator="equal">
      <formula>14</formula>
    </cfRule>
    <cfRule type="cellIs" dxfId="1" priority="2017" operator="equal">
      <formula>13</formula>
    </cfRule>
  </conditionalFormatting>
  <conditionalFormatting sqref="G$1:G$1048576">
    <cfRule type="cellIs" dxfId="2" priority="2011" operator="equal">
      <formula>"大单"</formula>
    </cfRule>
    <cfRule type="cellIs" dxfId="2" priority="2012" operator="equal">
      <formula>"小双"</formula>
    </cfRule>
  </conditionalFormatting>
  <conditionalFormatting sqref="W$1:W$1048576">
    <cfRule type="cellIs" dxfId="3" priority="2005" operator="greaterThanOrEqual">
      <formula>1</formula>
    </cfRule>
  </conditionalFormatting>
  <conditionalFormatting sqref="X$1:X$1048576">
    <cfRule type="cellIs" dxfId="3" priority="2004" operator="greaterThanOrEqual">
      <formula>0.26</formula>
    </cfRule>
    <cfRule type="cellIs" dxfId="4" priority="2003" operator="greaterThanOrEqual">
      <formula>0.3</formula>
    </cfRule>
  </conditionalFormatting>
  <conditionalFormatting sqref="M1:P31 M600:M605 M606:N1048576 O623:P1048576 L$1:L$1048576">
    <cfRule type="cellIs" dxfId="3" priority="2015" operator="equal">
      <formula>1</formula>
    </cfRule>
  </conditionalFormatting>
  <conditionalFormatting sqref="AB1 AB3:AB1048576 AE2">
    <cfRule type="cellIs" dxfId="1" priority="2006" operator="equal">
      <formula>1</formula>
    </cfRule>
  </conditionalFormatting>
  <conditionalFormatting sqref="J2:K1160">
    <cfRule type="cellIs" dxfId="3" priority="2018" operator="equal">
      <formula>"是"</formula>
    </cfRule>
  </conditionalFormatting>
  <conditionalFormatting sqref="M32:N599 N600:N1160">
    <cfRule type="cellIs" dxfId="3" priority="2008" operator="equal">
      <formula>1</formula>
    </cfRule>
  </conditionalFormatting>
  <conditionalFormatting sqref="O32:P1160">
    <cfRule type="cellIs" dxfId="3" priority="2007" operator="equal">
      <formula>1</formula>
    </cfRule>
  </conditionalFormatting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I11"/>
  <sheetViews>
    <sheetView workbookViewId="0">
      <selection activeCell="C11" sqref="C11"/>
    </sheetView>
  </sheetViews>
  <sheetFormatPr defaultColWidth="9" defaultRowHeight="13.5"/>
  <sheetData>
    <row r="5" spans="1:9">
      <c r="A5">
        <v>3275386</v>
      </c>
      <c r="B5">
        <v>2</v>
      </c>
      <c r="G5">
        <f>+A5+F6</f>
        <v>3270155</v>
      </c>
      <c r="H5">
        <f>+A5+B6-600</f>
        <v>3280519</v>
      </c>
      <c r="I5">
        <f>+A6-H5</f>
        <v>598</v>
      </c>
    </row>
    <row r="6" spans="1:7">
      <c r="A6">
        <v>3281117</v>
      </c>
      <c r="B6">
        <f>+C6+B5</f>
        <v>5733</v>
      </c>
      <c r="C6">
        <f>+A6-A5</f>
        <v>5731</v>
      </c>
      <c r="D6">
        <f>+C6-500</f>
        <v>5231</v>
      </c>
      <c r="E6">
        <f>+A6-D6</f>
        <v>3275886</v>
      </c>
      <c r="F6">
        <f>+E6-A6</f>
        <v>-5231</v>
      </c>
      <c r="G6">
        <f>+A6-G5</f>
        <v>10962</v>
      </c>
    </row>
    <row r="9" spans="2:2">
      <c r="B9">
        <f>+B6-600</f>
        <v>5133</v>
      </c>
    </row>
    <row r="11" spans="3:3">
      <c r="C11">
        <v>5133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</cp:lastModifiedBy>
  <dcterms:created xsi:type="dcterms:W3CDTF">2025-04-18T15:47:00Z</dcterms:created>
  <dcterms:modified xsi:type="dcterms:W3CDTF">2025-05-02T22:20:02Z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9FE2A625B38A4D85B254B270C66A51E6_13</vt:lpwstr>
  </property>
  <property fmtid="{D5CDD505-2E9C-101B-9397-08002B2CF9AE}" pid="3" name="KSOProductBuildVer">
    <vt:lpwstr>2052-12.1.0.20784</vt:lpwstr>
  </property>
</Properties>
</file>