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ersonalDev\table-merge\public\"/>
    </mc:Choice>
  </mc:AlternateContent>
  <xr:revisionPtr revIDLastSave="0" documentId="13_ncr:1_{FE35C6BE-8B37-4F6F-AD9D-C0A92B4A63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小程序任务分解" sheetId="1" r:id="rId1"/>
    <sheet name="app任务" sheetId="2" r:id="rId2"/>
  </sheets>
  <calcPr calcId="181029"/>
</workbook>
</file>

<file path=xl/calcChain.xml><?xml version="1.0" encoding="utf-8"?>
<calcChain xmlns="http://schemas.openxmlformats.org/spreadsheetml/2006/main">
  <c r="K78" i="2" l="1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4" i="2"/>
  <c r="K43" i="2"/>
  <c r="K42" i="2"/>
  <c r="K41" i="2"/>
  <c r="K40" i="2"/>
  <c r="K39" i="2"/>
  <c r="K38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8" i="1"/>
  <c r="K78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</calcChain>
</file>

<file path=xl/sharedStrings.xml><?xml version="1.0" encoding="utf-8"?>
<sst xmlns="http://schemas.openxmlformats.org/spreadsheetml/2006/main" count="618" uniqueCount="143">
  <si>
    <t>应用</t>
  </si>
  <si>
    <t>一级功能</t>
  </si>
  <si>
    <t>二级功能</t>
  </si>
  <si>
    <t>三级功能</t>
  </si>
  <si>
    <t>功能概述</t>
  </si>
  <si>
    <t>开始日期</t>
  </si>
  <si>
    <t>结束日期</t>
  </si>
  <si>
    <t>工时(h)</t>
  </si>
  <si>
    <t>工期（天）</t>
  </si>
  <si>
    <t>完成情况</t>
  </si>
  <si>
    <t>实际开始日期</t>
  </si>
  <si>
    <t>实际结束日期</t>
  </si>
  <si>
    <t>实际工时（h）</t>
  </si>
  <si>
    <t>实际工期（天）</t>
  </si>
  <si>
    <t>备注</t>
  </si>
  <si>
    <t>节假日</t>
  </si>
  <si>
    <t>小程序</t>
  </si>
  <si>
    <t>报备</t>
  </si>
  <si>
    <t>健康码上传</t>
  </si>
  <si>
    <t>上传截图</t>
  </si>
  <si>
    <t>健康码、核酸报告截图上传，可以选择上报日期（默认今天）</t>
  </si>
  <si>
    <t>前端</t>
  </si>
  <si>
    <t>采样日期</t>
  </si>
  <si>
    <t>通过ocr识别核酸截图，获取图片上的采样日期和检测日期（精确到小时），允许用户对日期进行修改</t>
  </si>
  <si>
    <t>获取当前位置</t>
  </si>
  <si>
    <t>获取当前设备位置信息，界面展示具体地址信息(不允许修改)，判断用户目前位置是否在成都市，如非成都市提示该用户的管理人员“注意***位置信息异常”</t>
  </si>
  <si>
    <t>部门排名</t>
  </si>
  <si>
    <t>部门上报情况</t>
  </si>
  <si>
    <t>展示用户当前部门的填写情况，如有多个部门按组织架构排名依次展示，可以拖动修改修改排列顺序</t>
  </si>
  <si>
    <t>通知未填写人员</t>
  </si>
  <si>
    <t>使用公众号，短信方式通知未填写人员</t>
  </si>
  <si>
    <t>根据上报的时间，完成率对部门进行排名</t>
  </si>
  <si>
    <t>数据统计</t>
  </si>
  <si>
    <t>统计上报人员清单</t>
  </si>
  <si>
    <t>我的记录</t>
  </si>
  <si>
    <t>所有的上报记录</t>
  </si>
  <si>
    <t>导出数据</t>
  </si>
  <si>
    <t>根据角色权限导出（本部门/整个公司）填报人员数据，同
时可以根据选择的日期指定导出那个时间段的数据，如选
择今天默认从昨天24点到今天的9点</t>
  </si>
  <si>
    <t>系统提醒</t>
  </si>
  <si>
    <t>系统通知</t>
  </si>
  <si>
    <t>小程序系统级别的提示，根据用户角色分为个人系统提示，管理员系统提示，提示类型有
1、异常报备：个人点击异常报备提示中的确定打开我的里面异常报备功能页面，如果是管理员点击确认后提示是否
提醒异常人员
2、报备预警：和异常报备相同个人通知点击确定打开报备页面，管理员通知点击确定提示是否直接提醒异常人员
3、地址变动：和异常报备相同个人通知点击确定打开报备页面，管理员通知点击确定提示是否直接提醒异常人员</t>
  </si>
  <si>
    <t>后端</t>
  </si>
  <si>
    <t>公告</t>
  </si>
  <si>
    <t>疫情数据</t>
  </si>
  <si>
    <t>展示官方最新疫情数据</t>
  </si>
  <si>
    <t>使用爬虫获取官方疫情最新数据(同时标明数据来源，点击
数据源图标可打开其原页面)</t>
  </si>
  <si>
    <t>官方/公司公告</t>
  </si>
  <si>
    <t>展示疫情官方/公司公
告信息</t>
  </si>
  <si>
    <t>使用爬虫获取官方防控公告数据及公司内部发布的公告</t>
  </si>
  <si>
    <t>公告详情</t>
  </si>
  <si>
    <t>详情页面富文本展示，需要标明数据来源，如阅读数量，
点赞人数，公众号名称等，可以直接点击关注</t>
  </si>
  <si>
    <t>我的</t>
  </si>
  <si>
    <t>个人信息</t>
  </si>
  <si>
    <t>个人信息查看</t>
  </si>
  <si>
    <t>预警信息</t>
  </si>
  <si>
    <t>系统预警列表，红点标识未读</t>
  </si>
  <si>
    <t>预警详情页面富文本展示，需要标明数据来源，如阅读数量，点赞人数，公众号名称等，可以直接点击关注</t>
  </si>
  <si>
    <t>异常报备</t>
  </si>
  <si>
    <t>因隔离或风险等级变化进行主动异常报备</t>
  </si>
  <si>
    <t>地址管理</t>
  </si>
  <si>
    <t>管理用户多个住址，更换当前居住的实际地址，可新增删除</t>
  </si>
  <si>
    <t>通知模板</t>
  </si>
  <si>
    <t>微信公众号、短信和AI电话通知模板开启与关闭</t>
  </si>
  <si>
    <t>报备周期管理</t>
  </si>
  <si>
    <t>报备周期与频率配置，如24小时、48小时还是不需要上传
，预警设置：提醒上报人员的间隔时间以及在到期前多久提醒</t>
  </si>
  <si>
    <t>后台入口</t>
  </si>
  <si>
    <t>提示后台访问方式，也可直接进入后台管理系统</t>
  </si>
  <si>
    <t>管理系统</t>
  </si>
  <si>
    <t>首页</t>
  </si>
  <si>
    <t>系统首页</t>
  </si>
  <si>
    <t>首页疫情确诊人数，新增与确诊人数统计，四川省内疫情
分布图，部门每周报备柱状图，报备趋势折线图（按月/周和自定义日期过滤）</t>
  </si>
  <si>
    <t>登录</t>
  </si>
  <si>
    <t>系统登陆</t>
  </si>
  <si>
    <t>用户进入系统登录包含忘记密码，注册操作</t>
  </si>
  <si>
    <t>疫情管理</t>
  </si>
  <si>
    <t>每日报备</t>
  </si>
  <si>
    <t>报备信息</t>
  </si>
  <si>
    <t>每日报备数据统计，未填报人员和核酸未在有效期内使用
红色标识，同时可通过电话，短信进行警示改人员</t>
  </si>
  <si>
    <t>健康日志</t>
  </si>
  <si>
    <t>健康填报数据</t>
  </si>
  <si>
    <t>展示所有健康填报信息，可根据姓名，部门和日期过滤</t>
  </si>
  <si>
    <t>预警记录</t>
  </si>
  <si>
    <t>预警提示记录</t>
  </si>
  <si>
    <t>记录被预警提醒的用户，可根据姓名，部门和日期过滤</t>
  </si>
  <si>
    <t>异常管理</t>
  </si>
  <si>
    <t>异常信息管理</t>
  </si>
  <si>
    <t>管理所有因隔离或风险等级变化进行主动异常报备的数据
信息，确诊人员红色标识，可根据姓名，部门和日期过滤</t>
  </si>
  <si>
    <t>官方通报</t>
  </si>
  <si>
    <t>公告发布</t>
  </si>
  <si>
    <t>系统公告</t>
  </si>
  <si>
    <t>发布站内系统公告信息，可上传图片，附件及富文本信息</t>
  </si>
  <si>
    <t>公告列表</t>
  </si>
  <si>
    <t>公告列表信息</t>
  </si>
  <si>
    <t>管理所有已发布未发布的公告数据，可以对已发布进行撤回对未发布数据进行编辑，删除和发布操作。
同时可以添加按钮进行公告新增。
也可根据姓名，部门和日期过滤</t>
  </si>
  <si>
    <t>系统管理</t>
  </si>
  <si>
    <t>用户管理</t>
  </si>
  <si>
    <t>用户信息管理</t>
  </si>
  <si>
    <t>用户信息新增，编辑，角色，权限配置</t>
  </si>
  <si>
    <t>组织管理</t>
  </si>
  <si>
    <t>组织机构管理</t>
  </si>
  <si>
    <t>部门新增，修改，删除等配置</t>
  </si>
  <si>
    <t>角色管理</t>
  </si>
  <si>
    <t>用户角色配置</t>
  </si>
  <si>
    <t>配置系统对应的角色，如管理员，防疫队长等</t>
  </si>
  <si>
    <t>规则配置</t>
  </si>
  <si>
    <t>通知规则</t>
  </si>
  <si>
    <t>管理所有通知规则模板，对模板进行编辑，删除及应用操作。新增模板需指定模板名称，模板适用类型（公众号，短消息，AI语音），模板具体内容</t>
  </si>
  <si>
    <t>预警倒计时</t>
  </si>
  <si>
    <t>配置提醒用户填报的剩余时间【如24小时、48小时、72小时还是不需要上传（获取核实检测时间，判断核实的有效期是否在这个配置范围内，并那预警设置进行提示）】
预警设置：提醒上报人员的间隔时间以及在到期前多久提醒，也可自行添加一个通知的规则</t>
  </si>
  <si>
    <t>系统提示配置</t>
  </si>
  <si>
    <t>对系统提示进行启用与关闭配置</t>
  </si>
  <si>
    <t>白名单</t>
  </si>
  <si>
    <t>新增或删除不受该系统管束的人员名单</t>
  </si>
  <si>
    <t>操作日志</t>
  </si>
  <si>
    <t>用户操作记录</t>
  </si>
  <si>
    <t>记录系统所有用户的操作信息</t>
  </si>
  <si>
    <t>数据库设计</t>
  </si>
  <si>
    <t>数据库表结构设计</t>
  </si>
  <si>
    <t>首页统计信息</t>
  </si>
  <si>
    <t>用户进入系统登录</t>
  </si>
  <si>
    <t>系统部署</t>
  </si>
  <si>
    <t>微信小程序</t>
  </si>
  <si>
    <t>后台管理系统</t>
  </si>
  <si>
    <t>系统测试</t>
  </si>
  <si>
    <t>汪溪</t>
    <phoneticPr fontId="6" type="noConversion"/>
  </si>
  <si>
    <t>汤石易</t>
    <phoneticPr fontId="6" type="noConversion"/>
  </si>
  <si>
    <t>江中和</t>
    <phoneticPr fontId="6" type="noConversion"/>
  </si>
  <si>
    <t>王骏</t>
    <phoneticPr fontId="6" type="noConversion"/>
  </si>
  <si>
    <t>刘露</t>
    <phoneticPr fontId="6" type="noConversion"/>
  </si>
  <si>
    <t>彭强</t>
    <phoneticPr fontId="6" type="noConversion"/>
  </si>
  <si>
    <t>邓越</t>
    <phoneticPr fontId="6" type="noConversion"/>
  </si>
  <si>
    <t>贾嫚子</t>
    <phoneticPr fontId="6" type="noConversion"/>
  </si>
  <si>
    <t>责任人</t>
    <phoneticPr fontId="6" type="noConversion"/>
  </si>
  <si>
    <t>吴将</t>
    <phoneticPr fontId="6" type="noConversion"/>
  </si>
  <si>
    <t>任务清单</t>
    <phoneticPr fontId="9" type="noConversion"/>
  </si>
  <si>
    <t>人/天详情</t>
    <phoneticPr fontId="9" type="noConversion"/>
  </si>
  <si>
    <t>前后端</t>
    <phoneticPr fontId="6" type="noConversion"/>
  </si>
  <si>
    <t>人/天详情</t>
    <phoneticPr fontId="6" type="noConversion"/>
  </si>
  <si>
    <t>app清单任务清单</t>
    <phoneticPr fontId="9" type="noConversion"/>
  </si>
  <si>
    <t>人/天</t>
    <phoneticPr fontId="6" type="noConversion"/>
  </si>
  <si>
    <t>风险管控</t>
    <phoneticPr fontId="6" type="noConversion"/>
  </si>
  <si>
    <t>人员储备33</t>
    <phoneticPr fontId="6" type="noConversion"/>
  </si>
  <si>
    <t>干系人管理12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</si>
</sst>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Malgun Gothic Semilight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00B050"/>
      <name val="微软雅黑"/>
      <family val="2"/>
      <charset val="134"/>
    </font>
    <font>
      <b/>
      <sz val="9"/>
      <color rgb="FF00B05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workbookViewId="0">
      <pane ySplit="3" topLeftCell="A4" activePane="bottomLeft" state="frozen"/>
      <selection pane="bottomLeft" activeCell="U7" sqref="U7"/>
    </sheetView>
  </sheetViews>
  <sheetFormatPr defaultColWidth="9" defaultRowHeight="13.5" x14ac:dyDescent="0.15"/>
  <cols>
    <col min="2" max="2" width="18.875" customWidth="1"/>
    <col min="3" max="3" width="17.25" customWidth="1"/>
    <col min="4" max="4" width="19.625" customWidth="1"/>
    <col min="5" max="5" width="48.625" customWidth="1"/>
    <col min="7" max="7" width="12.5" customWidth="1"/>
    <col min="8" max="8" width="14.5" customWidth="1"/>
    <col min="9" max="9" width="16.75" customWidth="1"/>
    <col min="10" max="10" width="16.25" customWidth="1"/>
    <col min="11" max="11" width="16.625" customWidth="1"/>
    <col min="12" max="12" width="16.25" customWidth="1"/>
    <col min="13" max="13" width="18.625" customWidth="1"/>
    <col min="14" max="14" width="15.125" customWidth="1"/>
    <col min="15" max="15" width="16" customWidth="1"/>
    <col min="16" max="16" width="17.125" customWidth="1"/>
    <col min="17" max="18" width="11.625" customWidth="1"/>
  </cols>
  <sheetData>
    <row r="1" spans="1:18" s="30" customFormat="1" ht="21" x14ac:dyDescent="0.15">
      <c r="A1" s="60" t="s">
        <v>134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s="30" customFormat="1" ht="42.75" customHeight="1" x14ac:dyDescent="0.15">
      <c r="A2" s="67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5" t="s">
        <v>135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s="30" customFormat="1" ht="17.25" x14ac:dyDescent="0.15">
      <c r="A3" s="68"/>
      <c r="B3" s="70"/>
      <c r="C3" s="70"/>
      <c r="D3" s="70"/>
      <c r="E3" s="70"/>
      <c r="F3" s="31" t="s">
        <v>136</v>
      </c>
      <c r="G3" s="31" t="s">
        <v>132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33" t="s">
        <v>14</v>
      </c>
      <c r="R3" s="1" t="s">
        <v>15</v>
      </c>
    </row>
    <row r="4" spans="1:18" s="2" customFormat="1" ht="39" customHeight="1" x14ac:dyDescent="0.15">
      <c r="A4" s="42" t="s">
        <v>16</v>
      </c>
      <c r="B4" s="51" t="s">
        <v>17</v>
      </c>
      <c r="C4" s="58" t="s">
        <v>18</v>
      </c>
      <c r="D4" s="5" t="s">
        <v>19</v>
      </c>
      <c r="E4" s="6" t="s">
        <v>20</v>
      </c>
      <c r="F4" s="64" t="s">
        <v>21</v>
      </c>
      <c r="G4" s="4" t="s">
        <v>124</v>
      </c>
      <c r="H4" s="7">
        <v>44826</v>
      </c>
      <c r="I4" s="7">
        <v>44830</v>
      </c>
      <c r="J4" s="4">
        <v>24</v>
      </c>
      <c r="K4" s="4">
        <f>NETWORKDAYS.INTL(H4,I4,1,R4:R9)</f>
        <v>3</v>
      </c>
      <c r="L4" s="4"/>
      <c r="M4" s="4"/>
      <c r="N4" s="4"/>
      <c r="O4" s="4"/>
      <c r="P4" s="4"/>
      <c r="Q4" s="21"/>
      <c r="R4" s="34">
        <v>44835</v>
      </c>
    </row>
    <row r="5" spans="1:18" s="2" customFormat="1" ht="47.25" customHeight="1" x14ac:dyDescent="0.15">
      <c r="A5" s="43"/>
      <c r="B5" s="52"/>
      <c r="C5" s="58"/>
      <c r="D5" s="5" t="s">
        <v>22</v>
      </c>
      <c r="E5" s="6" t="s">
        <v>23</v>
      </c>
      <c r="F5" s="43"/>
      <c r="G5" s="4" t="s">
        <v>124</v>
      </c>
      <c r="H5" s="7">
        <v>44831</v>
      </c>
      <c r="I5" s="7">
        <v>44833</v>
      </c>
      <c r="J5" s="4">
        <v>24</v>
      </c>
      <c r="K5" s="4">
        <f t="shared" ref="K5" si="0">NETWORKDAYS.INTL(H5,I5,1,R5:R10)</f>
        <v>3</v>
      </c>
      <c r="L5" s="4"/>
      <c r="M5" s="4"/>
      <c r="N5" s="4"/>
      <c r="O5" s="4"/>
      <c r="P5" s="4"/>
      <c r="Q5" s="21"/>
      <c r="R5" s="34">
        <v>44836</v>
      </c>
    </row>
    <row r="6" spans="1:18" s="3" customFormat="1" ht="47.25" customHeight="1" x14ac:dyDescent="0.15">
      <c r="A6" s="43"/>
      <c r="B6" s="52"/>
      <c r="C6" s="58"/>
      <c r="D6" s="5" t="s">
        <v>24</v>
      </c>
      <c r="E6" s="9" t="s">
        <v>25</v>
      </c>
      <c r="F6" s="43"/>
      <c r="G6" s="4" t="s">
        <v>124</v>
      </c>
      <c r="H6" s="7">
        <v>44834</v>
      </c>
      <c r="I6" s="7">
        <v>44843</v>
      </c>
      <c r="J6" s="4">
        <v>24</v>
      </c>
      <c r="K6" s="4">
        <f>NETWORKDAYS.INTL(H6,I6,5,R4:R10)</f>
        <v>3</v>
      </c>
      <c r="L6" s="19"/>
      <c r="M6" s="19"/>
      <c r="N6" s="19"/>
      <c r="O6" s="19"/>
      <c r="P6" s="19"/>
      <c r="Q6" s="22"/>
      <c r="R6" s="34">
        <v>44837</v>
      </c>
    </row>
    <row r="7" spans="1:18" ht="57" customHeight="1" x14ac:dyDescent="0.15">
      <c r="A7" s="43"/>
      <c r="B7" s="52"/>
      <c r="C7" s="57" t="s">
        <v>26</v>
      </c>
      <c r="D7" s="11" t="s">
        <v>27</v>
      </c>
      <c r="E7" s="12" t="s">
        <v>28</v>
      </c>
      <c r="F7" s="43"/>
      <c r="G7" s="10" t="s">
        <v>125</v>
      </c>
      <c r="H7" s="7">
        <v>44832</v>
      </c>
      <c r="I7" s="7">
        <v>44834</v>
      </c>
      <c r="J7" s="10">
        <v>24</v>
      </c>
      <c r="K7" s="4">
        <f>NETWORKDAYS(H7,I7)</f>
        <v>3</v>
      </c>
      <c r="L7" s="20"/>
      <c r="M7" s="20"/>
      <c r="N7" s="20"/>
      <c r="O7" s="20"/>
      <c r="P7" s="20"/>
      <c r="Q7" s="23"/>
      <c r="R7" s="34">
        <v>44838</v>
      </c>
    </row>
    <row r="8" spans="1:18" ht="28.5" customHeight="1" x14ac:dyDescent="0.15">
      <c r="A8" s="43"/>
      <c r="B8" s="52"/>
      <c r="C8" s="57"/>
      <c r="D8" s="11" t="s">
        <v>29</v>
      </c>
      <c r="E8" s="11" t="s">
        <v>30</v>
      </c>
      <c r="F8" s="43"/>
      <c r="G8" s="10" t="s">
        <v>125</v>
      </c>
      <c r="H8" s="7">
        <v>44842</v>
      </c>
      <c r="I8" s="7">
        <v>44844</v>
      </c>
      <c r="J8" s="10">
        <v>24</v>
      </c>
      <c r="K8" s="4">
        <f>NETWORKDAYS.INTL(H8,I8,5,R4:R10)</f>
        <v>3</v>
      </c>
      <c r="L8" s="20"/>
      <c r="M8" s="20"/>
      <c r="N8" s="20"/>
      <c r="O8" s="20"/>
      <c r="P8" s="20"/>
      <c r="Q8" s="23"/>
      <c r="R8" s="34">
        <v>44839</v>
      </c>
    </row>
    <row r="9" spans="1:18" ht="32.25" customHeight="1" x14ac:dyDescent="0.15">
      <c r="A9" s="43"/>
      <c r="B9" s="52"/>
      <c r="C9" s="57"/>
      <c r="D9" s="11" t="s">
        <v>26</v>
      </c>
      <c r="E9" s="12" t="s">
        <v>31</v>
      </c>
      <c r="F9" s="43"/>
      <c r="G9" s="10" t="s">
        <v>125</v>
      </c>
      <c r="H9" s="7">
        <v>44845</v>
      </c>
      <c r="I9" s="7">
        <v>44847</v>
      </c>
      <c r="J9" s="10">
        <v>24</v>
      </c>
      <c r="K9" s="4">
        <f>NETWORKDAYS(H9,I9)</f>
        <v>3</v>
      </c>
      <c r="L9" s="20"/>
      <c r="M9" s="20"/>
      <c r="N9" s="20"/>
      <c r="O9" s="20"/>
      <c r="P9" s="20"/>
      <c r="Q9" s="23"/>
      <c r="R9" s="34">
        <v>44840</v>
      </c>
    </row>
    <row r="10" spans="1:18" ht="24.75" customHeight="1" x14ac:dyDescent="0.15">
      <c r="A10" s="43"/>
      <c r="B10" s="52"/>
      <c r="C10" s="57"/>
      <c r="D10" s="11" t="s">
        <v>32</v>
      </c>
      <c r="E10" s="11" t="s">
        <v>33</v>
      </c>
      <c r="F10" s="43"/>
      <c r="G10" s="10" t="s">
        <v>126</v>
      </c>
      <c r="H10" s="7">
        <v>44831</v>
      </c>
      <c r="I10" s="7">
        <v>44832</v>
      </c>
      <c r="J10" s="10">
        <v>16</v>
      </c>
      <c r="K10" s="4">
        <f>NETWORKDAYS(H10,I10)</f>
        <v>2</v>
      </c>
      <c r="L10" s="20"/>
      <c r="M10" s="20"/>
      <c r="N10" s="20"/>
      <c r="O10" s="20"/>
      <c r="P10" s="20"/>
      <c r="Q10" s="23"/>
      <c r="R10" s="34">
        <v>44841</v>
      </c>
    </row>
    <row r="11" spans="1:18" ht="24.75" customHeight="1" x14ac:dyDescent="0.15">
      <c r="A11" s="43"/>
      <c r="B11" s="52"/>
      <c r="C11" s="57"/>
      <c r="D11" s="11" t="s">
        <v>34</v>
      </c>
      <c r="E11" s="11" t="s">
        <v>35</v>
      </c>
      <c r="F11" s="43"/>
      <c r="G11" s="10" t="s">
        <v>126</v>
      </c>
      <c r="H11" s="7">
        <v>44833</v>
      </c>
      <c r="I11" s="7">
        <v>44834</v>
      </c>
      <c r="J11" s="10">
        <v>16</v>
      </c>
      <c r="K11" s="4">
        <f>NETWORKDAYS(H11,I11)</f>
        <v>2</v>
      </c>
      <c r="L11" s="20"/>
      <c r="M11" s="20"/>
      <c r="N11" s="20"/>
      <c r="O11" s="20"/>
      <c r="P11" s="20"/>
      <c r="Q11" s="23"/>
      <c r="R11" s="20"/>
    </row>
    <row r="12" spans="1:18" ht="48" customHeight="1" x14ac:dyDescent="0.15">
      <c r="A12" s="43"/>
      <c r="B12" s="52"/>
      <c r="C12" s="57"/>
      <c r="D12" s="11" t="s">
        <v>36</v>
      </c>
      <c r="E12" s="12" t="s">
        <v>37</v>
      </c>
      <c r="F12" s="43"/>
      <c r="G12" s="10" t="s">
        <v>126</v>
      </c>
      <c r="H12" s="7">
        <v>44842</v>
      </c>
      <c r="I12" s="7">
        <v>44844</v>
      </c>
      <c r="J12" s="10">
        <v>24</v>
      </c>
      <c r="K12" s="4">
        <f>NETWORKDAYS.INTL(H12,I12,5,R4:R10)</f>
        <v>3</v>
      </c>
      <c r="L12" s="20"/>
      <c r="M12" s="20"/>
      <c r="N12" s="20"/>
      <c r="O12" s="20"/>
      <c r="P12" s="20"/>
      <c r="Q12" s="23"/>
      <c r="R12" s="20"/>
    </row>
    <row r="13" spans="1:18" ht="135" customHeight="1" x14ac:dyDescent="0.15">
      <c r="A13" s="43"/>
      <c r="B13" s="53"/>
      <c r="C13" s="10" t="s">
        <v>38</v>
      </c>
      <c r="D13" s="11" t="s">
        <v>39</v>
      </c>
      <c r="E13" s="12" t="s">
        <v>40</v>
      </c>
      <c r="F13" s="44"/>
      <c r="G13" s="10" t="s">
        <v>126</v>
      </c>
      <c r="H13" s="7">
        <v>44846</v>
      </c>
      <c r="I13" s="7">
        <v>44848</v>
      </c>
      <c r="J13" s="10">
        <v>24</v>
      </c>
      <c r="K13" s="4">
        <f>NETWORKDAYS(H13,I13)</f>
        <v>3</v>
      </c>
      <c r="L13" s="20"/>
      <c r="M13" s="20"/>
      <c r="N13" s="20"/>
      <c r="O13" s="20"/>
      <c r="P13" s="20"/>
      <c r="Q13" s="23"/>
      <c r="R13" s="20"/>
    </row>
    <row r="14" spans="1:18" ht="39" customHeight="1" x14ac:dyDescent="0.15">
      <c r="A14" s="43"/>
      <c r="B14" s="51" t="s">
        <v>17</v>
      </c>
      <c r="C14" s="58" t="s">
        <v>18</v>
      </c>
      <c r="D14" s="5" t="s">
        <v>19</v>
      </c>
      <c r="E14" s="6" t="s">
        <v>20</v>
      </c>
      <c r="F14" s="64" t="s">
        <v>41</v>
      </c>
      <c r="G14" s="29" t="s">
        <v>131</v>
      </c>
      <c r="H14" s="7">
        <v>44834</v>
      </c>
      <c r="I14" s="7">
        <v>44843</v>
      </c>
      <c r="J14" s="10">
        <v>24</v>
      </c>
      <c r="K14" s="4">
        <f>NETWORKDAYS.INTL(H14,I14,5,R4:R10)</f>
        <v>3</v>
      </c>
      <c r="L14" s="20"/>
      <c r="M14" s="20"/>
      <c r="N14" s="20"/>
      <c r="O14" s="20"/>
      <c r="P14" s="20"/>
      <c r="Q14" s="23"/>
      <c r="R14" s="20"/>
    </row>
    <row r="15" spans="1:18" s="2" customFormat="1" ht="47.25" customHeight="1" x14ac:dyDescent="0.15">
      <c r="A15" s="43"/>
      <c r="B15" s="52"/>
      <c r="C15" s="58"/>
      <c r="D15" s="5" t="s">
        <v>22</v>
      </c>
      <c r="E15" s="6" t="s">
        <v>23</v>
      </c>
      <c r="F15" s="43"/>
      <c r="G15" s="29" t="s">
        <v>131</v>
      </c>
      <c r="H15" s="7">
        <v>44844</v>
      </c>
      <c r="I15" s="7">
        <v>44846</v>
      </c>
      <c r="J15" s="4">
        <v>24</v>
      </c>
      <c r="K15" s="4">
        <f>NETWORKDAYS.INTL(H15,I15,7,R4:R9)</f>
        <v>3</v>
      </c>
      <c r="L15" s="4"/>
      <c r="M15" s="4"/>
      <c r="N15" s="4"/>
      <c r="O15" s="4"/>
      <c r="P15" s="4"/>
      <c r="Q15" s="21"/>
      <c r="R15" s="4"/>
    </row>
    <row r="16" spans="1:18" ht="45.75" customHeight="1" x14ac:dyDescent="0.15">
      <c r="A16" s="43"/>
      <c r="B16" s="52"/>
      <c r="C16" s="58"/>
      <c r="D16" s="5" t="s">
        <v>24</v>
      </c>
      <c r="E16" s="9" t="s">
        <v>25</v>
      </c>
      <c r="F16" s="43"/>
      <c r="G16" s="29" t="s">
        <v>131</v>
      </c>
      <c r="H16" s="7">
        <v>44846</v>
      </c>
      <c r="I16" s="7">
        <v>44847</v>
      </c>
      <c r="J16" s="10">
        <v>16</v>
      </c>
      <c r="K16" s="4">
        <f>NETWORKDAYS(H16,I16)</f>
        <v>2</v>
      </c>
      <c r="L16" s="20"/>
      <c r="M16" s="20"/>
      <c r="N16" s="20"/>
      <c r="O16" s="20"/>
      <c r="P16" s="20"/>
      <c r="Q16" s="23"/>
      <c r="R16" s="20"/>
    </row>
    <row r="17" spans="1:18" ht="32.25" customHeight="1" x14ac:dyDescent="0.15">
      <c r="A17" s="43"/>
      <c r="B17" s="52"/>
      <c r="C17" s="57" t="s">
        <v>26</v>
      </c>
      <c r="D17" s="11" t="s">
        <v>27</v>
      </c>
      <c r="E17" s="12" t="s">
        <v>28</v>
      </c>
      <c r="F17" s="43"/>
      <c r="G17" s="10" t="s">
        <v>127</v>
      </c>
      <c r="H17" s="7">
        <v>44832</v>
      </c>
      <c r="I17" s="7">
        <v>44834</v>
      </c>
      <c r="J17" s="10">
        <v>24</v>
      </c>
      <c r="K17" s="4">
        <f>NETWORKDAYS(H17,I17)</f>
        <v>3</v>
      </c>
      <c r="L17" s="20"/>
      <c r="M17" s="20"/>
      <c r="N17" s="20"/>
      <c r="O17" s="20"/>
      <c r="P17" s="20"/>
      <c r="Q17" s="23"/>
      <c r="R17" s="20"/>
    </row>
    <row r="18" spans="1:18" ht="28.5" customHeight="1" x14ac:dyDescent="0.15">
      <c r="A18" s="43"/>
      <c r="B18" s="52"/>
      <c r="C18" s="57"/>
      <c r="D18" s="11" t="s">
        <v>29</v>
      </c>
      <c r="E18" s="11" t="s">
        <v>30</v>
      </c>
      <c r="F18" s="43"/>
      <c r="G18" s="10" t="s">
        <v>127</v>
      </c>
      <c r="H18" s="7">
        <v>44842</v>
      </c>
      <c r="I18" s="7">
        <v>44843</v>
      </c>
      <c r="J18" s="10">
        <v>16</v>
      </c>
      <c r="K18" s="4">
        <f>NETWORKDAYS.INTL(H18,I18,5,R4:R10)</f>
        <v>2</v>
      </c>
      <c r="L18" s="20"/>
      <c r="M18" s="20"/>
      <c r="N18" s="20"/>
      <c r="O18" s="20"/>
      <c r="P18" s="20"/>
      <c r="Q18" s="23"/>
      <c r="R18" s="20"/>
    </row>
    <row r="19" spans="1:18" ht="32.25" customHeight="1" x14ac:dyDescent="0.15">
      <c r="A19" s="43"/>
      <c r="B19" s="52"/>
      <c r="C19" s="57"/>
      <c r="D19" s="11" t="s">
        <v>26</v>
      </c>
      <c r="E19" s="12" t="s">
        <v>31</v>
      </c>
      <c r="F19" s="43"/>
      <c r="G19" s="10" t="s">
        <v>127</v>
      </c>
      <c r="H19" s="7">
        <v>44844</v>
      </c>
      <c r="I19" s="7">
        <v>44845</v>
      </c>
      <c r="J19" s="10">
        <v>16</v>
      </c>
      <c r="K19" s="4">
        <v>2</v>
      </c>
      <c r="L19" s="20"/>
      <c r="M19" s="20"/>
      <c r="N19" s="20"/>
      <c r="O19" s="20"/>
      <c r="P19" s="20"/>
      <c r="Q19" s="23"/>
      <c r="R19" s="20"/>
    </row>
    <row r="20" spans="1:18" ht="24.75" customHeight="1" x14ac:dyDescent="0.15">
      <c r="A20" s="43"/>
      <c r="B20" s="52"/>
      <c r="C20" s="57"/>
      <c r="D20" s="11" t="s">
        <v>32</v>
      </c>
      <c r="E20" s="11" t="s">
        <v>33</v>
      </c>
      <c r="F20" s="43"/>
      <c r="G20" s="10" t="s">
        <v>127</v>
      </c>
      <c r="H20" s="7">
        <v>44847</v>
      </c>
      <c r="I20" s="7">
        <v>44847</v>
      </c>
      <c r="J20" s="10">
        <v>8</v>
      </c>
      <c r="K20" s="4">
        <f>NETWORKDAYS(H20,I20)</f>
        <v>1</v>
      </c>
      <c r="L20" s="20"/>
      <c r="M20" s="20"/>
      <c r="N20" s="20"/>
      <c r="O20" s="20"/>
      <c r="P20" s="20"/>
      <c r="Q20" s="23"/>
      <c r="R20" s="20"/>
    </row>
    <row r="21" spans="1:18" ht="24.75" customHeight="1" x14ac:dyDescent="0.15">
      <c r="A21" s="43"/>
      <c r="B21" s="52"/>
      <c r="C21" s="57"/>
      <c r="D21" s="11" t="s">
        <v>34</v>
      </c>
      <c r="E21" s="11" t="s">
        <v>35</v>
      </c>
      <c r="F21" s="43"/>
      <c r="G21" s="10" t="s">
        <v>127</v>
      </c>
      <c r="H21" s="7">
        <v>44846</v>
      </c>
      <c r="I21" s="7">
        <v>44846</v>
      </c>
      <c r="J21" s="10">
        <v>8</v>
      </c>
      <c r="K21" s="4">
        <f>NETWORKDAYS(H21,I21)</f>
        <v>1</v>
      </c>
      <c r="L21" s="20"/>
      <c r="M21" s="20"/>
      <c r="N21" s="20"/>
      <c r="O21" s="20"/>
      <c r="P21" s="20"/>
      <c r="Q21" s="23"/>
      <c r="R21" s="20"/>
    </row>
    <row r="22" spans="1:18" ht="59.1" customHeight="1" x14ac:dyDescent="0.15">
      <c r="A22" s="43"/>
      <c r="B22" s="52"/>
      <c r="C22" s="57"/>
      <c r="D22" s="11" t="s">
        <v>36</v>
      </c>
      <c r="E22" s="12" t="s">
        <v>37</v>
      </c>
      <c r="F22" s="43"/>
      <c r="G22" s="10" t="s">
        <v>127</v>
      </c>
      <c r="H22" s="7">
        <v>44848</v>
      </c>
      <c r="I22" s="7">
        <v>44848</v>
      </c>
      <c r="J22" s="10">
        <v>8</v>
      </c>
      <c r="K22" s="4">
        <f>NETWORKDAYS(H22,I22)</f>
        <v>1</v>
      </c>
      <c r="L22" s="20"/>
      <c r="M22" s="20"/>
      <c r="N22" s="20"/>
      <c r="O22" s="20"/>
      <c r="P22" s="20"/>
      <c r="Q22" s="23"/>
      <c r="R22" s="20"/>
    </row>
    <row r="23" spans="1:18" ht="129" customHeight="1" x14ac:dyDescent="0.15">
      <c r="A23" s="43"/>
      <c r="B23" s="53"/>
      <c r="C23" s="10" t="s">
        <v>38</v>
      </c>
      <c r="D23" s="11" t="s">
        <v>39</v>
      </c>
      <c r="E23" s="12" t="s">
        <v>40</v>
      </c>
      <c r="F23" s="44"/>
      <c r="G23" s="10" t="s">
        <v>128</v>
      </c>
      <c r="H23" s="7">
        <v>44848</v>
      </c>
      <c r="I23" s="7">
        <v>44852</v>
      </c>
      <c r="J23" s="10">
        <v>24</v>
      </c>
      <c r="K23" s="4">
        <f>NETWORKDAYS(H23,I23)</f>
        <v>3</v>
      </c>
      <c r="L23" s="20"/>
      <c r="M23" s="20"/>
      <c r="N23" s="20"/>
      <c r="O23" s="20"/>
      <c r="P23" s="20"/>
      <c r="Q23" s="23"/>
      <c r="R23" s="20"/>
    </row>
    <row r="24" spans="1:18" ht="33.950000000000003" customHeight="1" x14ac:dyDescent="0.15">
      <c r="A24" s="43"/>
      <c r="B24" s="54" t="s">
        <v>42</v>
      </c>
      <c r="C24" s="10" t="s">
        <v>43</v>
      </c>
      <c r="D24" s="13" t="s">
        <v>44</v>
      </c>
      <c r="E24" s="14" t="s">
        <v>45</v>
      </c>
      <c r="F24" s="59" t="s">
        <v>21</v>
      </c>
      <c r="G24" s="10" t="s">
        <v>129</v>
      </c>
      <c r="H24" s="7">
        <v>44832</v>
      </c>
      <c r="I24" s="7">
        <v>44834</v>
      </c>
      <c r="J24" s="10">
        <v>24</v>
      </c>
      <c r="K24" s="4">
        <f>NETWORKDAYS(H24,I24)</f>
        <v>3</v>
      </c>
      <c r="L24" s="20"/>
      <c r="M24" s="20"/>
      <c r="N24" s="20"/>
      <c r="O24" s="20"/>
      <c r="P24" s="20"/>
      <c r="Q24" s="23"/>
      <c r="R24" s="20"/>
    </row>
    <row r="25" spans="1:18" ht="30.75" customHeight="1" x14ac:dyDescent="0.15">
      <c r="A25" s="43"/>
      <c r="B25" s="55"/>
      <c r="C25" s="59" t="s">
        <v>46</v>
      </c>
      <c r="D25" s="14" t="s">
        <v>47</v>
      </c>
      <c r="E25" s="14" t="s">
        <v>48</v>
      </c>
      <c r="F25" s="46"/>
      <c r="G25" s="10" t="s">
        <v>129</v>
      </c>
      <c r="H25" s="7">
        <v>44842</v>
      </c>
      <c r="I25" s="7">
        <v>44844</v>
      </c>
      <c r="J25" s="10">
        <v>24</v>
      </c>
      <c r="K25" s="4">
        <f>NETWORKDAYS.INTL(H25,I25,5,R4:R10)</f>
        <v>3</v>
      </c>
      <c r="L25" s="20"/>
      <c r="M25" s="20"/>
      <c r="N25" s="20"/>
      <c r="O25" s="20"/>
      <c r="P25" s="20"/>
      <c r="Q25" s="23"/>
      <c r="R25" s="20"/>
    </row>
    <row r="26" spans="1:18" ht="30.75" customHeight="1" x14ac:dyDescent="0.15">
      <c r="A26" s="43"/>
      <c r="B26" s="55"/>
      <c r="C26" s="47"/>
      <c r="D26" s="13" t="s">
        <v>49</v>
      </c>
      <c r="E26" s="14" t="s">
        <v>50</v>
      </c>
      <c r="F26" s="46"/>
      <c r="G26" s="10" t="s">
        <v>129</v>
      </c>
      <c r="H26" s="7">
        <v>44851</v>
      </c>
      <c r="I26" s="7">
        <v>44851</v>
      </c>
      <c r="J26" s="10">
        <v>8</v>
      </c>
      <c r="K26" s="4">
        <v>1</v>
      </c>
      <c r="L26" s="20"/>
      <c r="M26" s="20"/>
      <c r="N26" s="20"/>
      <c r="O26" s="20"/>
      <c r="P26" s="20"/>
      <c r="Q26" s="23"/>
      <c r="R26" s="20"/>
    </row>
    <row r="27" spans="1:18" ht="36.950000000000003" customHeight="1" x14ac:dyDescent="0.15">
      <c r="A27" s="43"/>
      <c r="B27" s="54" t="s">
        <v>42</v>
      </c>
      <c r="C27" s="10" t="s">
        <v>43</v>
      </c>
      <c r="D27" s="13" t="s">
        <v>44</v>
      </c>
      <c r="E27" s="14" t="s">
        <v>45</v>
      </c>
      <c r="F27" s="59" t="s">
        <v>41</v>
      </c>
      <c r="G27" s="10" t="s">
        <v>128</v>
      </c>
      <c r="H27" s="7">
        <v>44843</v>
      </c>
      <c r="I27" s="7">
        <v>44844</v>
      </c>
      <c r="J27" s="10">
        <v>24</v>
      </c>
      <c r="K27" s="4">
        <f>NETWORKDAYS.INTL(H27,I27,5,R4:R10)</f>
        <v>2</v>
      </c>
      <c r="L27" s="20"/>
      <c r="M27" s="20"/>
      <c r="N27" s="20"/>
      <c r="O27" s="20"/>
      <c r="P27" s="20"/>
      <c r="Q27" s="23"/>
      <c r="R27" s="20"/>
    </row>
    <row r="28" spans="1:18" ht="30.75" customHeight="1" x14ac:dyDescent="0.15">
      <c r="A28" s="43"/>
      <c r="B28" s="55"/>
      <c r="C28" s="59" t="s">
        <v>46</v>
      </c>
      <c r="D28" s="14" t="s">
        <v>47</v>
      </c>
      <c r="E28" s="14" t="s">
        <v>48</v>
      </c>
      <c r="F28" s="46"/>
      <c r="G28" s="10" t="s">
        <v>128</v>
      </c>
      <c r="H28" s="7">
        <v>44845</v>
      </c>
      <c r="I28" s="7">
        <v>44846</v>
      </c>
      <c r="J28" s="10">
        <v>24</v>
      </c>
      <c r="K28" s="4">
        <f>NETWORKDAYS(H28,I28)</f>
        <v>2</v>
      </c>
      <c r="L28" s="20"/>
      <c r="M28" s="20"/>
      <c r="N28" s="20"/>
      <c r="O28" s="20"/>
      <c r="P28" s="20"/>
      <c r="Q28" s="23"/>
      <c r="R28" s="20"/>
    </row>
    <row r="29" spans="1:18" ht="30.75" customHeight="1" x14ac:dyDescent="0.15">
      <c r="A29" s="43"/>
      <c r="B29" s="55"/>
      <c r="C29" s="47"/>
      <c r="D29" s="13" t="s">
        <v>49</v>
      </c>
      <c r="E29" s="14" t="s">
        <v>50</v>
      </c>
      <c r="F29" s="46"/>
      <c r="G29" s="10" t="s">
        <v>128</v>
      </c>
      <c r="H29" s="7">
        <v>44847</v>
      </c>
      <c r="I29" s="7">
        <v>44847</v>
      </c>
      <c r="J29" s="10">
        <v>8</v>
      </c>
      <c r="K29" s="4">
        <f>NETWORKDAYS(H29,I29)</f>
        <v>1</v>
      </c>
      <c r="L29" s="20"/>
      <c r="M29" s="20"/>
      <c r="N29" s="20"/>
      <c r="O29" s="20"/>
      <c r="P29" s="20"/>
      <c r="Q29" s="23"/>
      <c r="R29" s="20"/>
    </row>
    <row r="30" spans="1:18" ht="24" customHeight="1" x14ac:dyDescent="0.15">
      <c r="A30" s="43"/>
      <c r="B30" s="54" t="s">
        <v>51</v>
      </c>
      <c r="C30" s="59"/>
      <c r="D30" s="11" t="s">
        <v>52</v>
      </c>
      <c r="E30" s="11" t="s">
        <v>53</v>
      </c>
      <c r="F30" s="59" t="s">
        <v>21</v>
      </c>
      <c r="G30" s="10" t="s">
        <v>130</v>
      </c>
      <c r="H30" s="7">
        <v>44833</v>
      </c>
      <c r="I30" s="7">
        <v>44834</v>
      </c>
      <c r="J30" s="10">
        <v>16</v>
      </c>
      <c r="K30" s="4">
        <f>NETWORKDAYS(H30,I30)</f>
        <v>2</v>
      </c>
      <c r="L30" s="10"/>
      <c r="M30" s="10"/>
      <c r="N30" s="10"/>
      <c r="O30" s="10"/>
      <c r="P30" s="10"/>
      <c r="Q30" s="24"/>
      <c r="R30" s="20"/>
    </row>
    <row r="31" spans="1:18" ht="29.1" customHeight="1" x14ac:dyDescent="0.15">
      <c r="A31" s="43"/>
      <c r="B31" s="55"/>
      <c r="C31" s="46"/>
      <c r="D31" s="62" t="s">
        <v>54</v>
      </c>
      <c r="E31" s="11" t="s">
        <v>55</v>
      </c>
      <c r="F31" s="46"/>
      <c r="G31" s="10" t="s">
        <v>130</v>
      </c>
      <c r="H31" s="7">
        <v>44842</v>
      </c>
      <c r="I31" s="7">
        <v>44843</v>
      </c>
      <c r="J31" s="10">
        <v>16</v>
      </c>
      <c r="K31" s="4">
        <f>NETWORKDAYS.INTL(H31,I31,5,R4:R10)</f>
        <v>2</v>
      </c>
      <c r="L31" s="10"/>
      <c r="M31" s="10"/>
      <c r="N31" s="10"/>
      <c r="O31" s="10"/>
      <c r="P31" s="10"/>
      <c r="Q31" s="24"/>
      <c r="R31" s="20"/>
    </row>
    <row r="32" spans="1:18" ht="33.950000000000003" customHeight="1" x14ac:dyDescent="0.15">
      <c r="A32" s="43"/>
      <c r="B32" s="55"/>
      <c r="C32" s="46"/>
      <c r="D32" s="63"/>
      <c r="E32" s="12" t="s">
        <v>56</v>
      </c>
      <c r="F32" s="46"/>
      <c r="G32" s="10" t="s">
        <v>130</v>
      </c>
      <c r="H32" s="7">
        <v>44844</v>
      </c>
      <c r="I32" s="7">
        <v>44844</v>
      </c>
      <c r="J32" s="10">
        <v>8</v>
      </c>
      <c r="K32" s="4">
        <f>NETWORKDAYS(H32,I32)</f>
        <v>1</v>
      </c>
      <c r="L32" s="10"/>
      <c r="M32" s="10"/>
      <c r="N32" s="10"/>
      <c r="O32" s="10"/>
      <c r="P32" s="10"/>
      <c r="Q32" s="24"/>
      <c r="R32" s="20"/>
    </row>
    <row r="33" spans="1:18" ht="24.75" customHeight="1" x14ac:dyDescent="0.15">
      <c r="A33" s="43"/>
      <c r="B33" s="55"/>
      <c r="C33" s="46"/>
      <c r="D33" s="11" t="s">
        <v>57</v>
      </c>
      <c r="E33" s="11" t="s">
        <v>58</v>
      </c>
      <c r="F33" s="46"/>
      <c r="G33" s="10" t="s">
        <v>130</v>
      </c>
      <c r="H33" s="7">
        <v>44845</v>
      </c>
      <c r="I33" s="7">
        <v>44847</v>
      </c>
      <c r="J33" s="10">
        <v>24</v>
      </c>
      <c r="K33" s="4">
        <f>NETWORKDAYS.INTL(H33,I33,7,R4:R10)</f>
        <v>3</v>
      </c>
      <c r="L33" s="10"/>
      <c r="M33" s="10"/>
      <c r="N33" s="10"/>
      <c r="O33" s="10"/>
      <c r="P33" s="10"/>
      <c r="Q33" s="24"/>
      <c r="R33" s="20"/>
    </row>
    <row r="34" spans="1:18" ht="24.75" customHeight="1" x14ac:dyDescent="0.15">
      <c r="A34" s="43"/>
      <c r="B34" s="55"/>
      <c r="C34" s="46"/>
      <c r="D34" s="11" t="s">
        <v>59</v>
      </c>
      <c r="E34" s="11" t="s">
        <v>60</v>
      </c>
      <c r="F34" s="46"/>
      <c r="G34" s="10" t="s">
        <v>129</v>
      </c>
      <c r="H34" s="7">
        <v>44845</v>
      </c>
      <c r="I34" s="7">
        <v>44845</v>
      </c>
      <c r="J34" s="10">
        <v>8</v>
      </c>
      <c r="K34" s="4">
        <f>NETWORKDAYS.INTL(H34,I34,5,R4:R10)</f>
        <v>1</v>
      </c>
      <c r="L34" s="10"/>
      <c r="M34" s="10"/>
      <c r="N34" s="10"/>
      <c r="O34" s="10"/>
      <c r="P34" s="10"/>
      <c r="Q34" s="24"/>
      <c r="R34" s="20"/>
    </row>
    <row r="35" spans="1:18" ht="24.75" customHeight="1" x14ac:dyDescent="0.15">
      <c r="A35" s="43"/>
      <c r="B35" s="55"/>
      <c r="C35" s="46"/>
      <c r="D35" s="11" t="s">
        <v>61</v>
      </c>
      <c r="E35" s="11" t="s">
        <v>62</v>
      </c>
      <c r="F35" s="46"/>
      <c r="G35" s="10" t="s">
        <v>129</v>
      </c>
      <c r="H35" s="7">
        <v>44846</v>
      </c>
      <c r="I35" s="7">
        <v>44848</v>
      </c>
      <c r="J35" s="10">
        <v>24</v>
      </c>
      <c r="K35" s="4">
        <f>NETWORKDAYS(H35,I35)</f>
        <v>3</v>
      </c>
      <c r="L35" s="10"/>
      <c r="M35" s="10"/>
      <c r="N35" s="10"/>
      <c r="O35" s="10"/>
      <c r="P35" s="10"/>
      <c r="Q35" s="24"/>
      <c r="R35" s="20"/>
    </row>
    <row r="36" spans="1:18" ht="42.95" customHeight="1" x14ac:dyDescent="0.15">
      <c r="A36" s="43"/>
      <c r="B36" s="55"/>
      <c r="C36" s="46"/>
      <c r="D36" s="11" t="s">
        <v>63</v>
      </c>
      <c r="E36" s="12" t="s">
        <v>64</v>
      </c>
      <c r="F36" s="46"/>
      <c r="G36" s="10" t="s">
        <v>124</v>
      </c>
      <c r="H36" s="7">
        <v>44844</v>
      </c>
      <c r="I36" s="7">
        <v>44846</v>
      </c>
      <c r="J36" s="10">
        <v>24</v>
      </c>
      <c r="K36" s="4">
        <f>NETWORKDAYS(H36,I36)</f>
        <v>3</v>
      </c>
      <c r="L36" s="10"/>
      <c r="M36" s="10"/>
      <c r="N36" s="10"/>
      <c r="O36" s="10"/>
      <c r="P36" s="10"/>
      <c r="Q36" s="24"/>
      <c r="R36" s="20"/>
    </row>
    <row r="37" spans="1:18" ht="24.75" customHeight="1" x14ac:dyDescent="0.15">
      <c r="A37" s="43"/>
      <c r="B37" s="56"/>
      <c r="C37" s="47"/>
      <c r="D37" s="11" t="s">
        <v>65</v>
      </c>
      <c r="E37" s="11" t="s">
        <v>66</v>
      </c>
      <c r="F37" s="47"/>
      <c r="G37" s="10" t="s">
        <v>126</v>
      </c>
      <c r="H37" s="7">
        <v>44845</v>
      </c>
      <c r="I37" s="7">
        <v>44845</v>
      </c>
      <c r="J37" s="10">
        <v>8</v>
      </c>
      <c r="K37" s="4">
        <v>1</v>
      </c>
      <c r="L37" s="10"/>
      <c r="M37" s="10"/>
      <c r="N37" s="10"/>
      <c r="O37" s="10"/>
      <c r="P37" s="10"/>
      <c r="Q37" s="24"/>
      <c r="R37" s="20"/>
    </row>
    <row r="38" spans="1:18" ht="24.75" customHeight="1" x14ac:dyDescent="0.15">
      <c r="A38" s="43"/>
      <c r="B38" s="54" t="s">
        <v>51</v>
      </c>
      <c r="C38" s="59"/>
      <c r="D38" s="11" t="s">
        <v>52</v>
      </c>
      <c r="E38" s="11" t="s">
        <v>53</v>
      </c>
      <c r="F38" s="59" t="s">
        <v>41</v>
      </c>
      <c r="G38" s="10" t="s">
        <v>128</v>
      </c>
      <c r="H38" s="7">
        <v>44842</v>
      </c>
      <c r="I38" s="7">
        <v>44842</v>
      </c>
      <c r="J38" s="10">
        <v>8</v>
      </c>
      <c r="K38" s="4">
        <f>NETWORKDAYS.INTL(H38,I38,5,R4:R10)</f>
        <v>1</v>
      </c>
      <c r="L38" s="10"/>
      <c r="M38" s="10"/>
      <c r="N38" s="10"/>
      <c r="O38" s="10"/>
      <c r="P38" s="10"/>
      <c r="Q38" s="24"/>
      <c r="R38" s="20"/>
    </row>
    <row r="39" spans="1:18" ht="24.75" customHeight="1" x14ac:dyDescent="0.15">
      <c r="A39" s="43"/>
      <c r="B39" s="55"/>
      <c r="C39" s="46"/>
      <c r="D39" s="62" t="s">
        <v>54</v>
      </c>
      <c r="E39" s="11" t="s">
        <v>55</v>
      </c>
      <c r="F39" s="46"/>
      <c r="G39" s="10" t="s">
        <v>127</v>
      </c>
      <c r="H39" s="7">
        <v>44851</v>
      </c>
      <c r="I39" s="7">
        <v>44851</v>
      </c>
      <c r="J39" s="10">
        <v>8</v>
      </c>
      <c r="K39" s="4">
        <f t="shared" ref="K39:K44" si="1">NETWORKDAYS(H39,I39)</f>
        <v>1</v>
      </c>
      <c r="L39" s="10"/>
      <c r="M39" s="10"/>
      <c r="N39" s="10"/>
      <c r="O39" s="10"/>
      <c r="P39" s="10"/>
      <c r="Q39" s="24"/>
      <c r="R39" s="20"/>
    </row>
    <row r="40" spans="1:18" ht="36" customHeight="1" x14ac:dyDescent="0.15">
      <c r="A40" s="43"/>
      <c r="B40" s="55"/>
      <c r="C40" s="46"/>
      <c r="D40" s="63"/>
      <c r="E40" s="12" t="s">
        <v>56</v>
      </c>
      <c r="F40" s="46"/>
      <c r="G40" s="10" t="s">
        <v>127</v>
      </c>
      <c r="H40" s="7">
        <v>44852</v>
      </c>
      <c r="I40" s="7">
        <v>44852</v>
      </c>
      <c r="J40" s="10">
        <v>8</v>
      </c>
      <c r="K40" s="4">
        <f t="shared" si="1"/>
        <v>1</v>
      </c>
      <c r="L40" s="10"/>
      <c r="M40" s="10"/>
      <c r="N40" s="10"/>
      <c r="O40" s="10"/>
      <c r="P40" s="10"/>
      <c r="Q40" s="24"/>
      <c r="R40" s="20"/>
    </row>
    <row r="41" spans="1:18" ht="24.75" customHeight="1" x14ac:dyDescent="0.15">
      <c r="A41" s="43"/>
      <c r="B41" s="55"/>
      <c r="C41" s="46"/>
      <c r="D41" s="11" t="s">
        <v>57</v>
      </c>
      <c r="E41" s="11" t="s">
        <v>58</v>
      </c>
      <c r="F41" s="46"/>
      <c r="G41" s="10" t="s">
        <v>131</v>
      </c>
      <c r="H41" s="7">
        <v>44851</v>
      </c>
      <c r="I41" s="7">
        <v>44852</v>
      </c>
      <c r="J41" s="10">
        <v>16</v>
      </c>
      <c r="K41" s="4">
        <f t="shared" si="1"/>
        <v>2</v>
      </c>
      <c r="L41" s="10"/>
      <c r="M41" s="10"/>
      <c r="N41" s="10"/>
      <c r="O41" s="10"/>
      <c r="P41" s="10"/>
      <c r="Q41" s="24"/>
      <c r="R41" s="20"/>
    </row>
    <row r="42" spans="1:18" ht="24.75" customHeight="1" x14ac:dyDescent="0.15">
      <c r="A42" s="43"/>
      <c r="B42" s="55"/>
      <c r="C42" s="46"/>
      <c r="D42" s="11" t="s">
        <v>59</v>
      </c>
      <c r="E42" s="11" t="s">
        <v>60</v>
      </c>
      <c r="F42" s="46"/>
      <c r="G42" s="10" t="s">
        <v>131</v>
      </c>
      <c r="H42" s="7">
        <v>44847</v>
      </c>
      <c r="I42" s="7">
        <v>44847</v>
      </c>
      <c r="J42" s="10">
        <v>8</v>
      </c>
      <c r="K42" s="4">
        <f t="shared" si="1"/>
        <v>1</v>
      </c>
      <c r="L42" s="10"/>
      <c r="M42" s="10"/>
      <c r="N42" s="10"/>
      <c r="O42" s="10"/>
      <c r="P42" s="10"/>
      <c r="Q42" s="24"/>
      <c r="R42" s="20"/>
    </row>
    <row r="43" spans="1:18" ht="24.75" customHeight="1" x14ac:dyDescent="0.15">
      <c r="A43" s="43"/>
      <c r="B43" s="55"/>
      <c r="C43" s="46"/>
      <c r="D43" s="11" t="s">
        <v>61</v>
      </c>
      <c r="E43" s="11" t="s">
        <v>62</v>
      </c>
      <c r="F43" s="46"/>
      <c r="G43" s="29" t="s">
        <v>131</v>
      </c>
      <c r="H43" s="7">
        <v>44848</v>
      </c>
      <c r="I43" s="7">
        <v>44848</v>
      </c>
      <c r="J43" s="10">
        <v>8</v>
      </c>
      <c r="K43" s="4">
        <f t="shared" si="1"/>
        <v>1</v>
      </c>
      <c r="L43" s="10"/>
      <c r="M43" s="10"/>
      <c r="N43" s="10"/>
      <c r="O43" s="10"/>
      <c r="P43" s="10"/>
      <c r="Q43" s="24"/>
      <c r="R43" s="20"/>
    </row>
    <row r="44" spans="1:18" ht="42" customHeight="1" x14ac:dyDescent="0.15">
      <c r="A44" s="44"/>
      <c r="B44" s="55"/>
      <c r="C44" s="47"/>
      <c r="D44" s="11" t="s">
        <v>63</v>
      </c>
      <c r="E44" s="12" t="s">
        <v>64</v>
      </c>
      <c r="F44" s="47"/>
      <c r="G44" s="10" t="s">
        <v>131</v>
      </c>
      <c r="H44" s="7">
        <v>44853</v>
      </c>
      <c r="I44" s="7">
        <v>44854</v>
      </c>
      <c r="J44" s="10">
        <v>16</v>
      </c>
      <c r="K44" s="4">
        <f t="shared" si="1"/>
        <v>2</v>
      </c>
      <c r="L44" s="10"/>
      <c r="M44" s="10"/>
      <c r="N44" s="10"/>
      <c r="O44" s="10"/>
      <c r="P44" s="10"/>
      <c r="Q44" s="24"/>
      <c r="R44" s="20"/>
    </row>
    <row r="45" spans="1:18" ht="42" customHeight="1" x14ac:dyDescent="0.15">
      <c r="A45" s="8"/>
      <c r="B45" s="10"/>
      <c r="C45" s="17"/>
      <c r="D45" s="11"/>
      <c r="E45" s="12"/>
      <c r="F45" s="16"/>
      <c r="G45" s="10"/>
      <c r="H45" s="7"/>
      <c r="I45" s="7"/>
      <c r="J45" s="10"/>
      <c r="K45" s="4"/>
      <c r="L45" s="10"/>
      <c r="M45" s="10"/>
      <c r="N45" s="10"/>
      <c r="O45" s="10"/>
      <c r="P45" s="10"/>
      <c r="Q45" s="24"/>
      <c r="R45" s="20"/>
    </row>
    <row r="46" spans="1:18" ht="45.95" customHeight="1" x14ac:dyDescent="0.15">
      <c r="A46" s="45" t="s">
        <v>67</v>
      </c>
      <c r="B46" s="10" t="s">
        <v>68</v>
      </c>
      <c r="C46" s="17"/>
      <c r="D46" s="11" t="s">
        <v>69</v>
      </c>
      <c r="E46" s="12" t="s">
        <v>70</v>
      </c>
      <c r="F46" s="59" t="s">
        <v>21</v>
      </c>
      <c r="G46" s="10" t="s">
        <v>125</v>
      </c>
      <c r="H46" s="7">
        <v>44824</v>
      </c>
      <c r="I46" s="7">
        <v>44825</v>
      </c>
      <c r="J46" s="10">
        <v>16</v>
      </c>
      <c r="K46" s="4">
        <f>NETWORKDAYS(H46,I46)</f>
        <v>2</v>
      </c>
      <c r="L46" s="10"/>
      <c r="M46" s="10"/>
      <c r="N46" s="10"/>
      <c r="O46" s="10"/>
      <c r="P46" s="10"/>
      <c r="Q46" s="24"/>
      <c r="R46" s="20"/>
    </row>
    <row r="47" spans="1:18" ht="24.75" customHeight="1" x14ac:dyDescent="0.15">
      <c r="A47" s="46"/>
      <c r="B47" s="17" t="s">
        <v>71</v>
      </c>
      <c r="C47" s="17"/>
      <c r="D47" s="11" t="s">
        <v>72</v>
      </c>
      <c r="E47" s="11" t="s">
        <v>73</v>
      </c>
      <c r="F47" s="46"/>
      <c r="G47" s="10" t="s">
        <v>124</v>
      </c>
      <c r="H47" s="7">
        <v>44824</v>
      </c>
      <c r="I47" s="7">
        <v>44825</v>
      </c>
      <c r="J47" s="10">
        <v>16</v>
      </c>
      <c r="K47" s="4">
        <f>NETWORKDAYS(H47,I47)</f>
        <v>2</v>
      </c>
      <c r="L47" s="10"/>
      <c r="M47" s="10"/>
      <c r="N47" s="10"/>
      <c r="O47" s="10"/>
      <c r="P47" s="10"/>
      <c r="Q47" s="24"/>
      <c r="R47" s="20"/>
    </row>
    <row r="48" spans="1:18" ht="38.1" customHeight="1" x14ac:dyDescent="0.15">
      <c r="A48" s="46"/>
      <c r="B48" s="57" t="s">
        <v>74</v>
      </c>
      <c r="C48" s="17" t="s">
        <v>75</v>
      </c>
      <c r="D48" s="11" t="s">
        <v>76</v>
      </c>
      <c r="E48" s="12" t="s">
        <v>77</v>
      </c>
      <c r="F48" s="46"/>
      <c r="G48" s="10" t="s">
        <v>129</v>
      </c>
      <c r="H48" s="7">
        <v>44824</v>
      </c>
      <c r="I48" s="7">
        <v>44825</v>
      </c>
      <c r="J48" s="10">
        <v>16</v>
      </c>
      <c r="K48" s="4">
        <f>NETWORKDAYS(H48,I48)</f>
        <v>2</v>
      </c>
      <c r="L48" s="10"/>
      <c r="M48" s="10"/>
      <c r="N48" s="10"/>
      <c r="O48" s="10"/>
      <c r="P48" s="10"/>
      <c r="Q48" s="24"/>
      <c r="R48" s="20"/>
    </row>
    <row r="49" spans="1:18" ht="24.75" customHeight="1" x14ac:dyDescent="0.15">
      <c r="A49" s="46"/>
      <c r="B49" s="57"/>
      <c r="C49" s="17" t="s">
        <v>78</v>
      </c>
      <c r="D49" s="11" t="s">
        <v>79</v>
      </c>
      <c r="E49" s="11" t="s">
        <v>80</v>
      </c>
      <c r="F49" s="46"/>
      <c r="G49" s="10" t="s">
        <v>129</v>
      </c>
      <c r="H49" s="7">
        <v>44826</v>
      </c>
      <c r="I49" s="7">
        <v>44827</v>
      </c>
      <c r="J49" s="10">
        <v>16</v>
      </c>
      <c r="K49" s="4">
        <f>NETWORKDAYS(H48,I48)</f>
        <v>2</v>
      </c>
      <c r="L49" s="10"/>
      <c r="M49" s="10"/>
      <c r="N49" s="10"/>
      <c r="O49" s="10"/>
      <c r="P49" s="10"/>
      <c r="Q49" s="24"/>
      <c r="R49" s="20"/>
    </row>
    <row r="50" spans="1:18" ht="24.75" customHeight="1" x14ac:dyDescent="0.15">
      <c r="A50" s="46"/>
      <c r="B50" s="57"/>
      <c r="C50" s="17" t="s">
        <v>81</v>
      </c>
      <c r="D50" s="11" t="s">
        <v>82</v>
      </c>
      <c r="E50" s="11" t="s">
        <v>83</v>
      </c>
      <c r="F50" s="46"/>
      <c r="G50" s="10" t="s">
        <v>129</v>
      </c>
      <c r="H50" s="7">
        <v>44852</v>
      </c>
      <c r="I50" s="7">
        <v>44853</v>
      </c>
      <c r="J50" s="10">
        <v>16</v>
      </c>
      <c r="K50" s="4">
        <f>NETWORKDAYS(H49,I49)</f>
        <v>2</v>
      </c>
      <c r="L50" s="10"/>
      <c r="M50" s="10"/>
      <c r="N50" s="10"/>
      <c r="O50" s="10"/>
      <c r="P50" s="10"/>
      <c r="Q50" s="24"/>
      <c r="R50" s="20"/>
    </row>
    <row r="51" spans="1:18" ht="33" customHeight="1" x14ac:dyDescent="0.15">
      <c r="A51" s="46"/>
      <c r="B51" s="57"/>
      <c r="C51" s="17" t="s">
        <v>84</v>
      </c>
      <c r="D51" s="11" t="s">
        <v>85</v>
      </c>
      <c r="E51" s="12" t="s">
        <v>86</v>
      </c>
      <c r="F51" s="46"/>
      <c r="G51" s="10" t="s">
        <v>125</v>
      </c>
      <c r="H51" s="7">
        <v>44830</v>
      </c>
      <c r="I51" s="7">
        <v>44831</v>
      </c>
      <c r="J51" s="10">
        <v>16</v>
      </c>
      <c r="K51" s="4">
        <f>NETWORKDAYS(H51,I51)</f>
        <v>2</v>
      </c>
      <c r="L51" s="10"/>
      <c r="M51" s="10"/>
      <c r="N51" s="10"/>
      <c r="O51" s="10"/>
      <c r="P51" s="10"/>
      <c r="Q51" s="24"/>
      <c r="R51" s="20"/>
    </row>
    <row r="52" spans="1:18" ht="24.75" customHeight="1" x14ac:dyDescent="0.15">
      <c r="A52" s="46"/>
      <c r="B52" s="55" t="s">
        <v>87</v>
      </c>
      <c r="C52" s="17" t="s">
        <v>88</v>
      </c>
      <c r="D52" s="11" t="s">
        <v>89</v>
      </c>
      <c r="E52" s="11" t="s">
        <v>90</v>
      </c>
      <c r="F52" s="46"/>
      <c r="G52" s="10" t="s">
        <v>131</v>
      </c>
      <c r="H52" s="7">
        <v>44824</v>
      </c>
      <c r="I52" s="7">
        <v>44826</v>
      </c>
      <c r="J52" s="10">
        <v>24</v>
      </c>
      <c r="K52" s="4">
        <f>NETWORKDAYS(H52,I52)</f>
        <v>3</v>
      </c>
      <c r="L52" s="10"/>
      <c r="M52" s="10"/>
      <c r="N52" s="10"/>
      <c r="O52" s="10"/>
      <c r="P52" s="10"/>
      <c r="Q52" s="24"/>
      <c r="R52" s="20"/>
    </row>
    <row r="53" spans="1:18" ht="69" customHeight="1" x14ac:dyDescent="0.15">
      <c r="A53" s="46"/>
      <c r="B53" s="55"/>
      <c r="C53" s="17" t="s">
        <v>91</v>
      </c>
      <c r="D53" s="11" t="s">
        <v>92</v>
      </c>
      <c r="E53" s="12" t="s">
        <v>93</v>
      </c>
      <c r="F53" s="46"/>
      <c r="G53" s="10" t="s">
        <v>131</v>
      </c>
      <c r="H53" s="7">
        <v>44827</v>
      </c>
      <c r="I53" s="7">
        <v>44830</v>
      </c>
      <c r="J53" s="10">
        <v>16</v>
      </c>
      <c r="K53" s="4">
        <f>NETWORKDAYS(H53,I53)</f>
        <v>2</v>
      </c>
      <c r="L53" s="10"/>
      <c r="M53" s="10"/>
      <c r="N53" s="10"/>
      <c r="O53" s="10"/>
      <c r="P53" s="10"/>
      <c r="Q53" s="24"/>
      <c r="R53" s="20"/>
    </row>
    <row r="54" spans="1:18" ht="24.75" customHeight="1" x14ac:dyDescent="0.15">
      <c r="A54" s="46"/>
      <c r="B54" s="57" t="s">
        <v>94</v>
      </c>
      <c r="C54" s="10" t="s">
        <v>95</v>
      </c>
      <c r="D54" s="11" t="s">
        <v>96</v>
      </c>
      <c r="E54" s="11" t="s">
        <v>97</v>
      </c>
      <c r="F54" s="46"/>
      <c r="G54" s="10" t="s">
        <v>130</v>
      </c>
      <c r="H54" s="7">
        <v>44824</v>
      </c>
      <c r="I54" s="7">
        <v>44825</v>
      </c>
      <c r="J54" s="10">
        <v>16</v>
      </c>
      <c r="K54" s="4">
        <f>NETWORKDAYS(H54,I54)</f>
        <v>2</v>
      </c>
      <c r="L54" s="10"/>
      <c r="M54" s="10"/>
      <c r="N54" s="10"/>
      <c r="O54" s="10"/>
      <c r="P54" s="10"/>
      <c r="Q54" s="24"/>
      <c r="R54" s="20"/>
    </row>
    <row r="55" spans="1:18" ht="24.75" customHeight="1" x14ac:dyDescent="0.15">
      <c r="A55" s="46"/>
      <c r="B55" s="57"/>
      <c r="C55" s="10" t="s">
        <v>98</v>
      </c>
      <c r="D55" s="11" t="s">
        <v>99</v>
      </c>
      <c r="E55" s="11" t="s">
        <v>100</v>
      </c>
      <c r="F55" s="46"/>
      <c r="G55" s="10" t="s">
        <v>130</v>
      </c>
      <c r="H55" s="7">
        <v>44826</v>
      </c>
      <c r="I55" s="7">
        <v>44830</v>
      </c>
      <c r="J55" s="10">
        <v>24</v>
      </c>
      <c r="K55" s="4">
        <f>NETWORKDAYS(H55,I55)</f>
        <v>3</v>
      </c>
      <c r="L55" s="10"/>
      <c r="M55" s="10"/>
      <c r="N55" s="10"/>
      <c r="O55" s="10"/>
      <c r="P55" s="10"/>
      <c r="Q55" s="24"/>
      <c r="R55" s="20"/>
    </row>
    <row r="56" spans="1:18" ht="24.75" customHeight="1" x14ac:dyDescent="0.15">
      <c r="A56" s="46"/>
      <c r="B56" s="57"/>
      <c r="C56" s="10" t="s">
        <v>101</v>
      </c>
      <c r="D56" s="11" t="s">
        <v>102</v>
      </c>
      <c r="E56" s="11" t="s">
        <v>103</v>
      </c>
      <c r="F56" s="46"/>
      <c r="G56" s="10" t="s">
        <v>130</v>
      </c>
      <c r="H56" s="7">
        <v>44831</v>
      </c>
      <c r="I56" s="7">
        <v>44833</v>
      </c>
      <c r="J56" s="10">
        <v>24</v>
      </c>
      <c r="K56" s="4">
        <f>NETWORKDAYS.INTL(H56,I56,7,R4:R10)</f>
        <v>3</v>
      </c>
      <c r="L56" s="10"/>
      <c r="M56" s="10"/>
      <c r="N56" s="10"/>
      <c r="O56" s="10"/>
      <c r="P56" s="10"/>
      <c r="Q56" s="24"/>
      <c r="R56" s="20"/>
    </row>
    <row r="57" spans="1:18" ht="48.95" customHeight="1" x14ac:dyDescent="0.15">
      <c r="A57" s="46"/>
      <c r="B57" s="57"/>
      <c r="C57" s="59" t="s">
        <v>104</v>
      </c>
      <c r="D57" s="11" t="s">
        <v>105</v>
      </c>
      <c r="E57" s="12" t="s">
        <v>106</v>
      </c>
      <c r="F57" s="46"/>
      <c r="G57" s="10" t="s">
        <v>125</v>
      </c>
      <c r="H57" s="7">
        <v>44826</v>
      </c>
      <c r="I57" s="7">
        <v>44827</v>
      </c>
      <c r="J57" s="10">
        <v>16</v>
      </c>
      <c r="K57" s="4">
        <f t="shared" ref="K57:K67" si="2">NETWORKDAYS(H57,I57)</f>
        <v>2</v>
      </c>
      <c r="L57" s="10"/>
      <c r="M57" s="10"/>
      <c r="N57" s="10"/>
      <c r="O57" s="10"/>
      <c r="P57" s="10"/>
      <c r="Q57" s="24"/>
      <c r="R57" s="20"/>
    </row>
    <row r="58" spans="1:18" ht="69" customHeight="1" x14ac:dyDescent="0.15">
      <c r="A58" s="46"/>
      <c r="B58" s="57"/>
      <c r="C58" s="46"/>
      <c r="D58" s="11" t="s">
        <v>107</v>
      </c>
      <c r="E58" s="12" t="s">
        <v>108</v>
      </c>
      <c r="F58" s="46"/>
      <c r="G58" s="10" t="s">
        <v>125</v>
      </c>
      <c r="H58" s="7">
        <v>44848</v>
      </c>
      <c r="I58" s="7">
        <v>44851</v>
      </c>
      <c r="J58" s="10">
        <v>16</v>
      </c>
      <c r="K58" s="4">
        <f t="shared" si="2"/>
        <v>2</v>
      </c>
      <c r="L58" s="10"/>
      <c r="M58" s="10"/>
      <c r="N58" s="10"/>
      <c r="O58" s="10"/>
      <c r="P58" s="10"/>
      <c r="Q58" s="24"/>
      <c r="R58" s="20"/>
    </row>
    <row r="59" spans="1:18" ht="24.75" customHeight="1" x14ac:dyDescent="0.15">
      <c r="A59" s="46"/>
      <c r="B59" s="57"/>
      <c r="C59" s="46"/>
      <c r="D59" s="11" t="s">
        <v>109</v>
      </c>
      <c r="E59" s="11" t="s">
        <v>110</v>
      </c>
      <c r="F59" s="46"/>
      <c r="G59" s="10" t="s">
        <v>125</v>
      </c>
      <c r="H59" s="7">
        <v>44852</v>
      </c>
      <c r="I59" s="7">
        <v>44853</v>
      </c>
      <c r="J59" s="10">
        <v>16</v>
      </c>
      <c r="K59" s="4">
        <f t="shared" si="2"/>
        <v>2</v>
      </c>
      <c r="L59" s="10"/>
      <c r="M59" s="10"/>
      <c r="N59" s="10"/>
      <c r="O59" s="10"/>
      <c r="P59" s="10"/>
      <c r="Q59" s="24"/>
      <c r="R59" s="20"/>
    </row>
    <row r="60" spans="1:18" ht="24.75" customHeight="1" x14ac:dyDescent="0.15">
      <c r="A60" s="46"/>
      <c r="B60" s="57"/>
      <c r="C60" s="47"/>
      <c r="D60" s="11" t="s">
        <v>111</v>
      </c>
      <c r="E60" s="11" t="s">
        <v>112</v>
      </c>
      <c r="F60" s="46"/>
      <c r="G60" s="10" t="s">
        <v>125</v>
      </c>
      <c r="H60" s="7">
        <v>44854</v>
      </c>
      <c r="I60" s="7">
        <v>44854</v>
      </c>
      <c r="J60" s="10">
        <v>8</v>
      </c>
      <c r="K60" s="4">
        <f t="shared" si="2"/>
        <v>1</v>
      </c>
      <c r="L60" s="10"/>
      <c r="M60" s="10"/>
      <c r="N60" s="10"/>
      <c r="O60" s="10"/>
      <c r="P60" s="10"/>
      <c r="Q60" s="24"/>
      <c r="R60" s="20"/>
    </row>
    <row r="61" spans="1:18" ht="24.75" customHeight="1" x14ac:dyDescent="0.15">
      <c r="A61" s="46"/>
      <c r="B61" s="57"/>
      <c r="C61" s="10" t="s">
        <v>113</v>
      </c>
      <c r="D61" s="11" t="s">
        <v>114</v>
      </c>
      <c r="E61" s="11" t="s">
        <v>115</v>
      </c>
      <c r="F61" s="47"/>
      <c r="G61" s="10" t="s">
        <v>129</v>
      </c>
      <c r="H61" s="7">
        <v>44830</v>
      </c>
      <c r="I61" s="7">
        <v>44831</v>
      </c>
      <c r="J61" s="10">
        <v>16</v>
      </c>
      <c r="K61" s="4">
        <f t="shared" si="2"/>
        <v>2</v>
      </c>
      <c r="L61" s="10"/>
      <c r="M61" s="10"/>
      <c r="N61" s="10"/>
      <c r="O61" s="10"/>
      <c r="P61" s="10"/>
      <c r="Q61" s="24"/>
      <c r="R61" s="20"/>
    </row>
    <row r="62" spans="1:18" ht="24.75" customHeight="1" x14ac:dyDescent="0.15">
      <c r="A62" s="46"/>
      <c r="B62" s="17" t="s">
        <v>116</v>
      </c>
      <c r="C62" s="17"/>
      <c r="D62" s="17" t="s">
        <v>116</v>
      </c>
      <c r="E62" s="11" t="s">
        <v>117</v>
      </c>
      <c r="F62" s="59" t="s">
        <v>41</v>
      </c>
      <c r="G62" s="10" t="s">
        <v>127</v>
      </c>
      <c r="H62" s="7">
        <v>44819</v>
      </c>
      <c r="I62" s="7">
        <v>44823</v>
      </c>
      <c r="J62" s="10">
        <v>24</v>
      </c>
      <c r="K62" s="4">
        <f t="shared" si="2"/>
        <v>3</v>
      </c>
      <c r="L62" s="10"/>
      <c r="M62" s="10"/>
      <c r="N62" s="10"/>
      <c r="O62" s="10"/>
      <c r="P62" s="10"/>
      <c r="Q62" s="24"/>
      <c r="R62" s="20"/>
    </row>
    <row r="63" spans="1:18" ht="24.75" customHeight="1" x14ac:dyDescent="0.15">
      <c r="A63" s="46"/>
      <c r="B63" s="17" t="s">
        <v>68</v>
      </c>
      <c r="C63" s="17"/>
      <c r="D63" s="11" t="s">
        <v>69</v>
      </c>
      <c r="E63" s="11" t="s">
        <v>118</v>
      </c>
      <c r="F63" s="46"/>
      <c r="G63" s="10" t="s">
        <v>128</v>
      </c>
      <c r="H63" s="7">
        <v>44833</v>
      </c>
      <c r="I63" s="7">
        <v>44834</v>
      </c>
      <c r="J63" s="10">
        <v>16</v>
      </c>
      <c r="K63" s="4">
        <f t="shared" si="2"/>
        <v>2</v>
      </c>
      <c r="L63" s="10"/>
      <c r="M63" s="10"/>
      <c r="N63" s="10"/>
      <c r="O63" s="10"/>
      <c r="P63" s="10"/>
      <c r="Q63" s="24"/>
      <c r="R63" s="20"/>
    </row>
    <row r="64" spans="1:18" ht="24.75" customHeight="1" x14ac:dyDescent="0.15">
      <c r="A64" s="46"/>
      <c r="B64" s="17" t="s">
        <v>71</v>
      </c>
      <c r="C64" s="17"/>
      <c r="D64" s="11" t="s">
        <v>72</v>
      </c>
      <c r="E64" s="11" t="s">
        <v>119</v>
      </c>
      <c r="F64" s="46"/>
      <c r="G64" s="10" t="s">
        <v>128</v>
      </c>
      <c r="H64" s="7">
        <v>44824</v>
      </c>
      <c r="I64" s="7">
        <v>44825</v>
      </c>
      <c r="J64" s="10">
        <v>16</v>
      </c>
      <c r="K64" s="4">
        <f t="shared" si="2"/>
        <v>2</v>
      </c>
      <c r="L64" s="10"/>
      <c r="M64" s="10"/>
      <c r="N64" s="10"/>
      <c r="O64" s="10"/>
      <c r="P64" s="10"/>
      <c r="Q64" s="24"/>
      <c r="R64" s="20"/>
    </row>
    <row r="65" spans="1:18" ht="42.95" customHeight="1" x14ac:dyDescent="0.15">
      <c r="A65" s="46"/>
      <c r="B65" s="57" t="s">
        <v>74</v>
      </c>
      <c r="C65" s="17" t="s">
        <v>75</v>
      </c>
      <c r="D65" s="11" t="s">
        <v>76</v>
      </c>
      <c r="E65" s="12" t="s">
        <v>77</v>
      </c>
      <c r="F65" s="46"/>
      <c r="G65" s="10" t="s">
        <v>131</v>
      </c>
      <c r="H65" s="7">
        <v>44824</v>
      </c>
      <c r="I65" s="7">
        <v>44825</v>
      </c>
      <c r="J65" s="10">
        <v>16</v>
      </c>
      <c r="K65" s="4">
        <f t="shared" si="2"/>
        <v>2</v>
      </c>
      <c r="L65" s="10"/>
      <c r="M65" s="10"/>
      <c r="N65" s="10"/>
      <c r="O65" s="10"/>
      <c r="P65" s="10"/>
      <c r="Q65" s="24"/>
      <c r="R65" s="20"/>
    </row>
    <row r="66" spans="1:18" ht="24.75" customHeight="1" x14ac:dyDescent="0.15">
      <c r="A66" s="46"/>
      <c r="B66" s="57"/>
      <c r="C66" s="17" t="s">
        <v>78</v>
      </c>
      <c r="D66" s="11" t="s">
        <v>79</v>
      </c>
      <c r="E66" s="11" t="s">
        <v>80</v>
      </c>
      <c r="F66" s="46"/>
      <c r="G66" s="10" t="s">
        <v>131</v>
      </c>
      <c r="H66" s="7">
        <v>44826</v>
      </c>
      <c r="I66" s="7">
        <v>44827</v>
      </c>
      <c r="J66" s="10">
        <v>16</v>
      </c>
      <c r="K66" s="4">
        <f t="shared" si="2"/>
        <v>2</v>
      </c>
      <c r="L66" s="10"/>
      <c r="M66" s="10"/>
      <c r="N66" s="10"/>
      <c r="O66" s="10"/>
      <c r="P66" s="10"/>
      <c r="Q66" s="24"/>
      <c r="R66" s="20"/>
    </row>
    <row r="67" spans="1:18" ht="24.75" customHeight="1" x14ac:dyDescent="0.15">
      <c r="A67" s="46"/>
      <c r="B67" s="57"/>
      <c r="C67" s="17" t="s">
        <v>81</v>
      </c>
      <c r="D67" s="11" t="s">
        <v>82</v>
      </c>
      <c r="E67" s="11" t="s">
        <v>83</v>
      </c>
      <c r="F67" s="46"/>
      <c r="G67" s="10" t="s">
        <v>131</v>
      </c>
      <c r="H67" s="7">
        <v>44855</v>
      </c>
      <c r="I67" s="7">
        <v>44855</v>
      </c>
      <c r="J67" s="10">
        <v>8</v>
      </c>
      <c r="K67" s="4">
        <f t="shared" si="2"/>
        <v>1</v>
      </c>
      <c r="L67" s="10"/>
      <c r="M67" s="10"/>
      <c r="N67" s="10"/>
      <c r="O67" s="10"/>
      <c r="P67" s="10"/>
      <c r="Q67" s="24"/>
      <c r="R67" s="20"/>
    </row>
    <row r="68" spans="1:18" ht="45.95" customHeight="1" x14ac:dyDescent="0.15">
      <c r="A68" s="46"/>
      <c r="B68" s="57"/>
      <c r="C68" s="17" t="s">
        <v>84</v>
      </c>
      <c r="D68" s="11" t="s">
        <v>85</v>
      </c>
      <c r="E68" s="12" t="s">
        <v>86</v>
      </c>
      <c r="F68" s="46"/>
      <c r="G68" s="10" t="s">
        <v>131</v>
      </c>
      <c r="H68" s="7">
        <v>44830</v>
      </c>
      <c r="I68" s="7">
        <v>44831</v>
      </c>
      <c r="J68" s="10">
        <v>16</v>
      </c>
      <c r="K68" s="4">
        <f t="shared" ref="K68:K74" si="3">NETWORKDAYS(H68,I68)</f>
        <v>2</v>
      </c>
      <c r="L68" s="10"/>
      <c r="M68" s="10"/>
      <c r="N68" s="10"/>
      <c r="O68" s="10"/>
      <c r="P68" s="10"/>
      <c r="Q68" s="24"/>
      <c r="R68" s="20"/>
    </row>
    <row r="69" spans="1:18" ht="24.75" customHeight="1" x14ac:dyDescent="0.15">
      <c r="A69" s="46"/>
      <c r="B69" s="55" t="s">
        <v>87</v>
      </c>
      <c r="C69" s="17" t="s">
        <v>88</v>
      </c>
      <c r="D69" s="11" t="s">
        <v>89</v>
      </c>
      <c r="E69" s="11" t="s">
        <v>90</v>
      </c>
      <c r="F69" s="46"/>
      <c r="G69" s="10" t="s">
        <v>128</v>
      </c>
      <c r="H69" s="7">
        <v>44826</v>
      </c>
      <c r="I69" s="7">
        <v>44827</v>
      </c>
      <c r="J69" s="10">
        <v>16</v>
      </c>
      <c r="K69" s="4">
        <f t="shared" si="3"/>
        <v>2</v>
      </c>
      <c r="L69" s="10"/>
      <c r="M69" s="10"/>
      <c r="N69" s="10"/>
      <c r="O69" s="10"/>
      <c r="P69" s="10"/>
      <c r="Q69" s="24"/>
      <c r="R69" s="20"/>
    </row>
    <row r="70" spans="1:18" ht="60" customHeight="1" x14ac:dyDescent="0.15">
      <c r="A70" s="46"/>
      <c r="B70" s="55"/>
      <c r="C70" s="17" t="s">
        <v>91</v>
      </c>
      <c r="D70" s="11" t="s">
        <v>92</v>
      </c>
      <c r="E70" s="12" t="s">
        <v>93</v>
      </c>
      <c r="F70" s="46"/>
      <c r="G70" s="10" t="s">
        <v>128</v>
      </c>
      <c r="H70" s="7">
        <v>44830</v>
      </c>
      <c r="I70" s="7">
        <v>44830</v>
      </c>
      <c r="J70" s="10">
        <v>8</v>
      </c>
      <c r="K70" s="4">
        <f t="shared" si="3"/>
        <v>1</v>
      </c>
      <c r="L70" s="10"/>
      <c r="M70" s="10"/>
      <c r="N70" s="10"/>
      <c r="O70" s="10"/>
      <c r="P70" s="10"/>
      <c r="Q70" s="24"/>
      <c r="R70" s="20"/>
    </row>
    <row r="71" spans="1:18" ht="24.75" customHeight="1" x14ac:dyDescent="0.15">
      <c r="A71" s="46"/>
      <c r="B71" s="57" t="s">
        <v>94</v>
      </c>
      <c r="C71" s="10" t="s">
        <v>95</v>
      </c>
      <c r="D71" s="11" t="s">
        <v>96</v>
      </c>
      <c r="E71" s="11" t="s">
        <v>97</v>
      </c>
      <c r="F71" s="46"/>
      <c r="G71" s="10" t="s">
        <v>127</v>
      </c>
      <c r="H71" s="7">
        <v>44824</v>
      </c>
      <c r="I71" s="7">
        <v>44825</v>
      </c>
      <c r="J71" s="10">
        <v>16</v>
      </c>
      <c r="K71" s="4">
        <f t="shared" si="3"/>
        <v>2</v>
      </c>
      <c r="L71" s="10"/>
      <c r="M71" s="10"/>
      <c r="N71" s="10"/>
      <c r="O71" s="10"/>
      <c r="P71" s="10"/>
      <c r="Q71" s="24"/>
      <c r="R71" s="20"/>
    </row>
    <row r="72" spans="1:18" ht="33.75" customHeight="1" x14ac:dyDescent="0.15">
      <c r="A72" s="46"/>
      <c r="B72" s="57"/>
      <c r="C72" s="10" t="s">
        <v>98</v>
      </c>
      <c r="D72" s="11" t="s">
        <v>99</v>
      </c>
      <c r="E72" s="11" t="s">
        <v>100</v>
      </c>
      <c r="F72" s="46"/>
      <c r="G72" s="10" t="s">
        <v>127</v>
      </c>
      <c r="H72" s="7">
        <v>44826</v>
      </c>
      <c r="I72" s="7">
        <v>44827</v>
      </c>
      <c r="J72" s="10">
        <v>16</v>
      </c>
      <c r="K72" s="4">
        <f t="shared" si="3"/>
        <v>2</v>
      </c>
      <c r="L72" s="10"/>
      <c r="M72" s="10"/>
      <c r="N72" s="10"/>
      <c r="O72" s="10"/>
      <c r="P72" s="10"/>
      <c r="Q72" s="24"/>
      <c r="R72" s="20"/>
    </row>
    <row r="73" spans="1:18" ht="24.75" customHeight="1" x14ac:dyDescent="0.15">
      <c r="A73" s="46"/>
      <c r="B73" s="57"/>
      <c r="C73" s="10" t="s">
        <v>101</v>
      </c>
      <c r="D73" s="11" t="s">
        <v>102</v>
      </c>
      <c r="E73" s="11" t="s">
        <v>103</v>
      </c>
      <c r="F73" s="46"/>
      <c r="G73" s="10" t="s">
        <v>128</v>
      </c>
      <c r="H73" s="7">
        <v>44831</v>
      </c>
      <c r="I73" s="7">
        <v>44832</v>
      </c>
      <c r="J73" s="10">
        <v>16</v>
      </c>
      <c r="K73" s="4">
        <f t="shared" si="3"/>
        <v>2</v>
      </c>
      <c r="L73" s="10"/>
      <c r="M73" s="10"/>
      <c r="N73" s="10"/>
      <c r="O73" s="10"/>
      <c r="P73" s="10"/>
      <c r="Q73" s="24"/>
      <c r="R73" s="20"/>
    </row>
    <row r="74" spans="1:18" ht="47.1" customHeight="1" x14ac:dyDescent="0.15">
      <c r="A74" s="46"/>
      <c r="B74" s="57"/>
      <c r="C74" s="59" t="s">
        <v>104</v>
      </c>
      <c r="D74" s="11" t="s">
        <v>105</v>
      </c>
      <c r="E74" s="12" t="s">
        <v>106</v>
      </c>
      <c r="F74" s="46"/>
      <c r="G74" s="10" t="s">
        <v>127</v>
      </c>
      <c r="H74" s="7">
        <v>44830</v>
      </c>
      <c r="I74" s="7">
        <v>44831</v>
      </c>
      <c r="J74" s="10">
        <v>16</v>
      </c>
      <c r="K74" s="4">
        <f t="shared" si="3"/>
        <v>2</v>
      </c>
      <c r="L74" s="10"/>
      <c r="M74" s="10"/>
      <c r="N74" s="10"/>
      <c r="O74" s="10"/>
      <c r="P74" s="10"/>
      <c r="Q74" s="24"/>
      <c r="R74" s="20"/>
    </row>
    <row r="75" spans="1:18" ht="77.099999999999994" customHeight="1" x14ac:dyDescent="0.15">
      <c r="A75" s="46"/>
      <c r="B75" s="57"/>
      <c r="C75" s="46"/>
      <c r="D75" s="11" t="s">
        <v>107</v>
      </c>
      <c r="E75" s="12" t="s">
        <v>108</v>
      </c>
      <c r="F75" s="46"/>
      <c r="G75" s="10" t="s">
        <v>127</v>
      </c>
      <c r="H75" s="7">
        <v>44853</v>
      </c>
      <c r="I75" s="7">
        <v>44854</v>
      </c>
      <c r="J75" s="10">
        <v>16</v>
      </c>
      <c r="K75" s="4">
        <f>NETWORKDAYS(H75,I75)</f>
        <v>2</v>
      </c>
      <c r="L75" s="10"/>
      <c r="M75" s="10"/>
      <c r="N75" s="10"/>
      <c r="O75" s="10"/>
      <c r="P75" s="10"/>
      <c r="Q75" s="24"/>
      <c r="R75" s="20"/>
    </row>
    <row r="76" spans="1:18" ht="24.75" customHeight="1" x14ac:dyDescent="0.15">
      <c r="A76" s="46"/>
      <c r="B76" s="57"/>
      <c r="C76" s="46"/>
      <c r="D76" s="11" t="s">
        <v>109</v>
      </c>
      <c r="E76" s="11" t="s">
        <v>110</v>
      </c>
      <c r="F76" s="46"/>
      <c r="G76" s="10" t="s">
        <v>127</v>
      </c>
      <c r="H76" s="7">
        <v>44855</v>
      </c>
      <c r="I76" s="7">
        <v>44855</v>
      </c>
      <c r="J76" s="10">
        <v>8</v>
      </c>
      <c r="K76" s="4">
        <v>1</v>
      </c>
      <c r="L76" s="10"/>
      <c r="M76" s="10"/>
      <c r="N76" s="10"/>
      <c r="O76" s="10"/>
      <c r="P76" s="10"/>
      <c r="Q76" s="24"/>
      <c r="R76" s="20"/>
    </row>
    <row r="77" spans="1:18" ht="24.75" customHeight="1" x14ac:dyDescent="0.15">
      <c r="A77" s="46"/>
      <c r="B77" s="57"/>
      <c r="C77" s="47"/>
      <c r="D77" s="11" t="s">
        <v>111</v>
      </c>
      <c r="E77" s="11" t="s">
        <v>112</v>
      </c>
      <c r="F77" s="46"/>
      <c r="G77" s="10" t="s">
        <v>127</v>
      </c>
      <c r="H77" s="7">
        <v>44858</v>
      </c>
      <c r="I77" s="7">
        <v>44858</v>
      </c>
      <c r="J77" s="10">
        <v>8</v>
      </c>
      <c r="K77" s="4">
        <v>1</v>
      </c>
      <c r="L77" s="10"/>
      <c r="M77" s="10"/>
      <c r="N77" s="10"/>
      <c r="O77" s="10"/>
      <c r="P77" s="10"/>
      <c r="Q77" s="24"/>
      <c r="R77" s="20"/>
    </row>
    <row r="78" spans="1:18" ht="24.75" customHeight="1" x14ac:dyDescent="0.15">
      <c r="A78" s="47"/>
      <c r="B78" s="57"/>
      <c r="C78" s="10" t="s">
        <v>113</v>
      </c>
      <c r="D78" s="11" t="s">
        <v>114</v>
      </c>
      <c r="E78" s="11" t="s">
        <v>115</v>
      </c>
      <c r="F78" s="47"/>
      <c r="G78" s="10" t="s">
        <v>131</v>
      </c>
      <c r="H78" s="7">
        <v>44832</v>
      </c>
      <c r="I78" s="7">
        <v>44833</v>
      </c>
      <c r="J78" s="10">
        <v>16</v>
      </c>
      <c r="K78" s="4">
        <f>NETWORKDAYS(H78,I78)</f>
        <v>2</v>
      </c>
      <c r="L78" s="10"/>
      <c r="M78" s="10"/>
      <c r="N78" s="10"/>
      <c r="O78" s="10"/>
      <c r="P78" s="10"/>
      <c r="Q78" s="24"/>
      <c r="R78" s="20"/>
    </row>
    <row r="79" spans="1:18" ht="24.75" customHeight="1" x14ac:dyDescent="0.15">
      <c r="A79" s="10"/>
      <c r="B79" s="18"/>
      <c r="C79" s="10"/>
      <c r="D79" s="11"/>
      <c r="E79" s="11"/>
      <c r="F79" s="17"/>
      <c r="G79" s="10"/>
      <c r="H79" s="7"/>
      <c r="I79" s="7"/>
      <c r="J79" s="10"/>
      <c r="K79" s="4"/>
      <c r="L79" s="10"/>
      <c r="M79" s="10"/>
      <c r="N79" s="10"/>
      <c r="O79" s="10"/>
      <c r="P79" s="10"/>
      <c r="Q79" s="24"/>
      <c r="R79" s="20"/>
    </row>
    <row r="80" spans="1:18" ht="24.75" customHeight="1" x14ac:dyDescent="0.15">
      <c r="A80" s="10"/>
      <c r="B80" s="18"/>
      <c r="C80" s="10"/>
      <c r="D80" s="11"/>
      <c r="E80" s="11"/>
      <c r="F80" s="17"/>
      <c r="G80" s="10"/>
      <c r="H80" s="7"/>
      <c r="I80" s="7"/>
      <c r="J80" s="10"/>
      <c r="K80" s="4"/>
      <c r="L80" s="10"/>
      <c r="M80" s="10"/>
      <c r="N80" s="10"/>
      <c r="O80" s="10"/>
      <c r="P80" s="10"/>
      <c r="Q80" s="24"/>
      <c r="R80" s="20"/>
    </row>
    <row r="81" spans="1:18" ht="24.75" customHeight="1" x14ac:dyDescent="0.15">
      <c r="A81" s="10"/>
      <c r="B81" s="18"/>
      <c r="C81" s="15"/>
      <c r="D81" s="25"/>
      <c r="E81" s="25"/>
      <c r="F81" s="16"/>
      <c r="G81" s="10"/>
      <c r="H81" s="7"/>
      <c r="I81" s="7"/>
      <c r="J81" s="10"/>
      <c r="K81" s="4"/>
      <c r="L81" s="10"/>
      <c r="M81" s="10"/>
      <c r="N81" s="10"/>
      <c r="O81" s="10"/>
      <c r="P81" s="10"/>
      <c r="Q81" s="24"/>
      <c r="R81" s="20"/>
    </row>
    <row r="82" spans="1:18" ht="24.75" customHeight="1" x14ac:dyDescent="0.15">
      <c r="A82" s="48" t="s">
        <v>120</v>
      </c>
      <c r="B82" s="18" t="s">
        <v>121</v>
      </c>
      <c r="C82" s="35"/>
      <c r="D82" s="36"/>
      <c r="E82" s="37"/>
      <c r="F82" s="11"/>
      <c r="G82" s="10" t="s">
        <v>130</v>
      </c>
      <c r="H82" s="7">
        <v>44859</v>
      </c>
      <c r="I82" s="7">
        <v>44860</v>
      </c>
      <c r="J82" s="10"/>
      <c r="K82" s="4"/>
      <c r="L82" s="10"/>
      <c r="M82" s="10"/>
      <c r="N82" s="10"/>
      <c r="O82" s="10"/>
      <c r="P82" s="10"/>
      <c r="Q82" s="24"/>
      <c r="R82" s="20"/>
    </row>
    <row r="83" spans="1:18" ht="24.75" customHeight="1" x14ac:dyDescent="0.15">
      <c r="A83" s="46"/>
      <c r="B83" s="18" t="s">
        <v>122</v>
      </c>
      <c r="C83" s="38"/>
      <c r="D83" s="39"/>
      <c r="E83" s="39"/>
      <c r="F83" s="27"/>
      <c r="G83" s="10" t="s">
        <v>127</v>
      </c>
      <c r="H83" s="7">
        <v>44859</v>
      </c>
      <c r="I83" s="7">
        <v>44860</v>
      </c>
      <c r="J83" s="10"/>
      <c r="K83" s="4"/>
      <c r="L83" s="10"/>
      <c r="M83" s="10"/>
      <c r="N83" s="10"/>
      <c r="O83" s="10"/>
      <c r="P83" s="10"/>
      <c r="Q83" s="24"/>
      <c r="R83" s="20"/>
    </row>
    <row r="84" spans="1:18" ht="24.75" customHeight="1" x14ac:dyDescent="0.15">
      <c r="A84" s="49" t="s">
        <v>123</v>
      </c>
      <c r="B84" s="26" t="s">
        <v>121</v>
      </c>
      <c r="C84" s="40"/>
      <c r="D84" s="41"/>
      <c r="E84" s="41"/>
      <c r="F84" s="28"/>
      <c r="G84" s="10" t="s">
        <v>133</v>
      </c>
      <c r="H84" s="7">
        <v>44860</v>
      </c>
      <c r="I84" s="10"/>
      <c r="J84" s="10"/>
      <c r="K84" s="10"/>
      <c r="L84" s="10"/>
      <c r="M84" s="10"/>
      <c r="N84" s="10"/>
      <c r="O84" s="10"/>
      <c r="P84" s="10"/>
      <c r="Q84" s="24"/>
      <c r="R84" s="20"/>
    </row>
    <row r="85" spans="1:18" ht="24.75" customHeight="1" x14ac:dyDescent="0.15">
      <c r="A85" s="50"/>
      <c r="B85" s="26" t="s">
        <v>122</v>
      </c>
      <c r="C85" s="40"/>
      <c r="D85" s="41"/>
      <c r="E85" s="41"/>
      <c r="F85" s="28"/>
      <c r="G85" s="10" t="s">
        <v>133</v>
      </c>
      <c r="H85" s="7">
        <v>44860</v>
      </c>
      <c r="I85" s="10"/>
      <c r="J85" s="10"/>
      <c r="K85" s="10"/>
      <c r="L85" s="10"/>
      <c r="M85" s="10"/>
      <c r="N85" s="10"/>
      <c r="O85" s="10"/>
      <c r="P85" s="10"/>
      <c r="Q85" s="24"/>
      <c r="R85" s="20"/>
    </row>
  </sheetData>
  <mergeCells count="47">
    <mergeCell ref="F2:R2"/>
    <mergeCell ref="A2:A3"/>
    <mergeCell ref="B2:B3"/>
    <mergeCell ref="C2:C3"/>
    <mergeCell ref="D2:D3"/>
    <mergeCell ref="E2:E3"/>
    <mergeCell ref="A1:R1"/>
    <mergeCell ref="F46:F61"/>
    <mergeCell ref="F62:F78"/>
    <mergeCell ref="D31:D32"/>
    <mergeCell ref="D39:D40"/>
    <mergeCell ref="F4:F13"/>
    <mergeCell ref="F14:F23"/>
    <mergeCell ref="F24:F26"/>
    <mergeCell ref="F27:F29"/>
    <mergeCell ref="F30:F37"/>
    <mergeCell ref="F38:F44"/>
    <mergeCell ref="C28:C29"/>
    <mergeCell ref="C30:C37"/>
    <mergeCell ref="C38:C44"/>
    <mergeCell ref="C57:C60"/>
    <mergeCell ref="C74:C77"/>
    <mergeCell ref="B54:B61"/>
    <mergeCell ref="B65:B68"/>
    <mergeCell ref="B69:B70"/>
    <mergeCell ref="B71:B78"/>
    <mergeCell ref="C4:C6"/>
    <mergeCell ref="C7:C12"/>
    <mergeCell ref="C14:C16"/>
    <mergeCell ref="C17:C22"/>
    <mergeCell ref="C25:C26"/>
    <mergeCell ref="C82:E82"/>
    <mergeCell ref="C83:E83"/>
    <mergeCell ref="C84:E84"/>
    <mergeCell ref="C85:E85"/>
    <mergeCell ref="A4:A44"/>
    <mergeCell ref="A46:A78"/>
    <mergeCell ref="A82:A83"/>
    <mergeCell ref="A84:A85"/>
    <mergeCell ref="B4:B13"/>
    <mergeCell ref="B14:B23"/>
    <mergeCell ref="B24:B26"/>
    <mergeCell ref="B27:B29"/>
    <mergeCell ref="B30:B37"/>
    <mergeCell ref="B38:B44"/>
    <mergeCell ref="B48:B51"/>
    <mergeCell ref="B52:B53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D2F7-F47B-49CA-98E5-C64035370E18}">
  <dimension ref="A1:O85"/>
  <sheetViews>
    <sheetView tabSelected="1" workbookViewId="0">
      <pane ySplit="3" topLeftCell="A4" activePane="bottomLeft" state="frozen"/>
      <selection pane="bottomLeft" activeCell="I12" sqref="I12"/>
    </sheetView>
  </sheetViews>
  <sheetFormatPr defaultColWidth="9" defaultRowHeight="13.5" x14ac:dyDescent="0.15"/>
  <cols>
    <col min="2" max="2" width="18.875" customWidth="1"/>
    <col min="3" max="3" width="17.25" customWidth="1"/>
    <col min="4" max="4" width="19.625" customWidth="1"/>
    <col min="5" max="5" width="48.625" customWidth="1"/>
    <col min="7" max="7" width="12.5" customWidth="1"/>
    <col min="8" max="8" width="14.5" customWidth="1"/>
    <col min="9" max="9" width="16.75" customWidth="1"/>
    <col min="10" max="10" width="16.25" customWidth="1"/>
    <col min="11" max="11" width="16.625" customWidth="1"/>
    <col min="12" max="12" width="16.25" customWidth="1"/>
    <col min="13" max="13" width="18.625" customWidth="1"/>
    <col min="14" max="14" width="15.125" customWidth="1"/>
  </cols>
  <sheetData>
    <row r="1" spans="1:15" s="30" customFormat="1" ht="21" x14ac:dyDescent="0.15">
      <c r="A1" s="60" t="s">
        <v>138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11"/>
    </row>
    <row r="2" spans="1:15" s="30" customFormat="1" ht="42.75" customHeight="1" x14ac:dyDescent="0.15">
      <c r="A2" s="67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32" t="s">
        <v>139</v>
      </c>
      <c r="G2" s="66" t="s">
        <v>137</v>
      </c>
      <c r="H2" s="71"/>
      <c r="I2" s="71"/>
      <c r="J2" s="71"/>
      <c r="K2" s="71"/>
      <c r="L2" s="71"/>
      <c r="M2" s="71"/>
      <c r="N2" s="71"/>
      <c r="O2" s="57" t="s">
        <v>140</v>
      </c>
    </row>
    <row r="3" spans="1:15" s="30" customFormat="1" ht="17.25" x14ac:dyDescent="0.15">
      <c r="A3" s="68"/>
      <c r="B3" s="70"/>
      <c r="C3" s="70"/>
      <c r="D3" s="70"/>
      <c r="E3" s="70"/>
      <c r="F3" s="31" t="s">
        <v>136</v>
      </c>
      <c r="G3" s="31" t="s">
        <v>132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57"/>
    </row>
    <row r="4" spans="1:15" s="2" customFormat="1" ht="39" customHeight="1" x14ac:dyDescent="0.15">
      <c r="A4" s="42" t="s">
        <v>16</v>
      </c>
      <c r="B4" s="51" t="s">
        <v>17</v>
      </c>
      <c r="C4" s="58" t="s">
        <v>18</v>
      </c>
      <c r="D4" s="5" t="s">
        <v>19</v>
      </c>
      <c r="E4" s="6" t="s">
        <v>20</v>
      </c>
      <c r="F4" s="64" t="s">
        <v>21</v>
      </c>
      <c r="G4" s="4" t="s">
        <v>124</v>
      </c>
      <c r="H4" s="7">
        <v>44826</v>
      </c>
      <c r="I4" s="7">
        <v>44830</v>
      </c>
      <c r="J4" s="4">
        <v>24</v>
      </c>
      <c r="K4" s="4" t="e">
        <f>NETWORKDAYS.INTL(H4,I4,1,#REF!)</f>
        <v>#REF!</v>
      </c>
      <c r="L4" s="4"/>
      <c r="M4" s="4"/>
      <c r="N4" s="4"/>
      <c r="O4" s="58" t="s">
        <v>141</v>
      </c>
    </row>
    <row r="5" spans="1:15" s="2" customFormat="1" ht="47.25" customHeight="1" x14ac:dyDescent="0.15">
      <c r="A5" s="43"/>
      <c r="B5" s="52"/>
      <c r="C5" s="58"/>
      <c r="D5" s="5" t="s">
        <v>22</v>
      </c>
      <c r="E5" s="6" t="s">
        <v>23</v>
      </c>
      <c r="F5" s="43"/>
      <c r="G5" s="4" t="s">
        <v>124</v>
      </c>
      <c r="H5" s="7">
        <v>44831</v>
      </c>
      <c r="I5" s="7">
        <v>44833</v>
      </c>
      <c r="J5" s="4">
        <v>24</v>
      </c>
      <c r="K5" s="4" t="e">
        <f>NETWORKDAYS.INTL(H5,I5,1,#REF!)</f>
        <v>#REF!</v>
      </c>
      <c r="L5" s="4"/>
      <c r="M5" s="4"/>
      <c r="N5" s="4"/>
      <c r="O5" s="58"/>
    </row>
    <row r="6" spans="1:15" s="3" customFormat="1" ht="47.25" customHeight="1" x14ac:dyDescent="0.15">
      <c r="A6" s="43"/>
      <c r="B6" s="52"/>
      <c r="C6" s="58"/>
      <c r="D6" s="5" t="s">
        <v>24</v>
      </c>
      <c r="E6" s="9" t="s">
        <v>25</v>
      </c>
      <c r="F6" s="43"/>
      <c r="G6" s="4" t="s">
        <v>124</v>
      </c>
      <c r="H6" s="7">
        <v>44834</v>
      </c>
      <c r="I6" s="7">
        <v>44843</v>
      </c>
      <c r="J6" s="4">
        <v>24</v>
      </c>
      <c r="K6" s="4" t="e">
        <f>NETWORKDAYS.INTL(H6,I6,5,#REF!)</f>
        <v>#REF!</v>
      </c>
      <c r="L6" s="19"/>
      <c r="M6" s="19"/>
      <c r="N6" s="19"/>
      <c r="O6" s="58"/>
    </row>
    <row r="7" spans="1:15" ht="57" customHeight="1" x14ac:dyDescent="0.15">
      <c r="A7" s="43"/>
      <c r="B7" s="52"/>
      <c r="C7" s="57" t="s">
        <v>26</v>
      </c>
      <c r="D7" s="11" t="s">
        <v>27</v>
      </c>
      <c r="E7" s="12" t="s">
        <v>28</v>
      </c>
      <c r="F7" s="43"/>
      <c r="G7" s="10" t="s">
        <v>125</v>
      </c>
      <c r="H7" s="7">
        <v>44832</v>
      </c>
      <c r="I7" s="7">
        <v>44834</v>
      </c>
      <c r="J7" s="10">
        <v>24</v>
      </c>
      <c r="K7" s="4">
        <f>NETWORKDAYS(H7,I7)</f>
        <v>3</v>
      </c>
      <c r="L7" s="20"/>
      <c r="M7" s="20"/>
      <c r="N7" s="20"/>
      <c r="O7" s="58"/>
    </row>
    <row r="8" spans="1:15" ht="28.5" customHeight="1" x14ac:dyDescent="0.15">
      <c r="A8" s="43"/>
      <c r="B8" s="52"/>
      <c r="C8" s="57"/>
      <c r="D8" s="11" t="s">
        <v>29</v>
      </c>
      <c r="E8" s="11" t="s">
        <v>30</v>
      </c>
      <c r="F8" s="43"/>
      <c r="G8" s="10" t="s">
        <v>125</v>
      </c>
      <c r="H8" s="7">
        <v>44842</v>
      </c>
      <c r="I8" s="7">
        <v>44844</v>
      </c>
      <c r="J8" s="10">
        <v>24</v>
      </c>
      <c r="K8" s="4" t="e">
        <f>NETWORKDAYS.INTL(H8,I8,5,#REF!)</f>
        <v>#REF!</v>
      </c>
      <c r="L8" s="20"/>
      <c r="M8" s="20"/>
      <c r="N8" s="20"/>
      <c r="O8" s="58"/>
    </row>
    <row r="9" spans="1:15" ht="32.25" customHeight="1" x14ac:dyDescent="0.15">
      <c r="A9" s="43"/>
      <c r="B9" s="52"/>
      <c r="C9" s="57"/>
      <c r="D9" s="11" t="s">
        <v>26</v>
      </c>
      <c r="E9" s="12" t="s">
        <v>31</v>
      </c>
      <c r="F9" s="43"/>
      <c r="G9" s="10" t="s">
        <v>125</v>
      </c>
      <c r="H9" s="7">
        <v>44845</v>
      </c>
      <c r="I9" s="7">
        <v>44847</v>
      </c>
      <c r="J9" s="10">
        <v>24</v>
      </c>
      <c r="K9" s="4">
        <f>NETWORKDAYS(H9,I9)</f>
        <v>3</v>
      </c>
      <c r="L9" s="20"/>
      <c r="M9" s="20"/>
      <c r="N9" s="20"/>
      <c r="O9" s="58"/>
    </row>
    <row r="10" spans="1:15" ht="24.75" customHeight="1" x14ac:dyDescent="0.15">
      <c r="A10" s="43"/>
      <c r="B10" s="52"/>
      <c r="C10" s="57"/>
      <c r="D10" s="11" t="s">
        <v>32</v>
      </c>
      <c r="E10" s="11" t="s">
        <v>33</v>
      </c>
      <c r="F10" s="43"/>
      <c r="G10" s="10" t="s">
        <v>126</v>
      </c>
      <c r="H10" s="7">
        <v>44831</v>
      </c>
      <c r="I10" s="7">
        <v>44832</v>
      </c>
      <c r="J10" s="10">
        <v>16</v>
      </c>
      <c r="K10" s="4">
        <f>NETWORKDAYS(H10,I10)</f>
        <v>2</v>
      </c>
      <c r="L10" s="20"/>
      <c r="M10" s="20"/>
      <c r="N10" s="20"/>
      <c r="O10" s="58"/>
    </row>
    <row r="11" spans="1:15" ht="24.75" customHeight="1" x14ac:dyDescent="0.15">
      <c r="A11" s="43"/>
      <c r="B11" s="52"/>
      <c r="C11" s="57"/>
      <c r="D11" s="11" t="s">
        <v>34</v>
      </c>
      <c r="E11" s="11" t="s">
        <v>35</v>
      </c>
      <c r="F11" s="43"/>
      <c r="G11" s="10" t="s">
        <v>126</v>
      </c>
      <c r="H11" s="7">
        <v>44833</v>
      </c>
      <c r="I11" s="7">
        <v>44834</v>
      </c>
      <c r="J11" s="10">
        <v>16</v>
      </c>
      <c r="K11" s="4">
        <f>NETWORKDAYS(H11,I11)</f>
        <v>2</v>
      </c>
      <c r="L11" s="20"/>
      <c r="M11" s="20"/>
      <c r="N11" s="20"/>
      <c r="O11" s="58"/>
    </row>
    <row r="12" spans="1:15" ht="48" customHeight="1" x14ac:dyDescent="0.15">
      <c r="A12" s="43"/>
      <c r="B12" s="52"/>
      <c r="C12" s="57"/>
      <c r="D12" s="11" t="s">
        <v>36</v>
      </c>
      <c r="E12" s="12" t="s">
        <v>37</v>
      </c>
      <c r="F12" s="43"/>
      <c r="G12" s="10" t="s">
        <v>126</v>
      </c>
      <c r="H12" s="7">
        <v>44842</v>
      </c>
      <c r="I12" s="7">
        <v>44844</v>
      </c>
      <c r="J12" s="10">
        <v>24</v>
      </c>
      <c r="K12" s="4" t="e">
        <f>NETWORKDAYS.INTL(H12,I12,5,#REF!)</f>
        <v>#REF!</v>
      </c>
      <c r="L12" s="20"/>
      <c r="M12" s="20"/>
      <c r="N12" s="20"/>
      <c r="O12" s="58"/>
    </row>
    <row r="13" spans="1:15" ht="135" customHeight="1" x14ac:dyDescent="0.15">
      <c r="A13" s="43"/>
      <c r="B13" s="53"/>
      <c r="C13" s="10" t="s">
        <v>38</v>
      </c>
      <c r="D13" s="11" t="s">
        <v>39</v>
      </c>
      <c r="E13" s="12" t="s">
        <v>40</v>
      </c>
      <c r="F13" s="44"/>
      <c r="G13" s="10" t="s">
        <v>126</v>
      </c>
      <c r="H13" s="7">
        <v>44846</v>
      </c>
      <c r="I13" s="7">
        <v>44848</v>
      </c>
      <c r="J13" s="10">
        <v>24</v>
      </c>
      <c r="K13" s="4">
        <f>NETWORKDAYS(H13,I13)</f>
        <v>3</v>
      </c>
      <c r="L13" s="20"/>
      <c r="M13" s="20"/>
      <c r="N13" s="20"/>
      <c r="O13" s="58"/>
    </row>
    <row r="14" spans="1:15" ht="39" customHeight="1" x14ac:dyDescent="0.15">
      <c r="A14" s="43"/>
      <c r="B14" s="51" t="s">
        <v>17</v>
      </c>
      <c r="C14" s="58" t="s">
        <v>18</v>
      </c>
      <c r="D14" s="5" t="s">
        <v>19</v>
      </c>
      <c r="E14" s="6" t="s">
        <v>20</v>
      </c>
      <c r="F14" s="64" t="s">
        <v>41</v>
      </c>
      <c r="G14" s="29" t="s">
        <v>131</v>
      </c>
      <c r="H14" s="7">
        <v>44834</v>
      </c>
      <c r="I14" s="7">
        <v>44843</v>
      </c>
      <c r="J14" s="10">
        <v>24</v>
      </c>
      <c r="K14" s="4" t="e">
        <f>NETWORKDAYS.INTL(H14,I14,5,#REF!)</f>
        <v>#REF!</v>
      </c>
      <c r="L14" s="20"/>
      <c r="M14" s="20"/>
      <c r="N14" s="20"/>
      <c r="O14" s="58"/>
    </row>
    <row r="15" spans="1:15" s="2" customFormat="1" ht="47.25" customHeight="1" x14ac:dyDescent="0.15">
      <c r="A15" s="43"/>
      <c r="B15" s="52"/>
      <c r="C15" s="58"/>
      <c r="D15" s="5" t="s">
        <v>22</v>
      </c>
      <c r="E15" s="6" t="s">
        <v>23</v>
      </c>
      <c r="F15" s="43"/>
      <c r="G15" s="29" t="s">
        <v>131</v>
      </c>
      <c r="H15" s="7">
        <v>44844</v>
      </c>
      <c r="I15" s="7">
        <v>44846</v>
      </c>
      <c r="J15" s="4">
        <v>24</v>
      </c>
      <c r="K15" s="4" t="e">
        <f>NETWORKDAYS.INTL(H15,I15,7,#REF!)</f>
        <v>#REF!</v>
      </c>
      <c r="L15" s="4"/>
      <c r="M15" s="4"/>
      <c r="N15" s="4"/>
      <c r="O15" s="58"/>
    </row>
    <row r="16" spans="1:15" ht="45.75" customHeight="1" x14ac:dyDescent="0.15">
      <c r="A16" s="43"/>
      <c r="B16" s="52"/>
      <c r="C16" s="58"/>
      <c r="D16" s="5" t="s">
        <v>24</v>
      </c>
      <c r="E16" s="9" t="s">
        <v>25</v>
      </c>
      <c r="F16" s="43"/>
      <c r="G16" s="29" t="s">
        <v>131</v>
      </c>
      <c r="H16" s="7">
        <v>44846</v>
      </c>
      <c r="I16" s="7">
        <v>44847</v>
      </c>
      <c r="J16" s="10">
        <v>16</v>
      </c>
      <c r="K16" s="4">
        <f>NETWORKDAYS(H16,I16)</f>
        <v>2</v>
      </c>
      <c r="L16" s="20"/>
      <c r="M16" s="20"/>
      <c r="N16" s="20"/>
      <c r="O16" s="58"/>
    </row>
    <row r="17" spans="1:15" ht="32.25" customHeight="1" x14ac:dyDescent="0.15">
      <c r="A17" s="43"/>
      <c r="B17" s="52"/>
      <c r="C17" s="57" t="s">
        <v>26</v>
      </c>
      <c r="D17" s="11" t="s">
        <v>27</v>
      </c>
      <c r="E17" s="12" t="s">
        <v>28</v>
      </c>
      <c r="F17" s="43"/>
      <c r="G17" s="10" t="s">
        <v>127</v>
      </c>
      <c r="H17" s="7">
        <v>44832</v>
      </c>
      <c r="I17" s="7">
        <v>44834</v>
      </c>
      <c r="J17" s="10">
        <v>24</v>
      </c>
      <c r="K17" s="4">
        <f>NETWORKDAYS(H17,I17)</f>
        <v>3</v>
      </c>
      <c r="L17" s="20"/>
      <c r="M17" s="20"/>
      <c r="N17" s="20"/>
      <c r="O17" s="58"/>
    </row>
    <row r="18" spans="1:15" ht="28.5" customHeight="1" x14ac:dyDescent="0.15">
      <c r="A18" s="43"/>
      <c r="B18" s="52"/>
      <c r="C18" s="57"/>
      <c r="D18" s="11" t="s">
        <v>29</v>
      </c>
      <c r="E18" s="11" t="s">
        <v>30</v>
      </c>
      <c r="F18" s="43"/>
      <c r="G18" s="10" t="s">
        <v>127</v>
      </c>
      <c r="H18" s="7">
        <v>44842</v>
      </c>
      <c r="I18" s="7">
        <v>44843</v>
      </c>
      <c r="J18" s="10">
        <v>16</v>
      </c>
      <c r="K18" s="4" t="e">
        <f>NETWORKDAYS.INTL(H18,I18,5,#REF!)</f>
        <v>#REF!</v>
      </c>
      <c r="L18" s="20"/>
      <c r="M18" s="20"/>
      <c r="N18" s="20"/>
      <c r="O18" s="58"/>
    </row>
    <row r="19" spans="1:15" ht="32.25" customHeight="1" x14ac:dyDescent="0.15">
      <c r="A19" s="43"/>
      <c r="B19" s="52"/>
      <c r="C19" s="57"/>
      <c r="D19" s="11" t="s">
        <v>26</v>
      </c>
      <c r="E19" s="12" t="s">
        <v>31</v>
      </c>
      <c r="F19" s="43"/>
      <c r="G19" s="10" t="s">
        <v>127</v>
      </c>
      <c r="H19" s="7">
        <v>44844</v>
      </c>
      <c r="I19" s="7">
        <v>44845</v>
      </c>
      <c r="J19" s="10">
        <v>16</v>
      </c>
      <c r="K19" s="4">
        <v>2</v>
      </c>
      <c r="L19" s="20"/>
      <c r="M19" s="20"/>
      <c r="N19" s="20"/>
      <c r="O19" s="58"/>
    </row>
    <row r="20" spans="1:15" ht="24.75" customHeight="1" x14ac:dyDescent="0.15">
      <c r="A20" s="43"/>
      <c r="B20" s="52"/>
      <c r="C20" s="57"/>
      <c r="D20" s="11" t="s">
        <v>32</v>
      </c>
      <c r="E20" s="11" t="s">
        <v>33</v>
      </c>
      <c r="F20" s="43"/>
      <c r="G20" s="10" t="s">
        <v>127</v>
      </c>
      <c r="H20" s="7">
        <v>44847</v>
      </c>
      <c r="I20" s="7">
        <v>44847</v>
      </c>
      <c r="J20" s="10">
        <v>8</v>
      </c>
      <c r="K20" s="4">
        <f>NETWORKDAYS(H20,I20)</f>
        <v>1</v>
      </c>
      <c r="L20" s="20"/>
      <c r="M20" s="20"/>
      <c r="N20" s="20"/>
      <c r="O20" s="58"/>
    </row>
    <row r="21" spans="1:15" ht="24.75" customHeight="1" x14ac:dyDescent="0.15">
      <c r="A21" s="43"/>
      <c r="B21" s="52"/>
      <c r="C21" s="57"/>
      <c r="D21" s="11" t="s">
        <v>34</v>
      </c>
      <c r="E21" s="11" t="s">
        <v>35</v>
      </c>
      <c r="F21" s="43"/>
      <c r="G21" s="10" t="s">
        <v>127</v>
      </c>
      <c r="H21" s="7">
        <v>44846</v>
      </c>
      <c r="I21" s="7">
        <v>44846</v>
      </c>
      <c r="J21" s="10">
        <v>8</v>
      </c>
      <c r="K21" s="4">
        <f>NETWORKDAYS(H21,I21)</f>
        <v>1</v>
      </c>
      <c r="L21" s="20"/>
      <c r="M21" s="20"/>
      <c r="N21" s="20"/>
      <c r="O21" s="58"/>
    </row>
    <row r="22" spans="1:15" ht="59.1" customHeight="1" x14ac:dyDescent="0.15">
      <c r="A22" s="43"/>
      <c r="B22" s="52"/>
      <c r="C22" s="57"/>
      <c r="D22" s="11" t="s">
        <v>36</v>
      </c>
      <c r="E22" s="12" t="s">
        <v>37</v>
      </c>
      <c r="F22" s="43"/>
      <c r="G22" s="10" t="s">
        <v>127</v>
      </c>
      <c r="H22" s="7">
        <v>44848</v>
      </c>
      <c r="I22" s="7">
        <v>44848</v>
      </c>
      <c r="J22" s="10">
        <v>8</v>
      </c>
      <c r="K22" s="4">
        <f>NETWORKDAYS(H22,I22)</f>
        <v>1</v>
      </c>
      <c r="L22" s="20"/>
      <c r="M22" s="20"/>
      <c r="N22" s="20"/>
      <c r="O22" s="58"/>
    </row>
    <row r="23" spans="1:15" ht="129" customHeight="1" x14ac:dyDescent="0.15">
      <c r="A23" s="43"/>
      <c r="B23" s="53"/>
      <c r="C23" s="10" t="s">
        <v>38</v>
      </c>
      <c r="D23" s="11" t="s">
        <v>39</v>
      </c>
      <c r="E23" s="12" t="s">
        <v>40</v>
      </c>
      <c r="F23" s="44"/>
      <c r="G23" s="10" t="s">
        <v>128</v>
      </c>
      <c r="H23" s="7">
        <v>44848</v>
      </c>
      <c r="I23" s="7">
        <v>44852</v>
      </c>
      <c r="J23" s="10">
        <v>24</v>
      </c>
      <c r="K23" s="4">
        <f>NETWORKDAYS(H23,I23)</f>
        <v>3</v>
      </c>
      <c r="L23" s="20"/>
      <c r="M23" s="20"/>
      <c r="N23" s="20"/>
      <c r="O23" s="58"/>
    </row>
    <row r="24" spans="1:15" ht="33.950000000000003" customHeight="1" x14ac:dyDescent="0.15">
      <c r="A24" s="43"/>
      <c r="B24" s="54" t="s">
        <v>42</v>
      </c>
      <c r="C24" s="10" t="s">
        <v>43</v>
      </c>
      <c r="D24" s="13" t="s">
        <v>44</v>
      </c>
      <c r="E24" s="14" t="s">
        <v>45</v>
      </c>
      <c r="F24" s="59" t="s">
        <v>21</v>
      </c>
      <c r="G24" s="10" t="s">
        <v>129</v>
      </c>
      <c r="H24" s="7">
        <v>44832</v>
      </c>
      <c r="I24" s="7">
        <v>44834</v>
      </c>
      <c r="J24" s="10">
        <v>24</v>
      </c>
      <c r="K24" s="4">
        <f>NETWORKDAYS(H24,I24)</f>
        <v>3</v>
      </c>
      <c r="L24" s="20"/>
      <c r="M24" s="20"/>
      <c r="N24" s="20"/>
      <c r="O24" s="72" t="s">
        <v>142</v>
      </c>
    </row>
    <row r="25" spans="1:15" ht="30.75" customHeight="1" x14ac:dyDescent="0.15">
      <c r="A25" s="43"/>
      <c r="B25" s="55"/>
      <c r="C25" s="59" t="s">
        <v>46</v>
      </c>
      <c r="D25" s="14" t="s">
        <v>47</v>
      </c>
      <c r="E25" s="14" t="s">
        <v>48</v>
      </c>
      <c r="F25" s="46"/>
      <c r="G25" s="10" t="s">
        <v>129</v>
      </c>
      <c r="H25" s="7">
        <v>44842</v>
      </c>
      <c r="I25" s="7">
        <v>44844</v>
      </c>
      <c r="J25" s="10">
        <v>24</v>
      </c>
      <c r="K25" s="4" t="e">
        <f>NETWORKDAYS.INTL(H25,I25,5,#REF!)</f>
        <v>#REF!</v>
      </c>
      <c r="L25" s="20"/>
      <c r="M25" s="20"/>
      <c r="N25" s="20"/>
      <c r="O25" s="72"/>
    </row>
    <row r="26" spans="1:15" ht="30.75" customHeight="1" x14ac:dyDescent="0.15">
      <c r="A26" s="43"/>
      <c r="B26" s="55"/>
      <c r="C26" s="47"/>
      <c r="D26" s="13" t="s">
        <v>49</v>
      </c>
      <c r="E26" s="14" t="s">
        <v>50</v>
      </c>
      <c r="F26" s="46"/>
      <c r="G26" s="10" t="s">
        <v>129</v>
      </c>
      <c r="H26" s="7">
        <v>44851</v>
      </c>
      <c r="I26" s="7">
        <v>44851</v>
      </c>
      <c r="J26" s="10">
        <v>8</v>
      </c>
      <c r="K26" s="4">
        <v>1</v>
      </c>
      <c r="L26" s="20"/>
      <c r="M26" s="20"/>
      <c r="N26" s="20"/>
      <c r="O26" s="72"/>
    </row>
    <row r="27" spans="1:15" ht="36.950000000000003" customHeight="1" x14ac:dyDescent="0.15">
      <c r="A27" s="43"/>
      <c r="B27" s="54" t="s">
        <v>42</v>
      </c>
      <c r="C27" s="10" t="s">
        <v>43</v>
      </c>
      <c r="D27" s="13" t="s">
        <v>44</v>
      </c>
      <c r="E27" s="14" t="s">
        <v>45</v>
      </c>
      <c r="F27" s="59" t="s">
        <v>41</v>
      </c>
      <c r="G27" s="10" t="s">
        <v>128</v>
      </c>
      <c r="H27" s="7">
        <v>44843</v>
      </c>
      <c r="I27" s="7">
        <v>44844</v>
      </c>
      <c r="J27" s="10">
        <v>24</v>
      </c>
      <c r="K27" s="4" t="e">
        <f>NETWORKDAYS.INTL(H27,I27,5,#REF!)</f>
        <v>#REF!</v>
      </c>
      <c r="L27" s="20"/>
      <c r="M27" s="20"/>
      <c r="N27" s="20"/>
      <c r="O27" s="72"/>
    </row>
    <row r="28" spans="1:15" ht="30.75" customHeight="1" x14ac:dyDescent="0.15">
      <c r="A28" s="43"/>
      <c r="B28" s="55"/>
      <c r="C28" s="59" t="s">
        <v>46</v>
      </c>
      <c r="D28" s="14" t="s">
        <v>47</v>
      </c>
      <c r="E28" s="14" t="s">
        <v>48</v>
      </c>
      <c r="F28" s="46"/>
      <c r="G28" s="10" t="s">
        <v>128</v>
      </c>
      <c r="H28" s="7">
        <v>44845</v>
      </c>
      <c r="I28" s="7">
        <v>44846</v>
      </c>
      <c r="J28" s="10">
        <v>24</v>
      </c>
      <c r="K28" s="4">
        <f>NETWORKDAYS(H28,I28)</f>
        <v>2</v>
      </c>
      <c r="L28" s="20"/>
      <c r="M28" s="20"/>
      <c r="N28" s="20"/>
      <c r="O28" s="72"/>
    </row>
    <row r="29" spans="1:15" ht="30.75" customHeight="1" x14ac:dyDescent="0.15">
      <c r="A29" s="43"/>
      <c r="B29" s="55"/>
      <c r="C29" s="47"/>
      <c r="D29" s="13" t="s">
        <v>49</v>
      </c>
      <c r="E29" s="14" t="s">
        <v>50</v>
      </c>
      <c r="F29" s="46"/>
      <c r="G29" s="10" t="s">
        <v>128</v>
      </c>
      <c r="H29" s="7">
        <v>44847</v>
      </c>
      <c r="I29" s="7">
        <v>44847</v>
      </c>
      <c r="J29" s="10">
        <v>8</v>
      </c>
      <c r="K29" s="4">
        <f>NETWORKDAYS(H29,I29)</f>
        <v>1</v>
      </c>
      <c r="L29" s="20"/>
      <c r="M29" s="20"/>
      <c r="N29" s="20"/>
      <c r="O29" s="72"/>
    </row>
    <row r="30" spans="1:15" ht="24" customHeight="1" x14ac:dyDescent="0.15">
      <c r="A30" s="43"/>
      <c r="B30" s="54" t="s">
        <v>51</v>
      </c>
      <c r="C30" s="59"/>
      <c r="D30" s="11" t="s">
        <v>52</v>
      </c>
      <c r="E30" s="11" t="s">
        <v>53</v>
      </c>
      <c r="F30" s="59" t="s">
        <v>21</v>
      </c>
      <c r="G30" s="10" t="s">
        <v>130</v>
      </c>
      <c r="H30" s="7">
        <v>44833</v>
      </c>
      <c r="I30" s="7">
        <v>44834</v>
      </c>
      <c r="J30" s="10">
        <v>16</v>
      </c>
      <c r="K30" s="4">
        <f>NETWORKDAYS(H30,I30)</f>
        <v>2</v>
      </c>
      <c r="L30" s="10"/>
      <c r="M30" s="10"/>
      <c r="N30" s="10"/>
      <c r="O30" s="72"/>
    </row>
    <row r="31" spans="1:15" ht="29.1" customHeight="1" x14ac:dyDescent="0.15">
      <c r="A31" s="43"/>
      <c r="B31" s="55"/>
      <c r="C31" s="46"/>
      <c r="D31" s="62" t="s">
        <v>54</v>
      </c>
      <c r="E31" s="11" t="s">
        <v>55</v>
      </c>
      <c r="F31" s="46"/>
      <c r="G31" s="10" t="s">
        <v>130</v>
      </c>
      <c r="H31" s="7">
        <v>44842</v>
      </c>
      <c r="I31" s="7">
        <v>44843</v>
      </c>
      <c r="J31" s="10">
        <v>16</v>
      </c>
      <c r="K31" s="4" t="e">
        <f>NETWORKDAYS.INTL(H31,I31,5,#REF!)</f>
        <v>#REF!</v>
      </c>
      <c r="L31" s="10"/>
      <c r="M31" s="10"/>
      <c r="N31" s="10"/>
      <c r="O31" s="72"/>
    </row>
    <row r="32" spans="1:15" ht="33.950000000000003" customHeight="1" x14ac:dyDescent="0.15">
      <c r="A32" s="43"/>
      <c r="B32" s="55"/>
      <c r="C32" s="46"/>
      <c r="D32" s="63"/>
      <c r="E32" s="12" t="s">
        <v>56</v>
      </c>
      <c r="F32" s="46"/>
      <c r="G32" s="10" t="s">
        <v>130</v>
      </c>
      <c r="H32" s="7">
        <v>44844</v>
      </c>
      <c r="I32" s="7">
        <v>44844</v>
      </c>
      <c r="J32" s="10">
        <v>8</v>
      </c>
      <c r="K32" s="4">
        <f>NETWORKDAYS(H32,I32)</f>
        <v>1</v>
      </c>
      <c r="L32" s="10"/>
      <c r="M32" s="10"/>
      <c r="N32" s="10"/>
      <c r="O32" s="72"/>
    </row>
    <row r="33" spans="1:15" ht="24.75" customHeight="1" x14ac:dyDescent="0.15">
      <c r="A33" s="43"/>
      <c r="B33" s="55"/>
      <c r="C33" s="46"/>
      <c r="D33" s="11" t="s">
        <v>57</v>
      </c>
      <c r="E33" s="11" t="s">
        <v>58</v>
      </c>
      <c r="F33" s="46"/>
      <c r="G33" s="10" t="s">
        <v>130</v>
      </c>
      <c r="H33" s="7">
        <v>44845</v>
      </c>
      <c r="I33" s="7">
        <v>44847</v>
      </c>
      <c r="J33" s="10">
        <v>24</v>
      </c>
      <c r="K33" s="4" t="e">
        <f>NETWORKDAYS.INTL(H33,I33,7,#REF!)</f>
        <v>#REF!</v>
      </c>
      <c r="L33" s="10"/>
      <c r="M33" s="10"/>
      <c r="N33" s="10"/>
      <c r="O33" s="72"/>
    </row>
    <row r="34" spans="1:15" ht="24.75" customHeight="1" x14ac:dyDescent="0.15">
      <c r="A34" s="43"/>
      <c r="B34" s="55"/>
      <c r="C34" s="46"/>
      <c r="D34" s="11" t="s">
        <v>59</v>
      </c>
      <c r="E34" s="11" t="s">
        <v>60</v>
      </c>
      <c r="F34" s="46"/>
      <c r="G34" s="10" t="s">
        <v>129</v>
      </c>
      <c r="H34" s="7">
        <v>44845</v>
      </c>
      <c r="I34" s="7">
        <v>44845</v>
      </c>
      <c r="J34" s="10">
        <v>8</v>
      </c>
      <c r="K34" s="4" t="e">
        <f>NETWORKDAYS.INTL(H34,I34,5,#REF!)</f>
        <v>#REF!</v>
      </c>
      <c r="L34" s="10"/>
      <c r="M34" s="10"/>
      <c r="N34" s="10"/>
      <c r="O34" s="72"/>
    </row>
    <row r="35" spans="1:15" ht="24.75" customHeight="1" x14ac:dyDescent="0.15">
      <c r="A35" s="43"/>
      <c r="B35" s="55"/>
      <c r="C35" s="46"/>
      <c r="D35" s="11" t="s">
        <v>61</v>
      </c>
      <c r="E35" s="11" t="s">
        <v>62</v>
      </c>
      <c r="F35" s="46"/>
      <c r="G35" s="10" t="s">
        <v>129</v>
      </c>
      <c r="H35" s="7">
        <v>44846</v>
      </c>
      <c r="I35" s="7">
        <v>44848</v>
      </c>
      <c r="J35" s="10">
        <v>24</v>
      </c>
      <c r="K35" s="4">
        <f>NETWORKDAYS(H35,I35)</f>
        <v>3</v>
      </c>
      <c r="L35" s="10"/>
      <c r="M35" s="10"/>
      <c r="N35" s="10"/>
      <c r="O35" s="72"/>
    </row>
    <row r="36" spans="1:15" ht="42.95" customHeight="1" x14ac:dyDescent="0.15">
      <c r="A36" s="43"/>
      <c r="B36" s="55"/>
      <c r="C36" s="46"/>
      <c r="D36" s="11" t="s">
        <v>63</v>
      </c>
      <c r="E36" s="12" t="s">
        <v>64</v>
      </c>
      <c r="F36" s="46"/>
      <c r="G36" s="10" t="s">
        <v>124</v>
      </c>
      <c r="H36" s="7">
        <v>44844</v>
      </c>
      <c r="I36" s="7">
        <v>44846</v>
      </c>
      <c r="J36" s="10">
        <v>24</v>
      </c>
      <c r="K36" s="4">
        <f>NETWORKDAYS(H36,I36)</f>
        <v>3</v>
      </c>
      <c r="L36" s="10"/>
      <c r="M36" s="10"/>
      <c r="N36" s="10"/>
      <c r="O36" s="72"/>
    </row>
    <row r="37" spans="1:15" ht="24.75" customHeight="1" x14ac:dyDescent="0.15">
      <c r="A37" s="43"/>
      <c r="B37" s="56"/>
      <c r="C37" s="47"/>
      <c r="D37" s="11" t="s">
        <v>65</v>
      </c>
      <c r="E37" s="11" t="s">
        <v>66</v>
      </c>
      <c r="F37" s="47"/>
      <c r="G37" s="10" t="s">
        <v>126</v>
      </c>
      <c r="H37" s="7">
        <v>44845</v>
      </c>
      <c r="I37" s="7">
        <v>44845</v>
      </c>
      <c r="J37" s="10">
        <v>8</v>
      </c>
      <c r="K37" s="4">
        <v>1</v>
      </c>
      <c r="L37" s="10"/>
      <c r="M37" s="10"/>
      <c r="N37" s="10"/>
      <c r="O37" s="72"/>
    </row>
    <row r="38" spans="1:15" ht="24.75" customHeight="1" x14ac:dyDescent="0.15">
      <c r="A38" s="43"/>
      <c r="B38" s="54" t="s">
        <v>51</v>
      </c>
      <c r="C38" s="59"/>
      <c r="D38" s="11" t="s">
        <v>52</v>
      </c>
      <c r="E38" s="11" t="s">
        <v>53</v>
      </c>
      <c r="F38" s="59" t="s">
        <v>41</v>
      </c>
      <c r="G38" s="10" t="s">
        <v>128</v>
      </c>
      <c r="H38" s="7">
        <v>44842</v>
      </c>
      <c r="I38" s="7">
        <v>44842</v>
      </c>
      <c r="J38" s="10">
        <v>8</v>
      </c>
      <c r="K38" s="4" t="e">
        <f>NETWORKDAYS.INTL(H38,I38,5,#REF!)</f>
        <v>#REF!</v>
      </c>
      <c r="L38" s="10"/>
      <c r="M38" s="10"/>
      <c r="N38" s="10"/>
      <c r="O38" s="72"/>
    </row>
    <row r="39" spans="1:15" ht="24.75" customHeight="1" x14ac:dyDescent="0.15">
      <c r="A39" s="43"/>
      <c r="B39" s="55"/>
      <c r="C39" s="46"/>
      <c r="D39" s="62" t="s">
        <v>54</v>
      </c>
      <c r="E39" s="11" t="s">
        <v>55</v>
      </c>
      <c r="F39" s="46"/>
      <c r="G39" s="10" t="s">
        <v>127</v>
      </c>
      <c r="H39" s="7">
        <v>44851</v>
      </c>
      <c r="I39" s="7">
        <v>44851</v>
      </c>
      <c r="J39" s="10">
        <v>8</v>
      </c>
      <c r="K39" s="4">
        <f t="shared" ref="K39:K44" si="0">NETWORKDAYS(H39,I39)</f>
        <v>1</v>
      </c>
      <c r="L39" s="10"/>
      <c r="M39" s="10"/>
      <c r="N39" s="10"/>
      <c r="O39" s="72"/>
    </row>
    <row r="40" spans="1:15" ht="36" customHeight="1" x14ac:dyDescent="0.15">
      <c r="A40" s="43"/>
      <c r="B40" s="55"/>
      <c r="C40" s="46"/>
      <c r="D40" s="63"/>
      <c r="E40" s="12" t="s">
        <v>56</v>
      </c>
      <c r="F40" s="46"/>
      <c r="G40" s="10" t="s">
        <v>127</v>
      </c>
      <c r="H40" s="7">
        <v>44852</v>
      </c>
      <c r="I40" s="7">
        <v>44852</v>
      </c>
      <c r="J40" s="10">
        <v>8</v>
      </c>
      <c r="K40" s="4">
        <f t="shared" si="0"/>
        <v>1</v>
      </c>
      <c r="L40" s="10"/>
      <c r="M40" s="10"/>
      <c r="N40" s="10"/>
      <c r="O40" s="72"/>
    </row>
    <row r="41" spans="1:15" ht="24.75" customHeight="1" x14ac:dyDescent="0.15">
      <c r="A41" s="43"/>
      <c r="B41" s="55"/>
      <c r="C41" s="46"/>
      <c r="D41" s="11" t="s">
        <v>57</v>
      </c>
      <c r="E41" s="11" t="s">
        <v>58</v>
      </c>
      <c r="F41" s="46"/>
      <c r="G41" s="10" t="s">
        <v>131</v>
      </c>
      <c r="H41" s="7">
        <v>44851</v>
      </c>
      <c r="I41" s="7">
        <v>44852</v>
      </c>
      <c r="J41" s="10">
        <v>16</v>
      </c>
      <c r="K41" s="4">
        <f t="shared" si="0"/>
        <v>2</v>
      </c>
      <c r="L41" s="10"/>
      <c r="M41" s="10"/>
      <c r="N41" s="10"/>
      <c r="O41" s="72"/>
    </row>
    <row r="42" spans="1:15" ht="24.75" customHeight="1" x14ac:dyDescent="0.15">
      <c r="A42" s="43"/>
      <c r="B42" s="55"/>
      <c r="C42" s="46"/>
      <c r="D42" s="11" t="s">
        <v>59</v>
      </c>
      <c r="E42" s="11" t="s">
        <v>60</v>
      </c>
      <c r="F42" s="46"/>
      <c r="G42" s="10" t="s">
        <v>131</v>
      </c>
      <c r="H42" s="7">
        <v>44847</v>
      </c>
      <c r="I42" s="7">
        <v>44847</v>
      </c>
      <c r="J42" s="10">
        <v>8</v>
      </c>
      <c r="K42" s="4">
        <f t="shared" si="0"/>
        <v>1</v>
      </c>
      <c r="L42" s="10"/>
      <c r="M42" s="10"/>
      <c r="N42" s="10"/>
      <c r="O42" s="72"/>
    </row>
    <row r="43" spans="1:15" ht="24.75" customHeight="1" x14ac:dyDescent="0.15">
      <c r="A43" s="43"/>
      <c r="B43" s="55"/>
      <c r="C43" s="46"/>
      <c r="D43" s="11" t="s">
        <v>61</v>
      </c>
      <c r="E43" s="11" t="s">
        <v>62</v>
      </c>
      <c r="F43" s="46"/>
      <c r="G43" s="29" t="s">
        <v>131</v>
      </c>
      <c r="H43" s="7">
        <v>44848</v>
      </c>
      <c r="I43" s="7">
        <v>44848</v>
      </c>
      <c r="J43" s="10">
        <v>8</v>
      </c>
      <c r="K43" s="4">
        <f t="shared" si="0"/>
        <v>1</v>
      </c>
      <c r="L43" s="10"/>
      <c r="M43" s="10"/>
      <c r="N43" s="10"/>
      <c r="O43" s="72"/>
    </row>
    <row r="44" spans="1:15" ht="42" customHeight="1" x14ac:dyDescent="0.15">
      <c r="A44" s="44"/>
      <c r="B44" s="55"/>
      <c r="C44" s="47"/>
      <c r="D44" s="11" t="s">
        <v>63</v>
      </c>
      <c r="E44" s="12" t="s">
        <v>64</v>
      </c>
      <c r="F44" s="47"/>
      <c r="G44" s="10" t="s">
        <v>131</v>
      </c>
      <c r="H44" s="7">
        <v>44853</v>
      </c>
      <c r="I44" s="7">
        <v>44854</v>
      </c>
      <c r="J44" s="10">
        <v>16</v>
      </c>
      <c r="K44" s="4">
        <f t="shared" si="0"/>
        <v>2</v>
      </c>
      <c r="L44" s="10"/>
      <c r="M44" s="10"/>
      <c r="N44" s="10"/>
      <c r="O44" s="72"/>
    </row>
    <row r="45" spans="1:15" ht="42" customHeight="1" x14ac:dyDescent="0.15">
      <c r="A45" s="8"/>
      <c r="B45" s="10"/>
      <c r="C45" s="17"/>
      <c r="D45" s="11"/>
      <c r="E45" s="12"/>
      <c r="F45" s="16"/>
      <c r="G45" s="10"/>
      <c r="H45" s="7"/>
      <c r="I45" s="7"/>
      <c r="J45" s="10"/>
      <c r="K45" s="4"/>
      <c r="L45" s="10"/>
      <c r="M45" s="10"/>
      <c r="N45" s="10"/>
      <c r="O45" s="72"/>
    </row>
    <row r="46" spans="1:15" ht="45.95" customHeight="1" x14ac:dyDescent="0.15">
      <c r="A46" s="45" t="s">
        <v>67</v>
      </c>
      <c r="B46" s="10" t="s">
        <v>68</v>
      </c>
      <c r="C46" s="17"/>
      <c r="D46" s="11" t="s">
        <v>69</v>
      </c>
      <c r="E46" s="12" t="s">
        <v>70</v>
      </c>
      <c r="F46" s="59" t="s">
        <v>21</v>
      </c>
      <c r="G46" s="10" t="s">
        <v>125</v>
      </c>
      <c r="H46" s="7">
        <v>44824</v>
      </c>
      <c r="I46" s="7">
        <v>44825</v>
      </c>
      <c r="J46" s="10">
        <v>16</v>
      </c>
      <c r="K46" s="4">
        <f>NETWORKDAYS(H46,I46)</f>
        <v>2</v>
      </c>
      <c r="L46" s="10"/>
      <c r="M46" s="10"/>
      <c r="N46" s="10"/>
      <c r="O46" s="72"/>
    </row>
    <row r="47" spans="1:15" ht="24.75" customHeight="1" x14ac:dyDescent="0.15">
      <c r="A47" s="46"/>
      <c r="B47" s="17" t="s">
        <v>71</v>
      </c>
      <c r="C47" s="17"/>
      <c r="D47" s="11" t="s">
        <v>72</v>
      </c>
      <c r="E47" s="11" t="s">
        <v>73</v>
      </c>
      <c r="F47" s="46"/>
      <c r="G47" s="10" t="s">
        <v>124</v>
      </c>
      <c r="H47" s="7">
        <v>44824</v>
      </c>
      <c r="I47" s="7">
        <v>44825</v>
      </c>
      <c r="J47" s="10">
        <v>16</v>
      </c>
      <c r="K47" s="4">
        <f>NETWORKDAYS(H47,I47)</f>
        <v>2</v>
      </c>
      <c r="L47" s="10"/>
      <c r="M47" s="10"/>
      <c r="N47" s="10"/>
      <c r="O47" s="72"/>
    </row>
    <row r="48" spans="1:15" ht="38.1" customHeight="1" x14ac:dyDescent="0.15">
      <c r="A48" s="46"/>
      <c r="B48" s="57" t="s">
        <v>74</v>
      </c>
      <c r="C48" s="17" t="s">
        <v>75</v>
      </c>
      <c r="D48" s="11" t="s">
        <v>76</v>
      </c>
      <c r="E48" s="12" t="s">
        <v>77</v>
      </c>
      <c r="F48" s="46"/>
      <c r="G48" s="10" t="s">
        <v>129</v>
      </c>
      <c r="H48" s="7">
        <v>44824</v>
      </c>
      <c r="I48" s="7">
        <v>44825</v>
      </c>
      <c r="J48" s="10">
        <v>16</v>
      </c>
      <c r="K48" s="4">
        <f>NETWORKDAYS(H48,I48)</f>
        <v>2</v>
      </c>
      <c r="L48" s="10"/>
      <c r="M48" s="10"/>
      <c r="N48" s="10"/>
      <c r="O48" s="72"/>
    </row>
    <row r="49" spans="1:15" ht="24.75" customHeight="1" x14ac:dyDescent="0.15">
      <c r="A49" s="46"/>
      <c r="B49" s="57"/>
      <c r="C49" s="17" t="s">
        <v>78</v>
      </c>
      <c r="D49" s="11" t="s">
        <v>79</v>
      </c>
      <c r="E49" s="11" t="s">
        <v>80</v>
      </c>
      <c r="F49" s="46"/>
      <c r="G49" s="10" t="s">
        <v>129</v>
      </c>
      <c r="H49" s="7">
        <v>44826</v>
      </c>
      <c r="I49" s="7">
        <v>44827</v>
      </c>
      <c r="J49" s="10">
        <v>16</v>
      </c>
      <c r="K49" s="4">
        <f>NETWORKDAYS(H48,I48)</f>
        <v>2</v>
      </c>
      <c r="L49" s="10"/>
      <c r="M49" s="10"/>
      <c r="N49" s="10"/>
      <c r="O49" s="72"/>
    </row>
    <row r="50" spans="1:15" ht="24.75" customHeight="1" x14ac:dyDescent="0.15">
      <c r="A50" s="46"/>
      <c r="B50" s="57"/>
      <c r="C50" s="17" t="s">
        <v>81</v>
      </c>
      <c r="D50" s="11" t="s">
        <v>82</v>
      </c>
      <c r="E50" s="11" t="s">
        <v>83</v>
      </c>
      <c r="F50" s="46"/>
      <c r="G50" s="10" t="s">
        <v>129</v>
      </c>
      <c r="H50" s="7">
        <v>44852</v>
      </c>
      <c r="I50" s="7">
        <v>44853</v>
      </c>
      <c r="J50" s="10">
        <v>16</v>
      </c>
      <c r="K50" s="4">
        <f>NETWORKDAYS(H49,I49)</f>
        <v>2</v>
      </c>
      <c r="L50" s="10"/>
      <c r="M50" s="10"/>
      <c r="N50" s="10"/>
      <c r="O50" s="72"/>
    </row>
    <row r="51" spans="1:15" ht="33" customHeight="1" x14ac:dyDescent="0.15">
      <c r="A51" s="46"/>
      <c r="B51" s="57"/>
      <c r="C51" s="17" t="s">
        <v>84</v>
      </c>
      <c r="D51" s="11" t="s">
        <v>85</v>
      </c>
      <c r="E51" s="12" t="s">
        <v>86</v>
      </c>
      <c r="F51" s="46"/>
      <c r="G51" s="10" t="s">
        <v>125</v>
      </c>
      <c r="H51" s="7">
        <v>44830</v>
      </c>
      <c r="I51" s="7">
        <v>44831</v>
      </c>
      <c r="J51" s="10">
        <v>16</v>
      </c>
      <c r="K51" s="4">
        <f>NETWORKDAYS(H51,I51)</f>
        <v>2</v>
      </c>
      <c r="L51" s="10"/>
      <c r="M51" s="10"/>
      <c r="N51" s="10"/>
      <c r="O51" s="72"/>
    </row>
    <row r="52" spans="1:15" ht="24.75" customHeight="1" x14ac:dyDescent="0.15">
      <c r="A52" s="46"/>
      <c r="B52" s="55" t="s">
        <v>87</v>
      </c>
      <c r="C52" s="17" t="s">
        <v>88</v>
      </c>
      <c r="D52" s="11" t="s">
        <v>89</v>
      </c>
      <c r="E52" s="11" t="s">
        <v>90</v>
      </c>
      <c r="F52" s="46"/>
      <c r="G52" s="10" t="s">
        <v>131</v>
      </c>
      <c r="H52" s="7">
        <v>44824</v>
      </c>
      <c r="I52" s="7">
        <v>44826</v>
      </c>
      <c r="J52" s="10">
        <v>24</v>
      </c>
      <c r="K52" s="4">
        <f>NETWORKDAYS(H52,I52)</f>
        <v>3</v>
      </c>
      <c r="L52" s="10"/>
      <c r="M52" s="10"/>
      <c r="N52" s="10"/>
      <c r="O52" s="72"/>
    </row>
    <row r="53" spans="1:15" ht="69" customHeight="1" x14ac:dyDescent="0.15">
      <c r="A53" s="46"/>
      <c r="B53" s="55"/>
      <c r="C53" s="17" t="s">
        <v>91</v>
      </c>
      <c r="D53" s="11" t="s">
        <v>92</v>
      </c>
      <c r="E53" s="12" t="s">
        <v>93</v>
      </c>
      <c r="F53" s="46"/>
      <c r="G53" s="10" t="s">
        <v>131</v>
      </c>
      <c r="H53" s="7">
        <v>44827</v>
      </c>
      <c r="I53" s="7">
        <v>44830</v>
      </c>
      <c r="J53" s="10">
        <v>16</v>
      </c>
      <c r="K53" s="4">
        <f>NETWORKDAYS(H53,I53)</f>
        <v>2</v>
      </c>
      <c r="L53" s="10"/>
      <c r="M53" s="10"/>
      <c r="N53" s="10"/>
      <c r="O53" s="72"/>
    </row>
    <row r="54" spans="1:15" ht="24.75" customHeight="1" x14ac:dyDescent="0.15">
      <c r="A54" s="46"/>
      <c r="B54" s="57" t="s">
        <v>94</v>
      </c>
      <c r="C54" s="10" t="s">
        <v>95</v>
      </c>
      <c r="D54" s="11" t="s">
        <v>96</v>
      </c>
      <c r="E54" s="11" t="s">
        <v>97</v>
      </c>
      <c r="F54" s="46"/>
      <c r="G54" s="10" t="s">
        <v>130</v>
      </c>
      <c r="H54" s="7">
        <v>44824</v>
      </c>
      <c r="I54" s="7">
        <v>44825</v>
      </c>
      <c r="J54" s="10">
        <v>16</v>
      </c>
      <c r="K54" s="4">
        <f>NETWORKDAYS(H54,I54)</f>
        <v>2</v>
      </c>
      <c r="L54" s="10"/>
      <c r="M54" s="10"/>
      <c r="N54" s="10"/>
      <c r="O54" s="72"/>
    </row>
    <row r="55" spans="1:15" ht="24.75" customHeight="1" x14ac:dyDescent="0.15">
      <c r="A55" s="46"/>
      <c r="B55" s="57"/>
      <c r="C55" s="10" t="s">
        <v>98</v>
      </c>
      <c r="D55" s="11" t="s">
        <v>99</v>
      </c>
      <c r="E55" s="11" t="s">
        <v>100</v>
      </c>
      <c r="F55" s="46"/>
      <c r="G55" s="10" t="s">
        <v>130</v>
      </c>
      <c r="H55" s="7">
        <v>44826</v>
      </c>
      <c r="I55" s="7">
        <v>44830</v>
      </c>
      <c r="J55" s="10">
        <v>24</v>
      </c>
      <c r="K55" s="4">
        <f>NETWORKDAYS(H55,I55)</f>
        <v>3</v>
      </c>
      <c r="L55" s="10"/>
      <c r="M55" s="10"/>
      <c r="N55" s="10"/>
      <c r="O55" s="72"/>
    </row>
    <row r="56" spans="1:15" ht="24.75" customHeight="1" x14ac:dyDescent="0.15">
      <c r="A56" s="46"/>
      <c r="B56" s="57"/>
      <c r="C56" s="10" t="s">
        <v>101</v>
      </c>
      <c r="D56" s="11" t="s">
        <v>102</v>
      </c>
      <c r="E56" s="11" t="s">
        <v>103</v>
      </c>
      <c r="F56" s="46"/>
      <c r="G56" s="10" t="s">
        <v>130</v>
      </c>
      <c r="H56" s="7">
        <v>44831</v>
      </c>
      <c r="I56" s="7">
        <v>44833</v>
      </c>
      <c r="J56" s="10">
        <v>24</v>
      </c>
      <c r="K56" s="4" t="e">
        <f>NETWORKDAYS.INTL(H56,I56,7,#REF!)</f>
        <v>#REF!</v>
      </c>
      <c r="L56" s="10"/>
      <c r="M56" s="10"/>
      <c r="N56" s="10"/>
      <c r="O56" s="72"/>
    </row>
    <row r="57" spans="1:15" ht="48.95" customHeight="1" x14ac:dyDescent="0.15">
      <c r="A57" s="46"/>
      <c r="B57" s="57"/>
      <c r="C57" s="59" t="s">
        <v>104</v>
      </c>
      <c r="D57" s="11" t="s">
        <v>105</v>
      </c>
      <c r="E57" s="12" t="s">
        <v>106</v>
      </c>
      <c r="F57" s="46"/>
      <c r="G57" s="10" t="s">
        <v>125</v>
      </c>
      <c r="H57" s="7">
        <v>44826</v>
      </c>
      <c r="I57" s="7">
        <v>44827</v>
      </c>
      <c r="J57" s="10">
        <v>16</v>
      </c>
      <c r="K57" s="4">
        <f t="shared" ref="K57:K74" si="1">NETWORKDAYS(H57,I57)</f>
        <v>2</v>
      </c>
      <c r="L57" s="10"/>
      <c r="M57" s="10"/>
      <c r="N57" s="10"/>
      <c r="O57" s="72"/>
    </row>
    <row r="58" spans="1:15" ht="69" customHeight="1" x14ac:dyDescent="0.15">
      <c r="A58" s="46"/>
      <c r="B58" s="57"/>
      <c r="C58" s="46"/>
      <c r="D58" s="11" t="s">
        <v>107</v>
      </c>
      <c r="E58" s="12" t="s">
        <v>108</v>
      </c>
      <c r="F58" s="46"/>
      <c r="G58" s="10" t="s">
        <v>125</v>
      </c>
      <c r="H58" s="7">
        <v>44848</v>
      </c>
      <c r="I58" s="7">
        <v>44851</v>
      </c>
      <c r="J58" s="10">
        <v>16</v>
      </c>
      <c r="K58" s="4">
        <f t="shared" si="1"/>
        <v>2</v>
      </c>
      <c r="L58" s="10"/>
      <c r="M58" s="10"/>
      <c r="N58" s="10"/>
      <c r="O58" s="72"/>
    </row>
    <row r="59" spans="1:15" ht="24.75" customHeight="1" x14ac:dyDescent="0.15">
      <c r="A59" s="46"/>
      <c r="B59" s="57"/>
      <c r="C59" s="46"/>
      <c r="D59" s="11" t="s">
        <v>109</v>
      </c>
      <c r="E59" s="11" t="s">
        <v>110</v>
      </c>
      <c r="F59" s="46"/>
      <c r="G59" s="10" t="s">
        <v>125</v>
      </c>
      <c r="H59" s="7">
        <v>44852</v>
      </c>
      <c r="I59" s="7">
        <v>44853</v>
      </c>
      <c r="J59" s="10">
        <v>16</v>
      </c>
      <c r="K59" s="4">
        <f t="shared" si="1"/>
        <v>2</v>
      </c>
      <c r="L59" s="10"/>
      <c r="M59" s="10"/>
      <c r="N59" s="10"/>
      <c r="O59" s="72"/>
    </row>
    <row r="60" spans="1:15" ht="24.75" customHeight="1" x14ac:dyDescent="0.15">
      <c r="A60" s="46"/>
      <c r="B60" s="57"/>
      <c r="C60" s="47"/>
      <c r="D60" s="11" t="s">
        <v>111</v>
      </c>
      <c r="E60" s="11" t="s">
        <v>112</v>
      </c>
      <c r="F60" s="46"/>
      <c r="G60" s="10" t="s">
        <v>125</v>
      </c>
      <c r="H60" s="7">
        <v>44854</v>
      </c>
      <c r="I60" s="7">
        <v>44854</v>
      </c>
      <c r="J60" s="10">
        <v>8</v>
      </c>
      <c r="K60" s="4">
        <f t="shared" si="1"/>
        <v>1</v>
      </c>
      <c r="L60" s="10"/>
      <c r="M60" s="10"/>
      <c r="N60" s="10"/>
      <c r="O60" s="72"/>
    </row>
    <row r="61" spans="1:15" ht="24.75" customHeight="1" x14ac:dyDescent="0.15">
      <c r="A61" s="46"/>
      <c r="B61" s="57"/>
      <c r="C61" s="10" t="s">
        <v>113</v>
      </c>
      <c r="D61" s="11" t="s">
        <v>114</v>
      </c>
      <c r="E61" s="11" t="s">
        <v>115</v>
      </c>
      <c r="F61" s="47"/>
      <c r="G61" s="10" t="s">
        <v>129</v>
      </c>
      <c r="H61" s="7">
        <v>44830</v>
      </c>
      <c r="I61" s="7">
        <v>44831</v>
      </c>
      <c r="J61" s="10">
        <v>16</v>
      </c>
      <c r="K61" s="4">
        <f t="shared" si="1"/>
        <v>2</v>
      </c>
      <c r="L61" s="10"/>
      <c r="M61" s="10"/>
      <c r="N61" s="10"/>
      <c r="O61" s="72"/>
    </row>
    <row r="62" spans="1:15" ht="24.75" customHeight="1" x14ac:dyDescent="0.15">
      <c r="A62" s="46"/>
      <c r="B62" s="17" t="s">
        <v>116</v>
      </c>
      <c r="C62" s="17"/>
      <c r="D62" s="17" t="s">
        <v>116</v>
      </c>
      <c r="E62" s="11" t="s">
        <v>117</v>
      </c>
      <c r="F62" s="59" t="s">
        <v>41</v>
      </c>
      <c r="G62" s="10" t="s">
        <v>127</v>
      </c>
      <c r="H62" s="7">
        <v>44819</v>
      </c>
      <c r="I62" s="7">
        <v>44823</v>
      </c>
      <c r="J62" s="10">
        <v>24</v>
      </c>
      <c r="K62" s="4">
        <f t="shared" si="1"/>
        <v>3</v>
      </c>
      <c r="L62" s="10"/>
      <c r="M62" s="10"/>
      <c r="N62" s="10"/>
      <c r="O62" s="72"/>
    </row>
    <row r="63" spans="1:15" ht="24.75" customHeight="1" x14ac:dyDescent="0.15">
      <c r="A63" s="46"/>
      <c r="B63" s="17" t="s">
        <v>68</v>
      </c>
      <c r="C63" s="17"/>
      <c r="D63" s="11" t="s">
        <v>69</v>
      </c>
      <c r="E63" s="11" t="s">
        <v>118</v>
      </c>
      <c r="F63" s="46"/>
      <c r="G63" s="10" t="s">
        <v>128</v>
      </c>
      <c r="H63" s="7">
        <v>44833</v>
      </c>
      <c r="I63" s="7">
        <v>44834</v>
      </c>
      <c r="J63" s="10">
        <v>16</v>
      </c>
      <c r="K63" s="4">
        <f t="shared" si="1"/>
        <v>2</v>
      </c>
      <c r="L63" s="10"/>
      <c r="M63" s="10"/>
      <c r="N63" s="10"/>
      <c r="O63" s="72"/>
    </row>
    <row r="64" spans="1:15" ht="24.75" customHeight="1" x14ac:dyDescent="0.15">
      <c r="A64" s="46"/>
      <c r="B64" s="17" t="s">
        <v>71</v>
      </c>
      <c r="C64" s="17"/>
      <c r="D64" s="11" t="s">
        <v>72</v>
      </c>
      <c r="E64" s="11" t="s">
        <v>119</v>
      </c>
      <c r="F64" s="46"/>
      <c r="G64" s="10" t="s">
        <v>128</v>
      </c>
      <c r="H64" s="7">
        <v>44824</v>
      </c>
      <c r="I64" s="7">
        <v>44825</v>
      </c>
      <c r="J64" s="10">
        <v>16</v>
      </c>
      <c r="K64" s="4">
        <f t="shared" si="1"/>
        <v>2</v>
      </c>
      <c r="L64" s="10"/>
      <c r="M64" s="10"/>
      <c r="N64" s="10"/>
      <c r="O64" s="72"/>
    </row>
    <row r="65" spans="1:15" ht="42.95" customHeight="1" x14ac:dyDescent="0.15">
      <c r="A65" s="46"/>
      <c r="B65" s="57" t="s">
        <v>74</v>
      </c>
      <c r="C65" s="17" t="s">
        <v>75</v>
      </c>
      <c r="D65" s="11" t="s">
        <v>76</v>
      </c>
      <c r="E65" s="12" t="s">
        <v>77</v>
      </c>
      <c r="F65" s="46"/>
      <c r="G65" s="10" t="s">
        <v>131</v>
      </c>
      <c r="H65" s="7">
        <v>44824</v>
      </c>
      <c r="I65" s="7">
        <v>44825</v>
      </c>
      <c r="J65" s="10">
        <v>16</v>
      </c>
      <c r="K65" s="4">
        <f t="shared" si="1"/>
        <v>2</v>
      </c>
      <c r="L65" s="10"/>
      <c r="M65" s="10"/>
      <c r="N65" s="10"/>
      <c r="O65" s="72"/>
    </row>
    <row r="66" spans="1:15" ht="24.75" customHeight="1" x14ac:dyDescent="0.15">
      <c r="A66" s="46"/>
      <c r="B66" s="57"/>
      <c r="C66" s="17" t="s">
        <v>78</v>
      </c>
      <c r="D66" s="11" t="s">
        <v>79</v>
      </c>
      <c r="E66" s="11" t="s">
        <v>80</v>
      </c>
      <c r="F66" s="46"/>
      <c r="G66" s="10" t="s">
        <v>131</v>
      </c>
      <c r="H66" s="7">
        <v>44826</v>
      </c>
      <c r="I66" s="7">
        <v>44827</v>
      </c>
      <c r="J66" s="10">
        <v>16</v>
      </c>
      <c r="K66" s="4">
        <f t="shared" si="1"/>
        <v>2</v>
      </c>
      <c r="L66" s="10"/>
      <c r="M66" s="10"/>
      <c r="N66" s="10"/>
      <c r="O66" s="72"/>
    </row>
    <row r="67" spans="1:15" ht="24.75" customHeight="1" x14ac:dyDescent="0.15">
      <c r="A67" s="46"/>
      <c r="B67" s="57"/>
      <c r="C67" s="17" t="s">
        <v>81</v>
      </c>
      <c r="D67" s="11" t="s">
        <v>82</v>
      </c>
      <c r="E67" s="11" t="s">
        <v>83</v>
      </c>
      <c r="F67" s="46"/>
      <c r="G67" s="10" t="s">
        <v>131</v>
      </c>
      <c r="H67" s="7">
        <v>44855</v>
      </c>
      <c r="I67" s="7">
        <v>44855</v>
      </c>
      <c r="J67" s="10">
        <v>8</v>
      </c>
      <c r="K67" s="4">
        <f t="shared" si="1"/>
        <v>1</v>
      </c>
      <c r="L67" s="10"/>
      <c r="M67" s="10"/>
      <c r="N67" s="10"/>
      <c r="O67" s="72"/>
    </row>
    <row r="68" spans="1:15" ht="45.95" customHeight="1" x14ac:dyDescent="0.15">
      <c r="A68" s="46"/>
      <c r="B68" s="57"/>
      <c r="C68" s="17" t="s">
        <v>84</v>
      </c>
      <c r="D68" s="11" t="s">
        <v>85</v>
      </c>
      <c r="E68" s="12" t="s">
        <v>86</v>
      </c>
      <c r="F68" s="46"/>
      <c r="G68" s="10" t="s">
        <v>131</v>
      </c>
      <c r="H68" s="7">
        <v>44830</v>
      </c>
      <c r="I68" s="7">
        <v>44831</v>
      </c>
      <c r="J68" s="10">
        <v>16</v>
      </c>
      <c r="K68" s="4">
        <f t="shared" si="1"/>
        <v>2</v>
      </c>
      <c r="L68" s="10"/>
      <c r="M68" s="10"/>
      <c r="N68" s="10"/>
      <c r="O68" s="72"/>
    </row>
    <row r="69" spans="1:15" ht="24.75" customHeight="1" x14ac:dyDescent="0.15">
      <c r="A69" s="46"/>
      <c r="B69" s="55" t="s">
        <v>87</v>
      </c>
      <c r="C69" s="17" t="s">
        <v>88</v>
      </c>
      <c r="D69" s="11" t="s">
        <v>89</v>
      </c>
      <c r="E69" s="11" t="s">
        <v>90</v>
      </c>
      <c r="F69" s="46"/>
      <c r="G69" s="10" t="s">
        <v>128</v>
      </c>
      <c r="H69" s="7">
        <v>44826</v>
      </c>
      <c r="I69" s="7">
        <v>44827</v>
      </c>
      <c r="J69" s="10">
        <v>16</v>
      </c>
      <c r="K69" s="4">
        <f t="shared" si="1"/>
        <v>2</v>
      </c>
      <c r="L69" s="10"/>
      <c r="M69" s="10"/>
      <c r="N69" s="10"/>
      <c r="O69" s="72"/>
    </row>
    <row r="70" spans="1:15" ht="60" customHeight="1" x14ac:dyDescent="0.15">
      <c r="A70" s="46"/>
      <c r="B70" s="55"/>
      <c r="C70" s="17" t="s">
        <v>91</v>
      </c>
      <c r="D70" s="11" t="s">
        <v>92</v>
      </c>
      <c r="E70" s="12" t="s">
        <v>93</v>
      </c>
      <c r="F70" s="46"/>
      <c r="G70" s="10" t="s">
        <v>128</v>
      </c>
      <c r="H70" s="7">
        <v>44830</v>
      </c>
      <c r="I70" s="7">
        <v>44830</v>
      </c>
      <c r="J70" s="10">
        <v>8</v>
      </c>
      <c r="K70" s="4">
        <f t="shared" si="1"/>
        <v>1</v>
      </c>
      <c r="L70" s="10"/>
      <c r="M70" s="10"/>
      <c r="N70" s="10"/>
      <c r="O70" s="72"/>
    </row>
    <row r="71" spans="1:15" ht="24.75" customHeight="1" x14ac:dyDescent="0.15">
      <c r="A71" s="46"/>
      <c r="B71" s="57" t="s">
        <v>94</v>
      </c>
      <c r="C71" s="10" t="s">
        <v>95</v>
      </c>
      <c r="D71" s="11" t="s">
        <v>96</v>
      </c>
      <c r="E71" s="11" t="s">
        <v>97</v>
      </c>
      <c r="F71" s="46"/>
      <c r="G71" s="10" t="s">
        <v>127</v>
      </c>
      <c r="H71" s="7">
        <v>44824</v>
      </c>
      <c r="I71" s="7">
        <v>44825</v>
      </c>
      <c r="J71" s="10">
        <v>16</v>
      </c>
      <c r="K71" s="4">
        <f t="shared" si="1"/>
        <v>2</v>
      </c>
      <c r="L71" s="10"/>
      <c r="M71" s="10"/>
      <c r="N71" s="10"/>
      <c r="O71" s="72"/>
    </row>
    <row r="72" spans="1:15" ht="33.75" customHeight="1" x14ac:dyDescent="0.15">
      <c r="A72" s="46"/>
      <c r="B72" s="57"/>
      <c r="C72" s="10" t="s">
        <v>98</v>
      </c>
      <c r="D72" s="11" t="s">
        <v>99</v>
      </c>
      <c r="E72" s="11" t="s">
        <v>100</v>
      </c>
      <c r="F72" s="46"/>
      <c r="G72" s="10" t="s">
        <v>127</v>
      </c>
      <c r="H72" s="7">
        <v>44826</v>
      </c>
      <c r="I72" s="7">
        <v>44827</v>
      </c>
      <c r="J72" s="10">
        <v>16</v>
      </c>
      <c r="K72" s="4">
        <f t="shared" si="1"/>
        <v>2</v>
      </c>
      <c r="L72" s="10"/>
      <c r="M72" s="10"/>
      <c r="N72" s="10"/>
      <c r="O72" s="72"/>
    </row>
    <row r="73" spans="1:15" ht="24.75" customHeight="1" x14ac:dyDescent="0.15">
      <c r="A73" s="46"/>
      <c r="B73" s="57"/>
      <c r="C73" s="10" t="s">
        <v>101</v>
      </c>
      <c r="D73" s="11" t="s">
        <v>102</v>
      </c>
      <c r="E73" s="11" t="s">
        <v>103</v>
      </c>
      <c r="F73" s="46"/>
      <c r="G73" s="10" t="s">
        <v>128</v>
      </c>
      <c r="H73" s="7">
        <v>44831</v>
      </c>
      <c r="I73" s="7">
        <v>44832</v>
      </c>
      <c r="J73" s="10">
        <v>16</v>
      </c>
      <c r="K73" s="4">
        <f t="shared" si="1"/>
        <v>2</v>
      </c>
      <c r="L73" s="10"/>
      <c r="M73" s="10"/>
      <c r="N73" s="10"/>
      <c r="O73" s="72"/>
    </row>
    <row r="74" spans="1:15" ht="47.1" customHeight="1" x14ac:dyDescent="0.15">
      <c r="A74" s="46"/>
      <c r="B74" s="57"/>
      <c r="C74" s="59" t="s">
        <v>104</v>
      </c>
      <c r="D74" s="11" t="s">
        <v>105</v>
      </c>
      <c r="E74" s="12" t="s">
        <v>106</v>
      </c>
      <c r="F74" s="46"/>
      <c r="G74" s="10" t="s">
        <v>127</v>
      </c>
      <c r="H74" s="7">
        <v>44830</v>
      </c>
      <c r="I74" s="7">
        <v>44831</v>
      </c>
      <c r="J74" s="10">
        <v>16</v>
      </c>
      <c r="K74" s="4">
        <f t="shared" si="1"/>
        <v>2</v>
      </c>
      <c r="L74" s="10"/>
      <c r="M74" s="10"/>
      <c r="N74" s="10"/>
      <c r="O74" s="72"/>
    </row>
    <row r="75" spans="1:15" ht="77.099999999999994" customHeight="1" x14ac:dyDescent="0.15">
      <c r="A75" s="46"/>
      <c r="B75" s="57"/>
      <c r="C75" s="46"/>
      <c r="D75" s="11" t="s">
        <v>107</v>
      </c>
      <c r="E75" s="12" t="s">
        <v>108</v>
      </c>
      <c r="F75" s="46"/>
      <c r="G75" s="10" t="s">
        <v>127</v>
      </c>
      <c r="H75" s="7">
        <v>44853</v>
      </c>
      <c r="I75" s="7">
        <v>44854</v>
      </c>
      <c r="J75" s="10">
        <v>16</v>
      </c>
      <c r="K75" s="4">
        <f>NETWORKDAYS(H75,I75)</f>
        <v>2</v>
      </c>
      <c r="L75" s="10"/>
      <c r="M75" s="10"/>
      <c r="N75" s="10"/>
      <c r="O75" s="72"/>
    </row>
    <row r="76" spans="1:15" ht="24.75" customHeight="1" x14ac:dyDescent="0.15">
      <c r="A76" s="46"/>
      <c r="B76" s="57"/>
      <c r="C76" s="46"/>
      <c r="D76" s="11" t="s">
        <v>109</v>
      </c>
      <c r="E76" s="11" t="s">
        <v>110</v>
      </c>
      <c r="F76" s="46"/>
      <c r="G76" s="10" t="s">
        <v>127</v>
      </c>
      <c r="H76" s="7">
        <v>44855</v>
      </c>
      <c r="I76" s="7">
        <v>44855</v>
      </c>
      <c r="J76" s="10">
        <v>8</v>
      </c>
      <c r="K76" s="4">
        <v>1</v>
      </c>
      <c r="L76" s="10"/>
      <c r="M76" s="10"/>
      <c r="N76" s="10"/>
      <c r="O76" s="72"/>
    </row>
    <row r="77" spans="1:15" ht="24.75" customHeight="1" x14ac:dyDescent="0.15">
      <c r="A77" s="46"/>
      <c r="B77" s="57"/>
      <c r="C77" s="47"/>
      <c r="D77" s="11" t="s">
        <v>111</v>
      </c>
      <c r="E77" s="11" t="s">
        <v>112</v>
      </c>
      <c r="F77" s="46"/>
      <c r="G77" s="10" t="s">
        <v>127</v>
      </c>
      <c r="H77" s="7">
        <v>44858</v>
      </c>
      <c r="I77" s="7">
        <v>44858</v>
      </c>
      <c r="J77" s="10">
        <v>8</v>
      </c>
      <c r="K77" s="4">
        <v>1</v>
      </c>
      <c r="L77" s="10"/>
      <c r="M77" s="10"/>
      <c r="N77" s="10"/>
      <c r="O77" s="72"/>
    </row>
    <row r="78" spans="1:15" ht="24.75" customHeight="1" x14ac:dyDescent="0.15">
      <c r="A78" s="47"/>
      <c r="B78" s="57"/>
      <c r="C78" s="10" t="s">
        <v>113</v>
      </c>
      <c r="D78" s="11" t="s">
        <v>114</v>
      </c>
      <c r="E78" s="11" t="s">
        <v>115</v>
      </c>
      <c r="F78" s="47"/>
      <c r="G78" s="10" t="s">
        <v>131</v>
      </c>
      <c r="H78" s="7">
        <v>44832</v>
      </c>
      <c r="I78" s="7">
        <v>44833</v>
      </c>
      <c r="J78" s="10">
        <v>16</v>
      </c>
      <c r="K78" s="4">
        <f>NETWORKDAYS(H78,I78)</f>
        <v>2</v>
      </c>
      <c r="L78" s="10"/>
      <c r="M78" s="10"/>
      <c r="N78" s="10"/>
      <c r="O78" s="72"/>
    </row>
    <row r="79" spans="1:15" ht="24.75" customHeight="1" x14ac:dyDescent="0.15">
      <c r="A79" s="10"/>
      <c r="B79" s="18"/>
      <c r="C79" s="10"/>
      <c r="D79" s="11"/>
      <c r="E79" s="11"/>
      <c r="F79" s="17"/>
      <c r="G79" s="10"/>
      <c r="H79" s="7"/>
      <c r="I79" s="7"/>
      <c r="J79" s="10"/>
      <c r="K79" s="4"/>
      <c r="L79" s="10"/>
      <c r="M79" s="10"/>
      <c r="N79" s="10"/>
      <c r="O79" s="20"/>
    </row>
    <row r="80" spans="1:15" ht="24.75" customHeight="1" x14ac:dyDescent="0.15">
      <c r="A80" s="10"/>
      <c r="B80" s="18"/>
      <c r="C80" s="10"/>
      <c r="D80" s="11"/>
      <c r="E80" s="11"/>
      <c r="F80" s="17"/>
      <c r="G80" s="10"/>
      <c r="H80" s="7"/>
      <c r="I80" s="7"/>
      <c r="J80" s="10"/>
      <c r="K80" s="4"/>
      <c r="L80" s="10"/>
      <c r="M80" s="10"/>
      <c r="N80" s="10"/>
      <c r="O80" s="20"/>
    </row>
    <row r="81" spans="1:15" ht="24.75" customHeight="1" x14ac:dyDescent="0.15">
      <c r="A81" s="10"/>
      <c r="B81" s="18"/>
      <c r="C81" s="15"/>
      <c r="D81" s="25"/>
      <c r="E81" s="25"/>
      <c r="F81" s="16"/>
      <c r="G81" s="10"/>
      <c r="H81" s="7"/>
      <c r="I81" s="7"/>
      <c r="J81" s="10"/>
      <c r="K81" s="4"/>
      <c r="L81" s="10"/>
      <c r="M81" s="10"/>
      <c r="N81" s="10"/>
      <c r="O81" s="20"/>
    </row>
    <row r="82" spans="1:15" ht="24.75" customHeight="1" x14ac:dyDescent="0.15">
      <c r="A82" s="48" t="s">
        <v>120</v>
      </c>
      <c r="B82" s="18" t="s">
        <v>121</v>
      </c>
      <c r="C82" s="35"/>
      <c r="D82" s="36"/>
      <c r="E82" s="37"/>
      <c r="F82" s="11"/>
      <c r="G82" s="10" t="s">
        <v>130</v>
      </c>
      <c r="H82" s="7">
        <v>44859</v>
      </c>
      <c r="I82" s="7">
        <v>44860</v>
      </c>
      <c r="J82" s="10"/>
      <c r="K82" s="4"/>
      <c r="L82" s="10"/>
      <c r="M82" s="10"/>
      <c r="N82" s="10"/>
      <c r="O82" s="20"/>
    </row>
    <row r="83" spans="1:15" ht="24.75" customHeight="1" x14ac:dyDescent="0.15">
      <c r="A83" s="46"/>
      <c r="B83" s="18" t="s">
        <v>122</v>
      </c>
      <c r="C83" s="38"/>
      <c r="D83" s="39"/>
      <c r="E83" s="39"/>
      <c r="F83" s="27"/>
      <c r="G83" s="10" t="s">
        <v>127</v>
      </c>
      <c r="H83" s="7">
        <v>44859</v>
      </c>
      <c r="I83" s="7">
        <v>44860</v>
      </c>
      <c r="J83" s="10"/>
      <c r="K83" s="4"/>
      <c r="L83" s="10"/>
      <c r="M83" s="10"/>
      <c r="N83" s="10"/>
      <c r="O83" s="20"/>
    </row>
    <row r="84" spans="1:15" ht="24.75" customHeight="1" x14ac:dyDescent="0.15">
      <c r="A84" s="49" t="s">
        <v>123</v>
      </c>
      <c r="B84" s="26" t="s">
        <v>121</v>
      </c>
      <c r="C84" s="40"/>
      <c r="D84" s="41"/>
      <c r="E84" s="41"/>
      <c r="F84" s="28"/>
      <c r="G84" s="10" t="s">
        <v>133</v>
      </c>
      <c r="H84" s="7">
        <v>44860</v>
      </c>
      <c r="I84" s="10"/>
      <c r="J84" s="10"/>
      <c r="K84" s="10"/>
      <c r="L84" s="10"/>
      <c r="M84" s="10"/>
      <c r="N84" s="10"/>
      <c r="O84" s="20"/>
    </row>
    <row r="85" spans="1:15" ht="24.75" customHeight="1" x14ac:dyDescent="0.15">
      <c r="A85" s="50"/>
      <c r="B85" s="26" t="s">
        <v>122</v>
      </c>
      <c r="C85" s="40"/>
      <c r="D85" s="41"/>
      <c r="E85" s="41"/>
      <c r="F85" s="28"/>
      <c r="G85" s="10" t="s">
        <v>133</v>
      </c>
      <c r="H85" s="7">
        <v>44860</v>
      </c>
      <c r="I85" s="10"/>
      <c r="J85" s="10"/>
      <c r="K85" s="10"/>
      <c r="L85" s="10"/>
      <c r="M85" s="10"/>
      <c r="N85" s="10"/>
      <c r="O85" s="20"/>
    </row>
  </sheetData>
  <mergeCells count="50">
    <mergeCell ref="A1:N1"/>
    <mergeCell ref="A2:A3"/>
    <mergeCell ref="B2:B3"/>
    <mergeCell ref="C2:C3"/>
    <mergeCell ref="D2:D3"/>
    <mergeCell ref="E2:E3"/>
    <mergeCell ref="B30:B37"/>
    <mergeCell ref="C30:C37"/>
    <mergeCell ref="F30:F37"/>
    <mergeCell ref="D31:D32"/>
    <mergeCell ref="A4:A44"/>
    <mergeCell ref="B4:B13"/>
    <mergeCell ref="C4:C6"/>
    <mergeCell ref="F4:F13"/>
    <mergeCell ref="C7:C12"/>
    <mergeCell ref="B14:B23"/>
    <mergeCell ref="C14:C16"/>
    <mergeCell ref="F14:F23"/>
    <mergeCell ref="C17:C22"/>
    <mergeCell ref="B24:B26"/>
    <mergeCell ref="F24:F26"/>
    <mergeCell ref="C25:C26"/>
    <mergeCell ref="B27:B29"/>
    <mergeCell ref="F27:F29"/>
    <mergeCell ref="C28:C29"/>
    <mergeCell ref="C38:C44"/>
    <mergeCell ref="F38:F44"/>
    <mergeCell ref="D39:D40"/>
    <mergeCell ref="A46:A78"/>
    <mergeCell ref="F46:F61"/>
    <mergeCell ref="B48:B51"/>
    <mergeCell ref="B52:B53"/>
    <mergeCell ref="B54:B61"/>
    <mergeCell ref="C57:C60"/>
    <mergeCell ref="A84:A85"/>
    <mergeCell ref="C84:E84"/>
    <mergeCell ref="C85:E85"/>
    <mergeCell ref="G2:N2"/>
    <mergeCell ref="O2:O3"/>
    <mergeCell ref="O4:O23"/>
    <mergeCell ref="O24:O78"/>
    <mergeCell ref="F62:F78"/>
    <mergeCell ref="B65:B68"/>
    <mergeCell ref="B69:B70"/>
    <mergeCell ref="B71:B78"/>
    <mergeCell ref="C74:C77"/>
    <mergeCell ref="A82:A83"/>
    <mergeCell ref="C82:E82"/>
    <mergeCell ref="C83:E83"/>
    <mergeCell ref="B38:B44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小程序任务分解</vt:lpstr>
      <vt:lpstr>app任务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2024-07-02T05:44:31Z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C13F9EFC669541F68BE327AC7190E13E</vt:lpwstr>
  </property>
  <property fmtid="{D5CDD505-2E9C-101B-9397-08002B2CF9AE}" pid="3" name="KSOProductBuildVer">
    <vt:lpwstr>2052-11.1.0.12313</vt:lpwstr>
  </property>
</Properties>
</file>