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defaultThemeVersion="124226"/>
  <bookViews>
    <workbookView xWindow="-108" yWindow="-108" windowWidth="23256" windowHeight="12576" tabRatio="857"/>
  </bookViews>
  <sheets>
    <sheet name="新增用户端需求" sheetId="32" r:id="rId1"/>
    <sheet name="新增留言反馈需求" sheetId="43" r:id="rId2"/>
    <sheet name="新增其他需求" sheetId="49" r:id="rId3"/>
    <sheet name="变更需求" sheetId="44" r:id="rId4"/>
    <sheet name="新加坡DC IVR流程" sheetId="35" r:id="rId5"/>
    <sheet name="实施工作量" sheetId="50" r:id="rId6"/>
    <sheet name="瘦终端POC" sheetId="41" state="hidden" r:id="rId7"/>
  </sheets>
  <definedNames>
    <definedName name="_xlnm._FilterDatabase" localSheetId="5" hidden="1">实施工作量!$A$1:$J$76</definedName>
    <definedName name="_xlnm._FilterDatabase" localSheetId="1" hidden="1">新增留言反馈需求!$A$5:$I$24</definedName>
  </definedNames>
  <calcPr calcId="145621"/>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44" l="1"/>
  <c r="H5" i="44"/>
  <c r="H6" i="44"/>
  <c r="H7" i="44"/>
  <c r="H8" i="44"/>
  <c r="H9" i="44"/>
  <c r="H10" i="44"/>
  <c r="H11" i="44"/>
  <c r="H12" i="44"/>
  <c r="H13" i="44"/>
  <c r="H14" i="44"/>
  <c r="H15" i="44"/>
  <c r="H16" i="44"/>
  <c r="H17" i="44"/>
  <c r="H18" i="44"/>
  <c r="H19" i="44"/>
  <c r="H20" i="44"/>
  <c r="H21" i="44"/>
  <c r="H22" i="44"/>
  <c r="H23" i="44"/>
  <c r="H24" i="44"/>
  <c r="H25" i="44"/>
  <c r="H26" i="44"/>
  <c r="H27" i="44"/>
  <c r="H28" i="44"/>
  <c r="H29" i="44"/>
  <c r="H30" i="44"/>
  <c r="H31" i="44"/>
  <c r="H32" i="44"/>
  <c r="H33" i="44"/>
  <c r="H34" i="44"/>
  <c r="H35" i="44"/>
  <c r="H36" i="44"/>
  <c r="H37" i="44"/>
  <c r="H38" i="44"/>
  <c r="H39" i="44"/>
  <c r="H40" i="44"/>
  <c r="H41" i="44"/>
  <c r="H42" i="44"/>
  <c r="H43" i="44"/>
  <c r="H44" i="44"/>
  <c r="H45" i="44"/>
  <c r="H46" i="44"/>
  <c r="H47" i="44"/>
  <c r="H48" i="44"/>
  <c r="H49" i="44"/>
  <c r="H50" i="44"/>
  <c r="H51" i="44"/>
  <c r="H52" i="44"/>
  <c r="H53" i="44"/>
  <c r="H54" i="44"/>
  <c r="H55" i="44"/>
  <c r="H56" i="44"/>
  <c r="H57" i="44"/>
  <c r="H58" i="44"/>
  <c r="H59" i="44"/>
  <c r="H60" i="44"/>
  <c r="H61" i="44"/>
  <c r="H62" i="44"/>
  <c r="H63" i="44"/>
  <c r="H64" i="44"/>
  <c r="H65" i="44"/>
  <c r="H66" i="44"/>
  <c r="H67" i="44"/>
  <c r="H68" i="44"/>
  <c r="H69" i="44"/>
  <c r="H70" i="44"/>
  <c r="H71" i="44"/>
  <c r="H72" i="44"/>
  <c r="H73" i="44"/>
  <c r="H74" i="44"/>
  <c r="H75" i="44"/>
  <c r="H76" i="44"/>
  <c r="H77" i="44"/>
  <c r="H3" i="44"/>
  <c r="H4" i="49"/>
  <c r="H5" i="49"/>
  <c r="H6" i="49"/>
  <c r="H7" i="49"/>
  <c r="H8" i="49"/>
  <c r="H9" i="49"/>
  <c r="H10" i="49"/>
  <c r="H21" i="49" s="1"/>
  <c r="H11" i="49"/>
  <c r="H12" i="49"/>
  <c r="H13" i="49"/>
  <c r="H14" i="49"/>
  <c r="H15" i="49"/>
  <c r="H16" i="49"/>
  <c r="H17" i="49"/>
  <c r="H18" i="49"/>
  <c r="H19" i="49"/>
  <c r="H20" i="49"/>
  <c r="H3" i="49"/>
  <c r="G24" i="43"/>
  <c r="G23" i="43"/>
  <c r="G22" i="43"/>
  <c r="G21" i="43"/>
  <c r="G20" i="43"/>
  <c r="G19" i="43"/>
  <c r="G18" i="43"/>
  <c r="G17" i="43"/>
  <c r="G16" i="43"/>
  <c r="G15" i="43"/>
  <c r="G14" i="43"/>
  <c r="G13" i="43"/>
  <c r="G12" i="43"/>
  <c r="G11" i="43"/>
  <c r="G10" i="43"/>
  <c r="G9" i="43"/>
  <c r="G8" i="43"/>
  <c r="G7" i="43"/>
  <c r="G6" i="43"/>
  <c r="G5" i="43"/>
  <c r="G4" i="43"/>
  <c r="G3" i="43"/>
  <c r="G25" i="43" s="1"/>
  <c r="H86" i="32"/>
  <c r="H81" i="32"/>
  <c r="H82" i="32"/>
  <c r="H83" i="32"/>
  <c r="H84" i="32"/>
  <c r="H85" i="32"/>
  <c r="H4" i="32"/>
  <c r="H87" i="32" s="1"/>
  <c r="H5" i="32"/>
  <c r="H6" i="32"/>
  <c r="H7" i="32"/>
  <c r="H8" i="32"/>
  <c r="H9" i="32"/>
  <c r="H10" i="32"/>
  <c r="H11" i="32"/>
  <c r="H12" i="32"/>
  <c r="H13" i="32"/>
  <c r="H14" i="32"/>
  <c r="H15" i="32"/>
  <c r="H16" i="32"/>
  <c r="H17" i="32"/>
  <c r="H18" i="32"/>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H61" i="32"/>
  <c r="H62" i="32"/>
  <c r="H63" i="32"/>
  <c r="H64" i="32"/>
  <c r="H65" i="32"/>
  <c r="H66" i="32"/>
  <c r="H67" i="32"/>
  <c r="H68" i="32"/>
  <c r="H69" i="32"/>
  <c r="H70" i="32"/>
  <c r="H71" i="32"/>
  <c r="H72" i="32"/>
  <c r="H73" i="32"/>
  <c r="H74" i="32"/>
  <c r="H75" i="32"/>
  <c r="H76" i="32"/>
  <c r="H77" i="32"/>
  <c r="H78" i="32"/>
  <c r="H79" i="32"/>
  <c r="H80" i="32"/>
  <c r="H3" i="32"/>
  <c r="M19" i="41"/>
  <c r="S19" i="41" s="1"/>
  <c r="Q19" i="41"/>
  <c r="R19" i="41" s="1"/>
  <c r="N19" i="41"/>
  <c r="P19" i="41" s="1"/>
  <c r="I19" i="41"/>
  <c r="L18" i="41"/>
  <c r="I18" i="41"/>
  <c r="J18" i="41"/>
  <c r="M18" i="41" s="1"/>
  <c r="S18" i="41" s="1"/>
  <c r="L17" i="41"/>
  <c r="I17" i="41"/>
  <c r="J17" i="41" s="1"/>
  <c r="M17" i="41" s="1"/>
  <c r="S17" i="41" s="1"/>
  <c r="L16" i="41"/>
  <c r="I16" i="41"/>
  <c r="J16" i="41" s="1"/>
  <c r="M16" i="41" s="1"/>
  <c r="S16" i="41" s="1"/>
  <c r="L15" i="41"/>
  <c r="I15" i="41"/>
  <c r="J15" i="41"/>
  <c r="M15" i="41"/>
  <c r="S15" i="41" s="1"/>
  <c r="L14" i="41"/>
  <c r="I14" i="41"/>
  <c r="J14" i="41" s="1"/>
  <c r="M14" i="41" s="1"/>
  <c r="S14" i="41" s="1"/>
  <c r="L13" i="41"/>
  <c r="I13" i="41"/>
  <c r="J13" i="41" s="1"/>
  <c r="M13" i="41" s="1"/>
  <c r="S13" i="41" s="1"/>
  <c r="L12" i="41"/>
  <c r="I12" i="41"/>
  <c r="J12" i="41" s="1"/>
  <c r="M12" i="41" s="1"/>
  <c r="S12" i="41" s="1"/>
  <c r="I11" i="41"/>
  <c r="J11" i="41" s="1"/>
  <c r="M11" i="41" s="1"/>
  <c r="S11" i="41" s="1"/>
  <c r="I10" i="41"/>
  <c r="K10" i="41" s="1"/>
  <c r="M10" i="41" s="1"/>
  <c r="S10" i="41" s="1"/>
  <c r="I9" i="41"/>
  <c r="K9" i="41" s="1"/>
  <c r="M9" i="41" s="1"/>
  <c r="S9" i="41" s="1"/>
  <c r="I8" i="41"/>
  <c r="J8" i="41" s="1"/>
  <c r="M8" i="41" s="1"/>
  <c r="S8" i="41" s="1"/>
  <c r="K8" i="41"/>
  <c r="I7" i="41"/>
  <c r="K7" i="41"/>
  <c r="I6" i="41"/>
  <c r="K6" i="41"/>
  <c r="I5" i="41"/>
  <c r="K5" i="41" s="1"/>
  <c r="I4" i="41"/>
  <c r="K4" i="41"/>
  <c r="M4" i="41" s="1"/>
  <c r="S4" i="41" s="1"/>
  <c r="I3" i="41"/>
  <c r="K3" i="41"/>
  <c r="J3" i="41"/>
  <c r="M3" i="41" s="1"/>
  <c r="S3" i="41" s="1"/>
  <c r="S20" i="41" s="1"/>
  <c r="J7" i="41"/>
  <c r="M7" i="41" s="1"/>
  <c r="S7" i="41" s="1"/>
  <c r="J9" i="41"/>
  <c r="J6" i="41"/>
  <c r="M6" i="41" s="1"/>
  <c r="S6" i="41" s="1"/>
  <c r="J10" i="41"/>
  <c r="K11" i="41"/>
  <c r="J5" i="41" l="1"/>
  <c r="M5" i="41" s="1"/>
  <c r="S5" i="41" s="1"/>
  <c r="G78" i="44"/>
</calcChain>
</file>

<file path=xl/sharedStrings.xml><?xml version="1.0" encoding="utf-8"?>
<sst xmlns="http://schemas.openxmlformats.org/spreadsheetml/2006/main" count="1409" uniqueCount="496">
  <si>
    <t>合计</t>
    <phoneticPr fontId="3" type="noConversion"/>
  </si>
  <si>
    <t>说明</t>
  </si>
  <si>
    <t>任务</t>
    <phoneticPr fontId="3" type="noConversion"/>
  </si>
  <si>
    <t>任务说明</t>
    <phoneticPr fontId="3" type="noConversion"/>
  </si>
  <si>
    <t>小计</t>
    <phoneticPr fontId="3" type="noConversion"/>
  </si>
  <si>
    <t>说明</t>
    <phoneticPr fontId="3" type="noConversion"/>
  </si>
  <si>
    <t>序号</t>
    <phoneticPr fontId="3" type="noConversion"/>
  </si>
  <si>
    <t>IVR需求确认以及设计</t>
    <phoneticPr fontId="3" type="noConversion"/>
  </si>
  <si>
    <t>多语种录音整理</t>
    <phoneticPr fontId="3" type="noConversion"/>
  </si>
  <si>
    <t>IVR测试</t>
    <phoneticPr fontId="3" type="noConversion"/>
  </si>
  <si>
    <t>区域</t>
    <phoneticPr fontId="3" type="noConversion"/>
  </si>
  <si>
    <t>罗马尼亚</t>
    <phoneticPr fontId="3" type="noConversion"/>
  </si>
  <si>
    <t>功能模块</t>
    <phoneticPr fontId="3" type="noConversion"/>
  </si>
  <si>
    <t>斯里兰卡接入IVR</t>
    <phoneticPr fontId="3" type="noConversion"/>
  </si>
  <si>
    <t>柬埔寨接入IVR</t>
    <phoneticPr fontId="3" type="noConversion"/>
  </si>
  <si>
    <t>越南接入IVR</t>
    <phoneticPr fontId="3" type="noConversion"/>
  </si>
  <si>
    <t>马来西亚接入IVR</t>
    <phoneticPr fontId="3" type="noConversion"/>
  </si>
  <si>
    <t>泰国接入IVR</t>
    <phoneticPr fontId="3" type="noConversion"/>
  </si>
  <si>
    <t>孟加拉接入IVR</t>
    <phoneticPr fontId="3" type="noConversion"/>
  </si>
  <si>
    <t>菲律宾接入IVR</t>
    <phoneticPr fontId="3" type="noConversion"/>
  </si>
  <si>
    <t>印度尼西亚接入IVR</t>
    <phoneticPr fontId="3" type="noConversion"/>
  </si>
  <si>
    <t>新加坡接入IVR</t>
    <phoneticPr fontId="3" type="noConversion"/>
  </si>
  <si>
    <t>澳大利亚接入IVR</t>
    <phoneticPr fontId="3" type="noConversion"/>
  </si>
  <si>
    <t>新西兰接入IVR</t>
    <phoneticPr fontId="3" type="noConversion"/>
  </si>
  <si>
    <t>排期</t>
    <phoneticPr fontId="3" type="noConversion"/>
  </si>
  <si>
    <t>是否新需求</t>
    <phoneticPr fontId="3" type="noConversion"/>
  </si>
  <si>
    <t>是</t>
    <phoneticPr fontId="3" type="noConversion"/>
  </si>
  <si>
    <t>R2.0</t>
    <phoneticPr fontId="3" type="noConversion"/>
  </si>
  <si>
    <t>R2.1</t>
    <phoneticPr fontId="3" type="noConversion"/>
  </si>
  <si>
    <t>上海网伟瘦终端POC</t>
    <phoneticPr fontId="3" type="noConversion"/>
  </si>
  <si>
    <t>罗马尼亚瘦终端POC</t>
    <phoneticPr fontId="3" type="noConversion"/>
  </si>
  <si>
    <t>坐席点</t>
    <phoneticPr fontId="3" type="noConversion"/>
  </si>
  <si>
    <t>工作项</t>
    <phoneticPr fontId="3" type="noConversion"/>
  </si>
  <si>
    <t>天数</t>
    <phoneticPr fontId="3" type="noConversion"/>
  </si>
  <si>
    <t>现场人数</t>
    <phoneticPr fontId="3" type="noConversion"/>
  </si>
  <si>
    <t>远程人数</t>
    <phoneticPr fontId="3" type="noConversion"/>
  </si>
  <si>
    <t>人天费用</t>
    <phoneticPr fontId="3" type="noConversion"/>
  </si>
  <si>
    <t>差旅费用</t>
    <phoneticPr fontId="3" type="noConversion"/>
  </si>
  <si>
    <t>签证</t>
    <phoneticPr fontId="3" type="noConversion"/>
  </si>
  <si>
    <t>备注说明</t>
    <phoneticPr fontId="3" type="noConversion"/>
  </si>
  <si>
    <t>业务</t>
    <phoneticPr fontId="3" type="noConversion"/>
  </si>
  <si>
    <t>平台</t>
    <phoneticPr fontId="3" type="noConversion"/>
  </si>
  <si>
    <t>增加数量</t>
    <phoneticPr fontId="3" type="noConversion"/>
  </si>
  <si>
    <t>高级</t>
    <phoneticPr fontId="3" type="noConversion"/>
  </si>
  <si>
    <t>中级</t>
    <phoneticPr fontId="3" type="noConversion"/>
  </si>
  <si>
    <t>海外</t>
    <phoneticPr fontId="3" type="noConversion"/>
  </si>
  <si>
    <t>机票</t>
    <phoneticPr fontId="3" type="noConversion"/>
  </si>
  <si>
    <t>交通通讯费</t>
    <phoneticPr fontId="3" type="noConversion"/>
  </si>
  <si>
    <t>单价</t>
    <phoneticPr fontId="3" type="noConversion"/>
  </si>
  <si>
    <t>上海</t>
    <phoneticPr fontId="3" type="noConversion"/>
  </si>
  <si>
    <t>测试用例准备：整理POC的用例</t>
    <phoneticPr fontId="3" type="noConversion"/>
  </si>
  <si>
    <t>测试环境准备：检查谷歌浏览器、客户端软件、IP话机</t>
    <phoneticPr fontId="3" type="noConversion"/>
  </si>
  <si>
    <t>座席操作测试，包括话务操作、录放音、IP话机通话</t>
    <phoneticPr fontId="3" type="noConversion"/>
  </si>
  <si>
    <t>路由管理测试，IVR测试验证</t>
    <phoneticPr fontId="3" type="noConversion"/>
  </si>
  <si>
    <t>业务配置测试</t>
    <phoneticPr fontId="3" type="noConversion"/>
  </si>
  <si>
    <t>呼叫管理</t>
    <phoneticPr fontId="3" type="noConversion"/>
  </si>
  <si>
    <t>大屏监控</t>
    <phoneticPr fontId="3" type="noConversion"/>
  </si>
  <si>
    <t>预约回电管理</t>
    <phoneticPr fontId="3" type="noConversion"/>
  </si>
  <si>
    <t>在途往返4天在途</t>
    <phoneticPr fontId="3" type="noConversion"/>
  </si>
  <si>
    <t>2人往返4天在途，此处8人天在途</t>
    <phoneticPr fontId="3" type="noConversion"/>
  </si>
  <si>
    <t>单位</t>
    <phoneticPr fontId="3" type="noConversion"/>
  </si>
  <si>
    <t>数量</t>
    <phoneticPr fontId="3" type="noConversion"/>
  </si>
  <si>
    <t>套</t>
    <phoneticPr fontId="3" type="noConversion"/>
  </si>
  <si>
    <t>高级</t>
  </si>
  <si>
    <t>中级</t>
  </si>
  <si>
    <t>初级</t>
    <phoneticPr fontId="3" type="noConversion"/>
  </si>
  <si>
    <t>人.日</t>
    <phoneticPr fontId="3" type="noConversion"/>
  </si>
  <si>
    <t>功能模块</t>
    <phoneticPr fontId="3" type="noConversion"/>
  </si>
  <si>
    <t>功能名称</t>
    <phoneticPr fontId="3" type="noConversion"/>
  </si>
  <si>
    <t>功能描述</t>
    <phoneticPr fontId="3" type="noConversion"/>
  </si>
  <si>
    <t>说明</t>
    <phoneticPr fontId="3" type="noConversion"/>
  </si>
  <si>
    <t>排期</t>
    <phoneticPr fontId="3" type="noConversion"/>
  </si>
  <si>
    <t>是否新需求</t>
    <phoneticPr fontId="3" type="noConversion"/>
  </si>
  <si>
    <t>用户端通用控制需求</t>
    <phoneticPr fontId="3" type="noConversion"/>
  </si>
  <si>
    <t>非工作时间控制</t>
    <phoneticPr fontId="3" type="noConversion"/>
  </si>
  <si>
    <t>不同国家在线接入渠道均需有工作时间控制，用户在非工作时间选择人工服务时，系统可根据不同的接入渠道，配置不同的提示方式以及提示内容以及非工作时间。</t>
    <phoneticPr fontId="3" type="noConversion"/>
  </si>
  <si>
    <t>R2.1</t>
    <phoneticPr fontId="3" type="noConversion"/>
  </si>
  <si>
    <t>是</t>
    <phoneticPr fontId="3" type="noConversion"/>
  </si>
  <si>
    <t>海外用户登记界面可配
1、Logo标题区：标题、图片可自定义；
2、图片区：图片可更改，图片来源：本地管理员上传，图片大小不可调；
3、隐私提示语：提示语由华为提供，此模块文字可更改，可添加超链接；
4、问题区：问题内容、必选/可选可自定义；
注：一旦有一个必选项未填时，“start chat”就灰掉不可点击</t>
    <phoneticPr fontId="3" type="noConversion"/>
  </si>
  <si>
    <t>海外商城非工作时间：提供留言入口，需填写用户信息、问题分类、问题描述</t>
    <phoneticPr fontId="3" type="noConversion"/>
  </si>
  <si>
    <t>海外官网非工作时间：不管有没有登录都统一提示工作时间再来进行咨询，提示语可根据语种进行配置；</t>
    <phoneticPr fontId="3" type="noConversion"/>
  </si>
  <si>
    <t>用户登录控制</t>
    <phoneticPr fontId="3" type="noConversion"/>
  </si>
  <si>
    <t>R2.0</t>
    <phoneticPr fontId="3" type="noConversion"/>
  </si>
  <si>
    <t>在线客服配置不同的业务选项</t>
    <phoneticPr fontId="3" type="noConversion"/>
  </si>
  <si>
    <t>在线客服配置转人工是否启用机器人</t>
    <phoneticPr fontId="3" type="noConversion"/>
  </si>
  <si>
    <t>系统提示语</t>
    <phoneticPr fontId="3" type="noConversion"/>
  </si>
  <si>
    <t>系统提示语可统一由管理员进行配置，支持按不同渠道来设置不同的系统提示语，系统提示语只支持纯文本，且支持插入动态的工号/昵称</t>
    <phoneticPr fontId="3" type="noConversion"/>
  </si>
  <si>
    <t>欢迎语</t>
    <phoneticPr fontId="3" type="noConversion"/>
  </si>
  <si>
    <t>欢迎语有三种，按照优先级的高低分别为“强制欢迎语”“坐席个性欢迎语”“默认欢迎语”， 支持按不同渠道来设置不同的欢迎语</t>
    <phoneticPr fontId="3" type="noConversion"/>
  </si>
  <si>
    <t>欢迎语可支持文字、图片、链接，支持插入坐席“cid号”宏</t>
    <phoneticPr fontId="3" type="noConversion"/>
  </si>
  <si>
    <t>排队人数提醒</t>
    <phoneticPr fontId="3" type="noConversion"/>
  </si>
  <si>
    <t>首次转人工后有排队人数提醒功能，在聊天窗口页面顶端固定位置定时刷新显示“排队人数”，只能减少不能增加</t>
    <phoneticPr fontId="3" type="noConversion"/>
  </si>
  <si>
    <t>用户无响应提醒</t>
    <phoneticPr fontId="3" type="noConversion"/>
  </si>
  <si>
    <t>用户XXX分钟（时间可配）无响应，系统会给用户推送一个超时提醒</t>
    <phoneticPr fontId="3" type="noConversion"/>
  </si>
  <si>
    <t>用户XXX分钟（时间可配）没回复系统会再次给用户推送一个结束会话提醒，提醒用户XXX分钟后（时间可配）再不回复即断开</t>
    <phoneticPr fontId="3" type="noConversion"/>
  </si>
  <si>
    <t>不同的语言设置不同的超时提醒语内容、结束会话语内容</t>
    <phoneticPr fontId="3" type="noConversion"/>
  </si>
  <si>
    <t>可接入渠道配置不同超时时间、结束会话时间；</t>
    <phoneticPr fontId="3" type="noConversion"/>
  </si>
  <si>
    <t>聊天记录</t>
    <phoneticPr fontId="3" type="noConversion"/>
  </si>
  <si>
    <t>交互服务聊天框中可向上滚动查看本次机器人、人工的聊天记录；</t>
    <phoneticPr fontId="3" type="noConversion"/>
  </si>
  <si>
    <t>人工满意度调研</t>
    <phoneticPr fontId="3" type="noConversion"/>
  </si>
  <si>
    <r>
      <t>针对一些谩骂、诉求与业务无关、无理取闹的用户，坐席可点击</t>
    </r>
    <r>
      <rPr>
        <sz val="9"/>
        <color theme="1"/>
        <rFont val="Times New Roman"/>
        <family val="1"/>
      </rPr>
      <t>“</t>
    </r>
    <r>
      <rPr>
        <sz val="9"/>
        <color theme="1"/>
        <rFont val="宋体"/>
        <family val="3"/>
        <charset val="134"/>
      </rPr>
      <t>异常结束</t>
    </r>
    <r>
      <rPr>
        <sz val="9"/>
        <color theme="1"/>
        <rFont val="Times New Roman"/>
        <family val="1"/>
      </rPr>
      <t>”</t>
    </r>
    <r>
      <rPr>
        <sz val="9"/>
        <color theme="1"/>
        <rFont val="宋体"/>
        <family val="3"/>
        <charset val="134"/>
      </rPr>
      <t>按钮主动关闭会话，这种情况是不需要推送满意度评价；</t>
    </r>
    <phoneticPr fontId="3" type="noConversion"/>
  </si>
  <si>
    <t>人工服务满意度的数据可在“交互流水查询”菜单中查询；</t>
    <phoneticPr fontId="3" type="noConversion"/>
  </si>
  <si>
    <t>实现调研问卷问题、必选可选自定义，展现形式：单选、多选、问答、支持逻辑跳转</t>
    <phoneticPr fontId="3" type="noConversion"/>
  </si>
  <si>
    <t>机器人单条知识满意度调研</t>
    <phoneticPr fontId="3" type="noConversion"/>
  </si>
  <si>
    <t>机器人整体满意度调研</t>
    <phoneticPr fontId="3" type="noConversion"/>
  </si>
  <si>
    <t>①用户选择五星/四星/三星后，当前界面自动关闭；
②用户选择二星/一星后，该页面消失，同时弹出不满意原因框，选择原因后，当前页面自动关闭；（不满意原因支持可配置）；</t>
    <phoneticPr fontId="3" type="noConversion"/>
  </si>
  <si>
    <t>国内/海外PC用户端通用界面需求</t>
    <phoneticPr fontId="3" type="noConversion"/>
  </si>
  <si>
    <t>弹出式或嵌入式聊天窗口</t>
    <phoneticPr fontId="3" type="noConversion"/>
  </si>
  <si>
    <t>Logo与标题区</t>
    <phoneticPr fontId="3" type="noConversion"/>
  </si>
  <si>
    <t>华为商城与服务官网的顶部菜单均可自定义配置，对应不同的链接（链接由华为提供）</t>
    <phoneticPr fontId="3" type="noConversion"/>
  </si>
  <si>
    <t>华为商城、服务官网的Logo和标题均可自定义配置</t>
    <phoneticPr fontId="3" type="noConversion"/>
  </si>
  <si>
    <t>交互服务聊天区</t>
    <phoneticPr fontId="3" type="noConversion"/>
  </si>
  <si>
    <t>该区域机器人与人工共用，用户初次接入后，第一条会话展示机器人欢迎语及热门问题，需要对接智能机器人，用户头像统一一个；</t>
    <phoneticPr fontId="3" type="noConversion"/>
  </si>
  <si>
    <t>热门问题默认只展示问题不展示答案，展示的条数可配置，点击“换一批”切换余下的热门问题</t>
    <phoneticPr fontId="3" type="noConversion"/>
  </si>
  <si>
    <t>点击某条热门问题后直接在问题下方展示答案，再点击另一个问题时展开该问题答案的同理，收起前一问题的答案。</t>
    <phoneticPr fontId="3" type="noConversion"/>
  </si>
  <si>
    <t>用户信息输入区</t>
    <phoneticPr fontId="3" type="noConversion"/>
  </si>
  <si>
    <t>跟智能机器人进行交互，只能发送纯文本消息</t>
    <phoneticPr fontId="3" type="noConversion"/>
  </si>
  <si>
    <t>转人工后可发送文字、文件（只支持图片，图片大小不超过10M）、表情（一套通用表情即可）</t>
    <phoneticPr fontId="3" type="noConversion"/>
  </si>
  <si>
    <t>发送：默认状态是灰掉不可点击，当输入框有文字时，按钮亮起可点击，且需要增加重复提交信息的判断。【判断规则】：1s内不能连续提交两次。
    【用户端提示】：请勿频繁提交！</t>
    <phoneticPr fontId="3" type="noConversion"/>
  </si>
  <si>
    <t>顶部菜单区</t>
    <phoneticPr fontId="3" type="noConversion"/>
  </si>
  <si>
    <t>广告区</t>
    <phoneticPr fontId="3" type="noConversion"/>
  </si>
  <si>
    <t>华为商城与服务官网的广告位均可自定义配置，广告位显示为图片，可自适应大小，点击链接到广告对应的网页上</t>
    <phoneticPr fontId="3" type="noConversion"/>
  </si>
  <si>
    <t>支持同时放置多条广告，广告进行滚动，后台能配置滚动间隔时间</t>
    <phoneticPr fontId="3" type="noConversion"/>
  </si>
  <si>
    <t>常见问题区</t>
    <phoneticPr fontId="3" type="noConversion"/>
  </si>
  <si>
    <t>通过对接知识库获得常见问题进行展示，IPCC需要传递渠道信息给知识库，不同的渠道有不同的常见问题。</t>
    <phoneticPr fontId="3" type="noConversion"/>
  </si>
  <si>
    <t>热门问题区</t>
    <phoneticPr fontId="3" type="noConversion"/>
  </si>
  <si>
    <t>通过对接机器人获得热门问题，IPCC需要传递渠道信息给机器人，不同的渠道有不同的热门问题</t>
    <phoneticPr fontId="3" type="noConversion"/>
  </si>
  <si>
    <t>图文知识</t>
    <phoneticPr fontId="3" type="noConversion"/>
  </si>
  <si>
    <t>国内PC用户端个性化需求</t>
    <phoneticPr fontId="3" type="noConversion"/>
  </si>
  <si>
    <t>我的订单</t>
    <phoneticPr fontId="3" type="noConversion"/>
  </si>
  <si>
    <t>“我的订单”接口：用户端对话界面可展示订单号、下单时间、订单状态、商品详情（商品名称+商品图片+商品金额+商品数量）、快捷发送按键
注：商品名称包括：颜色、制式、容量，如：极光蓝、全网通标配版、4GB+32GB</t>
    <phoneticPr fontId="3" type="noConversion"/>
  </si>
  <si>
    <t>用户点击“发送给客服”按钮时，商品发送之后的展示效果为在聊天记录中将商品链接解析为图片+文字+价格等关键要素的商品展示块</t>
    <phoneticPr fontId="3" type="noConversion"/>
  </si>
  <si>
    <t>我的购物车</t>
    <phoneticPr fontId="3" type="noConversion"/>
  </si>
  <si>
    <t>显示用户加入购物车的商品，按照加入的时间先后顺序展示，最近加入的展示在前，点击“详情”展示该商品的详情界面（需要对接华为商城，采用页面链接形式）</t>
    <phoneticPr fontId="3" type="noConversion"/>
  </si>
  <si>
    <t>商品推荐</t>
    <phoneticPr fontId="3" type="noConversion"/>
  </si>
  <si>
    <t>客户从商品详情页进入在线客服人工时，主动询问客户是否发送商品链接给客服</t>
    <phoneticPr fontId="3" type="noConversion"/>
  </si>
  <si>
    <t>国内手机用户端通用需求</t>
    <phoneticPr fontId="3" type="noConversion"/>
  </si>
  <si>
    <t>标题区</t>
    <phoneticPr fontId="3" type="noConversion"/>
  </si>
  <si>
    <t>标题区：页面标题可后台进行自定义配置（机器人跟人工共用），不同的入口显示不同的名称</t>
    <phoneticPr fontId="3" type="noConversion"/>
  </si>
  <si>
    <t>用户打开机器人对话时，第一条会话展示机器人欢迎语及热门问题，对接智能机器人。对话以气泡样式展示，机器人和人工客服头像可后台进行自定义配置；用户头像统一；</t>
    <phoneticPr fontId="3" type="noConversion"/>
  </si>
  <si>
    <t>用户在跟机器人进行对话时，若机器人回复的知识内容较多需要滚屏时，消息显示需要定位到消息内容的顶端，从首行进行显示；</t>
    <phoneticPr fontId="3" type="noConversion"/>
  </si>
  <si>
    <t>热门问题默认只展示问题不展示答案，展示的条数可配置，点击“换一批”切换余下的热门问题；</t>
    <phoneticPr fontId="3" type="noConversion"/>
  </si>
  <si>
    <t>标签</t>
    <phoneticPr fontId="3" type="noConversion"/>
  </si>
  <si>
    <t>当一行无法展示左右标签时，可左后拖动显示，不同的接入渠道可显示不同的标签名称及对应链接地址；</t>
    <phoneticPr fontId="3" type="noConversion"/>
  </si>
  <si>
    <t>用户信息输入框</t>
    <phoneticPr fontId="3" type="noConversion"/>
  </si>
  <si>
    <t>跟智能机器人进行交互，可发送纯文本、表情；</t>
    <phoneticPr fontId="3" type="noConversion"/>
  </si>
  <si>
    <t>输入框左侧“人工服务”按键 ，该按键可按接入渠道进行配置隐藏或开启；</t>
    <phoneticPr fontId="3" type="noConversion"/>
  </si>
  <si>
    <t>转人工后可发送文字、图片（图片大小不超过10M）、表情（一套通用表情即可）</t>
    <phoneticPr fontId="3" type="noConversion"/>
  </si>
  <si>
    <t>在人工服务界面，页面显示 “扩展功能”按键，点击该按键展开功能有：表情、图片，另外可支持不同入口进行不同功能的扩展，统一采用页面链接形式</t>
    <phoneticPr fontId="3" type="noConversion"/>
  </si>
  <si>
    <t>默认状态是灰掉不可点击，当输入框有文字时，按钮亮起可点击，且需要增加重复提交信息的判断；</t>
    <phoneticPr fontId="3" type="noConversion"/>
  </si>
  <si>
    <t>国内手机用户端个性化需求</t>
    <phoneticPr fontId="3" type="noConversion"/>
  </si>
  <si>
    <t>“发送给客服”按钮时，在聊天记录中显示该商品的URL地址</t>
    <phoneticPr fontId="3" type="noConversion"/>
  </si>
  <si>
    <t>“发送给客服”按钮时，在聊天记录中将商品链接解析为图片+文字+价格等关键要素的商品展示块</t>
    <phoneticPr fontId="3" type="noConversion"/>
  </si>
  <si>
    <t>点击该商品后，可选择是否将该商品发送给客服</t>
    <phoneticPr fontId="3" type="noConversion"/>
  </si>
  <si>
    <t>商品发送之后的展示效果：在聊天记录中显示该商品的URL地址</t>
    <phoneticPr fontId="3" type="noConversion"/>
  </si>
  <si>
    <t>商品发送之后的展示效果：在聊天记录中将商品链接解析为图片+文字+价格等关键要素的商品展示块</t>
    <phoneticPr fontId="3" type="noConversion"/>
  </si>
  <si>
    <t>商品推荐：客户从商品详情页进入在线客服人工时，主动询问客户是否发送商品链接给客服</t>
    <phoneticPr fontId="3" type="noConversion"/>
  </si>
  <si>
    <t>海外服务官网PC端个性化需求</t>
    <phoneticPr fontId="3" type="noConversion"/>
  </si>
  <si>
    <t>聊天记录发送</t>
    <phoneticPr fontId="3" type="noConversion"/>
  </si>
  <si>
    <t>点击邮件按钮：要求输入用户邮箱，如果用户已登录，默认带入可修改，如果用户未登录，则弹框让客户输入，可将服务过程中本次坐席和客户的聊天记录发到客户邮箱，聊天记录以HTML形式发送，不翻页</t>
    <phoneticPr fontId="3" type="noConversion"/>
  </si>
  <si>
    <t>再次点击提示语：已发送聊天记录到您的邮箱；
鼠标轻触图标提示语：发送记录到您的邮箱</t>
    <phoneticPr fontId="3" type="noConversion"/>
  </si>
  <si>
    <t>客户端接入许可</t>
    <phoneticPr fontId="3" type="noConversion"/>
  </si>
  <si>
    <t>接入渠道对接</t>
    <phoneticPr fontId="3" type="noConversion"/>
  </si>
  <si>
    <t>合计</t>
    <phoneticPr fontId="3" type="noConversion"/>
  </si>
  <si>
    <t>华为商城与服务官网的顶部菜单均可按渠道自定义配置，并且能有各自不同图标（菜单图标由华为统一提供）；
顶部菜单支持不同图标对应不同的页面链接（华为需提供链接页面）；</t>
    <phoneticPr fontId="17" type="noConversion"/>
  </si>
  <si>
    <t>留言反馈界面</t>
    <phoneticPr fontId="17" type="noConversion"/>
  </si>
  <si>
    <t>我的反馈记录</t>
    <phoneticPr fontId="17" type="noConversion"/>
  </si>
  <si>
    <t>反馈详情</t>
    <phoneticPr fontId="17" type="noConversion"/>
  </si>
  <si>
    <t>路由要素</t>
    <phoneticPr fontId="17" type="noConversion"/>
  </si>
  <si>
    <t>分配规则</t>
    <phoneticPr fontId="17" type="noConversion"/>
  </si>
  <si>
    <t>新消息</t>
    <phoneticPr fontId="17" type="noConversion"/>
  </si>
  <si>
    <t>已挂起</t>
    <phoneticPr fontId="17" type="noConversion"/>
  </si>
  <si>
    <t>待反馈</t>
    <phoneticPr fontId="17" type="noConversion"/>
  </si>
  <si>
    <t>未关闭</t>
    <phoneticPr fontId="17" type="noConversion"/>
  </si>
  <si>
    <t>已解决</t>
    <phoneticPr fontId="17" type="noConversion"/>
  </si>
  <si>
    <t>不回复</t>
    <phoneticPr fontId="17" type="noConversion"/>
  </si>
  <si>
    <t>无效留言</t>
    <phoneticPr fontId="17" type="noConversion"/>
  </si>
  <si>
    <t>留言转发</t>
    <phoneticPr fontId="17" type="noConversion"/>
  </si>
  <si>
    <t>留言回复</t>
    <phoneticPr fontId="17" type="noConversion"/>
  </si>
  <si>
    <t>留言满意度调研</t>
    <phoneticPr fontId="17" type="noConversion"/>
  </si>
  <si>
    <t>坐席处理超时提醒</t>
    <phoneticPr fontId="17" type="noConversion"/>
  </si>
  <si>
    <t>用户超时反馈提醒</t>
    <phoneticPr fontId="17" type="noConversion"/>
  </si>
  <si>
    <t>坐席升级反馈提醒</t>
    <phoneticPr fontId="17" type="noConversion"/>
  </si>
  <si>
    <t>需求</t>
    <phoneticPr fontId="3" type="noConversion"/>
  </si>
  <si>
    <t>NSS短信满意度调研</t>
    <phoneticPr fontId="17" type="noConversion"/>
  </si>
  <si>
    <t>短信下发场景</t>
    <phoneticPr fontId="17" type="noConversion"/>
  </si>
  <si>
    <t>客户主动挂机，IPCC会进行短信满意度的推送；
短信发送场景不包括：坐席异常挂机，没有推送ivr满意度的情况；</t>
    <phoneticPr fontId="17" type="noConversion"/>
  </si>
  <si>
    <t>短信下发规则</t>
    <phoneticPr fontId="17" type="noConversion"/>
  </si>
  <si>
    <t>（1）小于10S的交互不推短信； 
（2）客户类型要区分——现在已经辨识出部分客户为骚扰，或者投诉客户，不推短信满意度调研；由运营管理人员将此类客户直接加入“退订列表名单”中，后续不给此类客户推送满意度调研短信； 
（3）频次管理：限制推送短信发送的频次，同一客户每天最多推送三条短信满意度调研短信（短信推送条数可配置）；</t>
    <phoneticPr fontId="17" type="noConversion"/>
  </si>
  <si>
    <t>短信退订机制</t>
    <phoneticPr fontId="17" type="noConversion"/>
  </si>
  <si>
    <t xml:space="preserve">短信需要具备退订机制（遵循工信部的要求）——只要客户退订了，则退订永久生效，除非客户主动联系华为，要求后续恢复短信评价，华为侧才重新给客户开放短信调研；该退订机制仅针对短信满意度调研，不影响华为其他短信的发送及接收； 
退订模板：退订请回复“T”。
IPCC会有专门的一张“退订列表名单”来管理该部分客户； </t>
    <phoneticPr fontId="17" type="noConversion"/>
  </si>
  <si>
    <t>短信有效性</t>
    <phoneticPr fontId="17" type="noConversion"/>
  </si>
  <si>
    <t>IVR</t>
    <phoneticPr fontId="17" type="noConversion"/>
  </si>
  <si>
    <t>Mate  RS高端服务IVR及路由</t>
    <phoneticPr fontId="17" type="noConversion"/>
  </si>
  <si>
    <t>来电弹屏</t>
    <phoneticPr fontId="17" type="noConversion"/>
  </si>
  <si>
    <t>短信记录显示</t>
    <phoneticPr fontId="17" type="noConversion"/>
  </si>
  <si>
    <t>监听</t>
    <phoneticPr fontId="17" type="noConversion"/>
  </si>
  <si>
    <t>话后小结</t>
    <phoneticPr fontId="17" type="noConversion"/>
  </si>
  <si>
    <t>话务流水查询</t>
    <phoneticPr fontId="17" type="noConversion"/>
  </si>
  <si>
    <t>语音交互流水查询</t>
    <phoneticPr fontId="17" type="noConversion"/>
  </si>
  <si>
    <t>文字交互流水查询</t>
    <phoneticPr fontId="17" type="noConversion"/>
  </si>
  <si>
    <t>邮件交互流水查询</t>
    <phoneticPr fontId="17" type="noConversion"/>
  </si>
  <si>
    <t>留言交互流水查询</t>
    <phoneticPr fontId="17" type="noConversion"/>
  </si>
  <si>
    <t>报表</t>
  </si>
  <si>
    <t>报表</t>
    <phoneticPr fontId="17" type="noConversion"/>
  </si>
  <si>
    <t>技能队列管理</t>
    <phoneticPr fontId="17" type="noConversion"/>
  </si>
  <si>
    <t>技能队列管理中的“成员管理”可以单独出来进行授权，否则无法进行技能的批量修改；</t>
    <phoneticPr fontId="17" type="noConversion"/>
  </si>
  <si>
    <t>交互流水查询</t>
    <phoneticPr fontId="17" type="noConversion"/>
  </si>
  <si>
    <t>交互流水查询页面可通过站点（组织机构）和业务平台（接入渠道）进行筛选</t>
    <phoneticPr fontId="22" type="noConversion"/>
  </si>
  <si>
    <t>当前IPCC会传CallID、满意度和解决率给CCP，Call ID关联SR单，但是无法在IPCC中关联交互流水；</t>
    <phoneticPr fontId="17" type="noConversion"/>
  </si>
  <si>
    <t>系统公告管理</t>
    <phoneticPr fontId="17" type="noConversion"/>
  </si>
  <si>
    <t>新增公告</t>
    <phoneticPr fontId="17" type="noConversion"/>
  </si>
  <si>
    <t>业务配置</t>
    <phoneticPr fontId="17" type="noConversion"/>
  </si>
  <si>
    <t>特殊号码管理</t>
    <phoneticPr fontId="17" type="noConversion"/>
  </si>
  <si>
    <t>特殊号码中优先级的设置，需要添加提示，数字越大，优先级越高</t>
    <phoneticPr fontId="17" type="noConversion"/>
  </si>
  <si>
    <t>监控告警设置</t>
    <phoneticPr fontId="17" type="noConversion"/>
  </si>
  <si>
    <t>告警方式设置中（含话务条排队告警和监听中的告警），颜色要统一，取消自由配置颜色的功能，一级告警黄色，二级告警橙色，三级是红色</t>
    <phoneticPr fontId="17" type="noConversion"/>
  </si>
  <si>
    <t>预约回电管理</t>
    <phoneticPr fontId="17" type="noConversion"/>
  </si>
  <si>
    <t>监听，图表监听，点击座席头像，要显示座席正在签入的技能队列;
监听，图标监听中需要完整的展示座席的组织机构</t>
    <phoneticPr fontId="17" type="noConversion"/>
  </si>
  <si>
    <t>图标监听，增加用餐，辅导、小休，培训，会议的筛选条件,可通过筛选不同的示忙原因较为直观的监控坐席状态</t>
    <phoneticPr fontId="17" type="noConversion"/>
  </si>
  <si>
    <t>首页管理</t>
    <phoneticPr fontId="17" type="noConversion"/>
  </si>
  <si>
    <t>TL首页今日状况需要关联组织机构来展示，不用再于业务分组中进行配置</t>
    <phoneticPr fontId="17" type="noConversion"/>
  </si>
  <si>
    <t>转移</t>
    <phoneticPr fontId="17" type="noConversion"/>
  </si>
  <si>
    <t>坐席工作台</t>
    <phoneticPr fontId="17" type="noConversion"/>
  </si>
  <si>
    <t>重复来电查询</t>
    <phoneticPr fontId="17" type="noConversion"/>
  </si>
  <si>
    <t>外呼</t>
    <phoneticPr fontId="17" type="noConversion"/>
  </si>
  <si>
    <t>二次拨号</t>
    <phoneticPr fontId="17" type="noConversion"/>
  </si>
  <si>
    <t>交互流水查询</t>
    <phoneticPr fontId="23" type="noConversion"/>
  </si>
  <si>
    <t>交互流水查询：无法根据电话号码 查询来话，当前只能查询本机构的</t>
    <phoneticPr fontId="17" type="noConversion"/>
  </si>
  <si>
    <t>为确保客户电话及时接通，需将排队超时等待时间设置为30秒，并循环3次</t>
    <phoneticPr fontId="17" type="noConversion"/>
  </si>
  <si>
    <t>坐席登录</t>
    <phoneticPr fontId="17" type="noConversion"/>
  </si>
  <si>
    <t>坐席登录时可以选择角色，但提示框提示“选择你的账号”，应该改为“选择角色”</t>
    <phoneticPr fontId="17" type="noConversion"/>
  </si>
  <si>
    <t>技能队列不应有删除的机制，只应能配置生效和失效，并且要注明最后操作人和操作时间</t>
  </si>
  <si>
    <t>信息服务</t>
    <phoneticPr fontId="17" type="noConversion"/>
  </si>
  <si>
    <t>短信模板管理</t>
    <phoneticPr fontId="17" type="noConversion"/>
  </si>
  <si>
    <t xml:space="preserve"> 选中信息模板进行审核时，默认选项应为“审核通过“</t>
  </si>
  <si>
    <t>现在的短信模板是2层结构，第一层为信息类型名称，第二层是信息模板的名称；需要有三层树形结构</t>
    <phoneticPr fontId="17" type="noConversion"/>
  </si>
  <si>
    <t>短信发送</t>
    <phoneticPr fontId="17" type="noConversion"/>
  </si>
  <si>
    <t>短信流水号命名规则，同通话流水的规则</t>
  </si>
  <si>
    <t>短信记录查询</t>
    <phoneticPr fontId="17" type="noConversion"/>
  </si>
  <si>
    <t>短信发送对象查询中，要加一个“按模板查询”条件</t>
  </si>
  <si>
    <t>发送内容查询中的“发布员工”展示应为员工姓名+员工工号，避免后续难以定位重名员工的操作</t>
  </si>
  <si>
    <t>1，需要增加公告的状态（有效、失效）
2，可以修改发送成功的公告有效期
3，公告“删除”按键置灰，不对所有拥有发送公告权限的人开放；
4，发送范围没有按照组织机构进行树状划分</t>
    <phoneticPr fontId="17" type="noConversion"/>
  </si>
  <si>
    <t>公告右下角的提示，鼠标放上后需可显示公告的完整标题</t>
  </si>
  <si>
    <t>发布公告中要增加“组织机构选择”、“按技能选择”功能</t>
  </si>
  <si>
    <t>公告标题需要能提示能输入多少个字符，还能输入多少字符</t>
  </si>
  <si>
    <t>公告显示</t>
    <phoneticPr fontId="17" type="noConversion"/>
  </si>
  <si>
    <t>对于已登录系统的员工，非常重要公告不要强制显示在屏幕正中间，会对坐席操作造成影响，建议以在右下角以浮动层弹出方式提醒；而未登录员工，登录时发现有非常重要公告，则把把公告内容弹框，并且下边有个勾选“我已阅读”的按钮，勾选上后才能点击“确定”按钮关闭这个窗口，继续后边的操作。</t>
    <phoneticPr fontId="17" type="noConversion"/>
  </si>
  <si>
    <t>公告倒计时</t>
    <phoneticPr fontId="17" type="noConversion"/>
  </si>
  <si>
    <t>非常重要的公告，阅读倒计时需要显示出来，未到倒计时按钮不可以点击。</t>
  </si>
  <si>
    <t>组织机构管理</t>
    <phoneticPr fontId="17" type="noConversion"/>
  </si>
  <si>
    <t>组织机构站点信息中，联系人、联系电话、电子邮箱、联系地址需要必填（联系地址改成站点地址），必填项排序在前</t>
  </si>
  <si>
    <t>新增技能队列中，媒体类型只要5种，语音、在线、邮件、结构化留言、互联网，其余的可以预留，但不用展示</t>
  </si>
  <si>
    <t>在新增技能队列的全忙告警时，新增队列的条件需要增加按技能队列名称搜索</t>
  </si>
  <si>
    <t>示忙原因管理</t>
    <phoneticPr fontId="17" type="noConversion"/>
  </si>
  <si>
    <t>示忙原因无法修改排序；并且新增示忙原因后，新增原因的排序是随机的；</t>
  </si>
  <si>
    <t>示忙原因切换</t>
    <phoneticPr fontId="17" type="noConversion"/>
  </si>
  <si>
    <t>示忙原因需要可以进行切换，场景：员工想要选择“培训”进行示忙，但是点成“小休”，示忙按键已经变成“示闲”，此时无法在保持示忙的前提下进行示忙原因细项的切换</t>
    <phoneticPr fontId="17" type="noConversion"/>
  </si>
  <si>
    <t>通话原因管理</t>
    <phoneticPr fontId="17" type="noConversion"/>
  </si>
  <si>
    <t>通话原因管理配置的备注栏能输入0~168个字符，但是没有字数提示和剩余字数提醒，编辑完才保存时才提示已经达到上限，请修改；</t>
  </si>
  <si>
    <t>话务条</t>
    <phoneticPr fontId="17" type="noConversion"/>
  </si>
  <si>
    <t>签出</t>
    <phoneticPr fontId="17" type="noConversion"/>
  </si>
  <si>
    <t>座席签出平台时，需要同步以对话框的形式提示座席要签出Openeye</t>
  </si>
  <si>
    <t>操作时长统计</t>
    <phoneticPr fontId="17" type="noConversion"/>
  </si>
  <si>
    <t>通话流水查询结果中增加服务记录内容，SR工单号（此功能需在对接CCP，实现数据交互后完成）员工选择“小休”原因进行示忙，话务条左侧的累计时间应当变成“小休时长”累计，员工选择“培训”原因进行示忙，话务条左侧的累计时间应当变成“培训时长”累计</t>
    <phoneticPr fontId="17" type="noConversion"/>
  </si>
  <si>
    <t>培训示忙</t>
    <phoneticPr fontId="17" type="noConversion"/>
  </si>
  <si>
    <t>培训生效时需要座席侧给加个提示框</t>
    <phoneticPr fontId="17" type="noConversion"/>
  </si>
  <si>
    <r>
      <rPr>
        <b/>
        <sz val="10"/>
        <color indexed="8"/>
        <rFont val="宋体"/>
        <family val="3"/>
        <charset val="134"/>
      </rPr>
      <t>IVR</t>
    </r>
  </si>
  <si>
    <t>IVR播报音</t>
    <phoneticPr fontId="17" type="noConversion"/>
  </si>
  <si>
    <t>“为确保……您的本次可能会被录音”这段提示语需要在客户按转人工后先自动触发，再让客户排队，提高坐席通话效率（待中国区IVR刷新时一并修改）</t>
  </si>
  <si>
    <t>日、周、月报要支持可选择时段步长，比如现在中国区只取8~22点期间的数据来做日报；建议最小步长为15分钟</t>
  </si>
  <si>
    <t>报表中要能同时展示20S和30S服务水平，且报工号时间计入通话时长，不计入排队时长</t>
  </si>
  <si>
    <t>AHT数据要可拆分为ATT、ACW和保持数据</t>
  </si>
  <si>
    <t>员工工作状态报表，步长增加周、月，且能显示每一天的数据；</t>
  </si>
  <si>
    <t>鼠标移动到报表字段上后能显示报表字段公式</t>
  </si>
  <si>
    <t>第三方应用和功耗专席增加队列，以便以队列形式统计数据</t>
  </si>
  <si>
    <t>队列话务报表的工时利用率去掉，增加满意度和解决率</t>
  </si>
  <si>
    <t>员工工作状态报表：工作时长定义减去用餐时长；</t>
    <phoneticPr fontId="17" type="noConversion"/>
  </si>
  <si>
    <t>坐席操作</t>
  </si>
  <si>
    <t>坐席菜单查询</t>
    <phoneticPr fontId="17" type="noConversion"/>
  </si>
  <si>
    <t>监控</t>
    <phoneticPr fontId="17" type="noConversion"/>
  </si>
  <si>
    <t>监控无法区分呼入还是呼出</t>
  </si>
  <si>
    <t>转接技能队列时，支持搜索技能队列（后续技能队列多了，挨个去找，非常不方便）</t>
  </si>
  <si>
    <t>短信满意度调研</t>
    <phoneticPr fontId="17" type="noConversion"/>
  </si>
  <si>
    <t>网点管理</t>
    <phoneticPr fontId="17" type="noConversion"/>
  </si>
  <si>
    <t>网点新增与修改</t>
  </si>
  <si>
    <t>在网点新增或者修改中，网点的名称、联系电话等选项是必填项，在前期网点数据导入的时候，网点的名称和联系电话等选项均为空，但是现在这些字段都为必填项，填写了又会造成短信内容重复；需要将网点的名称、所属地区，联系电话、工作时间说明设为非必填项；</t>
    <phoneticPr fontId="17" type="noConversion"/>
  </si>
  <si>
    <t>人工转接流水查询</t>
    <phoneticPr fontId="17" type="noConversion"/>
  </si>
  <si>
    <t>人工转接查询中，“转坐席”需区分智能路由最近服务的坐席直接转坐席，还是在线转接的点对点转坐席，目前“转坐席”无区分智能路由分配还是在线转接的，无法区分在线转接坐席的数据，可区分此通话是用户进线还是在线转坐席，方便数据分析</t>
    <phoneticPr fontId="17" type="noConversion"/>
  </si>
  <si>
    <t>在线坐席端</t>
    <phoneticPr fontId="17" type="noConversion"/>
  </si>
  <si>
    <t>已读、未读标记提醒</t>
    <phoneticPr fontId="17" type="noConversion"/>
  </si>
  <si>
    <t>中/英文拼写检查功能</t>
    <phoneticPr fontId="17" type="noConversion"/>
  </si>
  <si>
    <t>截图</t>
    <phoneticPr fontId="17" type="noConversion"/>
  </si>
  <si>
    <t>消息编辑状态提醒功能</t>
    <phoneticPr fontId="17" type="noConversion"/>
  </si>
  <si>
    <t>用户显示个数切换功能</t>
    <phoneticPr fontId="17" type="noConversion"/>
  </si>
  <si>
    <t>可支持10/20，切换到20时，坐席端为紧凑模式，且选择后需要记住本次的选择，下次进来时无须再次操作</t>
    <phoneticPr fontId="17" type="noConversion"/>
  </si>
  <si>
    <t>用户切屏按钮</t>
    <phoneticPr fontId="17" type="noConversion"/>
  </si>
  <si>
    <t>当前服务用户列表固定显示10/20个用户（看坐席自己配置的是多少个）若超过10/20个用户时，坐席可进行左右切屏查看。</t>
    <phoneticPr fontId="17" type="noConversion"/>
  </si>
  <si>
    <t>其他屏用户消息总数提醒功能</t>
    <phoneticPr fontId="17" type="noConversion"/>
  </si>
  <si>
    <t>坐席可发送文件库管理</t>
    <phoneticPr fontId="17" type="noConversion"/>
  </si>
  <si>
    <t>坐席不可任意发送文件，通过文件库或共享链接方式处理，即需要在业务系统中有个文件库管理功能，统一通过管理员进行文件的上传管理，且坐席只能选择该文件库中的文件进行发</t>
    <phoneticPr fontId="17" type="noConversion"/>
  </si>
  <si>
    <t>电商IVR</t>
    <phoneticPr fontId="17" type="noConversion"/>
  </si>
  <si>
    <t>转座席评价功能</t>
    <phoneticPr fontId="17" type="noConversion"/>
  </si>
  <si>
    <t>邮件坐席端</t>
    <phoneticPr fontId="17" type="noConversion"/>
  </si>
  <si>
    <t>黑名单邮件查询</t>
    <phoneticPr fontId="17" type="noConversion"/>
  </si>
  <si>
    <t>流水查询</t>
    <phoneticPr fontId="17" type="noConversion"/>
  </si>
  <si>
    <t>在线重复进线查询</t>
    <phoneticPr fontId="17" type="noConversion"/>
  </si>
  <si>
    <t>业务流水和报表</t>
    <phoneticPr fontId="17" type="noConversion"/>
  </si>
  <si>
    <t>成单流水查询</t>
    <phoneticPr fontId="17" type="noConversion"/>
  </si>
  <si>
    <t>成单对话分析</t>
    <phoneticPr fontId="17" type="noConversion"/>
  </si>
  <si>
    <t>产品咨询排名</t>
    <phoneticPr fontId="17" type="noConversion"/>
  </si>
  <si>
    <t>座席工作台</t>
  </si>
  <si>
    <t>花粉论坛增加人工在线客服入口</t>
    <phoneticPr fontId="17" type="noConversion"/>
  </si>
  <si>
    <t>对花粉论坛里需人工坐席实时与用户沟通处理的问题，花粉论坛坐席在识别出此类问题后，需要直接转到人工在线客服入口，并且人工坐席在与该用户互动前就知道这个用户的问题是什么。具体步骤如下：
step1、花粉论坛坐席识别出需由在线人工坐席即时处理的问题帖
step2、坐席将该问题帖地址拷贝到可提交入口（需IPCC实现）
step3、IPCC系统生成唯一人工坐席入口链接（需IPCC实现）
step4、坐席将该唯一链接在花粉论坛里私信给用户
step5、用户点击链接后可立即与人工在线坐席一对一交流（直接跳过智能客服）</t>
  </si>
  <si>
    <t xml:space="preserve">其他 </t>
  </si>
  <si>
    <t>线上费用结算自动化</t>
  </si>
  <si>
    <t>从座席工时数据、供应商申诉统计、KPI绩效考核数据、费用分摊数据来自动化的进行结算；</t>
    <phoneticPr fontId="17" type="noConversion"/>
  </si>
  <si>
    <t>通话流水号显示无规律。已要求供应商按照以下规则修改：年月日+渠道类型（1-3语音实时渠道、4-6在线准实时渠道、7-9邮件结构化留言等非实时渠道）+5位数，示例：流水号171218100001，表示2017年12月18日语音渠道接入的第一通电话</t>
  </si>
  <si>
    <t>新增技能队列成员需要添加员工标示进行搜索，并且这种搜索能进行批量操作，例如需将工号1293、工号1231等等十个人都加入该技能队列，我要能批量输入12工号再选择完成</t>
  </si>
  <si>
    <t>需设置权限做公告删除，可以在公告到期前进行删除（权限赋予华为侧业务管理员），增加手工启用或停用的按钮（权限赋予华为侧业务管理员），增加公告状态的字段；公告发布前需要可编辑暂存，限发布人编辑；（删除权限只能给华为侧业务管理员）</t>
  </si>
  <si>
    <t>员工工作状态报表字段排序优化，已完成排序需求提交</t>
  </si>
  <si>
    <t>增加菜单，查询某工号具备的所有菜单；</t>
  </si>
  <si>
    <t>同一条短信的满意度调研，客户第一次回1，对同一条短信再次回复3，第二次结果会覆盖第一次；</t>
  </si>
  <si>
    <t>R1.5</t>
    <phoneticPr fontId="17" type="noConversion"/>
  </si>
  <si>
    <t>R2.1</t>
    <phoneticPr fontId="17" type="noConversion"/>
  </si>
  <si>
    <t>4月份版本</t>
    <phoneticPr fontId="17" type="noConversion"/>
  </si>
  <si>
    <t>R2.0</t>
    <phoneticPr fontId="17" type="noConversion"/>
  </si>
  <si>
    <t>R1</t>
    <phoneticPr fontId="17" type="noConversion"/>
  </si>
  <si>
    <t>客户消息数小于某个次数时（次数可配置），不会推送满意度评价；</t>
    <phoneticPr fontId="3" type="noConversion"/>
  </si>
  <si>
    <t>中国区手机号码归属地对应关系的维护，并提供上线后5年内每季度1次数据维护</t>
    <phoneticPr fontId="3" type="noConversion"/>
  </si>
  <si>
    <t>基础数据维护</t>
    <phoneticPr fontId="3" type="noConversion"/>
  </si>
  <si>
    <t>IP地址段维护</t>
    <phoneticPr fontId="3" type="noConversion"/>
  </si>
  <si>
    <t>手机号码段维护</t>
    <phoneticPr fontId="3" type="noConversion"/>
  </si>
  <si>
    <t>在线坐席端</t>
    <phoneticPr fontId="3" type="noConversion"/>
  </si>
  <si>
    <r>
      <t xml:space="preserve">留言满意度调研由系统自动进行推送，调研问卷以弹框的形式进行展示，问卷问题可配置。
1. </t>
    </r>
    <r>
      <rPr>
        <sz val="10"/>
        <color rgb="FFFF0000"/>
        <rFont val="宋体"/>
        <family val="3"/>
        <charset val="134"/>
      </rPr>
      <t>从最后一条坐席回复的时间算起，在X天内用户没有回复时可自动推送满意度调研；</t>
    </r>
    <r>
      <rPr>
        <sz val="10"/>
        <color theme="1"/>
        <rFont val="宋体"/>
        <family val="3"/>
        <charset val="134"/>
      </rPr>
      <t xml:space="preserve">
2. 留言满意度的数据可在“留言交互流水查询”菜单中查询；</t>
    </r>
    <phoneticPr fontId="17" type="noConversion"/>
  </si>
  <si>
    <t>交互流水查询</t>
    <phoneticPr fontId="3" type="noConversion"/>
  </si>
  <si>
    <t>黑名单提醒客户规则</t>
    <phoneticPr fontId="17" type="noConversion"/>
  </si>
  <si>
    <t>新发布公告编辑要有插入表格的功能；</t>
    <phoneticPr fontId="3" type="noConversion"/>
  </si>
  <si>
    <t>用户端需求分析，输出需求文档</t>
    <phoneticPr fontId="3" type="noConversion"/>
  </si>
  <si>
    <t>-</t>
    <phoneticPr fontId="3" type="noConversion"/>
  </si>
  <si>
    <t>设计</t>
    <phoneticPr fontId="3" type="noConversion"/>
  </si>
  <si>
    <t>方案设计、接口设计、数据库设计</t>
    <phoneticPr fontId="3" type="noConversion"/>
  </si>
  <si>
    <t>是否新需求</t>
  </si>
  <si>
    <t>-</t>
    <phoneticPr fontId="3" type="noConversion"/>
  </si>
  <si>
    <t>接入技术支持、配合联调测试；
超出数量额外收取</t>
    <phoneticPr fontId="3" type="noConversion"/>
  </si>
  <si>
    <t>包含数据源购买成本</t>
    <phoneticPr fontId="3" type="noConversion"/>
  </si>
  <si>
    <t>路</t>
    <phoneticPr fontId="3" type="noConversion"/>
  </si>
  <si>
    <t>个</t>
    <phoneticPr fontId="3" type="noConversion"/>
  </si>
  <si>
    <t>套</t>
    <phoneticPr fontId="3" type="noConversion"/>
  </si>
  <si>
    <t>中国区由1200并发变更为4000并发</t>
    <phoneticPr fontId="3" type="noConversion"/>
  </si>
  <si>
    <t>如实际需求超过本次报价许可，则超出部分额外报价</t>
    <phoneticPr fontId="3" type="noConversion"/>
  </si>
  <si>
    <t>提示音note音转码、统一编号和内容验证</t>
    <phoneticPr fontId="3" type="noConversion"/>
  </si>
  <si>
    <t>多语种配置文件隔离配置</t>
    <phoneticPr fontId="3" type="noConversion"/>
  </si>
  <si>
    <t>IVR电话拨测和转人工调试</t>
    <phoneticPr fontId="3" type="noConversion"/>
  </si>
  <si>
    <t>IVR完整流程开发</t>
    <phoneticPr fontId="3" type="noConversion"/>
  </si>
  <si>
    <t>IVR个性需求确认以及设计</t>
    <phoneticPr fontId="3" type="noConversion"/>
  </si>
  <si>
    <t>IVR个性需求流程开发</t>
    <phoneticPr fontId="3" type="noConversion"/>
  </si>
  <si>
    <r>
      <t>中国DC客户端接入许可</t>
    </r>
    <r>
      <rPr>
        <sz val="9"/>
        <color theme="3" tint="-0.499984740745262"/>
        <rFont val="宋体"/>
        <family val="3"/>
        <charset val="134"/>
      </rPr>
      <t>（原4000许可）</t>
    </r>
    <phoneticPr fontId="3" type="noConversion"/>
  </si>
  <si>
    <t>亚太DC客户端接入许可（原130许可）</t>
    <phoneticPr fontId="3" type="noConversion"/>
  </si>
  <si>
    <t>欧洲DC客户端接入许可（原650许可）</t>
    <phoneticPr fontId="3" type="noConversion"/>
  </si>
  <si>
    <t>墨西哥DC客户端接入许可（原150许可）</t>
    <phoneticPr fontId="3" type="noConversion"/>
  </si>
  <si>
    <t>俄罗斯DC客户端接入许可（原120许可）</t>
    <phoneticPr fontId="3" type="noConversion"/>
  </si>
  <si>
    <t>与各国华为网站进行对接联调，实现转人工参数传递和界面集成（原171个系统对接，现已对接16个渠道）</t>
    <phoneticPr fontId="3" type="noConversion"/>
  </si>
  <si>
    <t>问题内容详细描述，下限10字符，上限4000字符；支持上传3个图片</t>
    <phoneticPr fontId="3" type="noConversion"/>
  </si>
  <si>
    <t>自动获取已登录账户的手机号码/邮箱地址（优先手机号码），支持修改但格式需要正确才可提交，例如号码的格式和邮箱的格式。</t>
    <phoneticPr fontId="3" type="noConversion"/>
  </si>
  <si>
    <t>上传日志：勾选上传日志，则APP提供相关日志文件并上传到指定目录，与留言反馈记录绑定</t>
    <phoneticPr fontId="3" type="noConversion"/>
  </si>
  <si>
    <t>问题类型，下拉可选，可根据不同的问题类型变换用户所填内容例如⑩以及变换问题描述的提示。支持根据问题类型配置问题类型下面的所填信息⑩、灰色字体问题描述提示用户需要填什么。</t>
    <phoneticPr fontId="3" type="noConversion"/>
  </si>
  <si>
    <t>⑥跳转到反馈详情页以及重复提交信息的判断：
【判断规则】：1s内不能连续提交两次。
【用户端提示】：请勿频繁提交！</t>
    <phoneticPr fontId="3" type="noConversion"/>
  </si>
  <si>
    <t>1.标题：展示问题类型。
2.时间：显示时间最后一次交互时间。
3.展示反馈内容：展示前10个字。
4.状态： 1）草稿，用户还未提交，仅做了保存操作。点击之后进入留言反馈页面。2）已提交，用户提交后坐席还未回复。3）已回复，坐席已回复。4）待评价，坐席进行了满意度推评，或者从最后一条坐席回复内容的时间算起，在X天内用户没有回复触发了满意度推评。5）关闭，用户已进行评价或者用户在在X天内未评价，导致评价超时被关闭。
5.排序规则：按最后一次交互时间，最新的在最前面。
6.删除：删除全部反馈记录。</t>
    <phoneticPr fontId="3" type="noConversion"/>
  </si>
  <si>
    <t>用户在“反馈记录”列表中选中一条记录时，可进入反馈详情界面，可显示用户的反馈信息；</t>
    <phoneticPr fontId="3" type="noConversion"/>
  </si>
  <si>
    <t>追问功能：点击该按钮，用户可以发送图片、输入文字，发送后跳转到“反馈记录界面”上；</t>
    <phoneticPr fontId="3" type="noConversion"/>
  </si>
  <si>
    <t>获取云服务账号，识别用户等级，不同的用户等级可路由至不同的技能队列进行服务</t>
    <phoneticPr fontId="3" type="noConversion"/>
  </si>
  <si>
    <t>1、留言分配时间：上午9点至下午4点，除此之外的时间可接收留言但不会分配给坐席。
注：该时间可配
2、转队列时，分配规则在华为平台上配置，默认采用平均分配规则，未签入的坐席不会被分配留言呼叫。
3、优先转接上次服务坐席。</t>
    <phoneticPr fontId="3" type="noConversion"/>
  </si>
  <si>
    <t>此列表下的留言都是分配给我的，还未进行回复，包括新的留言或者用户追问的留言；a. 已读、未读标记；
b. 追加留言标记，没有该标记的则为新留言； 
c. 有无附件标记； 
d. 显示该封留言在当前坐席这里的停留时长，超过24（时间可配）小时后，时长的字体会变红，提醒坐席要尽快去处理；  
e. 有未登记服务单标记； 表示未登记；
注：可配置开关是否显示该标记
f.  此图标表示的是该封留言被转发后分配过来的，鼠标移上去会出现浮框，显示的内容为上次服务坐席的信息，效果图如下所示： 
注：坐席回复留言时，系统需要记录当前留言处理坐席身份信息，坐席A成功转移给坐席B，被转移坐席B就能查看到该信息。
g. 坐席可以进行挂起、转发、无效留言、回复待反馈、回复未关闭、回复已解决操作；
注：1、挂起之后的留言自动流转到“已挂起”文件夹中
    2、挂起按钮的显示可进行权限控制，配置成不显示时，“已挂起”文件夹也不会显示</t>
    <phoneticPr fontId="3" type="noConversion"/>
  </si>
  <si>
    <t>此列表下的邮件都是已挂起且未回复用户的状态，即不占用坐席数；
注：界面可参考“新留言”界面，除“挂起”按钮灰掉不可点击外，其余功能一样</t>
    <phoneticPr fontId="3" type="noConversion"/>
  </si>
  <si>
    <t>坐席回复时选择“回复待反馈”后，留言会自动流转到该文件夹中，此列表下的留言都是已挂起且已回复过用户的状态；（注：回复留言后自动触发挂机事件）
功能描述：
a. 都是已读状态；
b. 追加留言标记，没有该标记的则为新留言；
c. 有无附件标记； 
d. 用户n小时（时间可配）后未回复时，则会在列表中进行颜色标红，提醒坐席尽快处理（关闭/无效留言），界面效果参考如下： 
e. 有未登记服务单标记； 表示未登记；
注：可配置开关是否显示该标记
f.  此图标表示的是该封留言被转发后分配过来的，鼠标移上去会出现浮框，显示的内容为上次服务坐席的信息，效果图如下所示： 
注：坐席回复留言时，系统需要记录当前留言处理坐席身份信息，坐席A成功转移给坐席B，被转移坐席B就能查看到该信息。
g. 坐席可以进行转发、无效留言、回复待反馈、回复未关闭、回复已解决操作；</t>
    <phoneticPr fontId="3" type="noConversion"/>
  </si>
  <si>
    <t>坐席回复时选择“回复未关闭”后，留言会自动流转到该文件夹中，此列表下的邮件都是已挂起且已回复过用户的状态；（注：回复留言后自动触发挂机事件）
界面效果可参考“待反馈”文件夹，除以下功能特有之外，其余功能一样。
a. 坐席在n小时内（时间可配）未处理完时，则需要在列表中的状态进行颜色标红，提醒坐席尽快去处理</t>
    <phoneticPr fontId="3" type="noConversion"/>
  </si>
  <si>
    <t>坐席回复时选择“回复已解决”后，留言会自动流转到该文件夹中，此列表下的邮件都是已挂起且已回复过用户的状态；（注：回复留言后自动触发挂机事件）
功能描述：
a. 都是已读标志；
b. 追加留言标记，没有该标记的则为新留言；
c. 有无附件标记； 
d. 若用户n小时后未回复，系统会自动发送一封满意度调研；若发送满意度调研后，用户m小时后未回复，留言状态自动变成关闭。 注：m、n时间可配
e. 有未登记服务单标记； 表示未登记；
注：可配置开关是否显示该标记
f.  此图标表示的是该封邮件被转发后分配过来的，鼠标移上去会出现浮框，显示的内容为上次服务坐席的信息，效果图如下所示： 
注：坐席回复留言时，系统需要记录当前留言处理坐席身份信息，坐席A成功转移给坐席B，被转移坐席B就能查看到该信息。
g. 坐席可以进行转发、无效留言、回复待反馈、回复未关闭、回复已解决操作；</t>
    <phoneticPr fontId="3" type="noConversion"/>
  </si>
  <si>
    <t>坐席选择“无效留言”后，留言会自动流转到该文件夹中，此列表下的留言都是挂起的状态，即不占用坐席数；
a. 都是已读标志；
b. 追加留言标记，没有该标记的则为新留言；
c. 有无附件标记； 
d. 有未登记服务单标记； 表示未登记；
注：可配置开关是否显示该标记
e.  此图标表示的是该封邮件被转发后分配过来的，鼠标移上去会出现浮框，显示的内容为上次服务坐席的信息，效果图如下所示： 
注：坐席回复留言时，系统需要记录当前留言处理坐席身份信息，坐席A成功转移给坐席B，被转移坐席B就能查看到该信息。
f. 坐席可以进行转发、回复待反馈、回复未关闭、回复已解决操作；
g. 该列表中的留言都不会推送满意度调研；</t>
    <phoneticPr fontId="3" type="noConversion"/>
  </si>
  <si>
    <t>坐席可根据留言内容自己选择是否标记为无效留言，无效留言下拉可选，数据可通过数据字典进行维护；
标记为无效留言后，坐席可选择不同的无效类型后，系统可进行自动回复，但不会推送满意度。</t>
    <phoneticPr fontId="3" type="noConversion"/>
  </si>
  <si>
    <t>转坐席(离线）</t>
    <phoneticPr fontId="3" type="noConversion"/>
  </si>
  <si>
    <t>留言交互记录可展示当前用户一封留言的多次回复记录，包括：留言入口、问题类型、问题描述（文本+图片）等信息。
支持纯文本回复，且可上传附件，回复时可选择“回复待反馈”、“回复未关闭”、“回复已解决”中任意一个。</t>
    <phoneticPr fontId="3" type="noConversion"/>
  </si>
  <si>
    <t>序号</t>
    <phoneticPr fontId="3" type="noConversion"/>
  </si>
  <si>
    <t>数据中心</t>
    <phoneticPr fontId="3" type="noConversion"/>
  </si>
  <si>
    <t>坐席站点</t>
    <phoneticPr fontId="3" type="noConversion"/>
  </si>
  <si>
    <t>阶段</t>
    <phoneticPr fontId="3" type="noConversion"/>
  </si>
  <si>
    <t>新增工作</t>
    <phoneticPr fontId="3" type="noConversion"/>
  </si>
  <si>
    <t>中级</t>
    <phoneticPr fontId="3" type="noConversion"/>
  </si>
  <si>
    <t>大中华DC</t>
    <phoneticPr fontId="3" type="noConversion"/>
  </si>
  <si>
    <t>上海1（大宇宙）</t>
    <phoneticPr fontId="3" type="noConversion"/>
  </si>
  <si>
    <t>远程SIT</t>
    <phoneticPr fontId="3" type="noConversion"/>
  </si>
  <si>
    <t>现场UAT</t>
    <phoneticPr fontId="3" type="noConversion"/>
  </si>
  <si>
    <t>现场培训</t>
    <phoneticPr fontId="3" type="noConversion"/>
  </si>
  <si>
    <t>上线支持</t>
    <phoneticPr fontId="3" type="noConversion"/>
  </si>
  <si>
    <t>R2.1</t>
    <phoneticPr fontId="3" type="noConversion"/>
  </si>
  <si>
    <t>现场UAT</t>
    <phoneticPr fontId="3" type="noConversion"/>
  </si>
  <si>
    <t>上线支持</t>
    <phoneticPr fontId="3" type="noConversion"/>
  </si>
  <si>
    <t>上海（网伟）</t>
    <phoneticPr fontId="3" type="noConversion"/>
  </si>
  <si>
    <t>深圳1（顺荣）</t>
    <phoneticPr fontId="3" type="noConversion"/>
  </si>
  <si>
    <t>深圳灾备环境2.0功能演练</t>
    <phoneticPr fontId="3" type="noConversion"/>
  </si>
  <si>
    <t>深圳2（网瀚）</t>
    <phoneticPr fontId="3" type="noConversion"/>
  </si>
  <si>
    <t>深圳3（电信）</t>
    <phoneticPr fontId="3" type="noConversion"/>
  </si>
  <si>
    <t>西安1（顺荣）</t>
    <phoneticPr fontId="3" type="noConversion"/>
  </si>
  <si>
    <t>现场培训</t>
    <phoneticPr fontId="3" type="noConversion"/>
  </si>
  <si>
    <t>西安2（大宇宙）</t>
    <phoneticPr fontId="3" type="noConversion"/>
  </si>
  <si>
    <t>西安鸿联95</t>
    <phoneticPr fontId="3" type="noConversion"/>
  </si>
  <si>
    <t>亚太DC</t>
    <phoneticPr fontId="3" type="noConversion"/>
  </si>
  <si>
    <t>马来西亚</t>
    <phoneticPr fontId="3" type="noConversion"/>
  </si>
  <si>
    <t>R2.0&amp;R2.1</t>
    <phoneticPr fontId="3" type="noConversion"/>
  </si>
  <si>
    <t>现场支持</t>
    <phoneticPr fontId="3" type="noConversion"/>
  </si>
  <si>
    <t>日本</t>
    <phoneticPr fontId="3" type="noConversion"/>
  </si>
  <si>
    <t>SIT</t>
    <phoneticPr fontId="3" type="noConversion"/>
  </si>
  <si>
    <t>UAT</t>
    <phoneticPr fontId="3" type="noConversion"/>
  </si>
  <si>
    <t>上线现场支持</t>
    <phoneticPr fontId="3" type="noConversion"/>
  </si>
  <si>
    <t>韩国</t>
    <phoneticPr fontId="3" type="noConversion"/>
  </si>
  <si>
    <t>UAT</t>
    <phoneticPr fontId="3" type="noConversion"/>
  </si>
  <si>
    <t>上线现场支持</t>
    <phoneticPr fontId="3" type="noConversion"/>
  </si>
  <si>
    <t>台湾</t>
    <phoneticPr fontId="3" type="noConversion"/>
  </si>
  <si>
    <t>印度</t>
    <phoneticPr fontId="3" type="noConversion"/>
  </si>
  <si>
    <t>法国DC</t>
    <phoneticPr fontId="3" type="noConversion"/>
  </si>
  <si>
    <t>埃及</t>
    <phoneticPr fontId="3" type="noConversion"/>
  </si>
  <si>
    <t>SIT</t>
    <phoneticPr fontId="3" type="noConversion"/>
  </si>
  <si>
    <t>波兰</t>
    <phoneticPr fontId="3" type="noConversion"/>
  </si>
  <si>
    <t>巴基斯坦</t>
    <phoneticPr fontId="3" type="noConversion"/>
  </si>
  <si>
    <t>瑞典</t>
    <phoneticPr fontId="3" type="noConversion"/>
  </si>
  <si>
    <t>匈牙利</t>
    <phoneticPr fontId="3" type="noConversion"/>
  </si>
  <si>
    <t>德国</t>
    <phoneticPr fontId="3" type="noConversion"/>
  </si>
  <si>
    <t>南非</t>
    <phoneticPr fontId="3" type="noConversion"/>
  </si>
  <si>
    <t>墨西哥DC</t>
    <phoneticPr fontId="3" type="noConversion"/>
  </si>
  <si>
    <t>墨西哥</t>
    <phoneticPr fontId="3" type="noConversion"/>
  </si>
  <si>
    <t>合计</t>
    <phoneticPr fontId="3" type="noConversion"/>
  </si>
  <si>
    <t>在线客服配置转人工是否需要选择业务</t>
    <phoneticPr fontId="3" type="noConversion"/>
  </si>
  <si>
    <t xml:space="preserve">不同的接入渠道，可配置转人工是否需要登录
1、中国区的所有接入渠道转人工服务时，用户都需要进行登录；
2、海外的接入渠道转人工服务时，不强制用户登录，针对已登录的用户则直接转人工，针对未登录的用户则弹出用户登记页面，登记完成后直接转人工； </t>
    <phoneticPr fontId="3" type="noConversion"/>
  </si>
  <si>
    <t>人工满意度调研由系统自动进行推送，调研问卷以弹框的形式进行展示，不同接入渠道需要支持配置不同的满意度调查问卷。</t>
    <phoneticPr fontId="3" type="noConversion"/>
  </si>
  <si>
    <t>显示用户加入购物车的商品，按照加入的时间先后顺序展示，最近加入的展示在前，点击“详情”展示该商品的详情界面（需要对接华为商城，采用页面链接形式）</t>
    <phoneticPr fontId="3" type="noConversion"/>
  </si>
  <si>
    <t>IP地址与国家、地区对应关系功能，并提供上线后5年内每季度1次数据维护</t>
    <phoneticPr fontId="3" type="noConversion"/>
  </si>
  <si>
    <t xml:space="preserve">（1）客户短信回复有效期（可配置）：24小时； 
（2）IPCC中承载的IVR的满意度、短信满意度、问卷满意度的来源需要分开统计和呈现（含流水和报表）； 
（3）如果客户即回复数字，又回复RP平台链接，则根据时间维度来判定：先回复哪种，就以哪种为准，并作为考核依据， 
（4）如果客户多次以数字直接回复短信，以第一次的回复为准； </t>
    <phoneticPr fontId="17" type="noConversion"/>
  </si>
  <si>
    <t>搬移退订列表名单</t>
    <phoneticPr fontId="3" type="noConversion"/>
  </si>
  <si>
    <t>新增信息类型是否需要审核下拉框默认选项应该为需要审核，是否启用默认“启用”选项</t>
    <phoneticPr fontId="3" type="noConversion"/>
  </si>
  <si>
    <t>1、  在中国区电商IVR首层1号键下，新增2按键：语音“HUAWEI P20系列新品上市信息请按1，华为Mate RS购买咨询请按2，人工服务请按0，重听请按9号键。”
2、  新增队列：V_ 电_活动新品_顺荣深，新增的按键指向该队列。电商站点自行完成技能队列对坐席的配置。
3、  对于新增按键进入人工的客户，坐席可看到该客户的IVR轨迹。</t>
    <phoneticPr fontId="17" type="noConversion"/>
  </si>
  <si>
    <t>转座席需要增加L2对转接的评价，转座席（含呼入与呼出），语音L1转L2后，L2可对L1的转接进行评价，评价的内容“是否为合理转接”，选项有：是、否，并且需要形成报表。</t>
    <phoneticPr fontId="17" type="noConversion"/>
  </si>
  <si>
    <t>黑名单邮件查询</t>
    <phoneticPr fontId="17" type="noConversion"/>
  </si>
  <si>
    <t>坐席处理超时提醒</t>
    <phoneticPr fontId="17" type="noConversion"/>
  </si>
  <si>
    <t>用户超时反馈提醒</t>
    <phoneticPr fontId="17" type="noConversion"/>
  </si>
  <si>
    <t>坐席升级反馈提醒</t>
    <phoneticPr fontId="17" type="noConversion"/>
  </si>
  <si>
    <t>重复进线查询</t>
    <phoneticPr fontId="17" type="noConversion"/>
  </si>
  <si>
    <t>坐席发送信息时，需要进行拼写检查并进行错误标注提醒，可检查和帮助修正拼写和基本的语法错误，拼写错误用红色波浪线、语法错误用蓝色波浪线，类似word一样。</t>
    <phoneticPr fontId="17" type="noConversion"/>
  </si>
  <si>
    <t>截图插件在voice OCX软电话中提供，支持快捷键调用截图，并自动粘贴至消息发送框中。</t>
    <phoneticPr fontId="17" type="noConversion"/>
  </si>
  <si>
    <t>在与用户A的聊天界面中，当坐席在“聊天内容输入组件”中输入消息后没有发送而是切换到其他服务中的用户时，可进行该消息编辑状态提醒。</t>
    <phoneticPr fontId="17" type="noConversion"/>
  </si>
  <si>
    <t>是</t>
    <phoneticPr fontId="3" type="noConversion"/>
  </si>
  <si>
    <t>待验证（外呼问卷）</t>
    <phoneticPr fontId="3" type="noConversion"/>
  </si>
  <si>
    <r>
      <rPr>
        <sz val="9"/>
        <color theme="1"/>
        <rFont val="Times New Roman"/>
        <family val="1"/>
      </rPr>
      <t> </t>
    </r>
    <r>
      <rPr>
        <sz val="9"/>
        <color theme="1"/>
        <rFont val="宋体"/>
        <family val="3"/>
        <charset val="134"/>
      </rPr>
      <t>人工满意度问卷评价有效时间可配置，超过该时效则为未评价；</t>
    </r>
    <phoneticPr fontId="3" type="noConversion"/>
  </si>
  <si>
    <t>满意度评价时间待确认</t>
    <phoneticPr fontId="3" type="noConversion"/>
  </si>
  <si>
    <t>机器人单条知识调研，用户在跟机器人进行交互时，针对机器人的每一次回复都有满意度调研，用户可以选择“有用”或“没用”。选择没用时，可以选择原因，且出现转人工入口</t>
    <phoneticPr fontId="3" type="noConversion"/>
  </si>
  <si>
    <t>待确认（柯冲）</t>
    <phoneticPr fontId="3" type="noConversion"/>
  </si>
  <si>
    <t>1、可根据接入渠道配置聊天窗口的显示方式：
 弹出式：新开标签页
 嵌入式：当前页浮框，当打开多个网页时，聊天窗口可在不同网页中进行切换展示且内容保持不变
2、当聊天窗口配置成弹出式时，可根据接入渠道配置右侧（顶部菜单区、广告区、热门问题、常见问题）是否显示；
当配置成右侧显示时，用户可选显示/隐藏；</t>
    <phoneticPr fontId="3" type="noConversion"/>
  </si>
  <si>
    <t>部分满足</t>
    <phoneticPr fontId="3" type="noConversion"/>
  </si>
  <si>
    <t>关键词联想：需对接智能机器人，根据用户输入词汇的相识度排序展示，展示的数量可在后台进行设置，目前是展示10条数据</t>
    <phoneticPr fontId="3" type="noConversion"/>
  </si>
  <si>
    <t>关闭当前页面，关闭时需要进行是否确认关闭的提醒并推送机器人满意度调研</t>
    <phoneticPr fontId="3" type="noConversion"/>
  </si>
  <si>
    <t>未实现</t>
    <phoneticPr fontId="3" type="noConversion"/>
  </si>
  <si>
    <t>标签可配置隐藏或开启，可在后台配置标签名称和链接地址，可增加、删除、修改标签。标签点击后可以是新的一页，如活动的详细介绍，采用页面链接形式</t>
    <phoneticPr fontId="3" type="noConversion"/>
  </si>
  <si>
    <t>用户端需求分析，输出需求文档</t>
    <phoneticPr fontId="3" type="noConversion"/>
  </si>
  <si>
    <t>坐席可在当前组件中查看到自己回复的消息用户是否已读。</t>
    <phoneticPr fontId="17" type="noConversion"/>
  </si>
  <si>
    <t>王华维确认</t>
    <phoneticPr fontId="3" type="noConversion"/>
  </si>
  <si>
    <t>确认邮件网关，2.1确认</t>
    <phoneticPr fontId="3" type="noConversion"/>
  </si>
  <si>
    <t>用系统参数控制，定时任务</t>
    <phoneticPr fontId="3" type="noConversion"/>
  </si>
  <si>
    <r>
      <t>监听通话，监听人员点挂机结束监听事件，</t>
    </r>
    <r>
      <rPr>
        <sz val="10"/>
        <color rgb="FFFF0000"/>
        <rFont val="宋体"/>
        <family val="3"/>
        <charset val="134"/>
        <scheme val="minor"/>
      </rPr>
      <t>不以单个电话为单位来计算监听</t>
    </r>
    <r>
      <rPr>
        <sz val="10"/>
        <color theme="1"/>
        <rFont val="宋体"/>
        <family val="3"/>
        <charset val="134"/>
        <scheme val="minor"/>
      </rPr>
      <t>；</t>
    </r>
    <phoneticPr fontId="3" type="noConversion"/>
  </si>
  <si>
    <t>找胡小辉确认</t>
    <phoneticPr fontId="3" type="noConversion"/>
  </si>
  <si>
    <t>1、  vip热线4009309300首层增加9号键，语音待提供；
2、  新增技能队列：金_电_保时捷_大；站点自行完成技能队列对坐席的配置；
3、  对于新增按键进入人工的客户，坐席可看到该客户的IVR轨迹（9保时捷设计产品）。
4、   在新增队列上做被叫配置，上海大宇宙提供落地号。落地号提供给非IPCC站点做转接配置。</t>
    <phoneticPr fontId="17" type="noConversion"/>
  </si>
  <si>
    <t>留言交互流水查询字段优化</t>
    <phoneticPr fontId="17" type="noConversion"/>
  </si>
  <si>
    <t>用户若与机器人咨询后没有转人工而是直接退出，需要弹出机器人整体满意度调研，触发条件如下：
1、用户未曾参加过任何单条知识邀评；
2、用户对话次数不少于两次；
3、相关数据可在“智能客服满意度记录查询”菜单中查询；</t>
    <phoneticPr fontId="3" type="noConversion"/>
  </si>
  <si>
    <t>用户点击“发送给客服”按钮时，商品发送之后的展示效果为在聊天记录中将商品链接解析为图片+文字+价格等关键要素的商品展示块</t>
    <phoneticPr fontId="3" type="noConversion"/>
  </si>
  <si>
    <t>也可以点击标签后推送相应的内容至聊天框，如优惠券领取</t>
    <phoneticPr fontId="3" type="noConversion"/>
  </si>
  <si>
    <t>未实现</t>
    <phoneticPr fontId="3" type="noConversion"/>
  </si>
  <si>
    <t>已实现</t>
    <phoneticPr fontId="3" type="noConversion"/>
  </si>
  <si>
    <t>对接智能机器人系统，可支持图文展示的知识在右侧显示，可以上下拉动，左右拉动。默认该区域不显示，只有有图文知识触发时才显示</t>
    <phoneticPr fontId="3" type="noConversion"/>
  </si>
  <si>
    <t>图文知识</t>
    <phoneticPr fontId="3" type="noConversion"/>
  </si>
  <si>
    <t>对接智能机器人系统，点击“了解更多”时，可支持图文知识以浮框形式进行展示。
浮框特性要求：
 支持图文知识自适应大小；
 支持上下滑动来查看全文内容；
浮框消失机制：
 点击X图标时，该页面消失；
 按返回键时，该页面消失；
 点击非浮框区域时，该页面消失；</t>
    <phoneticPr fontId="3" type="noConversion"/>
  </si>
  <si>
    <t>关键词联想：需对接智能机器人，根据用户输入词汇的相识度排序展示，展示的数量可在后台进行设置，目前是展示10条数据</t>
    <phoneticPr fontId="3" type="noConversion"/>
  </si>
  <si>
    <t xml:space="preserve">关闭当前页面，关闭时需要进行是否确认关闭的提醒并根据触发规则判断是否需要推送机器人整体满意度调研； </t>
    <phoneticPr fontId="3" type="noConversion"/>
  </si>
  <si>
    <t>外呼需要支持转技能队列</t>
    <phoneticPr fontId="17" type="noConversion"/>
  </si>
  <si>
    <t>重复来电查询中，时间范围需要扩大至30天内</t>
    <phoneticPr fontId="3" type="noConversion"/>
  </si>
  <si>
    <t>外呼可以支持呼分机号，当前坐席系统不支持二次拨号，当客户联系方式为总机+分机号码时，无法外拨用户，对业务造成一定影响。需尽快满足拨打客户分机号的业务场景</t>
    <phoneticPr fontId="17" type="noConversion"/>
  </si>
  <si>
    <t>需要提供短信平台环境（黄建）</t>
    <phoneticPr fontId="3" type="noConversion"/>
  </si>
  <si>
    <t>需要提供短信平台环境</t>
    <phoneticPr fontId="3" type="noConversion"/>
  </si>
  <si>
    <t>需要提供短信平台环境</t>
    <phoneticPr fontId="3" type="noConversion"/>
  </si>
  <si>
    <t>用户之前来电已发过短信，再次来电系统目前未直接显示短信记录，一线需要看到该用户历史来电信息及对应短信内容，
需要座席发送短信内容可在来电弹屏的来电历史记录中查看</t>
    <phoneticPr fontId="17" type="noConversion"/>
  </si>
  <si>
    <t xml:space="preserve">1， 策略为“禁止转人工”的黑名单客户，按了转接相关的按键后不转接，系统直接播报黑名单语音，具体需要修改的地方请见PPT后两页的流程图（普卡、金卡都需要改）；
2， 之前的黑名单规则保持不变（即原本黑名单客户在普卡IVR中选择转人工按键，系统不转人工，直接语音播报黑名单语音的规则照旧）  </t>
    <phoneticPr fontId="17" type="noConversion"/>
  </si>
  <si>
    <t>语音交互流水查询修改</t>
    <phoneticPr fontId="17" type="noConversion"/>
  </si>
  <si>
    <t>文字交互流水查询字段优化</t>
    <phoneticPr fontId="17" type="noConversion"/>
  </si>
  <si>
    <t>邮件交互流水查询字段优化</t>
    <phoneticPr fontId="17" type="noConversion"/>
  </si>
  <si>
    <t>现在报表只能查看到半小时前的数据，也只能保证半小时前的数据准确，需要尽量提高报表的效率，提升指标刷新时间（AVAYA目前10来分钟能做到刷新一次）</t>
    <phoneticPr fontId="17" type="noConversion"/>
  </si>
  <si>
    <t>问题类型跟来电原因需要增加级联关系</t>
    <phoneticPr fontId="17" type="noConversion"/>
  </si>
  <si>
    <t>待确认</t>
    <phoneticPr fontId="3" type="noConversion"/>
  </si>
  <si>
    <t>在切屏按钮上显示，若非当前屏用户发送消息时，则“向下切屏”按钮有未读消息总数提醒，同理，“向上切屏”按钮也有此效果。</t>
    <phoneticPr fontId="17" type="noConversion"/>
  </si>
  <si>
    <t>预约回电，第一次回电客户未接听，客户收到A号码发送的短信，第三次回电客户未接听，客户收到B号码发送的短信，要求统一一个号码进行短信发送</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</si>
</sst>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3">
    <font>
      <sz val="11"/>
      <color theme="1"/>
      <name val="宋体"/>
      <family val="2"/>
      <charset val="134"/>
      <scheme val="minor"/>
    </font>
    <font>
      <sz val="11"/>
      <color theme="1"/>
      <name val="宋体"/>
      <family val="2"/>
      <scheme val="minor"/>
    </font>
    <font>
      <sz val="11"/>
      <color theme="1"/>
      <name val="宋体"/>
      <family val="2"/>
      <scheme val="minor"/>
    </font>
    <font>
      <sz val="9"/>
      <name val="宋体"/>
      <family val="2"/>
      <charset val="134"/>
      <scheme val="minor"/>
    </font>
    <font>
      <b/>
      <sz val="10"/>
      <color theme="1"/>
      <name val="微软雅黑"/>
      <family val="2"/>
      <charset val="134"/>
    </font>
    <font>
      <sz val="9"/>
      <color theme="1"/>
      <name val="宋体"/>
      <family val="3"/>
      <charset val="134"/>
    </font>
    <font>
      <b/>
      <sz val="9"/>
      <color theme="1"/>
      <name val="宋体"/>
      <family val="3"/>
      <charset val="134"/>
    </font>
    <font>
      <sz val="9"/>
      <color rgb="FFFF0000"/>
      <name val="宋体"/>
      <family val="3"/>
      <charset val="134"/>
    </font>
    <font>
      <sz val="10"/>
      <color theme="1"/>
      <name val="宋体"/>
      <family val="3"/>
      <charset val="134"/>
      <scheme val="minor"/>
    </font>
    <font>
      <b/>
      <sz val="10"/>
      <color theme="1"/>
      <name val="宋体"/>
      <family val="3"/>
      <charset val="134"/>
      <scheme val="minor"/>
    </font>
    <font>
      <b/>
      <sz val="9"/>
      <color theme="1"/>
      <name val="宋体"/>
      <family val="3"/>
      <charset val="134"/>
      <scheme val="minor"/>
    </font>
    <font>
      <sz val="10"/>
      <color theme="1"/>
      <name val="宋体"/>
      <family val="2"/>
      <charset val="134"/>
      <scheme val="minor"/>
    </font>
    <font>
      <sz val="11"/>
      <color theme="1"/>
      <name val="宋体"/>
      <family val="2"/>
      <charset val="134"/>
      <scheme val="minor"/>
    </font>
    <font>
      <sz val="9"/>
      <color theme="1"/>
      <name val="宋体"/>
      <family val="2"/>
      <charset val="134"/>
      <scheme val="minor"/>
    </font>
    <font>
      <sz val="10"/>
      <color theme="1"/>
      <name val="宋体"/>
      <family val="3"/>
      <charset val="134"/>
    </font>
    <font>
      <sz val="9"/>
      <color theme="1"/>
      <name val="Times New Roman"/>
      <family val="1"/>
    </font>
    <font>
      <sz val="10"/>
      <color rgb="FFFF0000"/>
      <name val="宋体"/>
      <family val="2"/>
      <charset val="134"/>
      <scheme val="minor"/>
    </font>
    <font>
      <sz val="9"/>
      <name val="宋体"/>
      <family val="3"/>
      <charset val="134"/>
    </font>
    <font>
      <b/>
      <sz val="9"/>
      <name val="宋体"/>
      <family val="3"/>
      <charset val="134"/>
    </font>
    <font>
      <b/>
      <sz val="10"/>
      <color theme="1"/>
      <name val="宋体"/>
      <family val="3"/>
      <charset val="134"/>
    </font>
    <font>
      <sz val="11"/>
      <color theme="1"/>
      <name val="宋体"/>
      <family val="3"/>
      <charset val="134"/>
    </font>
    <font>
      <sz val="10"/>
      <name val="宋体"/>
      <family val="3"/>
      <charset val="134"/>
      <scheme val="minor"/>
    </font>
    <font>
      <sz val="9"/>
      <color indexed="8"/>
      <name val="微软雅黑"/>
      <family val="2"/>
      <charset val="134"/>
    </font>
    <font>
      <sz val="9"/>
      <name val="宋体"/>
      <family val="3"/>
      <charset val="134"/>
      <scheme val="minor"/>
    </font>
    <font>
      <b/>
      <sz val="10"/>
      <color rgb="FF000000"/>
      <name val="宋体"/>
      <family val="3"/>
      <charset val="134"/>
    </font>
    <font>
      <sz val="10"/>
      <name val="SimSun"/>
      <charset val="134"/>
    </font>
    <font>
      <b/>
      <sz val="10"/>
      <color indexed="8"/>
      <name val="宋体"/>
      <family val="3"/>
      <charset val="134"/>
    </font>
    <font>
      <sz val="10"/>
      <color indexed="8"/>
      <name val="宋体"/>
      <family val="3"/>
      <charset val="134"/>
    </font>
    <font>
      <sz val="10"/>
      <name val="宋体"/>
      <family val="3"/>
      <charset val="134"/>
    </font>
    <font>
      <b/>
      <sz val="10"/>
      <name val="宋体"/>
      <family val="3"/>
      <charset val="134"/>
    </font>
    <font>
      <sz val="10"/>
      <color rgb="FFFF0000"/>
      <name val="宋体"/>
      <family val="3"/>
      <charset val="134"/>
    </font>
    <font>
      <sz val="9"/>
      <color theme="3" tint="-0.499984740745262"/>
      <name val="宋体"/>
      <family val="3"/>
      <charset val="134"/>
    </font>
    <font>
      <sz val="10"/>
      <color rgb="FFFF0000"/>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12" fillId="0" borderId="0">
      <alignment vertical="center"/>
    </xf>
    <xf numFmtId="0" fontId="2" fillId="0" borderId="0"/>
    <xf numFmtId="0" fontId="1" fillId="0" borderId="0"/>
  </cellStyleXfs>
  <cellXfs count="188">
    <xf numFmtId="0" fontId="0" fillId="0" borderId="0" xfId="0">
      <alignment vertical="center"/>
    </xf>
    <xf numFmtId="0" fontId="0" fillId="0" borderId="0" xfId="0">
      <alignmen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xf>
    <xf numFmtId="0" fontId="0" fillId="0" borderId="1" xfId="0" applyBorder="1">
      <alignment vertical="center"/>
    </xf>
    <xf numFmtId="0" fontId="8" fillId="0" borderId="1" xfId="0" applyFont="1" applyBorder="1">
      <alignment vertical="center"/>
    </xf>
    <xf numFmtId="0" fontId="11" fillId="4" borderId="1" xfId="0" applyFont="1" applyFill="1" applyBorder="1">
      <alignment vertical="center"/>
    </xf>
    <xf numFmtId="176" fontId="5" fillId="4" borderId="1" xfId="0" applyNumberFormat="1" applyFont="1" applyFill="1" applyBorder="1">
      <alignment vertical="center"/>
    </xf>
    <xf numFmtId="0" fontId="5" fillId="4" borderId="1" xfId="0" applyFont="1" applyFill="1" applyBorder="1" applyAlignment="1">
      <alignment horizontal="center" vertical="center"/>
    </xf>
    <xf numFmtId="176" fontId="5" fillId="0" borderId="1" xfId="0" applyNumberFormat="1" applyFont="1" applyBorder="1" applyAlignment="1">
      <alignment horizontal="right" vertical="center"/>
    </xf>
    <xf numFmtId="0" fontId="7" fillId="4" borderId="1" xfId="0" applyFont="1" applyFill="1" applyBorder="1" applyAlignment="1">
      <alignment horizontal="left" vertical="center" wrapText="1"/>
    </xf>
    <xf numFmtId="0" fontId="13" fillId="0" borderId="1" xfId="0" applyFont="1" applyBorder="1">
      <alignment vertical="center"/>
    </xf>
    <xf numFmtId="0" fontId="13"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11" fillId="0" borderId="1" xfId="0" applyFont="1" applyBorder="1">
      <alignment vertical="center"/>
    </xf>
    <xf numFmtId="176" fontId="5" fillId="0" borderId="1" xfId="0" applyNumberFormat="1" applyFont="1" applyBorder="1">
      <alignment vertical="center"/>
    </xf>
    <xf numFmtId="0" fontId="16" fillId="0" borderId="1" xfId="0" applyFont="1" applyBorder="1" applyAlignment="1">
      <alignment vertical="center" wrapText="1"/>
    </xf>
    <xf numFmtId="176" fontId="5" fillId="4" borderId="1" xfId="0" applyNumberFormat="1" applyFont="1" applyFill="1" applyBorder="1" applyAlignment="1">
      <alignment horizontal="right" vertical="center"/>
    </xf>
    <xf numFmtId="0" fontId="16" fillId="0" borderId="1" xfId="0" applyFont="1" applyBorder="1">
      <alignment vertical="center"/>
    </xf>
    <xf numFmtId="176" fontId="9" fillId="0" borderId="1" xfId="0" applyNumberFormat="1" applyFont="1" applyBorder="1">
      <alignment vertical="center"/>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176" fontId="5" fillId="0" borderId="1" xfId="0" applyNumberFormat="1" applyFont="1" applyBorder="1" applyAlignment="1">
      <alignment horizontal="center" vertical="center"/>
    </xf>
    <xf numFmtId="176" fontId="5" fillId="3"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0" fillId="0" borderId="0" xfId="0"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6" xfId="0" applyFont="1" applyFill="1" applyBorder="1" applyAlignment="1">
      <alignment horizontal="center" vertical="center"/>
    </xf>
    <xf numFmtId="176" fontId="6" fillId="0" borderId="4" xfId="0" applyNumberFormat="1"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0" fillId="0" borderId="0" xfId="0" applyFont="1">
      <alignment vertical="center"/>
    </xf>
    <xf numFmtId="176" fontId="5" fillId="3" borderId="1" xfId="0" applyNumberFormat="1" applyFont="1" applyFill="1" applyBorder="1" applyAlignment="1">
      <alignment horizontal="center" vertical="center" wrapText="1"/>
    </xf>
    <xf numFmtId="0" fontId="10" fillId="0" borderId="4" xfId="0" applyFont="1" applyBorder="1" applyAlignment="1">
      <alignment horizontal="center" vertical="center"/>
    </xf>
    <xf numFmtId="176" fontId="5" fillId="4" borderId="1" xfId="0" applyNumberFormat="1" applyFont="1" applyFill="1" applyBorder="1" applyAlignment="1">
      <alignment horizontal="center" vertical="center" wrapText="1"/>
    </xf>
    <xf numFmtId="0" fontId="14" fillId="0" borderId="1" xfId="0" applyFont="1" applyBorder="1" applyAlignment="1">
      <alignment horizontal="center" vertical="center"/>
    </xf>
    <xf numFmtId="0" fontId="14" fillId="4" borderId="1" xfId="0" applyFont="1" applyFill="1" applyBorder="1" applyAlignment="1">
      <alignment horizontal="left" vertical="center" wrapText="1"/>
    </xf>
    <xf numFmtId="0" fontId="14" fillId="4" borderId="1" xfId="0" applyFont="1" applyFill="1" applyBorder="1" applyAlignment="1">
      <alignment horizontal="center" vertical="center"/>
    </xf>
    <xf numFmtId="0" fontId="14" fillId="0" borderId="1" xfId="0" quotePrefix="1" applyFont="1" applyBorder="1" applyAlignment="1">
      <alignment horizontal="left" vertical="center" wrapText="1"/>
    </xf>
    <xf numFmtId="0" fontId="14" fillId="0" borderId="1" xfId="0" applyFont="1" applyBorder="1" applyAlignment="1">
      <alignment horizontal="left" vertical="center" wrapText="1"/>
    </xf>
    <xf numFmtId="0" fontId="19" fillId="0" borderId="1" xfId="0" applyFont="1" applyBorder="1" applyAlignment="1">
      <alignment horizontal="center" vertical="center" wrapText="1"/>
    </xf>
    <xf numFmtId="0" fontId="19" fillId="0" borderId="1" xfId="0" applyFont="1" applyFill="1" applyBorder="1" applyAlignment="1">
      <alignment horizontal="center" vertical="center"/>
    </xf>
    <xf numFmtId="0" fontId="19" fillId="3" borderId="4" xfId="0" applyFont="1" applyFill="1" applyBorder="1" applyAlignment="1">
      <alignment horizontal="center" vertical="center" wrapText="1"/>
    </xf>
    <xf numFmtId="0" fontId="14" fillId="3" borderId="4" xfId="0" applyFont="1" applyFill="1" applyBorder="1" applyAlignment="1">
      <alignment horizontal="left" vertical="center" wrapText="1"/>
    </xf>
    <xf numFmtId="0" fontId="18" fillId="0" borderId="1" xfId="0" applyFont="1" applyBorder="1" applyAlignment="1">
      <alignment horizontal="center" vertical="center" wrapText="1"/>
    </xf>
    <xf numFmtId="0" fontId="8" fillId="0" borderId="1" xfId="0" applyFont="1" applyFill="1" applyBorder="1" applyAlignment="1">
      <alignment horizontal="left" vertical="center" wrapText="1"/>
    </xf>
    <xf numFmtId="0" fontId="14" fillId="0" borderId="1" xfId="0" applyFont="1" applyBorder="1" applyAlignment="1">
      <alignment horizontal="left" vertical="center"/>
    </xf>
    <xf numFmtId="0" fontId="8" fillId="0" borderId="1" xfId="1" applyFont="1" applyFill="1" applyBorder="1" applyAlignment="1">
      <alignment vertical="center" wrapText="1"/>
    </xf>
    <xf numFmtId="0" fontId="8" fillId="0" borderId="1" xfId="0" applyFont="1" applyFill="1" applyBorder="1" applyAlignment="1">
      <alignment horizontal="left" vertical="top" wrapText="1"/>
    </xf>
    <xf numFmtId="0" fontId="25"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8" fillId="0" borderId="1" xfId="0" applyFont="1" applyFill="1" applyBorder="1" applyAlignment="1">
      <alignment vertical="center"/>
    </xf>
    <xf numFmtId="0" fontId="8" fillId="0" borderId="1" xfId="0" applyFont="1" applyBorder="1" applyAlignment="1">
      <alignment vertical="center"/>
    </xf>
    <xf numFmtId="0" fontId="8" fillId="0" borderId="1" xfId="1" applyFont="1" applyBorder="1" applyAlignment="1">
      <alignment vertical="center" wrapText="1"/>
    </xf>
    <xf numFmtId="0" fontId="19" fillId="0" borderId="1" xfId="0" quotePrefix="1" applyFont="1" applyFill="1" applyBorder="1" applyAlignment="1">
      <alignment horizontal="center" vertical="center" wrapText="1"/>
    </xf>
    <xf numFmtId="0" fontId="27" fillId="0" borderId="1" xfId="0" quotePrefix="1" applyFont="1" applyBorder="1" applyAlignment="1">
      <alignment horizontal="left" vertical="center" wrapText="1"/>
    </xf>
    <xf numFmtId="0" fontId="17" fillId="0" borderId="1" xfId="0" applyFont="1" applyBorder="1" applyAlignment="1">
      <alignment vertical="center" wrapText="1"/>
    </xf>
    <xf numFmtId="0" fontId="14" fillId="0" borderId="1" xfId="0" applyFont="1" applyFill="1" applyBorder="1" applyAlignment="1">
      <alignment horizontal="left" vertical="center" wrapText="1"/>
    </xf>
    <xf numFmtId="0" fontId="8" fillId="0" borderId="1" xfId="1" applyFont="1" applyFill="1" applyBorder="1" applyAlignment="1">
      <alignment horizontal="left" vertical="center" wrapText="1"/>
    </xf>
    <xf numFmtId="0" fontId="0" fillId="4" borderId="0" xfId="0" applyFill="1">
      <alignment vertical="center"/>
    </xf>
    <xf numFmtId="0" fontId="17"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29" fillId="0" borderId="1" xfId="0" quotePrefix="1" applyFont="1" applyFill="1" applyBorder="1" applyAlignment="1">
      <alignment horizontal="center" vertical="center" wrapText="1"/>
    </xf>
    <xf numFmtId="0" fontId="29"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21" fillId="0" borderId="1" xfId="0" applyFont="1" applyFill="1" applyBorder="1" applyAlignment="1">
      <alignment horizontal="left" vertical="center" wrapText="1"/>
    </xf>
    <xf numFmtId="176" fontId="5" fillId="3" borderId="1" xfId="0" applyNumberFormat="1" applyFont="1" applyFill="1" applyBorder="1" applyAlignment="1">
      <alignment vertical="center" wrapText="1"/>
    </xf>
    <xf numFmtId="176" fontId="10" fillId="0" borderId="4" xfId="0" applyNumberFormat="1" applyFont="1" applyBorder="1" applyAlignment="1">
      <alignment horizontal="center" vertical="center"/>
    </xf>
    <xf numFmtId="38" fontId="5" fillId="3" borderId="1" xfId="0" applyNumberFormat="1" applyFont="1" applyFill="1" applyBorder="1" applyAlignment="1">
      <alignment horizontal="center" vertical="center"/>
    </xf>
    <xf numFmtId="0" fontId="5" fillId="3" borderId="1" xfId="0" applyFont="1" applyFill="1" applyBorder="1" applyAlignment="1">
      <alignment horizontal="left" vertical="center"/>
    </xf>
    <xf numFmtId="176" fontId="7" fillId="3" borderId="1" xfId="0" applyNumberFormat="1" applyFont="1" applyFill="1" applyBorder="1" applyAlignment="1">
      <alignment horizontal="left" vertical="center" wrapText="1"/>
    </xf>
    <xf numFmtId="176" fontId="10" fillId="0" borderId="4" xfId="0" applyNumberFormat="1" applyFont="1" applyBorder="1" applyAlignment="1">
      <alignment horizontal="right" vertical="center"/>
    </xf>
    <xf numFmtId="0" fontId="6" fillId="3" borderId="1" xfId="0" applyFont="1" applyFill="1" applyBorder="1" applyAlignment="1">
      <alignment horizontal="center" vertical="center" wrapText="1"/>
    </xf>
    <xf numFmtId="0" fontId="19" fillId="4" borderId="1" xfId="0" applyFont="1" applyFill="1" applyBorder="1" applyAlignment="1">
      <alignment horizontal="center" vertical="center"/>
    </xf>
    <xf numFmtId="176" fontId="5" fillId="0" borderId="1" xfId="0" applyNumberFormat="1" applyFont="1" applyBorder="1" applyAlignment="1">
      <alignment horizontal="center" vertical="center"/>
    </xf>
    <xf numFmtId="176" fontId="5" fillId="3" borderId="1" xfId="0" applyNumberFormat="1" applyFont="1" applyFill="1" applyBorder="1" applyAlignment="1">
      <alignment horizontal="right" vertical="center" wrapText="1"/>
    </xf>
    <xf numFmtId="0" fontId="7" fillId="4" borderId="1" xfId="0" applyFont="1" applyFill="1" applyBorder="1" applyAlignment="1">
      <alignment vertical="center" wrapText="1"/>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5" fillId="5" borderId="1" xfId="0" applyFont="1" applyFill="1" applyBorder="1" applyAlignment="1">
      <alignment horizontal="center" vertical="center"/>
    </xf>
    <xf numFmtId="0" fontId="27" fillId="5" borderId="1" xfId="0" quotePrefix="1" applyFont="1" applyFill="1" applyBorder="1" applyAlignment="1">
      <alignment horizontal="left" vertical="center" wrapText="1"/>
    </xf>
    <xf numFmtId="0" fontId="14" fillId="5" borderId="4" xfId="0" applyFont="1" applyFill="1" applyBorder="1" applyAlignment="1">
      <alignment horizontal="left" vertical="center" wrapText="1"/>
    </xf>
    <xf numFmtId="0" fontId="17" fillId="5" borderId="1" xfId="0" applyFont="1" applyFill="1" applyBorder="1" applyAlignment="1">
      <alignment vertical="center" wrapText="1"/>
    </xf>
    <xf numFmtId="176" fontId="5" fillId="0" borderId="1" xfId="0" applyNumberFormat="1" applyFont="1" applyBorder="1" applyAlignment="1">
      <alignment horizontal="center" vertical="center"/>
    </xf>
    <xf numFmtId="0" fontId="19" fillId="0" borderId="1" xfId="0" applyFont="1" applyFill="1" applyBorder="1" applyAlignment="1">
      <alignment horizontal="center" vertical="center" wrapText="1"/>
    </xf>
    <xf numFmtId="0" fontId="9" fillId="0" borderId="1" xfId="0" applyFont="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Border="1" applyAlignment="1">
      <alignment horizontal="center" vertical="center"/>
    </xf>
    <xf numFmtId="0" fontId="11" fillId="0" borderId="1" xfId="0" applyFont="1" applyBorder="1" applyAlignment="1">
      <alignment horizontal="center" vertical="center"/>
    </xf>
    <xf numFmtId="176" fontId="14" fillId="0" borderId="1" xfId="0" applyNumberFormat="1" applyFont="1" applyBorder="1" applyAlignment="1">
      <alignment horizontal="center" vertical="center"/>
    </xf>
    <xf numFmtId="0" fontId="14" fillId="3" borderId="1" xfId="0" applyFont="1" applyFill="1" applyBorder="1" applyAlignment="1">
      <alignment horizontal="center" vertical="center" wrapText="1"/>
    </xf>
    <xf numFmtId="176" fontId="14" fillId="3" borderId="1" xfId="0"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9" fillId="4" borderId="1" xfId="0" applyFont="1" applyFill="1" applyBorder="1" applyAlignment="1">
      <alignment horizontal="center" vertical="center" wrapText="1"/>
    </xf>
    <xf numFmtId="0" fontId="28" fillId="4" borderId="1" xfId="0" applyFont="1" applyFill="1" applyBorder="1" applyAlignment="1">
      <alignment wrapText="1"/>
    </xf>
    <xf numFmtId="0" fontId="28" fillId="0" borderId="1" xfId="0" applyFont="1" applyBorder="1" applyAlignment="1">
      <alignment vertical="center" wrapText="1"/>
    </xf>
    <xf numFmtId="176" fontId="28" fillId="3" borderId="1" xfId="0" applyNumberFormat="1" applyFont="1" applyFill="1" applyBorder="1" applyAlignment="1">
      <alignment horizontal="center" vertical="center" wrapText="1"/>
    </xf>
    <xf numFmtId="0" fontId="28" fillId="0" borderId="1" xfId="0" applyFont="1" applyBorder="1" applyAlignment="1">
      <alignment horizontal="center" vertical="center"/>
    </xf>
    <xf numFmtId="0" fontId="28" fillId="4" borderId="1" xfId="0" applyFont="1" applyFill="1" applyBorder="1" applyAlignment="1">
      <alignment horizontal="justify" vertical="center" wrapText="1"/>
    </xf>
    <xf numFmtId="38" fontId="14" fillId="0" borderId="1" xfId="0" applyNumberFormat="1" applyFont="1" applyBorder="1" applyAlignment="1">
      <alignment horizontal="center" vertical="center"/>
    </xf>
    <xf numFmtId="176" fontId="19"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176" fontId="5" fillId="4" borderId="1" xfId="0" applyNumberFormat="1" applyFont="1" applyFill="1" applyBorder="1" applyAlignment="1">
      <alignment horizontal="center" vertical="center"/>
    </xf>
    <xf numFmtId="0" fontId="11" fillId="5" borderId="1" xfId="0" applyFont="1" applyFill="1" applyBorder="1">
      <alignment vertical="center"/>
    </xf>
    <xf numFmtId="0" fontId="5" fillId="5" borderId="1" xfId="0" applyFont="1" applyFill="1" applyBorder="1" applyAlignment="1">
      <alignment horizontal="center" vertical="center" wrapText="1"/>
    </xf>
    <xf numFmtId="176" fontId="5" fillId="6" borderId="1" xfId="0" applyNumberFormat="1" applyFont="1" applyFill="1" applyBorder="1" applyAlignment="1">
      <alignment horizontal="center" vertical="center"/>
    </xf>
    <xf numFmtId="0" fontId="5" fillId="6"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27" fillId="6" borderId="1" xfId="0" quotePrefix="1" applyFont="1" applyFill="1" applyBorder="1" applyAlignment="1">
      <alignment horizontal="left" vertical="center" wrapText="1"/>
    </xf>
    <xf numFmtId="0" fontId="14" fillId="7" borderId="1" xfId="0" applyFont="1" applyFill="1" applyBorder="1" applyAlignment="1">
      <alignment horizontal="left" vertical="center" wrapText="1"/>
    </xf>
    <xf numFmtId="0" fontId="14" fillId="6" borderId="4" xfId="0" applyFont="1" applyFill="1" applyBorder="1" applyAlignment="1">
      <alignment horizontal="left" vertical="center" wrapText="1"/>
    </xf>
    <xf numFmtId="0" fontId="14" fillId="7" borderId="1" xfId="0" quotePrefix="1" applyFont="1" applyFill="1" applyBorder="1" applyAlignment="1">
      <alignment horizontal="left" vertical="center" wrapText="1"/>
    </xf>
    <xf numFmtId="0" fontId="8" fillId="7" borderId="1" xfId="1" applyFont="1" applyFill="1" applyBorder="1" applyAlignment="1">
      <alignment vertical="center" wrapText="1"/>
    </xf>
    <xf numFmtId="0" fontId="14" fillId="4" borderId="4"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 xfId="0" applyFont="1" applyFill="1" applyBorder="1" applyAlignment="1">
      <alignment horizontal="center" vertical="center"/>
    </xf>
    <xf numFmtId="0" fontId="7" fillId="4"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18"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7" xfId="0" applyFont="1" applyFill="1" applyBorder="1" applyAlignment="1">
      <alignment horizontal="center" vertical="center"/>
    </xf>
    <xf numFmtId="0" fontId="19" fillId="4" borderId="6" xfId="0" applyFont="1" applyFill="1" applyBorder="1" applyAlignment="1">
      <alignment horizontal="center" vertical="center"/>
    </xf>
    <xf numFmtId="0" fontId="19" fillId="0" borderId="5"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2" borderId="5" xfId="0" applyFont="1" applyFill="1" applyBorder="1" applyAlignment="1">
      <alignment horizontal="center" vertical="center"/>
    </xf>
    <xf numFmtId="0" fontId="19" fillId="2" borderId="6" xfId="0" applyFont="1" applyFill="1" applyBorder="1" applyAlignment="1">
      <alignment horizontal="center" vertical="center"/>
    </xf>
    <xf numFmtId="0" fontId="19" fillId="2"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24" fillId="0" borderId="1" xfId="0" applyFont="1" applyBorder="1" applyAlignment="1">
      <alignment horizontal="center" vertical="center"/>
    </xf>
    <xf numFmtId="0" fontId="9" fillId="0" borderId="1" xfId="0" applyFont="1" applyBorder="1" applyAlignment="1">
      <alignment horizontal="center" vertical="center"/>
    </xf>
    <xf numFmtId="0" fontId="19" fillId="0" borderId="1" xfId="0" applyFont="1" applyFill="1" applyBorder="1" applyAlignment="1">
      <alignment horizontal="center" vertical="center"/>
    </xf>
    <xf numFmtId="0" fontId="29" fillId="3"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9" fillId="0" borderId="1" xfId="0" applyFont="1" applyFill="1" applyBorder="1" applyAlignment="1">
      <alignment horizontal="center" vertical="center"/>
    </xf>
    <xf numFmtId="0" fontId="19"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8" fillId="0" borderId="5" xfId="3" applyFont="1" applyFill="1" applyBorder="1" applyAlignment="1">
      <alignment horizontal="center" vertical="center" wrapText="1"/>
    </xf>
    <xf numFmtId="0" fontId="8" fillId="0" borderId="7" xfId="3" applyFont="1" applyFill="1" applyBorder="1" applyAlignment="1">
      <alignment horizontal="center" vertical="center" wrapText="1"/>
    </xf>
    <xf numFmtId="0" fontId="8" fillId="0" borderId="6" xfId="3"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21" fillId="0" borderId="5" xfId="3" applyFont="1" applyFill="1" applyBorder="1" applyAlignment="1">
      <alignment horizontal="center" vertical="center" wrapText="1"/>
    </xf>
    <xf numFmtId="0" fontId="21" fillId="0" borderId="7" xfId="3" applyFont="1" applyFill="1" applyBorder="1" applyAlignment="1">
      <alignment horizontal="center" vertical="center" wrapText="1"/>
    </xf>
    <xf numFmtId="0" fontId="21" fillId="0" borderId="6" xfId="3"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1"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4" fillId="4" borderId="1" xfId="0" quotePrefix="1" applyFont="1" applyFill="1" applyBorder="1" applyAlignment="1">
      <alignment horizontal="left" vertical="center" wrapText="1"/>
    </xf>
    <xf numFmtId="0" fontId="28" fillId="4" borderId="1" xfId="0" quotePrefix="1" applyFont="1" applyFill="1" applyBorder="1" applyAlignment="1">
      <alignment horizontal="left" vertical="center" wrapText="1"/>
    </xf>
    <xf numFmtId="0" fontId="28" fillId="4" borderId="1" xfId="0" applyFont="1" applyFill="1" applyBorder="1" applyAlignment="1">
      <alignment horizontal="left" vertical="center" wrapText="1"/>
    </xf>
  </cellXfs>
  <cellStyles count="4">
    <cellStyle name="Normal 2 4 2" xfId="2"/>
    <cellStyle name="Normal 2 4 2 2" xfId="3"/>
    <cellStyle name="常规" xfId="0" builtinId="0"/>
    <cellStyle name="常规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abSelected="1" zoomScaleNormal="100" workbookViewId="0">
      <pane ySplit="2" topLeftCell="A40" activePane="bottomLeft" state="frozen"/>
      <selection activeCell="B1" sqref="B1"/>
      <selection pane="bottomLeft" activeCell="D47" sqref="D47"/>
    </sheetView>
  </sheetViews>
  <sheetFormatPr defaultColWidth="9" defaultRowHeight="14.4"/>
  <cols>
    <col min="1" max="1" width="5.109375" style="1" customWidth="1"/>
    <col min="2" max="2" width="12.6640625" style="30" customWidth="1"/>
    <col min="3" max="3" width="16.6640625" style="1" customWidth="1"/>
    <col min="4" max="4" width="65.5546875" style="1" customWidth="1"/>
    <col min="5" max="5" width="5.44140625" style="36" bestFit="1" customWidth="1"/>
    <col min="6" max="6" width="7.88671875" style="36" customWidth="1"/>
    <col min="7" max="7" width="11" style="36" customWidth="1"/>
    <col min="8" max="8" width="13.44140625" style="36" customWidth="1"/>
    <col min="9" max="9" width="16.33203125" style="1" customWidth="1"/>
    <col min="10" max="10" width="6.33203125" style="37" customWidth="1"/>
    <col min="11" max="11" width="9.33203125" style="36" customWidth="1"/>
    <col min="12" max="16384" width="9" style="1"/>
  </cols>
  <sheetData>
    <row r="1" spans="1:11" ht="15.6" customHeight="1">
      <c r="A1" s="133" t="s">
        <v>6</v>
      </c>
      <c r="B1" s="133" t="s">
        <v>12</v>
      </c>
      <c r="C1" s="133" t="s">
        <v>68</v>
      </c>
      <c r="D1" s="133" t="s">
        <v>69</v>
      </c>
      <c r="E1" s="133" t="s">
        <v>60</v>
      </c>
      <c r="F1" s="135" t="s">
        <v>61</v>
      </c>
      <c r="G1" s="133" t="s">
        <v>48</v>
      </c>
      <c r="H1" s="135" t="s">
        <v>4</v>
      </c>
      <c r="I1" s="133" t="s">
        <v>5</v>
      </c>
      <c r="J1" s="133" t="s">
        <v>24</v>
      </c>
      <c r="K1" s="133" t="s">
        <v>25</v>
      </c>
    </row>
    <row r="2" spans="1:11" ht="15.6" customHeight="1">
      <c r="A2" s="134"/>
      <c r="B2" s="134" t="s">
        <v>67</v>
      </c>
      <c r="C2" s="134" t="s">
        <v>68</v>
      </c>
      <c r="D2" s="134" t="s">
        <v>69</v>
      </c>
      <c r="E2" s="134"/>
      <c r="F2" s="135" t="s">
        <v>43</v>
      </c>
      <c r="G2" s="134"/>
      <c r="H2" s="135" t="s">
        <v>65</v>
      </c>
      <c r="I2" s="134" t="s">
        <v>70</v>
      </c>
      <c r="J2" s="134" t="s">
        <v>71</v>
      </c>
      <c r="K2" s="134" t="s">
        <v>72</v>
      </c>
    </row>
    <row r="3" spans="1:11" ht="20.25" customHeight="1">
      <c r="A3" s="3" t="s">
        <v>339</v>
      </c>
      <c r="B3" s="71" t="s">
        <v>183</v>
      </c>
      <c r="C3" s="71" t="s">
        <v>183</v>
      </c>
      <c r="D3" s="27" t="s">
        <v>338</v>
      </c>
      <c r="E3" s="3" t="s">
        <v>62</v>
      </c>
      <c r="F3" s="3">
        <v>1</v>
      </c>
      <c r="G3" s="76">
        <v>0</v>
      </c>
      <c r="H3" s="76">
        <f t="shared" ref="H3:H34" si="0">G3*F3</f>
        <v>0</v>
      </c>
      <c r="I3" s="4"/>
      <c r="J3" s="4"/>
      <c r="K3" s="4"/>
    </row>
    <row r="4" spans="1:11" ht="20.25" customHeight="1">
      <c r="A4" s="3" t="s">
        <v>339</v>
      </c>
      <c r="B4" s="71" t="s">
        <v>340</v>
      </c>
      <c r="C4" s="71" t="s">
        <v>340</v>
      </c>
      <c r="D4" s="27" t="s">
        <v>341</v>
      </c>
      <c r="E4" s="3" t="s">
        <v>62</v>
      </c>
      <c r="F4" s="3">
        <v>1</v>
      </c>
      <c r="G4" s="76">
        <v>0</v>
      </c>
      <c r="H4" s="76">
        <f t="shared" si="0"/>
        <v>0</v>
      </c>
      <c r="I4" s="4"/>
      <c r="J4" s="4"/>
      <c r="K4" s="4"/>
    </row>
    <row r="5" spans="1:11" ht="27" customHeight="1">
      <c r="A5" s="3">
        <v>1</v>
      </c>
      <c r="B5" s="140" t="s">
        <v>73</v>
      </c>
      <c r="C5" s="143" t="s">
        <v>74</v>
      </c>
      <c r="D5" s="91" t="s">
        <v>75</v>
      </c>
      <c r="E5" s="3" t="s">
        <v>62</v>
      </c>
      <c r="F5" s="3">
        <v>0</v>
      </c>
      <c r="G5" s="76">
        <v>0</v>
      </c>
      <c r="H5" s="76">
        <f t="shared" si="0"/>
        <v>0</v>
      </c>
      <c r="I5" s="38"/>
      <c r="J5" s="26" t="s">
        <v>76</v>
      </c>
      <c r="K5" s="21" t="s">
        <v>77</v>
      </c>
    </row>
    <row r="6" spans="1:11" ht="71.25" customHeight="1">
      <c r="A6" s="3">
        <v>2</v>
      </c>
      <c r="B6" s="141"/>
      <c r="C6" s="144"/>
      <c r="D6" s="91" t="s">
        <v>78</v>
      </c>
      <c r="E6" s="3" t="s">
        <v>62</v>
      </c>
      <c r="F6" s="3">
        <v>0</v>
      </c>
      <c r="G6" s="76">
        <v>0</v>
      </c>
      <c r="H6" s="76">
        <f t="shared" si="0"/>
        <v>0</v>
      </c>
      <c r="I6" s="38"/>
      <c r="J6" s="26" t="s">
        <v>76</v>
      </c>
      <c r="K6" s="21" t="s">
        <v>77</v>
      </c>
    </row>
    <row r="7" spans="1:11">
      <c r="A7" s="3">
        <v>3</v>
      </c>
      <c r="B7" s="141"/>
      <c r="C7" s="144"/>
      <c r="D7" s="91" t="s">
        <v>79</v>
      </c>
      <c r="E7" s="3" t="s">
        <v>62</v>
      </c>
      <c r="F7" s="3">
        <v>0</v>
      </c>
      <c r="G7" s="76">
        <v>0</v>
      </c>
      <c r="H7" s="76">
        <f t="shared" si="0"/>
        <v>0</v>
      </c>
      <c r="I7" s="38"/>
      <c r="J7" s="26" t="s">
        <v>76</v>
      </c>
      <c r="K7" s="21" t="s">
        <v>77</v>
      </c>
    </row>
    <row r="8" spans="1:11" ht="21.6">
      <c r="A8" s="3">
        <v>4</v>
      </c>
      <c r="B8" s="141"/>
      <c r="C8" s="145"/>
      <c r="D8" s="91" t="s">
        <v>80</v>
      </c>
      <c r="E8" s="3" t="s">
        <v>62</v>
      </c>
      <c r="F8" s="3">
        <v>0</v>
      </c>
      <c r="G8" s="76">
        <v>0</v>
      </c>
      <c r="H8" s="76">
        <f t="shared" si="0"/>
        <v>0</v>
      </c>
      <c r="I8" s="38"/>
      <c r="J8" s="26" t="s">
        <v>76</v>
      </c>
      <c r="K8" s="21" t="s">
        <v>77</v>
      </c>
    </row>
    <row r="9" spans="1:11" ht="49.5" customHeight="1">
      <c r="A9" s="3">
        <v>5</v>
      </c>
      <c r="B9" s="141"/>
      <c r="C9" s="143" t="s">
        <v>81</v>
      </c>
      <c r="D9" s="27" t="s">
        <v>432</v>
      </c>
      <c r="E9" s="3" t="s">
        <v>62</v>
      </c>
      <c r="F9" s="3">
        <v>1</v>
      </c>
      <c r="G9" s="76">
        <v>0</v>
      </c>
      <c r="H9" s="76">
        <f t="shared" si="0"/>
        <v>0</v>
      </c>
      <c r="I9" s="38"/>
      <c r="J9" s="26" t="s">
        <v>82</v>
      </c>
      <c r="K9" s="21" t="s">
        <v>77</v>
      </c>
    </row>
    <row r="10" spans="1:11">
      <c r="A10" s="3">
        <v>6</v>
      </c>
      <c r="B10" s="141"/>
      <c r="C10" s="144"/>
      <c r="D10" s="27" t="s">
        <v>431</v>
      </c>
      <c r="E10" s="3" t="s">
        <v>62</v>
      </c>
      <c r="F10" s="3">
        <v>1</v>
      </c>
      <c r="G10" s="76">
        <v>0</v>
      </c>
      <c r="H10" s="76">
        <f t="shared" si="0"/>
        <v>0</v>
      </c>
      <c r="I10" s="38"/>
      <c r="J10" s="26" t="s">
        <v>82</v>
      </c>
      <c r="K10" s="21" t="s">
        <v>77</v>
      </c>
    </row>
    <row r="11" spans="1:11">
      <c r="A11" s="3">
        <v>7</v>
      </c>
      <c r="B11" s="141"/>
      <c r="C11" s="144"/>
      <c r="D11" s="27" t="s">
        <v>83</v>
      </c>
      <c r="E11" s="3" t="s">
        <v>62</v>
      </c>
      <c r="F11" s="3">
        <v>1</v>
      </c>
      <c r="G11" s="76">
        <v>0</v>
      </c>
      <c r="H11" s="76">
        <f t="shared" si="0"/>
        <v>0</v>
      </c>
      <c r="I11" s="38"/>
      <c r="J11" s="26" t="s">
        <v>82</v>
      </c>
      <c r="K11" s="21" t="s">
        <v>77</v>
      </c>
    </row>
    <row r="12" spans="1:11">
      <c r="A12" s="3">
        <v>8</v>
      </c>
      <c r="B12" s="141"/>
      <c r="C12" s="145"/>
      <c r="D12" s="27" t="s">
        <v>84</v>
      </c>
      <c r="E12" s="3" t="s">
        <v>62</v>
      </c>
      <c r="F12" s="3">
        <v>1</v>
      </c>
      <c r="G12" s="76">
        <v>0</v>
      </c>
      <c r="H12" s="76">
        <f t="shared" si="0"/>
        <v>0</v>
      </c>
      <c r="I12" s="38"/>
      <c r="J12" s="26" t="s">
        <v>82</v>
      </c>
      <c r="K12" s="21" t="s">
        <v>77</v>
      </c>
    </row>
    <row r="13" spans="1:11" ht="21.6">
      <c r="A13" s="3">
        <v>9</v>
      </c>
      <c r="B13" s="141"/>
      <c r="C13" s="31" t="s">
        <v>85</v>
      </c>
      <c r="D13" s="27" t="s">
        <v>86</v>
      </c>
      <c r="E13" s="3" t="s">
        <v>62</v>
      </c>
      <c r="F13" s="3">
        <v>1</v>
      </c>
      <c r="G13" s="76">
        <v>0</v>
      </c>
      <c r="H13" s="76">
        <f t="shared" si="0"/>
        <v>0</v>
      </c>
      <c r="I13" s="38"/>
      <c r="J13" s="26" t="s">
        <v>82</v>
      </c>
      <c r="K13" s="21" t="s">
        <v>77</v>
      </c>
    </row>
    <row r="14" spans="1:11" ht="21.6">
      <c r="A14" s="3">
        <v>10</v>
      </c>
      <c r="B14" s="141"/>
      <c r="C14" s="143" t="s">
        <v>87</v>
      </c>
      <c r="D14" s="27" t="s">
        <v>88</v>
      </c>
      <c r="E14" s="3" t="s">
        <v>62</v>
      </c>
      <c r="F14" s="3">
        <v>1</v>
      </c>
      <c r="G14" s="76">
        <v>0</v>
      </c>
      <c r="H14" s="76">
        <f t="shared" si="0"/>
        <v>0</v>
      </c>
      <c r="I14" s="38"/>
      <c r="J14" s="26" t="s">
        <v>82</v>
      </c>
      <c r="K14" s="21" t="s">
        <v>77</v>
      </c>
    </row>
    <row r="15" spans="1:11">
      <c r="A15" s="3">
        <v>11</v>
      </c>
      <c r="B15" s="141"/>
      <c r="C15" s="145"/>
      <c r="D15" s="27" t="s">
        <v>89</v>
      </c>
      <c r="E15" s="3" t="s">
        <v>62</v>
      </c>
      <c r="F15" s="3">
        <v>1</v>
      </c>
      <c r="G15" s="76">
        <v>0</v>
      </c>
      <c r="H15" s="76">
        <f t="shared" si="0"/>
        <v>0</v>
      </c>
      <c r="I15" s="38"/>
      <c r="J15" s="26" t="s">
        <v>82</v>
      </c>
      <c r="K15" s="21" t="s">
        <v>77</v>
      </c>
    </row>
    <row r="16" spans="1:11" ht="21.6">
      <c r="A16" s="3">
        <v>12</v>
      </c>
      <c r="B16" s="141"/>
      <c r="C16" s="31" t="s">
        <v>90</v>
      </c>
      <c r="D16" s="27" t="s">
        <v>91</v>
      </c>
      <c r="E16" s="3" t="s">
        <v>62</v>
      </c>
      <c r="F16" s="3">
        <v>1</v>
      </c>
      <c r="G16" s="76">
        <v>0</v>
      </c>
      <c r="H16" s="76">
        <f t="shared" si="0"/>
        <v>0</v>
      </c>
      <c r="I16" s="38"/>
      <c r="J16" s="26" t="s">
        <v>82</v>
      </c>
      <c r="K16" s="21" t="s">
        <v>77</v>
      </c>
    </row>
    <row r="17" spans="1:14">
      <c r="A17" s="3">
        <v>13</v>
      </c>
      <c r="B17" s="141"/>
      <c r="C17" s="143" t="s">
        <v>92</v>
      </c>
      <c r="D17" s="27" t="s">
        <v>93</v>
      </c>
      <c r="E17" s="3" t="s">
        <v>62</v>
      </c>
      <c r="F17" s="3">
        <v>1</v>
      </c>
      <c r="G17" s="76">
        <v>0</v>
      </c>
      <c r="H17" s="76">
        <f t="shared" si="0"/>
        <v>0</v>
      </c>
      <c r="I17" s="38"/>
      <c r="J17" s="26" t="s">
        <v>82</v>
      </c>
      <c r="K17" s="21" t="s">
        <v>77</v>
      </c>
    </row>
    <row r="18" spans="1:14" ht="21.6">
      <c r="A18" s="3">
        <v>14</v>
      </c>
      <c r="B18" s="141"/>
      <c r="C18" s="144"/>
      <c r="D18" s="27" t="s">
        <v>94</v>
      </c>
      <c r="E18" s="3" t="s">
        <v>62</v>
      </c>
      <c r="F18" s="3">
        <v>1</v>
      </c>
      <c r="G18" s="76">
        <v>0</v>
      </c>
      <c r="H18" s="76">
        <f t="shared" si="0"/>
        <v>0</v>
      </c>
      <c r="I18" s="38"/>
      <c r="J18" s="26" t="s">
        <v>82</v>
      </c>
      <c r="K18" s="21" t="s">
        <v>77</v>
      </c>
    </row>
    <row r="19" spans="1:14">
      <c r="A19" s="3">
        <v>15</v>
      </c>
      <c r="B19" s="141"/>
      <c r="C19" s="144"/>
      <c r="D19" s="27" t="s">
        <v>95</v>
      </c>
      <c r="E19" s="3" t="s">
        <v>62</v>
      </c>
      <c r="F19" s="3">
        <v>1</v>
      </c>
      <c r="G19" s="76">
        <v>0</v>
      </c>
      <c r="H19" s="76">
        <f t="shared" si="0"/>
        <v>0</v>
      </c>
      <c r="I19" s="38"/>
      <c r="J19" s="26" t="s">
        <v>82</v>
      </c>
      <c r="K19" s="21" t="s">
        <v>77</v>
      </c>
    </row>
    <row r="20" spans="1:14">
      <c r="A20" s="3">
        <v>16</v>
      </c>
      <c r="B20" s="141"/>
      <c r="C20" s="145"/>
      <c r="D20" s="27" t="s">
        <v>96</v>
      </c>
      <c r="E20" s="3" t="s">
        <v>62</v>
      </c>
      <c r="F20" s="3">
        <v>1</v>
      </c>
      <c r="G20" s="76">
        <v>0</v>
      </c>
      <c r="H20" s="76">
        <f t="shared" si="0"/>
        <v>0</v>
      </c>
      <c r="I20" s="38"/>
      <c r="J20" s="26" t="s">
        <v>82</v>
      </c>
      <c r="K20" s="21" t="s">
        <v>77</v>
      </c>
    </row>
    <row r="21" spans="1:14">
      <c r="A21" s="3">
        <v>17</v>
      </c>
      <c r="B21" s="141"/>
      <c r="C21" s="31" t="s">
        <v>97</v>
      </c>
      <c r="D21" s="27" t="s">
        <v>98</v>
      </c>
      <c r="E21" s="3" t="s">
        <v>62</v>
      </c>
      <c r="F21" s="3">
        <v>1</v>
      </c>
      <c r="G21" s="76">
        <v>0</v>
      </c>
      <c r="H21" s="76">
        <f t="shared" si="0"/>
        <v>0</v>
      </c>
      <c r="I21" s="38"/>
      <c r="J21" s="26" t="s">
        <v>82</v>
      </c>
      <c r="K21" s="21" t="s">
        <v>77</v>
      </c>
    </row>
    <row r="22" spans="1:14" ht="21.6">
      <c r="A22" s="3">
        <v>18</v>
      </c>
      <c r="B22" s="141"/>
      <c r="C22" s="143" t="s">
        <v>99</v>
      </c>
      <c r="D22" s="122" t="s">
        <v>433</v>
      </c>
      <c r="E22" s="3" t="s">
        <v>62</v>
      </c>
      <c r="F22" s="3">
        <v>1</v>
      </c>
      <c r="G22" s="76">
        <v>0</v>
      </c>
      <c r="H22" s="76">
        <f t="shared" si="0"/>
        <v>0</v>
      </c>
      <c r="I22" s="38"/>
      <c r="J22" s="26" t="s">
        <v>82</v>
      </c>
      <c r="K22" s="21" t="s">
        <v>449</v>
      </c>
      <c r="L22" s="1" t="s">
        <v>450</v>
      </c>
    </row>
    <row r="23" spans="1:14" ht="22.8">
      <c r="A23" s="3">
        <v>19</v>
      </c>
      <c r="B23" s="141"/>
      <c r="C23" s="144"/>
      <c r="D23" s="27" t="s">
        <v>100</v>
      </c>
      <c r="E23" s="3" t="s">
        <v>62</v>
      </c>
      <c r="F23" s="3">
        <v>1</v>
      </c>
      <c r="G23" s="76">
        <v>0</v>
      </c>
      <c r="H23" s="76">
        <f t="shared" si="0"/>
        <v>0</v>
      </c>
      <c r="I23" s="38"/>
      <c r="J23" s="26" t="s">
        <v>82</v>
      </c>
      <c r="K23" s="21" t="s">
        <v>77</v>
      </c>
    </row>
    <row r="24" spans="1:14">
      <c r="A24" s="3">
        <v>20</v>
      </c>
      <c r="B24" s="141"/>
      <c r="C24" s="144"/>
      <c r="D24" s="123" t="s">
        <v>451</v>
      </c>
      <c r="E24" s="3" t="s">
        <v>62</v>
      </c>
      <c r="F24" s="3">
        <v>1</v>
      </c>
      <c r="G24" s="76">
        <v>0</v>
      </c>
      <c r="H24" s="76">
        <f t="shared" si="0"/>
        <v>0</v>
      </c>
      <c r="I24" s="38"/>
      <c r="J24" s="26" t="s">
        <v>82</v>
      </c>
      <c r="K24" s="21" t="s">
        <v>77</v>
      </c>
      <c r="L24" s="1" t="s">
        <v>452</v>
      </c>
      <c r="N24" s="1" t="s">
        <v>474</v>
      </c>
    </row>
    <row r="25" spans="1:14">
      <c r="A25" s="3">
        <v>21</v>
      </c>
      <c r="B25" s="141"/>
      <c r="C25" s="144"/>
      <c r="D25" s="66" t="s">
        <v>328</v>
      </c>
      <c r="E25" s="3" t="s">
        <v>62</v>
      </c>
      <c r="F25" s="3">
        <v>1</v>
      </c>
      <c r="G25" s="76">
        <v>0</v>
      </c>
      <c r="H25" s="76">
        <f t="shared" si="0"/>
        <v>0</v>
      </c>
      <c r="I25" s="38"/>
      <c r="J25" s="26" t="s">
        <v>82</v>
      </c>
      <c r="K25" s="21" t="s">
        <v>77</v>
      </c>
    </row>
    <row r="26" spans="1:14">
      <c r="A26" s="3">
        <v>22</v>
      </c>
      <c r="B26" s="141"/>
      <c r="C26" s="144"/>
      <c r="D26" s="29" t="s">
        <v>101</v>
      </c>
      <c r="E26" s="3" t="s">
        <v>62</v>
      </c>
      <c r="F26" s="3">
        <v>1</v>
      </c>
      <c r="G26" s="76">
        <v>0</v>
      </c>
      <c r="H26" s="76">
        <f t="shared" si="0"/>
        <v>0</v>
      </c>
      <c r="I26" s="38"/>
      <c r="J26" s="26" t="s">
        <v>82</v>
      </c>
      <c r="K26" s="21" t="s">
        <v>77</v>
      </c>
    </row>
    <row r="27" spans="1:14" ht="24">
      <c r="A27" s="3">
        <v>23</v>
      </c>
      <c r="B27" s="141"/>
      <c r="C27" s="145"/>
      <c r="D27" s="92" t="s">
        <v>102</v>
      </c>
      <c r="E27" s="3" t="s">
        <v>62</v>
      </c>
      <c r="F27" s="3">
        <v>0</v>
      </c>
      <c r="G27" s="76">
        <v>0</v>
      </c>
      <c r="H27" s="76">
        <f t="shared" si="0"/>
        <v>0</v>
      </c>
      <c r="I27" s="38"/>
      <c r="J27" s="26" t="s">
        <v>76</v>
      </c>
      <c r="K27" s="21" t="s">
        <v>77</v>
      </c>
    </row>
    <row r="28" spans="1:14" ht="32.4">
      <c r="A28" s="3">
        <v>24</v>
      </c>
      <c r="B28" s="141"/>
      <c r="C28" s="25" t="s">
        <v>103</v>
      </c>
      <c r="D28" s="123" t="s">
        <v>453</v>
      </c>
      <c r="E28" s="3" t="s">
        <v>62</v>
      </c>
      <c r="F28" s="3">
        <v>1</v>
      </c>
      <c r="G28" s="76">
        <v>0</v>
      </c>
      <c r="H28" s="76">
        <f t="shared" si="0"/>
        <v>0</v>
      </c>
      <c r="I28" s="38"/>
      <c r="J28" s="26" t="s">
        <v>82</v>
      </c>
      <c r="K28" s="21" t="s">
        <v>77</v>
      </c>
      <c r="L28" s="1" t="s">
        <v>454</v>
      </c>
      <c r="N28" s="1" t="s">
        <v>474</v>
      </c>
    </row>
    <row r="29" spans="1:14" ht="54">
      <c r="A29" s="3">
        <v>25</v>
      </c>
      <c r="B29" s="141"/>
      <c r="C29" s="143" t="s">
        <v>104</v>
      </c>
      <c r="D29" s="123" t="s">
        <v>470</v>
      </c>
      <c r="E29" s="3" t="s">
        <v>62</v>
      </c>
      <c r="F29" s="3">
        <v>1</v>
      </c>
      <c r="G29" s="76">
        <v>0</v>
      </c>
      <c r="H29" s="76">
        <f t="shared" si="0"/>
        <v>0</v>
      </c>
      <c r="I29" s="38"/>
      <c r="J29" s="26" t="s">
        <v>76</v>
      </c>
      <c r="K29" s="21" t="s">
        <v>77</v>
      </c>
      <c r="L29" s="1" t="s">
        <v>454</v>
      </c>
      <c r="N29" s="1" t="s">
        <v>474</v>
      </c>
    </row>
    <row r="30" spans="1:14" ht="32.4">
      <c r="A30" s="3">
        <v>26</v>
      </c>
      <c r="B30" s="142"/>
      <c r="C30" s="145"/>
      <c r="D30" s="123" t="s">
        <v>105</v>
      </c>
      <c r="E30" s="3" t="s">
        <v>62</v>
      </c>
      <c r="F30" s="3">
        <v>1</v>
      </c>
      <c r="G30" s="76">
        <v>0</v>
      </c>
      <c r="H30" s="76">
        <f t="shared" si="0"/>
        <v>0</v>
      </c>
      <c r="I30" s="38"/>
      <c r="J30" s="26" t="s">
        <v>76</v>
      </c>
      <c r="K30" s="21" t="s">
        <v>77</v>
      </c>
      <c r="L30" s="1" t="s">
        <v>454</v>
      </c>
      <c r="N30" s="1" t="s">
        <v>474</v>
      </c>
    </row>
    <row r="31" spans="1:14" ht="75.599999999999994">
      <c r="A31" s="3">
        <v>27</v>
      </c>
      <c r="B31" s="140" t="s">
        <v>106</v>
      </c>
      <c r="C31" s="32" t="s">
        <v>107</v>
      </c>
      <c r="D31" s="122" t="s">
        <v>455</v>
      </c>
      <c r="E31" s="3" t="s">
        <v>62</v>
      </c>
      <c r="F31" s="3">
        <v>1</v>
      </c>
      <c r="G31" s="76">
        <v>0</v>
      </c>
      <c r="H31" s="76">
        <f t="shared" si="0"/>
        <v>0</v>
      </c>
      <c r="I31" s="38"/>
      <c r="J31" s="26" t="s">
        <v>76</v>
      </c>
      <c r="K31" s="21" t="s">
        <v>77</v>
      </c>
      <c r="L31" s="1" t="s">
        <v>456</v>
      </c>
    </row>
    <row r="32" spans="1:14">
      <c r="A32" s="3">
        <v>28</v>
      </c>
      <c r="B32" s="141"/>
      <c r="C32" s="140" t="s">
        <v>108</v>
      </c>
      <c r="D32" s="27" t="s">
        <v>109</v>
      </c>
      <c r="E32" s="3" t="s">
        <v>62</v>
      </c>
      <c r="F32" s="3">
        <v>1</v>
      </c>
      <c r="G32" s="76">
        <v>0</v>
      </c>
      <c r="H32" s="76">
        <f t="shared" si="0"/>
        <v>0</v>
      </c>
      <c r="I32" s="38"/>
      <c r="J32" s="26" t="s">
        <v>82</v>
      </c>
      <c r="K32" s="21" t="s">
        <v>77</v>
      </c>
    </row>
    <row r="33" spans="1:14">
      <c r="A33" s="3">
        <v>29</v>
      </c>
      <c r="B33" s="141"/>
      <c r="C33" s="142"/>
      <c r="D33" s="27" t="s">
        <v>110</v>
      </c>
      <c r="E33" s="3" t="s">
        <v>62</v>
      </c>
      <c r="F33" s="3">
        <v>1</v>
      </c>
      <c r="G33" s="76">
        <v>0</v>
      </c>
      <c r="H33" s="76">
        <f t="shared" si="0"/>
        <v>0</v>
      </c>
      <c r="I33" s="38"/>
      <c r="J33" s="26" t="s">
        <v>82</v>
      </c>
      <c r="K33" s="21" t="s">
        <v>77</v>
      </c>
    </row>
    <row r="34" spans="1:14" s="65" customFormat="1" ht="21.6">
      <c r="A34" s="8">
        <v>30</v>
      </c>
      <c r="B34" s="141"/>
      <c r="C34" s="143" t="s">
        <v>111</v>
      </c>
      <c r="D34" s="28" t="s">
        <v>112</v>
      </c>
      <c r="E34" s="3" t="s">
        <v>62</v>
      </c>
      <c r="F34" s="3">
        <v>1</v>
      </c>
      <c r="G34" s="76">
        <v>0</v>
      </c>
      <c r="H34" s="76">
        <f t="shared" si="0"/>
        <v>0</v>
      </c>
      <c r="I34" s="40"/>
      <c r="J34" s="8" t="s">
        <v>82</v>
      </c>
      <c r="K34" s="22" t="s">
        <v>77</v>
      </c>
    </row>
    <row r="35" spans="1:14" ht="21.6">
      <c r="A35" s="3">
        <v>31</v>
      </c>
      <c r="B35" s="141"/>
      <c r="C35" s="144"/>
      <c r="D35" s="27" t="s">
        <v>113</v>
      </c>
      <c r="E35" s="3" t="s">
        <v>62</v>
      </c>
      <c r="F35" s="3">
        <v>1</v>
      </c>
      <c r="G35" s="76">
        <v>0</v>
      </c>
      <c r="H35" s="76">
        <f t="shared" ref="H35:H66" si="1">G35*F35</f>
        <v>0</v>
      </c>
      <c r="I35" s="38"/>
      <c r="J35" s="26" t="s">
        <v>82</v>
      </c>
      <c r="K35" s="21" t="s">
        <v>77</v>
      </c>
    </row>
    <row r="36" spans="1:14" ht="21.6">
      <c r="A36" s="3">
        <v>32</v>
      </c>
      <c r="B36" s="141"/>
      <c r="C36" s="145"/>
      <c r="D36" s="27" t="s">
        <v>114</v>
      </c>
      <c r="E36" s="3" t="s">
        <v>62</v>
      </c>
      <c r="F36" s="3">
        <v>1</v>
      </c>
      <c r="G36" s="76">
        <v>0</v>
      </c>
      <c r="H36" s="76">
        <f t="shared" si="1"/>
        <v>0</v>
      </c>
      <c r="I36" s="38"/>
      <c r="J36" s="26" t="s">
        <v>82</v>
      </c>
      <c r="K36" s="21" t="s">
        <v>77</v>
      </c>
    </row>
    <row r="37" spans="1:14">
      <c r="A37" s="3">
        <v>33</v>
      </c>
      <c r="B37" s="141"/>
      <c r="C37" s="143" t="s">
        <v>115</v>
      </c>
      <c r="D37" s="27" t="s">
        <v>116</v>
      </c>
      <c r="E37" s="3" t="s">
        <v>62</v>
      </c>
      <c r="F37" s="3">
        <v>1</v>
      </c>
      <c r="G37" s="76">
        <v>0</v>
      </c>
      <c r="H37" s="76">
        <f t="shared" si="1"/>
        <v>0</v>
      </c>
      <c r="I37" s="38"/>
      <c r="J37" s="26" t="s">
        <v>82</v>
      </c>
      <c r="K37" s="21" t="s">
        <v>77</v>
      </c>
    </row>
    <row r="38" spans="1:14" ht="21.6">
      <c r="A38" s="3">
        <v>34</v>
      </c>
      <c r="B38" s="141"/>
      <c r="C38" s="144"/>
      <c r="D38" s="123" t="s">
        <v>457</v>
      </c>
      <c r="E38" s="3" t="s">
        <v>62</v>
      </c>
      <c r="F38" s="3">
        <v>1</v>
      </c>
      <c r="G38" s="76">
        <v>0</v>
      </c>
      <c r="H38" s="76">
        <f t="shared" si="1"/>
        <v>0</v>
      </c>
      <c r="I38" s="38"/>
      <c r="J38" s="26" t="s">
        <v>82</v>
      </c>
      <c r="K38" s="21" t="s">
        <v>77</v>
      </c>
      <c r="L38" s="1" t="s">
        <v>454</v>
      </c>
      <c r="N38" s="1" t="s">
        <v>474</v>
      </c>
    </row>
    <row r="39" spans="1:14">
      <c r="A39" s="3">
        <v>35</v>
      </c>
      <c r="B39" s="141"/>
      <c r="C39" s="144"/>
      <c r="D39" s="122" t="s">
        <v>458</v>
      </c>
      <c r="E39" s="3" t="s">
        <v>62</v>
      </c>
      <c r="F39" s="3">
        <v>1</v>
      </c>
      <c r="G39" s="76">
        <v>0</v>
      </c>
      <c r="H39" s="76">
        <f t="shared" si="1"/>
        <v>0</v>
      </c>
      <c r="I39" s="38"/>
      <c r="J39" s="26" t="s">
        <v>82</v>
      </c>
      <c r="K39" s="21" t="s">
        <v>77</v>
      </c>
      <c r="L39" s="1" t="s">
        <v>454</v>
      </c>
      <c r="N39" s="1" t="s">
        <v>474</v>
      </c>
    </row>
    <row r="40" spans="1:14" ht="21.6">
      <c r="A40" s="3">
        <v>36</v>
      </c>
      <c r="B40" s="141"/>
      <c r="C40" s="144"/>
      <c r="D40" s="27" t="s">
        <v>117</v>
      </c>
      <c r="E40" s="3" t="s">
        <v>62</v>
      </c>
      <c r="F40" s="3">
        <v>1</v>
      </c>
      <c r="G40" s="76">
        <v>0</v>
      </c>
      <c r="H40" s="76">
        <f t="shared" si="1"/>
        <v>0</v>
      </c>
      <c r="I40" s="38"/>
      <c r="J40" s="26" t="s">
        <v>82</v>
      </c>
      <c r="K40" s="21" t="s">
        <v>77</v>
      </c>
    </row>
    <row r="41" spans="1:14" ht="32.4">
      <c r="A41" s="3">
        <v>37</v>
      </c>
      <c r="B41" s="141"/>
      <c r="C41" s="145"/>
      <c r="D41" s="27" t="s">
        <v>118</v>
      </c>
      <c r="E41" s="3" t="s">
        <v>62</v>
      </c>
      <c r="F41" s="3">
        <v>1</v>
      </c>
      <c r="G41" s="76">
        <v>0</v>
      </c>
      <c r="H41" s="76">
        <f t="shared" si="1"/>
        <v>0</v>
      </c>
      <c r="I41" s="38"/>
      <c r="J41" s="26" t="s">
        <v>82</v>
      </c>
      <c r="K41" s="21" t="s">
        <v>77</v>
      </c>
    </row>
    <row r="42" spans="1:14" ht="32.4">
      <c r="A42" s="3">
        <v>38</v>
      </c>
      <c r="B42" s="141"/>
      <c r="C42" s="31" t="s">
        <v>119</v>
      </c>
      <c r="D42" s="27" t="s">
        <v>164</v>
      </c>
      <c r="E42" s="3" t="s">
        <v>62</v>
      </c>
      <c r="F42" s="3">
        <v>1</v>
      </c>
      <c r="G42" s="76">
        <v>0</v>
      </c>
      <c r="H42" s="76">
        <f t="shared" si="1"/>
        <v>0</v>
      </c>
      <c r="I42" s="38"/>
      <c r="J42" s="26" t="s">
        <v>82</v>
      </c>
      <c r="K42" s="21" t="s">
        <v>77</v>
      </c>
    </row>
    <row r="43" spans="1:14" ht="21.6">
      <c r="A43" s="3">
        <v>39</v>
      </c>
      <c r="B43" s="141"/>
      <c r="C43" s="143" t="s">
        <v>120</v>
      </c>
      <c r="D43" s="27" t="s">
        <v>121</v>
      </c>
      <c r="E43" s="3" t="s">
        <v>62</v>
      </c>
      <c r="F43" s="3">
        <v>1</v>
      </c>
      <c r="G43" s="76">
        <v>0</v>
      </c>
      <c r="H43" s="76">
        <f t="shared" si="1"/>
        <v>0</v>
      </c>
      <c r="I43" s="38"/>
      <c r="J43" s="26" t="s">
        <v>82</v>
      </c>
      <c r="K43" s="21" t="s">
        <v>77</v>
      </c>
    </row>
    <row r="44" spans="1:14">
      <c r="A44" s="3">
        <v>40</v>
      </c>
      <c r="B44" s="141"/>
      <c r="C44" s="145"/>
      <c r="D44" s="27" t="s">
        <v>122</v>
      </c>
      <c r="E44" s="3" t="s">
        <v>62</v>
      </c>
      <c r="F44" s="3">
        <v>1</v>
      </c>
      <c r="G44" s="76">
        <v>0</v>
      </c>
      <c r="H44" s="76">
        <f t="shared" si="1"/>
        <v>0</v>
      </c>
      <c r="I44" s="38"/>
      <c r="J44" s="26" t="s">
        <v>76</v>
      </c>
      <c r="K44" s="21" t="s">
        <v>77</v>
      </c>
    </row>
    <row r="45" spans="1:14" ht="21.6">
      <c r="A45" s="3">
        <v>41</v>
      </c>
      <c r="B45" s="141"/>
      <c r="C45" s="31" t="s">
        <v>123</v>
      </c>
      <c r="D45" s="27" t="s">
        <v>124</v>
      </c>
      <c r="E45" s="3" t="s">
        <v>62</v>
      </c>
      <c r="F45" s="3">
        <v>1</v>
      </c>
      <c r="G45" s="76">
        <v>0</v>
      </c>
      <c r="H45" s="76">
        <f t="shared" si="1"/>
        <v>0</v>
      </c>
      <c r="I45" s="38"/>
      <c r="J45" s="26" t="s">
        <v>82</v>
      </c>
      <c r="K45" s="21" t="s">
        <v>77</v>
      </c>
    </row>
    <row r="46" spans="1:14" ht="21.6">
      <c r="A46" s="3">
        <v>42</v>
      </c>
      <c r="B46" s="141"/>
      <c r="C46" s="31" t="s">
        <v>125</v>
      </c>
      <c r="D46" s="27" t="s">
        <v>126</v>
      </c>
      <c r="E46" s="3" t="s">
        <v>62</v>
      </c>
      <c r="F46" s="3">
        <v>1</v>
      </c>
      <c r="G46" s="76">
        <v>0</v>
      </c>
      <c r="H46" s="76">
        <f t="shared" si="1"/>
        <v>0</v>
      </c>
      <c r="I46" s="38"/>
      <c r="J46" s="26" t="s">
        <v>82</v>
      </c>
      <c r="K46" s="21" t="s">
        <v>77</v>
      </c>
    </row>
    <row r="47" spans="1:14" ht="21.6">
      <c r="A47" s="3">
        <v>43</v>
      </c>
      <c r="B47" s="142"/>
      <c r="C47" s="33" t="s">
        <v>476</v>
      </c>
      <c r="D47" s="123" t="s">
        <v>475</v>
      </c>
      <c r="E47" s="3" t="s">
        <v>62</v>
      </c>
      <c r="F47" s="3">
        <v>1</v>
      </c>
      <c r="G47" s="76">
        <v>0</v>
      </c>
      <c r="H47" s="76">
        <f t="shared" si="1"/>
        <v>0</v>
      </c>
      <c r="I47" s="38"/>
      <c r="J47" s="26" t="s">
        <v>82</v>
      </c>
      <c r="K47" s="21" t="s">
        <v>77</v>
      </c>
      <c r="L47" s="1" t="s">
        <v>454</v>
      </c>
      <c r="N47" s="1" t="s">
        <v>473</v>
      </c>
    </row>
    <row r="48" spans="1:14" ht="32.4">
      <c r="A48" s="3">
        <v>44</v>
      </c>
      <c r="B48" s="137" t="s">
        <v>128</v>
      </c>
      <c r="C48" s="140" t="s">
        <v>129</v>
      </c>
      <c r="D48" s="122" t="s">
        <v>130</v>
      </c>
      <c r="E48" s="3" t="s">
        <v>62</v>
      </c>
      <c r="F48" s="3">
        <v>1</v>
      </c>
      <c r="G48" s="76">
        <v>0</v>
      </c>
      <c r="H48" s="76">
        <f t="shared" si="1"/>
        <v>0</v>
      </c>
      <c r="I48" s="38"/>
      <c r="J48" s="26" t="s">
        <v>76</v>
      </c>
      <c r="K48" s="21" t="s">
        <v>77</v>
      </c>
      <c r="L48" s="1" t="s">
        <v>454</v>
      </c>
      <c r="N48" s="1" t="s">
        <v>474</v>
      </c>
    </row>
    <row r="49" spans="1:14" ht="21.6">
      <c r="A49" s="3">
        <v>45</v>
      </c>
      <c r="B49" s="137"/>
      <c r="C49" s="142"/>
      <c r="D49" s="122" t="s">
        <v>131</v>
      </c>
      <c r="E49" s="3" t="s">
        <v>62</v>
      </c>
      <c r="F49" s="3">
        <v>1</v>
      </c>
      <c r="G49" s="76">
        <v>0</v>
      </c>
      <c r="H49" s="76">
        <f t="shared" si="1"/>
        <v>0</v>
      </c>
      <c r="I49" s="38"/>
      <c r="J49" s="26" t="s">
        <v>76</v>
      </c>
      <c r="K49" s="21" t="s">
        <v>77</v>
      </c>
      <c r="L49" s="1" t="s">
        <v>454</v>
      </c>
      <c r="N49" s="1" t="s">
        <v>474</v>
      </c>
    </row>
    <row r="50" spans="1:14" ht="21.6">
      <c r="A50" s="3">
        <v>46</v>
      </c>
      <c r="B50" s="137"/>
      <c r="C50" s="140" t="s">
        <v>132</v>
      </c>
      <c r="D50" s="122" t="s">
        <v>133</v>
      </c>
      <c r="E50" s="3" t="s">
        <v>62</v>
      </c>
      <c r="F50" s="3">
        <v>1</v>
      </c>
      <c r="G50" s="76">
        <v>0</v>
      </c>
      <c r="H50" s="76">
        <f t="shared" si="1"/>
        <v>0</v>
      </c>
      <c r="I50" s="38"/>
      <c r="J50" s="26" t="s">
        <v>76</v>
      </c>
      <c r="K50" s="21" t="s">
        <v>77</v>
      </c>
      <c r="L50" s="1" t="s">
        <v>454</v>
      </c>
      <c r="N50" s="1" t="s">
        <v>474</v>
      </c>
    </row>
    <row r="51" spans="1:14" ht="21.6">
      <c r="A51" s="3">
        <v>47</v>
      </c>
      <c r="B51" s="137"/>
      <c r="C51" s="142"/>
      <c r="D51" s="122" t="s">
        <v>471</v>
      </c>
      <c r="E51" s="3" t="s">
        <v>62</v>
      </c>
      <c r="F51" s="3">
        <v>1</v>
      </c>
      <c r="G51" s="76">
        <v>0</v>
      </c>
      <c r="H51" s="76">
        <f t="shared" si="1"/>
        <v>0</v>
      </c>
      <c r="I51" s="40"/>
      <c r="J51" s="8" t="s">
        <v>76</v>
      </c>
      <c r="K51" s="22" t="s">
        <v>77</v>
      </c>
      <c r="L51" s="1" t="s">
        <v>454</v>
      </c>
      <c r="N51" s="1" t="s">
        <v>474</v>
      </c>
    </row>
    <row r="52" spans="1:14">
      <c r="A52" s="3">
        <v>48</v>
      </c>
      <c r="B52" s="137"/>
      <c r="C52" s="25" t="s">
        <v>134</v>
      </c>
      <c r="D52" s="91" t="s">
        <v>135</v>
      </c>
      <c r="E52" s="3" t="s">
        <v>62</v>
      </c>
      <c r="F52" s="3">
        <v>0</v>
      </c>
      <c r="G52" s="76">
        <v>0</v>
      </c>
      <c r="H52" s="76">
        <f t="shared" si="1"/>
        <v>0</v>
      </c>
      <c r="I52" s="38"/>
      <c r="J52" s="26" t="s">
        <v>76</v>
      </c>
      <c r="K52" s="21" t="s">
        <v>77</v>
      </c>
    </row>
    <row r="53" spans="1:14" ht="21.6">
      <c r="A53" s="3">
        <v>49</v>
      </c>
      <c r="B53" s="140" t="s">
        <v>136</v>
      </c>
      <c r="C53" s="31" t="s">
        <v>137</v>
      </c>
      <c r="D53" s="27" t="s">
        <v>138</v>
      </c>
      <c r="E53" s="3" t="s">
        <v>62</v>
      </c>
      <c r="F53" s="3">
        <v>1</v>
      </c>
      <c r="G53" s="76">
        <v>0</v>
      </c>
      <c r="H53" s="76">
        <f t="shared" si="1"/>
        <v>0</v>
      </c>
      <c r="I53" s="38"/>
      <c r="J53" s="26" t="s">
        <v>82</v>
      </c>
      <c r="K53" s="21" t="s">
        <v>77</v>
      </c>
    </row>
    <row r="54" spans="1:14" ht="21.6">
      <c r="A54" s="3">
        <v>50</v>
      </c>
      <c r="B54" s="141"/>
      <c r="C54" s="143" t="s">
        <v>111</v>
      </c>
      <c r="D54" s="27" t="s">
        <v>139</v>
      </c>
      <c r="E54" s="3" t="s">
        <v>62</v>
      </c>
      <c r="F54" s="3">
        <v>1</v>
      </c>
      <c r="G54" s="76">
        <v>0</v>
      </c>
      <c r="H54" s="76">
        <f t="shared" si="1"/>
        <v>0</v>
      </c>
      <c r="I54" s="38"/>
      <c r="J54" s="26" t="s">
        <v>82</v>
      </c>
      <c r="K54" s="21" t="s">
        <v>77</v>
      </c>
    </row>
    <row r="55" spans="1:14" ht="21.6">
      <c r="A55" s="3">
        <v>51</v>
      </c>
      <c r="B55" s="141"/>
      <c r="C55" s="144"/>
      <c r="D55" s="27" t="s">
        <v>140</v>
      </c>
      <c r="E55" s="3" t="s">
        <v>62</v>
      </c>
      <c r="F55" s="3">
        <v>1</v>
      </c>
      <c r="G55" s="76">
        <v>0</v>
      </c>
      <c r="H55" s="76">
        <f t="shared" si="1"/>
        <v>0</v>
      </c>
      <c r="I55" s="38"/>
      <c r="J55" s="26" t="s">
        <v>82</v>
      </c>
      <c r="K55" s="21" t="s">
        <v>77</v>
      </c>
    </row>
    <row r="56" spans="1:14" ht="21.6">
      <c r="A56" s="3">
        <v>52</v>
      </c>
      <c r="B56" s="141"/>
      <c r="C56" s="144"/>
      <c r="D56" s="27" t="s">
        <v>141</v>
      </c>
      <c r="E56" s="3" t="s">
        <v>62</v>
      </c>
      <c r="F56" s="3">
        <v>1</v>
      </c>
      <c r="G56" s="76">
        <v>0</v>
      </c>
      <c r="H56" s="76">
        <f t="shared" si="1"/>
        <v>0</v>
      </c>
      <c r="I56" s="38"/>
      <c r="J56" s="26" t="s">
        <v>82</v>
      </c>
      <c r="K56" s="21" t="s">
        <v>77</v>
      </c>
    </row>
    <row r="57" spans="1:14" ht="21.6">
      <c r="A57" s="3">
        <v>53</v>
      </c>
      <c r="B57" s="141"/>
      <c r="C57" s="145"/>
      <c r="D57" s="27" t="s">
        <v>114</v>
      </c>
      <c r="E57" s="3" t="s">
        <v>62</v>
      </c>
      <c r="F57" s="3">
        <v>1</v>
      </c>
      <c r="G57" s="76">
        <v>0</v>
      </c>
      <c r="H57" s="76">
        <f t="shared" si="1"/>
        <v>0</v>
      </c>
      <c r="I57" s="38"/>
      <c r="J57" s="26" t="s">
        <v>82</v>
      </c>
      <c r="K57" s="21" t="s">
        <v>77</v>
      </c>
    </row>
    <row r="58" spans="1:14" ht="21.6">
      <c r="A58" s="3">
        <v>54</v>
      </c>
      <c r="B58" s="141"/>
      <c r="C58" s="143" t="s">
        <v>142</v>
      </c>
      <c r="D58" s="27" t="s">
        <v>460</v>
      </c>
      <c r="E58" s="3" t="s">
        <v>62</v>
      </c>
      <c r="F58" s="3">
        <v>1</v>
      </c>
      <c r="G58" s="76">
        <v>0</v>
      </c>
      <c r="H58" s="76">
        <f t="shared" si="1"/>
        <v>0</v>
      </c>
      <c r="I58" s="38"/>
      <c r="J58" s="26" t="s">
        <v>82</v>
      </c>
      <c r="K58" s="21" t="s">
        <v>77</v>
      </c>
    </row>
    <row r="59" spans="1:14">
      <c r="A59" s="3">
        <v>55</v>
      </c>
      <c r="B59" s="141"/>
      <c r="C59" s="144"/>
      <c r="D59" s="122" t="s">
        <v>472</v>
      </c>
      <c r="E59" s="3" t="s">
        <v>62</v>
      </c>
      <c r="F59" s="3">
        <v>1</v>
      </c>
      <c r="G59" s="76">
        <v>0</v>
      </c>
      <c r="H59" s="76">
        <f t="shared" si="1"/>
        <v>0</v>
      </c>
      <c r="I59" s="38"/>
      <c r="J59" s="26" t="s">
        <v>76</v>
      </c>
      <c r="K59" s="21" t="s">
        <v>77</v>
      </c>
      <c r="L59" s="1" t="s">
        <v>459</v>
      </c>
    </row>
    <row r="60" spans="1:14" ht="21.6">
      <c r="A60" s="3">
        <v>56</v>
      </c>
      <c r="B60" s="141"/>
      <c r="C60" s="145"/>
      <c r="D60" s="27" t="s">
        <v>143</v>
      </c>
      <c r="E60" s="3" t="s">
        <v>62</v>
      </c>
      <c r="F60" s="3">
        <v>1</v>
      </c>
      <c r="G60" s="76">
        <v>0</v>
      </c>
      <c r="H60" s="76">
        <f t="shared" si="1"/>
        <v>0</v>
      </c>
      <c r="I60" s="38"/>
      <c r="J60" s="26" t="s">
        <v>82</v>
      </c>
      <c r="K60" s="21" t="s">
        <v>77</v>
      </c>
    </row>
    <row r="61" spans="1:14">
      <c r="A61" s="3">
        <v>57</v>
      </c>
      <c r="B61" s="141"/>
      <c r="C61" s="143" t="s">
        <v>144</v>
      </c>
      <c r="D61" s="27" t="s">
        <v>145</v>
      </c>
      <c r="E61" s="3" t="s">
        <v>62</v>
      </c>
      <c r="F61" s="3">
        <v>1</v>
      </c>
      <c r="G61" s="76">
        <v>0</v>
      </c>
      <c r="H61" s="76">
        <f t="shared" si="1"/>
        <v>0</v>
      </c>
      <c r="I61" s="38"/>
      <c r="J61" s="26" t="s">
        <v>82</v>
      </c>
      <c r="K61" s="21" t="s">
        <v>77</v>
      </c>
    </row>
    <row r="62" spans="1:14" ht="21.6">
      <c r="A62" s="3">
        <v>58</v>
      </c>
      <c r="B62" s="141"/>
      <c r="C62" s="144"/>
      <c r="D62" s="123" t="s">
        <v>478</v>
      </c>
      <c r="E62" s="3" t="s">
        <v>62</v>
      </c>
      <c r="F62" s="3">
        <v>1</v>
      </c>
      <c r="G62" s="76">
        <v>0</v>
      </c>
      <c r="H62" s="76">
        <f t="shared" si="1"/>
        <v>0</v>
      </c>
      <c r="I62" s="38"/>
      <c r="J62" s="26" t="s">
        <v>82</v>
      </c>
      <c r="K62" s="21" t="s">
        <v>77</v>
      </c>
      <c r="L62" s="1" t="s">
        <v>454</v>
      </c>
      <c r="N62" s="1" t="s">
        <v>474</v>
      </c>
    </row>
    <row r="63" spans="1:14">
      <c r="A63" s="3">
        <v>59</v>
      </c>
      <c r="B63" s="141"/>
      <c r="C63" s="144"/>
      <c r="D63" s="27" t="s">
        <v>146</v>
      </c>
      <c r="E63" s="3" t="s">
        <v>62</v>
      </c>
      <c r="F63" s="3">
        <v>1</v>
      </c>
      <c r="G63" s="76">
        <v>0</v>
      </c>
      <c r="H63" s="76">
        <f t="shared" si="1"/>
        <v>0</v>
      </c>
      <c r="I63" s="38"/>
      <c r="J63" s="26" t="s">
        <v>82</v>
      </c>
      <c r="K63" s="21" t="s">
        <v>77</v>
      </c>
    </row>
    <row r="64" spans="1:14">
      <c r="A64" s="3">
        <v>60</v>
      </c>
      <c r="B64" s="141"/>
      <c r="C64" s="144"/>
      <c r="D64" s="27" t="s">
        <v>147</v>
      </c>
      <c r="E64" s="3" t="s">
        <v>62</v>
      </c>
      <c r="F64" s="3">
        <v>1</v>
      </c>
      <c r="G64" s="76">
        <v>0</v>
      </c>
      <c r="H64" s="76">
        <f t="shared" si="1"/>
        <v>0</v>
      </c>
      <c r="I64" s="38"/>
      <c r="J64" s="26" t="s">
        <v>82</v>
      </c>
      <c r="K64" s="21" t="s">
        <v>77</v>
      </c>
    </row>
    <row r="65" spans="1:14" ht="21.6">
      <c r="A65" s="3">
        <v>61</v>
      </c>
      <c r="B65" s="141"/>
      <c r="C65" s="144"/>
      <c r="D65" s="27" t="s">
        <v>148</v>
      </c>
      <c r="E65" s="3" t="s">
        <v>62</v>
      </c>
      <c r="F65" s="3">
        <v>1</v>
      </c>
      <c r="G65" s="76">
        <v>0</v>
      </c>
      <c r="H65" s="76">
        <f t="shared" si="1"/>
        <v>0</v>
      </c>
      <c r="I65" s="38"/>
      <c r="J65" s="26" t="s">
        <v>82</v>
      </c>
      <c r="K65" s="21" t="s">
        <v>77</v>
      </c>
    </row>
    <row r="66" spans="1:14" ht="21.6">
      <c r="A66" s="3">
        <v>62</v>
      </c>
      <c r="B66" s="141"/>
      <c r="C66" s="144"/>
      <c r="D66" s="123" t="s">
        <v>479</v>
      </c>
      <c r="E66" s="3" t="s">
        <v>62</v>
      </c>
      <c r="F66" s="3">
        <v>1</v>
      </c>
      <c r="G66" s="76">
        <v>0</v>
      </c>
      <c r="H66" s="76">
        <f t="shared" si="1"/>
        <v>0</v>
      </c>
      <c r="I66" s="38"/>
      <c r="J66" s="26" t="s">
        <v>76</v>
      </c>
      <c r="K66" s="21" t="s">
        <v>77</v>
      </c>
      <c r="L66" s="1" t="s">
        <v>454</v>
      </c>
      <c r="N66" s="1" t="s">
        <v>474</v>
      </c>
    </row>
    <row r="67" spans="1:14" ht="21.6">
      <c r="A67" s="3">
        <v>63</v>
      </c>
      <c r="B67" s="141"/>
      <c r="C67" s="145"/>
      <c r="D67" s="27" t="s">
        <v>149</v>
      </c>
      <c r="E67" s="3" t="s">
        <v>62</v>
      </c>
      <c r="F67" s="3">
        <v>1</v>
      </c>
      <c r="G67" s="76">
        <v>0</v>
      </c>
      <c r="H67" s="76">
        <f t="shared" ref="H67:H86" si="2">G67*F67</f>
        <v>0</v>
      </c>
      <c r="I67" s="38"/>
      <c r="J67" s="26" t="s">
        <v>82</v>
      </c>
      <c r="K67" s="21" t="s">
        <v>77</v>
      </c>
    </row>
    <row r="68" spans="1:14" ht="86.4">
      <c r="A68" s="3">
        <v>64</v>
      </c>
      <c r="B68" s="142"/>
      <c r="C68" s="33" t="s">
        <v>127</v>
      </c>
      <c r="D68" s="123" t="s">
        <v>477</v>
      </c>
      <c r="E68" s="3" t="s">
        <v>62</v>
      </c>
      <c r="F68" s="3">
        <v>1</v>
      </c>
      <c r="G68" s="76">
        <v>0</v>
      </c>
      <c r="H68" s="76">
        <f t="shared" si="2"/>
        <v>0</v>
      </c>
      <c r="I68" s="38"/>
      <c r="J68" s="26" t="s">
        <v>76</v>
      </c>
      <c r="K68" s="21" t="s">
        <v>77</v>
      </c>
      <c r="L68" s="1" t="s">
        <v>454</v>
      </c>
      <c r="N68" s="1" t="s">
        <v>473</v>
      </c>
    </row>
    <row r="69" spans="1:14" ht="36" customHeight="1">
      <c r="A69" s="3">
        <v>65</v>
      </c>
      <c r="B69" s="137" t="s">
        <v>150</v>
      </c>
      <c r="C69" s="140" t="s">
        <v>129</v>
      </c>
      <c r="D69" s="27" t="s">
        <v>130</v>
      </c>
      <c r="E69" s="3" t="s">
        <v>62</v>
      </c>
      <c r="F69" s="3">
        <v>1</v>
      </c>
      <c r="G69" s="76">
        <v>0</v>
      </c>
      <c r="H69" s="76">
        <f t="shared" si="2"/>
        <v>0</v>
      </c>
      <c r="I69" s="38"/>
      <c r="J69" s="26" t="s">
        <v>82</v>
      </c>
      <c r="K69" s="21" t="s">
        <v>77</v>
      </c>
    </row>
    <row r="70" spans="1:14">
      <c r="A70" s="3">
        <v>66</v>
      </c>
      <c r="B70" s="137"/>
      <c r="C70" s="141"/>
      <c r="D70" s="27" t="s">
        <v>151</v>
      </c>
      <c r="E70" s="3" t="s">
        <v>62</v>
      </c>
      <c r="F70" s="3">
        <v>1</v>
      </c>
      <c r="G70" s="76">
        <v>0</v>
      </c>
      <c r="H70" s="76">
        <f t="shared" si="2"/>
        <v>0</v>
      </c>
      <c r="I70" s="38"/>
      <c r="J70" s="26" t="s">
        <v>82</v>
      </c>
      <c r="K70" s="21" t="s">
        <v>77</v>
      </c>
    </row>
    <row r="71" spans="1:14" ht="21.6">
      <c r="A71" s="3">
        <v>67</v>
      </c>
      <c r="B71" s="137"/>
      <c r="C71" s="142"/>
      <c r="D71" s="27" t="s">
        <v>152</v>
      </c>
      <c r="E71" s="3" t="s">
        <v>62</v>
      </c>
      <c r="F71" s="3">
        <v>1</v>
      </c>
      <c r="G71" s="76">
        <v>0</v>
      </c>
      <c r="H71" s="76">
        <f t="shared" si="2"/>
        <v>0</v>
      </c>
      <c r="I71" s="38"/>
      <c r="J71" s="26" t="s">
        <v>76</v>
      </c>
      <c r="K71" s="21" t="s">
        <v>77</v>
      </c>
    </row>
    <row r="72" spans="1:14" ht="21.6">
      <c r="A72" s="3">
        <v>68</v>
      </c>
      <c r="B72" s="137"/>
      <c r="C72" s="140" t="s">
        <v>132</v>
      </c>
      <c r="D72" s="27" t="s">
        <v>434</v>
      </c>
      <c r="E72" s="3" t="s">
        <v>62</v>
      </c>
      <c r="F72" s="3">
        <v>1</v>
      </c>
      <c r="G72" s="76">
        <v>0</v>
      </c>
      <c r="H72" s="76">
        <f t="shared" si="2"/>
        <v>0</v>
      </c>
      <c r="I72" s="38"/>
      <c r="J72" s="26" t="s">
        <v>82</v>
      </c>
      <c r="K72" s="21" t="s">
        <v>77</v>
      </c>
    </row>
    <row r="73" spans="1:14">
      <c r="A73" s="3">
        <v>69</v>
      </c>
      <c r="B73" s="137"/>
      <c r="C73" s="141"/>
      <c r="D73" s="27" t="s">
        <v>153</v>
      </c>
      <c r="E73" s="3" t="s">
        <v>62</v>
      </c>
      <c r="F73" s="3">
        <v>1</v>
      </c>
      <c r="G73" s="76">
        <v>0</v>
      </c>
      <c r="H73" s="76">
        <f t="shared" si="2"/>
        <v>0</v>
      </c>
      <c r="I73" s="38"/>
      <c r="J73" s="26" t="s">
        <v>82</v>
      </c>
      <c r="K73" s="21" t="s">
        <v>77</v>
      </c>
    </row>
    <row r="74" spans="1:14">
      <c r="A74" s="3">
        <v>70</v>
      </c>
      <c r="B74" s="137"/>
      <c r="C74" s="141"/>
      <c r="D74" s="27" t="s">
        <v>154</v>
      </c>
      <c r="E74" s="3" t="s">
        <v>62</v>
      </c>
      <c r="F74" s="3">
        <v>1</v>
      </c>
      <c r="G74" s="76">
        <v>0</v>
      </c>
      <c r="H74" s="76">
        <f t="shared" si="2"/>
        <v>0</v>
      </c>
      <c r="I74" s="38"/>
      <c r="J74" s="26" t="s">
        <v>82</v>
      </c>
      <c r="K74" s="21" t="s">
        <v>77</v>
      </c>
    </row>
    <row r="75" spans="1:14" ht="21.6">
      <c r="A75" s="3">
        <v>71</v>
      </c>
      <c r="B75" s="137"/>
      <c r="C75" s="142"/>
      <c r="D75" s="27" t="s">
        <v>155</v>
      </c>
      <c r="E75" s="3" t="s">
        <v>62</v>
      </c>
      <c r="F75" s="3">
        <v>1</v>
      </c>
      <c r="G75" s="76">
        <v>0</v>
      </c>
      <c r="H75" s="76">
        <f t="shared" si="2"/>
        <v>0</v>
      </c>
      <c r="I75" s="38"/>
      <c r="J75" s="26" t="s">
        <v>76</v>
      </c>
      <c r="K75" s="21" t="s">
        <v>77</v>
      </c>
    </row>
    <row r="76" spans="1:14" ht="21.6">
      <c r="A76" s="3">
        <v>72</v>
      </c>
      <c r="B76" s="137"/>
      <c r="C76" s="25" t="s">
        <v>134</v>
      </c>
      <c r="D76" s="91" t="s">
        <v>156</v>
      </c>
      <c r="E76" s="3" t="s">
        <v>62</v>
      </c>
      <c r="F76" s="3">
        <v>0</v>
      </c>
      <c r="G76" s="76">
        <v>0</v>
      </c>
      <c r="H76" s="76">
        <f t="shared" si="2"/>
        <v>0</v>
      </c>
      <c r="I76" s="38"/>
      <c r="J76" s="26" t="s">
        <v>76</v>
      </c>
      <c r="K76" s="21" t="s">
        <v>77</v>
      </c>
    </row>
    <row r="77" spans="1:14" ht="32.4">
      <c r="A77" s="3">
        <v>73</v>
      </c>
      <c r="B77" s="137" t="s">
        <v>157</v>
      </c>
      <c r="C77" s="140" t="s">
        <v>158</v>
      </c>
      <c r="D77" s="91" t="s">
        <v>159</v>
      </c>
      <c r="E77" s="3" t="s">
        <v>62</v>
      </c>
      <c r="F77" s="3">
        <v>0</v>
      </c>
      <c r="G77" s="76">
        <v>0</v>
      </c>
      <c r="H77" s="76">
        <f t="shared" si="2"/>
        <v>0</v>
      </c>
      <c r="I77" s="38"/>
      <c r="J77" s="68" t="s">
        <v>28</v>
      </c>
      <c r="K77" s="21" t="s">
        <v>26</v>
      </c>
    </row>
    <row r="78" spans="1:14" ht="21.6">
      <c r="A78" s="3">
        <v>74</v>
      </c>
      <c r="B78" s="137"/>
      <c r="C78" s="142"/>
      <c r="D78" s="91" t="s">
        <v>160</v>
      </c>
      <c r="E78" s="3" t="s">
        <v>62</v>
      </c>
      <c r="F78" s="3">
        <v>0</v>
      </c>
      <c r="G78" s="76">
        <v>0</v>
      </c>
      <c r="H78" s="76">
        <f t="shared" si="2"/>
        <v>0</v>
      </c>
      <c r="I78" s="38"/>
      <c r="J78" s="68" t="s">
        <v>28</v>
      </c>
      <c r="K78" s="21" t="s">
        <v>26</v>
      </c>
    </row>
    <row r="79" spans="1:14">
      <c r="A79" s="3">
        <v>75</v>
      </c>
      <c r="B79" s="137" t="s">
        <v>330</v>
      </c>
      <c r="C79" s="67" t="s">
        <v>331</v>
      </c>
      <c r="D79" s="122" t="s">
        <v>435</v>
      </c>
      <c r="E79" s="3" t="s">
        <v>62</v>
      </c>
      <c r="F79" s="3">
        <v>1</v>
      </c>
      <c r="G79" s="76">
        <v>0</v>
      </c>
      <c r="H79" s="76">
        <f t="shared" si="2"/>
        <v>0</v>
      </c>
      <c r="I79" s="80" t="s">
        <v>345</v>
      </c>
      <c r="J79" s="26" t="s">
        <v>76</v>
      </c>
      <c r="K79" s="21" t="s">
        <v>77</v>
      </c>
    </row>
    <row r="80" spans="1:14">
      <c r="A80" s="3">
        <v>76</v>
      </c>
      <c r="B80" s="137"/>
      <c r="C80" s="67" t="s">
        <v>332</v>
      </c>
      <c r="D80" s="28" t="s">
        <v>329</v>
      </c>
      <c r="E80" s="3" t="s">
        <v>62</v>
      </c>
      <c r="F80" s="3">
        <v>1</v>
      </c>
      <c r="G80" s="76">
        <v>0</v>
      </c>
      <c r="H80" s="76">
        <f t="shared" si="2"/>
        <v>0</v>
      </c>
      <c r="I80" s="80" t="s">
        <v>345</v>
      </c>
      <c r="J80" s="26" t="s">
        <v>76</v>
      </c>
      <c r="K80" s="21" t="s">
        <v>77</v>
      </c>
    </row>
    <row r="81" spans="1:11" ht="21.6">
      <c r="A81" s="3">
        <v>77</v>
      </c>
      <c r="B81" s="140" t="s">
        <v>161</v>
      </c>
      <c r="C81" s="140" t="s">
        <v>161</v>
      </c>
      <c r="D81" s="91" t="s">
        <v>357</v>
      </c>
      <c r="E81" s="3" t="s">
        <v>346</v>
      </c>
      <c r="F81" s="38">
        <v>0</v>
      </c>
      <c r="G81" s="85">
        <v>0</v>
      </c>
      <c r="H81" s="76">
        <f t="shared" si="2"/>
        <v>0</v>
      </c>
      <c r="I81" s="86" t="s">
        <v>349</v>
      </c>
      <c r="J81" s="12"/>
      <c r="K81" s="12"/>
    </row>
    <row r="82" spans="1:11">
      <c r="A82" s="3">
        <v>78</v>
      </c>
      <c r="B82" s="141"/>
      <c r="C82" s="141"/>
      <c r="D82" s="91" t="s">
        <v>358</v>
      </c>
      <c r="E82" s="3" t="s">
        <v>346</v>
      </c>
      <c r="F82" s="38">
        <v>0</v>
      </c>
      <c r="G82" s="85">
        <v>0</v>
      </c>
      <c r="H82" s="76">
        <f t="shared" si="2"/>
        <v>0</v>
      </c>
      <c r="I82" s="136" t="s">
        <v>350</v>
      </c>
      <c r="J82" s="12"/>
      <c r="K82" s="12"/>
    </row>
    <row r="83" spans="1:11">
      <c r="A83" s="3">
        <v>79</v>
      </c>
      <c r="B83" s="141"/>
      <c r="C83" s="141"/>
      <c r="D83" s="91" t="s">
        <v>359</v>
      </c>
      <c r="E83" s="3" t="s">
        <v>346</v>
      </c>
      <c r="F83" s="38">
        <v>0</v>
      </c>
      <c r="G83" s="85">
        <v>0</v>
      </c>
      <c r="H83" s="76">
        <f t="shared" si="2"/>
        <v>0</v>
      </c>
      <c r="I83" s="136"/>
      <c r="J83" s="12"/>
      <c r="K83" s="12"/>
    </row>
    <row r="84" spans="1:11">
      <c r="A84" s="3">
        <v>80</v>
      </c>
      <c r="B84" s="141"/>
      <c r="C84" s="141"/>
      <c r="D84" s="91" t="s">
        <v>360</v>
      </c>
      <c r="E84" s="3" t="s">
        <v>346</v>
      </c>
      <c r="F84" s="38">
        <v>0</v>
      </c>
      <c r="G84" s="85">
        <v>0</v>
      </c>
      <c r="H84" s="76">
        <f t="shared" si="2"/>
        <v>0</v>
      </c>
      <c r="I84" s="136"/>
      <c r="J84" s="12"/>
      <c r="K84" s="12"/>
    </row>
    <row r="85" spans="1:11">
      <c r="A85" s="3">
        <v>81</v>
      </c>
      <c r="B85" s="142"/>
      <c r="C85" s="142"/>
      <c r="D85" s="91" t="s">
        <v>361</v>
      </c>
      <c r="E85" s="3" t="s">
        <v>346</v>
      </c>
      <c r="F85" s="38">
        <v>0</v>
      </c>
      <c r="G85" s="85">
        <v>0</v>
      </c>
      <c r="H85" s="76">
        <f t="shared" si="2"/>
        <v>0</v>
      </c>
      <c r="I85" s="136"/>
      <c r="J85" s="12"/>
      <c r="K85" s="12"/>
    </row>
    <row r="86" spans="1:11" ht="32.4">
      <c r="A86" s="3">
        <v>82</v>
      </c>
      <c r="B86" s="82" t="s">
        <v>162</v>
      </c>
      <c r="C86" s="82" t="s">
        <v>162</v>
      </c>
      <c r="D86" s="91" t="s">
        <v>362</v>
      </c>
      <c r="E86" s="3" t="s">
        <v>347</v>
      </c>
      <c r="F86" s="93">
        <v>16</v>
      </c>
      <c r="G86" s="76">
        <v>0</v>
      </c>
      <c r="H86" s="76">
        <f t="shared" si="2"/>
        <v>0</v>
      </c>
      <c r="I86" s="10" t="s">
        <v>344</v>
      </c>
      <c r="J86" s="12"/>
      <c r="K86" s="12"/>
    </row>
    <row r="87" spans="1:11">
      <c r="A87" s="138" t="s">
        <v>163</v>
      </c>
      <c r="B87" s="138"/>
      <c r="C87" s="138"/>
      <c r="D87" s="139"/>
      <c r="E87" s="130"/>
      <c r="F87" s="131"/>
      <c r="G87" s="132"/>
      <c r="H87" s="81">
        <f>SUM(H3:H86)</f>
        <v>0</v>
      </c>
      <c r="I87" s="12"/>
      <c r="J87" s="11"/>
      <c r="K87" s="35"/>
    </row>
  </sheetData>
  <mergeCells count="41">
    <mergeCell ref="B5:B30"/>
    <mergeCell ref="C5:C8"/>
    <mergeCell ref="C9:C12"/>
    <mergeCell ref="C14:C15"/>
    <mergeCell ref="C17:C20"/>
    <mergeCell ref="C22:C27"/>
    <mergeCell ref="C29:C30"/>
    <mergeCell ref="B31:B47"/>
    <mergeCell ref="C32:C33"/>
    <mergeCell ref="C34:C36"/>
    <mergeCell ref="C37:C41"/>
    <mergeCell ref="C43:C44"/>
    <mergeCell ref="B48:B52"/>
    <mergeCell ref="A87:D87"/>
    <mergeCell ref="B79:B80"/>
    <mergeCell ref="B81:B85"/>
    <mergeCell ref="C81:C85"/>
    <mergeCell ref="C48:C49"/>
    <mergeCell ref="C50:C51"/>
    <mergeCell ref="B53:B68"/>
    <mergeCell ref="C54:C57"/>
    <mergeCell ref="C58:C60"/>
    <mergeCell ref="C61:C67"/>
    <mergeCell ref="B69:B76"/>
    <mergeCell ref="C69:C71"/>
    <mergeCell ref="C72:C75"/>
    <mergeCell ref="B77:B78"/>
    <mergeCell ref="C77:C78"/>
    <mergeCell ref="A1:A2"/>
    <mergeCell ref="B1:B2"/>
    <mergeCell ref="C1:C2"/>
    <mergeCell ref="D1:D2"/>
    <mergeCell ref="F1:F2"/>
    <mergeCell ref="E1:E2"/>
    <mergeCell ref="E87:G87"/>
    <mergeCell ref="I1:I2"/>
    <mergeCell ref="J1:J2"/>
    <mergeCell ref="K1:K2"/>
    <mergeCell ref="H1:H2"/>
    <mergeCell ref="G1:G2"/>
    <mergeCell ref="I82:I85"/>
  </mergeCells>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pane ySplit="2" topLeftCell="A3" activePane="bottomLeft" state="frozen"/>
      <selection pane="bottomLeft" activeCell="C3" sqref="C3"/>
    </sheetView>
  </sheetViews>
  <sheetFormatPr defaultColWidth="9" defaultRowHeight="14.4"/>
  <cols>
    <col min="1" max="1" width="9" style="1"/>
    <col min="2" max="2" width="12.33203125" style="1" bestFit="1" customWidth="1"/>
    <col min="3" max="3" width="56.33203125" style="1" customWidth="1"/>
    <col min="4" max="4" width="12.109375" style="1" customWidth="1"/>
    <col min="5" max="8" width="9" style="1"/>
    <col min="9" max="9" width="10.33203125" style="1" bestFit="1" customWidth="1"/>
    <col min="10" max="16384" width="9" style="1"/>
  </cols>
  <sheetData>
    <row r="1" spans="1:9" ht="14.4" customHeight="1">
      <c r="A1" s="133" t="s">
        <v>6</v>
      </c>
      <c r="B1" s="133" t="s">
        <v>12</v>
      </c>
      <c r="C1" s="133" t="s">
        <v>68</v>
      </c>
      <c r="D1" s="133" t="s">
        <v>60</v>
      </c>
      <c r="E1" s="135" t="s">
        <v>61</v>
      </c>
      <c r="F1" s="135" t="s">
        <v>48</v>
      </c>
      <c r="G1" s="135" t="s">
        <v>4</v>
      </c>
      <c r="H1" s="133" t="s">
        <v>24</v>
      </c>
      <c r="I1" s="133" t="s">
        <v>25</v>
      </c>
    </row>
    <row r="2" spans="1:9" ht="14.4" customHeight="1">
      <c r="A2" s="134"/>
      <c r="B2" s="134"/>
      <c r="C2" s="134"/>
      <c r="D2" s="134"/>
      <c r="E2" s="135" t="s">
        <v>43</v>
      </c>
      <c r="F2" s="135" t="s">
        <v>44</v>
      </c>
      <c r="G2" s="135" t="s">
        <v>65</v>
      </c>
      <c r="H2" s="134" t="s">
        <v>24</v>
      </c>
      <c r="I2" s="134" t="s">
        <v>25</v>
      </c>
    </row>
    <row r="3" spans="1:9" ht="20.25" customHeight="1">
      <c r="A3" s="3" t="s">
        <v>343</v>
      </c>
      <c r="B3" s="82" t="s">
        <v>183</v>
      </c>
      <c r="C3" s="28" t="s">
        <v>461</v>
      </c>
      <c r="D3" s="3" t="s">
        <v>62</v>
      </c>
      <c r="E3" s="78">
        <v>1</v>
      </c>
      <c r="F3" s="84">
        <v>0</v>
      </c>
      <c r="G3" s="84">
        <f>F3*E3</f>
        <v>0</v>
      </c>
      <c r="H3" s="12" t="s">
        <v>28</v>
      </c>
      <c r="I3" s="3" t="s">
        <v>339</v>
      </c>
    </row>
    <row r="4" spans="1:9" ht="20.25" customHeight="1">
      <c r="A4" s="3" t="s">
        <v>343</v>
      </c>
      <c r="B4" s="82" t="s">
        <v>340</v>
      </c>
      <c r="C4" s="91" t="s">
        <v>341</v>
      </c>
      <c r="D4" s="3" t="s">
        <v>62</v>
      </c>
      <c r="E4" s="78">
        <v>0</v>
      </c>
      <c r="F4" s="97">
        <v>0</v>
      </c>
      <c r="G4" s="84">
        <f t="shared" ref="G4:G24" si="0">F4*E4</f>
        <v>0</v>
      </c>
      <c r="H4" s="12" t="s">
        <v>28</v>
      </c>
      <c r="I4" s="3" t="s">
        <v>339</v>
      </c>
    </row>
    <row r="5" spans="1:9">
      <c r="A5" s="41">
        <v>1</v>
      </c>
      <c r="B5" s="146" t="s">
        <v>165</v>
      </c>
      <c r="C5" s="91" t="s">
        <v>363</v>
      </c>
      <c r="D5" s="3" t="s">
        <v>62</v>
      </c>
      <c r="E5" s="78">
        <v>0</v>
      </c>
      <c r="F5" s="97">
        <v>0</v>
      </c>
      <c r="G5" s="84">
        <f t="shared" si="0"/>
        <v>0</v>
      </c>
      <c r="H5" s="12" t="s">
        <v>28</v>
      </c>
      <c r="I5" s="12" t="s">
        <v>26</v>
      </c>
    </row>
    <row r="6" spans="1:9" ht="21.6">
      <c r="A6" s="41">
        <v>2</v>
      </c>
      <c r="B6" s="147"/>
      <c r="C6" s="91" t="s">
        <v>364</v>
      </c>
      <c r="D6" s="3" t="s">
        <v>62</v>
      </c>
      <c r="E6" s="78">
        <v>0</v>
      </c>
      <c r="F6" s="97">
        <v>0</v>
      </c>
      <c r="G6" s="84">
        <f t="shared" si="0"/>
        <v>0</v>
      </c>
      <c r="H6" s="12" t="s">
        <v>28</v>
      </c>
      <c r="I6" s="12" t="s">
        <v>26</v>
      </c>
    </row>
    <row r="7" spans="1:9" ht="21.6">
      <c r="A7" s="41">
        <v>3</v>
      </c>
      <c r="B7" s="147"/>
      <c r="C7" s="91" t="s">
        <v>365</v>
      </c>
      <c r="D7" s="3" t="s">
        <v>62</v>
      </c>
      <c r="E7" s="78">
        <v>0</v>
      </c>
      <c r="F7" s="97">
        <v>0</v>
      </c>
      <c r="G7" s="84">
        <f t="shared" si="0"/>
        <v>0</v>
      </c>
      <c r="H7" s="12" t="s">
        <v>28</v>
      </c>
      <c r="I7" s="12" t="s">
        <v>26</v>
      </c>
    </row>
    <row r="8" spans="1:9" ht="32.4">
      <c r="A8" s="41">
        <v>4</v>
      </c>
      <c r="B8" s="147"/>
      <c r="C8" s="91" t="s">
        <v>366</v>
      </c>
      <c r="D8" s="3" t="s">
        <v>62</v>
      </c>
      <c r="E8" s="78">
        <v>0</v>
      </c>
      <c r="F8" s="97">
        <v>0</v>
      </c>
      <c r="G8" s="84">
        <f t="shared" si="0"/>
        <v>0</v>
      </c>
      <c r="H8" s="12" t="s">
        <v>28</v>
      </c>
      <c r="I8" s="12" t="s">
        <v>26</v>
      </c>
    </row>
    <row r="9" spans="1:9" ht="32.4">
      <c r="A9" s="41">
        <v>5</v>
      </c>
      <c r="B9" s="148"/>
      <c r="C9" s="91" t="s">
        <v>367</v>
      </c>
      <c r="D9" s="3" t="s">
        <v>62</v>
      </c>
      <c r="E9" s="78">
        <v>0</v>
      </c>
      <c r="F9" s="97">
        <v>0</v>
      </c>
      <c r="G9" s="84">
        <f t="shared" si="0"/>
        <v>0</v>
      </c>
      <c r="H9" s="12" t="s">
        <v>28</v>
      </c>
      <c r="I9" s="12" t="s">
        <v>26</v>
      </c>
    </row>
    <row r="10" spans="1:9" ht="108">
      <c r="A10" s="41">
        <v>6</v>
      </c>
      <c r="B10" s="83" t="s">
        <v>166</v>
      </c>
      <c r="C10" s="91" t="s">
        <v>368</v>
      </c>
      <c r="D10" s="3" t="s">
        <v>62</v>
      </c>
      <c r="E10" s="78">
        <v>0</v>
      </c>
      <c r="F10" s="97">
        <v>0</v>
      </c>
      <c r="G10" s="84">
        <f t="shared" si="0"/>
        <v>0</v>
      </c>
      <c r="H10" s="12" t="s">
        <v>28</v>
      </c>
      <c r="I10" s="12" t="s">
        <v>26</v>
      </c>
    </row>
    <row r="11" spans="1:9" ht="21.6">
      <c r="A11" s="41">
        <v>7</v>
      </c>
      <c r="B11" s="146" t="s">
        <v>167</v>
      </c>
      <c r="C11" s="91" t="s">
        <v>369</v>
      </c>
      <c r="D11" s="3" t="s">
        <v>62</v>
      </c>
      <c r="E11" s="78">
        <v>0</v>
      </c>
      <c r="F11" s="97">
        <v>0</v>
      </c>
      <c r="G11" s="84">
        <f t="shared" si="0"/>
        <v>0</v>
      </c>
      <c r="H11" s="12" t="s">
        <v>28</v>
      </c>
      <c r="I11" s="12" t="s">
        <v>26</v>
      </c>
    </row>
    <row r="12" spans="1:9" ht="21.6">
      <c r="A12" s="41">
        <v>8</v>
      </c>
      <c r="B12" s="148"/>
      <c r="C12" s="91" t="s">
        <v>370</v>
      </c>
      <c r="D12" s="3" t="s">
        <v>62</v>
      </c>
      <c r="E12" s="78">
        <v>0</v>
      </c>
      <c r="F12" s="97">
        <v>0</v>
      </c>
      <c r="G12" s="84">
        <f t="shared" si="0"/>
        <v>0</v>
      </c>
      <c r="H12" s="12" t="s">
        <v>28</v>
      </c>
      <c r="I12" s="12" t="s">
        <v>26</v>
      </c>
    </row>
    <row r="13" spans="1:9" ht="21.6">
      <c r="A13" s="41">
        <v>9</v>
      </c>
      <c r="B13" s="72" t="s">
        <v>168</v>
      </c>
      <c r="C13" s="91" t="s">
        <v>371</v>
      </c>
      <c r="D13" s="3" t="s">
        <v>62</v>
      </c>
      <c r="E13" s="78">
        <v>0</v>
      </c>
      <c r="F13" s="97">
        <v>0</v>
      </c>
      <c r="G13" s="84">
        <f t="shared" si="0"/>
        <v>0</v>
      </c>
      <c r="H13" s="12" t="s">
        <v>28</v>
      </c>
      <c r="I13" s="12" t="s">
        <v>26</v>
      </c>
    </row>
    <row r="14" spans="1:9" ht="64.8">
      <c r="A14" s="41">
        <v>10</v>
      </c>
      <c r="B14" s="72" t="s">
        <v>169</v>
      </c>
      <c r="C14" s="91" t="s">
        <v>372</v>
      </c>
      <c r="D14" s="3" t="s">
        <v>62</v>
      </c>
      <c r="E14" s="78">
        <v>0</v>
      </c>
      <c r="F14" s="97">
        <v>0</v>
      </c>
      <c r="G14" s="84">
        <f t="shared" si="0"/>
        <v>0</v>
      </c>
      <c r="H14" s="12" t="s">
        <v>28</v>
      </c>
      <c r="I14" s="12" t="s">
        <v>26</v>
      </c>
    </row>
    <row r="15" spans="1:9" ht="183.6">
      <c r="A15" s="41">
        <v>11</v>
      </c>
      <c r="B15" s="72" t="s">
        <v>170</v>
      </c>
      <c r="C15" s="91" t="s">
        <v>373</v>
      </c>
      <c r="D15" s="3" t="s">
        <v>62</v>
      </c>
      <c r="E15" s="78">
        <v>0</v>
      </c>
      <c r="F15" s="97">
        <v>0</v>
      </c>
      <c r="G15" s="84">
        <f t="shared" si="0"/>
        <v>0</v>
      </c>
      <c r="H15" s="12" t="s">
        <v>28</v>
      </c>
      <c r="I15" s="12" t="s">
        <v>26</v>
      </c>
    </row>
    <row r="16" spans="1:9" ht="32.4">
      <c r="A16" s="41">
        <v>12</v>
      </c>
      <c r="B16" s="72" t="s">
        <v>171</v>
      </c>
      <c r="C16" s="91" t="s">
        <v>374</v>
      </c>
      <c r="D16" s="3" t="s">
        <v>62</v>
      </c>
      <c r="E16" s="78">
        <v>0</v>
      </c>
      <c r="F16" s="97">
        <v>0</v>
      </c>
      <c r="G16" s="84">
        <f t="shared" si="0"/>
        <v>0</v>
      </c>
      <c r="H16" s="12" t="s">
        <v>28</v>
      </c>
      <c r="I16" s="12" t="s">
        <v>26</v>
      </c>
    </row>
    <row r="17" spans="1:9" ht="183.6">
      <c r="A17" s="41">
        <v>13</v>
      </c>
      <c r="B17" s="72" t="s">
        <v>172</v>
      </c>
      <c r="C17" s="91" t="s">
        <v>375</v>
      </c>
      <c r="D17" s="3" t="s">
        <v>62</v>
      </c>
      <c r="E17" s="78">
        <v>0</v>
      </c>
      <c r="F17" s="97">
        <v>0</v>
      </c>
      <c r="G17" s="84">
        <f t="shared" si="0"/>
        <v>0</v>
      </c>
      <c r="H17" s="12" t="s">
        <v>28</v>
      </c>
      <c r="I17" s="12" t="s">
        <v>26</v>
      </c>
    </row>
    <row r="18" spans="1:9" ht="64.8">
      <c r="A18" s="41">
        <v>14</v>
      </c>
      <c r="B18" s="72" t="s">
        <v>173</v>
      </c>
      <c r="C18" s="91" t="s">
        <v>376</v>
      </c>
      <c r="D18" s="3" t="s">
        <v>62</v>
      </c>
      <c r="E18" s="78">
        <v>0</v>
      </c>
      <c r="F18" s="97">
        <v>0</v>
      </c>
      <c r="G18" s="84">
        <f t="shared" si="0"/>
        <v>0</v>
      </c>
      <c r="H18" s="12" t="s">
        <v>28</v>
      </c>
      <c r="I18" s="12" t="s">
        <v>26</v>
      </c>
    </row>
    <row r="19" spans="1:9" ht="183.6">
      <c r="A19" s="41">
        <v>15</v>
      </c>
      <c r="B19" s="72" t="s">
        <v>174</v>
      </c>
      <c r="C19" s="91" t="s">
        <v>377</v>
      </c>
      <c r="D19" s="3" t="s">
        <v>62</v>
      </c>
      <c r="E19" s="78">
        <v>0</v>
      </c>
      <c r="F19" s="97">
        <v>0</v>
      </c>
      <c r="G19" s="84">
        <f t="shared" si="0"/>
        <v>0</v>
      </c>
      <c r="H19" s="12" t="s">
        <v>28</v>
      </c>
      <c r="I19" s="12" t="s">
        <v>26</v>
      </c>
    </row>
    <row r="20" spans="1:9" ht="140.4">
      <c r="A20" s="41">
        <v>16</v>
      </c>
      <c r="B20" s="72" t="s">
        <v>175</v>
      </c>
      <c r="C20" s="91" t="s">
        <v>378</v>
      </c>
      <c r="D20" s="3" t="s">
        <v>62</v>
      </c>
      <c r="E20" s="78">
        <v>0</v>
      </c>
      <c r="F20" s="97">
        <v>0</v>
      </c>
      <c r="G20" s="84">
        <f t="shared" si="0"/>
        <v>0</v>
      </c>
      <c r="H20" s="12" t="s">
        <v>28</v>
      </c>
      <c r="I20" s="12" t="s">
        <v>26</v>
      </c>
    </row>
    <row r="21" spans="1:9" ht="43.2">
      <c r="A21" s="41">
        <v>17</v>
      </c>
      <c r="B21" s="72" t="s">
        <v>176</v>
      </c>
      <c r="C21" s="91" t="s">
        <v>379</v>
      </c>
      <c r="D21" s="3" t="s">
        <v>62</v>
      </c>
      <c r="E21" s="78">
        <v>0</v>
      </c>
      <c r="F21" s="97">
        <v>0</v>
      </c>
      <c r="G21" s="84">
        <f t="shared" si="0"/>
        <v>0</v>
      </c>
      <c r="H21" s="12" t="s">
        <v>28</v>
      </c>
      <c r="I21" s="12" t="s">
        <v>26</v>
      </c>
    </row>
    <row r="22" spans="1:9">
      <c r="A22" s="41">
        <v>18</v>
      </c>
      <c r="B22" s="72" t="s">
        <v>177</v>
      </c>
      <c r="C22" s="91" t="s">
        <v>380</v>
      </c>
      <c r="D22" s="3" t="s">
        <v>62</v>
      </c>
      <c r="E22" s="78">
        <v>0</v>
      </c>
      <c r="F22" s="97">
        <v>0</v>
      </c>
      <c r="G22" s="84">
        <f t="shared" si="0"/>
        <v>0</v>
      </c>
      <c r="H22" s="12" t="s">
        <v>28</v>
      </c>
      <c r="I22" s="12" t="s">
        <v>26</v>
      </c>
    </row>
    <row r="23" spans="1:9" ht="43.2">
      <c r="A23" s="41">
        <v>19</v>
      </c>
      <c r="B23" s="72" t="s">
        <v>178</v>
      </c>
      <c r="C23" s="91" t="s">
        <v>381</v>
      </c>
      <c r="D23" s="3" t="s">
        <v>62</v>
      </c>
      <c r="E23" s="78">
        <v>0</v>
      </c>
      <c r="F23" s="97">
        <v>0</v>
      </c>
      <c r="G23" s="84">
        <f t="shared" si="0"/>
        <v>0</v>
      </c>
      <c r="H23" s="12" t="s">
        <v>28</v>
      </c>
      <c r="I23" s="12" t="s">
        <v>26</v>
      </c>
    </row>
    <row r="24" spans="1:9" ht="60">
      <c r="A24" s="41">
        <v>20</v>
      </c>
      <c r="B24" s="72" t="s">
        <v>179</v>
      </c>
      <c r="C24" s="92" t="s">
        <v>334</v>
      </c>
      <c r="D24" s="3" t="s">
        <v>62</v>
      </c>
      <c r="E24" s="78">
        <v>0</v>
      </c>
      <c r="F24" s="97">
        <v>0</v>
      </c>
      <c r="G24" s="84">
        <f t="shared" si="0"/>
        <v>0</v>
      </c>
      <c r="H24" s="12" t="s">
        <v>28</v>
      </c>
      <c r="I24" s="12" t="s">
        <v>26</v>
      </c>
    </row>
    <row r="25" spans="1:9" ht="24" customHeight="1">
      <c r="A25" s="138" t="s">
        <v>0</v>
      </c>
      <c r="B25" s="138"/>
      <c r="C25" s="138"/>
      <c r="D25" s="138"/>
      <c r="E25" s="138"/>
      <c r="F25" s="139"/>
      <c r="G25" s="77">
        <f>SUM(G3:G24)</f>
        <v>0</v>
      </c>
      <c r="H25" s="35"/>
      <c r="I25" s="12"/>
    </row>
  </sheetData>
  <mergeCells count="12">
    <mergeCell ref="A25:F25"/>
    <mergeCell ref="A1:A2"/>
    <mergeCell ref="B1:B2"/>
    <mergeCell ref="C1:C2"/>
    <mergeCell ref="D1:D2"/>
    <mergeCell ref="E1:E2"/>
    <mergeCell ref="F1:F2"/>
    <mergeCell ref="H1:H2"/>
    <mergeCell ref="I1:I2"/>
    <mergeCell ref="G1:G2"/>
    <mergeCell ref="B5:B9"/>
    <mergeCell ref="B11:B12"/>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pane ySplit="2" topLeftCell="A3" activePane="bottomLeft" state="frozen"/>
      <selection pane="bottomLeft" activeCell="D6" sqref="D6"/>
    </sheetView>
  </sheetViews>
  <sheetFormatPr defaultColWidth="9" defaultRowHeight="14.4"/>
  <cols>
    <col min="1" max="1" width="5.109375" style="1" customWidth="1"/>
    <col min="2" max="2" width="12.6640625" style="30" customWidth="1"/>
    <col min="3" max="3" width="16.6640625" style="1" customWidth="1"/>
    <col min="4" max="4" width="71.44140625" style="1" customWidth="1"/>
    <col min="5" max="6" width="5.44140625" style="36" bestFit="1" customWidth="1"/>
    <col min="7" max="7" width="9.6640625" style="36" bestFit="1" customWidth="1"/>
    <col min="8" max="8" width="11.33203125" style="36" bestFit="1" customWidth="1"/>
    <col min="9" max="9" width="6.33203125" style="37" customWidth="1"/>
    <col min="10" max="10" width="11" style="36" bestFit="1" customWidth="1"/>
    <col min="11" max="16384" width="9" style="1"/>
  </cols>
  <sheetData>
    <row r="1" spans="1:11" ht="15.6" customHeight="1">
      <c r="A1" s="133" t="s">
        <v>6</v>
      </c>
      <c r="B1" s="133" t="s">
        <v>12</v>
      </c>
      <c r="C1" s="133" t="s">
        <v>68</v>
      </c>
      <c r="D1" s="133" t="s">
        <v>69</v>
      </c>
      <c r="E1" s="133" t="s">
        <v>60</v>
      </c>
      <c r="F1" s="135" t="s">
        <v>61</v>
      </c>
      <c r="G1" s="135" t="s">
        <v>48</v>
      </c>
      <c r="H1" s="135" t="s">
        <v>4</v>
      </c>
      <c r="I1" s="152" t="s">
        <v>24</v>
      </c>
      <c r="J1" s="152" t="s">
        <v>342</v>
      </c>
    </row>
    <row r="2" spans="1:11" ht="15.6" customHeight="1">
      <c r="A2" s="134" t="s">
        <v>6</v>
      </c>
      <c r="B2" s="134" t="s">
        <v>12</v>
      </c>
      <c r="C2" s="134" t="s">
        <v>68</v>
      </c>
      <c r="D2" s="134" t="s">
        <v>69</v>
      </c>
      <c r="E2" s="134"/>
      <c r="F2" s="135" t="s">
        <v>43</v>
      </c>
      <c r="G2" s="135" t="s">
        <v>44</v>
      </c>
      <c r="H2" s="135" t="s">
        <v>65</v>
      </c>
      <c r="I2" s="153"/>
      <c r="J2" s="153"/>
    </row>
    <row r="3" spans="1:11" ht="20.25" customHeight="1">
      <c r="A3" s="3" t="s">
        <v>343</v>
      </c>
      <c r="B3" s="71" t="s">
        <v>183</v>
      </c>
      <c r="C3" s="21" t="s">
        <v>343</v>
      </c>
      <c r="D3" s="79" t="s">
        <v>338</v>
      </c>
      <c r="E3" s="3" t="s">
        <v>62</v>
      </c>
      <c r="F3" s="78">
        <v>1</v>
      </c>
      <c r="G3" s="84">
        <v>0</v>
      </c>
      <c r="H3" s="23">
        <f>G3*F3</f>
        <v>0</v>
      </c>
      <c r="I3" s="74" t="s">
        <v>28</v>
      </c>
      <c r="J3" s="3" t="s">
        <v>339</v>
      </c>
    </row>
    <row r="4" spans="1:11" ht="20.25" customHeight="1">
      <c r="A4" s="3" t="s">
        <v>343</v>
      </c>
      <c r="B4" s="71" t="s">
        <v>340</v>
      </c>
      <c r="C4" s="21" t="s">
        <v>343</v>
      </c>
      <c r="D4" s="79" t="s">
        <v>341</v>
      </c>
      <c r="E4" s="3" t="s">
        <v>62</v>
      </c>
      <c r="F4" s="78">
        <v>1</v>
      </c>
      <c r="G4" s="97">
        <v>0</v>
      </c>
      <c r="H4" s="84">
        <f t="shared" ref="H4:H20" si="0">G4*F4</f>
        <v>0</v>
      </c>
      <c r="I4" s="74" t="s">
        <v>28</v>
      </c>
      <c r="J4" s="3" t="s">
        <v>339</v>
      </c>
    </row>
    <row r="5" spans="1:11" ht="27" customHeight="1">
      <c r="A5" s="41">
        <v>1</v>
      </c>
      <c r="B5" s="149" t="s">
        <v>289</v>
      </c>
      <c r="C5" s="60" t="s">
        <v>290</v>
      </c>
      <c r="D5" s="124" t="s">
        <v>462</v>
      </c>
      <c r="E5" s="3" t="s">
        <v>62</v>
      </c>
      <c r="F5" s="78">
        <v>1</v>
      </c>
      <c r="G5" s="97">
        <v>0</v>
      </c>
      <c r="H5" s="84">
        <f t="shared" si="0"/>
        <v>0</v>
      </c>
      <c r="I5" s="74" t="s">
        <v>28</v>
      </c>
      <c r="J5" s="21" t="s">
        <v>26</v>
      </c>
      <c r="K5" s="1" t="s">
        <v>463</v>
      </c>
    </row>
    <row r="6" spans="1:11" ht="24">
      <c r="A6" s="41">
        <v>2</v>
      </c>
      <c r="B6" s="150"/>
      <c r="C6" s="60" t="s">
        <v>291</v>
      </c>
      <c r="D6" s="94" t="s">
        <v>446</v>
      </c>
      <c r="E6" s="3" t="s">
        <v>62</v>
      </c>
      <c r="F6" s="78">
        <v>0</v>
      </c>
      <c r="G6" s="97">
        <v>0</v>
      </c>
      <c r="H6" s="84">
        <f t="shared" si="0"/>
        <v>0</v>
      </c>
      <c r="I6" s="74" t="s">
        <v>28</v>
      </c>
      <c r="J6" s="21" t="s">
        <v>26</v>
      </c>
    </row>
    <row r="7" spans="1:11" ht="24">
      <c r="A7" s="41">
        <v>3</v>
      </c>
      <c r="B7" s="150"/>
      <c r="C7" s="73" t="s">
        <v>292</v>
      </c>
      <c r="D7" s="124" t="s">
        <v>447</v>
      </c>
      <c r="E7" s="3" t="s">
        <v>62</v>
      </c>
      <c r="F7" s="78">
        <v>1</v>
      </c>
      <c r="G7" s="97">
        <v>0</v>
      </c>
      <c r="H7" s="84">
        <f t="shared" si="0"/>
        <v>0</v>
      </c>
      <c r="I7" s="74" t="s">
        <v>28</v>
      </c>
      <c r="J7" s="21" t="s">
        <v>26</v>
      </c>
      <c r="K7" s="1" t="s">
        <v>463</v>
      </c>
    </row>
    <row r="8" spans="1:11" ht="24">
      <c r="A8" s="41">
        <v>4</v>
      </c>
      <c r="B8" s="150"/>
      <c r="C8" s="60" t="s">
        <v>293</v>
      </c>
      <c r="D8" s="61" t="s">
        <v>448</v>
      </c>
      <c r="E8" s="3" t="s">
        <v>62</v>
      </c>
      <c r="F8" s="78">
        <v>1</v>
      </c>
      <c r="G8" s="97">
        <v>0</v>
      </c>
      <c r="H8" s="84">
        <f t="shared" si="0"/>
        <v>0</v>
      </c>
      <c r="I8" s="74" t="s">
        <v>28</v>
      </c>
      <c r="J8" s="21" t="s">
        <v>26</v>
      </c>
    </row>
    <row r="9" spans="1:11" ht="60">
      <c r="A9" s="41">
        <v>5</v>
      </c>
      <c r="B9" s="47" t="s">
        <v>192</v>
      </c>
      <c r="C9" s="47" t="s">
        <v>301</v>
      </c>
      <c r="D9" s="125" t="s">
        <v>439</v>
      </c>
      <c r="E9" s="3" t="s">
        <v>62</v>
      </c>
      <c r="F9" s="78">
        <v>1</v>
      </c>
      <c r="G9" s="97">
        <v>0</v>
      </c>
      <c r="H9" s="84">
        <f t="shared" si="0"/>
        <v>0</v>
      </c>
      <c r="I9" s="74" t="s">
        <v>28</v>
      </c>
      <c r="J9" s="21" t="s">
        <v>26</v>
      </c>
    </row>
    <row r="10" spans="1:11" ht="36">
      <c r="A10" s="41">
        <v>6</v>
      </c>
      <c r="B10" s="47" t="s">
        <v>223</v>
      </c>
      <c r="C10" s="46" t="s">
        <v>302</v>
      </c>
      <c r="D10" s="92" t="s">
        <v>440</v>
      </c>
      <c r="E10" s="3" t="s">
        <v>62</v>
      </c>
      <c r="F10" s="78">
        <v>0</v>
      </c>
      <c r="G10" s="97">
        <v>0</v>
      </c>
      <c r="H10" s="84">
        <f t="shared" si="0"/>
        <v>0</v>
      </c>
      <c r="I10" s="74" t="s">
        <v>27</v>
      </c>
      <c r="J10" s="21" t="s">
        <v>26</v>
      </c>
    </row>
    <row r="11" spans="1:11">
      <c r="A11" s="41">
        <v>7</v>
      </c>
      <c r="B11" s="149" t="s">
        <v>303</v>
      </c>
      <c r="C11" s="48" t="s">
        <v>304</v>
      </c>
      <c r="D11" s="126" t="s">
        <v>441</v>
      </c>
      <c r="E11" s="3" t="s">
        <v>62</v>
      </c>
      <c r="F11" s="78">
        <v>1</v>
      </c>
      <c r="G11" s="97">
        <v>0</v>
      </c>
      <c r="H11" s="84">
        <f t="shared" si="0"/>
        <v>0</v>
      </c>
      <c r="I11" s="74" t="s">
        <v>27</v>
      </c>
      <c r="J11" s="21" t="s">
        <v>26</v>
      </c>
      <c r="K11" s="1" t="s">
        <v>464</v>
      </c>
    </row>
    <row r="12" spans="1:11" ht="24">
      <c r="A12" s="41">
        <v>8</v>
      </c>
      <c r="B12" s="150"/>
      <c r="C12" s="48" t="s">
        <v>180</v>
      </c>
      <c r="D12" s="126" t="s">
        <v>442</v>
      </c>
      <c r="E12" s="3" t="s">
        <v>62</v>
      </c>
      <c r="F12" s="78">
        <v>1</v>
      </c>
      <c r="G12" s="97">
        <v>0</v>
      </c>
      <c r="H12" s="84">
        <f t="shared" si="0"/>
        <v>0</v>
      </c>
      <c r="I12" s="74" t="s">
        <v>27</v>
      </c>
      <c r="J12" s="21" t="s">
        <v>26</v>
      </c>
      <c r="K12" s="1" t="s">
        <v>465</v>
      </c>
    </row>
    <row r="13" spans="1:11" ht="24">
      <c r="A13" s="41">
        <v>9</v>
      </c>
      <c r="B13" s="150"/>
      <c r="C13" s="48" t="s">
        <v>181</v>
      </c>
      <c r="D13" s="129" t="s">
        <v>443</v>
      </c>
      <c r="E13" s="3" t="s">
        <v>62</v>
      </c>
      <c r="F13" s="78">
        <v>1</v>
      </c>
      <c r="G13" s="97">
        <v>0</v>
      </c>
      <c r="H13" s="84">
        <f t="shared" si="0"/>
        <v>0</v>
      </c>
      <c r="I13" s="74" t="s">
        <v>27</v>
      </c>
      <c r="J13" s="21" t="s">
        <v>26</v>
      </c>
    </row>
    <row r="14" spans="1:11" ht="24">
      <c r="A14" s="41">
        <v>10</v>
      </c>
      <c r="B14" s="150"/>
      <c r="C14" s="48" t="s">
        <v>182</v>
      </c>
      <c r="D14" s="95" t="s">
        <v>444</v>
      </c>
      <c r="E14" s="3" t="s">
        <v>62</v>
      </c>
      <c r="F14" s="78">
        <v>0</v>
      </c>
      <c r="G14" s="97">
        <v>0</v>
      </c>
      <c r="H14" s="84">
        <f t="shared" si="0"/>
        <v>0</v>
      </c>
      <c r="I14" s="74" t="s">
        <v>27</v>
      </c>
      <c r="J14" s="21" t="s">
        <v>26</v>
      </c>
    </row>
    <row r="15" spans="1:11" ht="24">
      <c r="A15" s="41">
        <v>11</v>
      </c>
      <c r="B15" s="73" t="s">
        <v>305</v>
      </c>
      <c r="C15" s="48" t="s">
        <v>306</v>
      </c>
      <c r="D15" s="49" t="s">
        <v>445</v>
      </c>
      <c r="E15" s="3" t="s">
        <v>62</v>
      </c>
      <c r="F15" s="78">
        <v>1</v>
      </c>
      <c r="G15" s="97">
        <v>0</v>
      </c>
      <c r="H15" s="84">
        <f t="shared" si="0"/>
        <v>0</v>
      </c>
      <c r="I15" s="74" t="s">
        <v>27</v>
      </c>
      <c r="J15" s="21" t="s">
        <v>26</v>
      </c>
    </row>
    <row r="16" spans="1:11">
      <c r="A16" s="41">
        <v>12</v>
      </c>
      <c r="B16" s="149" t="s">
        <v>307</v>
      </c>
      <c r="C16" s="48" t="s">
        <v>308</v>
      </c>
      <c r="D16" s="49" t="s">
        <v>308</v>
      </c>
      <c r="E16" s="3" t="s">
        <v>62</v>
      </c>
      <c r="F16" s="78">
        <v>1</v>
      </c>
      <c r="G16" s="97">
        <v>0</v>
      </c>
      <c r="H16" s="84">
        <f t="shared" si="0"/>
        <v>0</v>
      </c>
      <c r="I16" s="74" t="s">
        <v>27</v>
      </c>
      <c r="J16" s="21" t="s">
        <v>26</v>
      </c>
    </row>
    <row r="17" spans="1:10">
      <c r="A17" s="41">
        <v>13</v>
      </c>
      <c r="B17" s="150"/>
      <c r="C17" s="48" t="s">
        <v>309</v>
      </c>
      <c r="D17" s="49" t="s">
        <v>309</v>
      </c>
      <c r="E17" s="3" t="s">
        <v>62</v>
      </c>
      <c r="F17" s="78">
        <v>1</v>
      </c>
      <c r="G17" s="97">
        <v>0</v>
      </c>
      <c r="H17" s="84">
        <f t="shared" si="0"/>
        <v>0</v>
      </c>
      <c r="I17" s="74" t="s">
        <v>27</v>
      </c>
      <c r="J17" s="21" t="s">
        <v>26</v>
      </c>
    </row>
    <row r="18" spans="1:10" ht="13.5" customHeight="1">
      <c r="A18" s="41">
        <v>14</v>
      </c>
      <c r="B18" s="151"/>
      <c r="C18" s="48" t="s">
        <v>310</v>
      </c>
      <c r="D18" s="95" t="s">
        <v>310</v>
      </c>
      <c r="E18" s="3" t="s">
        <v>62</v>
      </c>
      <c r="F18" s="78">
        <v>0</v>
      </c>
      <c r="G18" s="97">
        <v>0</v>
      </c>
      <c r="H18" s="84">
        <f t="shared" si="0"/>
        <v>0</v>
      </c>
      <c r="I18" s="74" t="s">
        <v>27</v>
      </c>
      <c r="J18" s="21" t="s">
        <v>26</v>
      </c>
    </row>
    <row r="19" spans="1:10" ht="86.4">
      <c r="A19" s="41">
        <v>15</v>
      </c>
      <c r="B19" s="50" t="s">
        <v>311</v>
      </c>
      <c r="C19" s="50" t="s">
        <v>312</v>
      </c>
      <c r="D19" s="96" t="s">
        <v>313</v>
      </c>
      <c r="E19" s="3" t="s">
        <v>62</v>
      </c>
      <c r="F19" s="78">
        <v>0</v>
      </c>
      <c r="G19" s="97">
        <v>0</v>
      </c>
      <c r="H19" s="84">
        <f t="shared" si="0"/>
        <v>0</v>
      </c>
      <c r="I19" s="74" t="s">
        <v>27</v>
      </c>
      <c r="J19" s="21" t="s">
        <v>26</v>
      </c>
    </row>
    <row r="20" spans="1:10" ht="21.6">
      <c r="A20" s="41">
        <v>16</v>
      </c>
      <c r="B20" s="50" t="s">
        <v>314</v>
      </c>
      <c r="C20" s="50" t="s">
        <v>315</v>
      </c>
      <c r="D20" s="62" t="s">
        <v>316</v>
      </c>
      <c r="E20" s="3" t="s">
        <v>62</v>
      </c>
      <c r="F20" s="78">
        <v>1</v>
      </c>
      <c r="G20" s="97">
        <v>0</v>
      </c>
      <c r="H20" s="84">
        <f t="shared" si="0"/>
        <v>0</v>
      </c>
      <c r="I20" s="74" t="s">
        <v>27</v>
      </c>
      <c r="J20" s="21" t="s">
        <v>26</v>
      </c>
    </row>
    <row r="21" spans="1:10">
      <c r="A21" s="138" t="s">
        <v>0</v>
      </c>
      <c r="B21" s="138"/>
      <c r="C21" s="138"/>
      <c r="D21" s="139"/>
      <c r="E21" s="39"/>
      <c r="F21" s="39"/>
      <c r="G21" s="39"/>
      <c r="H21" s="34">
        <f>SUM(H3:H20)</f>
        <v>0</v>
      </c>
      <c r="I21" s="11"/>
      <c r="J21" s="35"/>
    </row>
  </sheetData>
  <mergeCells count="14">
    <mergeCell ref="E1:E2"/>
    <mergeCell ref="J1:J2"/>
    <mergeCell ref="F1:F2"/>
    <mergeCell ref="G1:G2"/>
    <mergeCell ref="H1:H2"/>
    <mergeCell ref="I1:I2"/>
    <mergeCell ref="A21:D21"/>
    <mergeCell ref="A1:A2"/>
    <mergeCell ref="B1:B2"/>
    <mergeCell ref="C1:C2"/>
    <mergeCell ref="D1:D2"/>
    <mergeCell ref="B5:B8"/>
    <mergeCell ref="B11:B14"/>
    <mergeCell ref="B16:B18"/>
  </mergeCells>
  <phoneticPr fontId="3" type="noConversion"/>
  <dataValidations disablePrompts="1" count="1">
    <dataValidation type="list" allowBlank="1" showInputMessage="1" showErrorMessage="1" sqref="B19:B20">
      <formula1>"监控,报表,QA,项目式外呼,座席工作台,业务系统配置,其他 "</formula1>
    </dataValidation>
  </dataValidation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zoomScaleNormal="100" workbookViewId="0">
      <pane ySplit="2" topLeftCell="A36" activePane="bottomLeft" state="frozen"/>
      <selection pane="bottomLeft" activeCell="D5" sqref="D5"/>
    </sheetView>
  </sheetViews>
  <sheetFormatPr defaultColWidth="9" defaultRowHeight="14.4"/>
  <cols>
    <col min="1" max="1" width="5.109375" style="1" customWidth="1"/>
    <col min="2" max="2" width="12.6640625" style="30" customWidth="1"/>
    <col min="3" max="3" width="16.6640625" style="1" customWidth="1"/>
    <col min="4" max="4" width="71.44140625" style="1" customWidth="1"/>
    <col min="5" max="5" width="5.44140625" style="36" bestFit="1" customWidth="1"/>
    <col min="6" max="6" width="4.6640625" style="36" bestFit="1" customWidth="1"/>
    <col min="7" max="7" width="11.33203125" style="36" bestFit="1" customWidth="1"/>
    <col min="8" max="8" width="10" style="36" customWidth="1"/>
    <col min="9" max="9" width="16.33203125" style="1" customWidth="1"/>
    <col min="10" max="10" width="10.6640625" style="37" customWidth="1"/>
    <col min="11" max="16384" width="9" style="1"/>
  </cols>
  <sheetData>
    <row r="1" spans="1:11" ht="15.6" customHeight="1">
      <c r="A1" s="135" t="s">
        <v>6</v>
      </c>
      <c r="B1" s="135" t="s">
        <v>12</v>
      </c>
      <c r="C1" s="135" t="s">
        <v>68</v>
      </c>
      <c r="D1" s="135" t="s">
        <v>69</v>
      </c>
      <c r="E1" s="135" t="s">
        <v>60</v>
      </c>
      <c r="F1" s="135" t="s">
        <v>61</v>
      </c>
      <c r="G1" s="135" t="s">
        <v>48</v>
      </c>
      <c r="H1" s="135" t="s">
        <v>4</v>
      </c>
      <c r="I1" s="135" t="s">
        <v>5</v>
      </c>
      <c r="J1" s="154" t="s">
        <v>24</v>
      </c>
    </row>
    <row r="2" spans="1:11" ht="15.6" customHeight="1">
      <c r="A2" s="135" t="s">
        <v>6</v>
      </c>
      <c r="B2" s="135" t="s">
        <v>12</v>
      </c>
      <c r="C2" s="135" t="s">
        <v>68</v>
      </c>
      <c r="D2" s="135" t="s">
        <v>69</v>
      </c>
      <c r="E2" s="135"/>
      <c r="F2" s="135" t="s">
        <v>43</v>
      </c>
      <c r="G2" s="135" t="s">
        <v>44</v>
      </c>
      <c r="H2" s="135" t="s">
        <v>65</v>
      </c>
      <c r="I2" s="135"/>
      <c r="J2" s="154"/>
    </row>
    <row r="3" spans="1:11">
      <c r="A3" s="43">
        <v>1</v>
      </c>
      <c r="B3" s="101" t="s">
        <v>212</v>
      </c>
      <c r="C3" s="101" t="s">
        <v>213</v>
      </c>
      <c r="D3" s="52" t="s">
        <v>214</v>
      </c>
      <c r="E3" s="103" t="s">
        <v>348</v>
      </c>
      <c r="F3" s="104">
        <v>1</v>
      </c>
      <c r="G3" s="103">
        <v>0</v>
      </c>
      <c r="H3" s="103">
        <f>G3*F3</f>
        <v>0</v>
      </c>
      <c r="I3" s="105"/>
      <c r="J3" s="41" t="s">
        <v>323</v>
      </c>
    </row>
    <row r="4" spans="1:11" ht="24">
      <c r="A4" s="43">
        <v>2</v>
      </c>
      <c r="B4" s="101" t="s">
        <v>212</v>
      </c>
      <c r="C4" s="101" t="s">
        <v>215</v>
      </c>
      <c r="D4" s="45" t="s">
        <v>216</v>
      </c>
      <c r="E4" s="103" t="s">
        <v>348</v>
      </c>
      <c r="F4" s="104">
        <v>1</v>
      </c>
      <c r="G4" s="103">
        <v>0</v>
      </c>
      <c r="H4" s="103">
        <f t="shared" ref="H4:H67" si="0">G4*F4</f>
        <v>0</v>
      </c>
      <c r="I4" s="105"/>
      <c r="J4" s="41" t="s">
        <v>323</v>
      </c>
    </row>
    <row r="5" spans="1:11" ht="24">
      <c r="A5" s="43">
        <v>3</v>
      </c>
      <c r="B5" s="101" t="s">
        <v>212</v>
      </c>
      <c r="C5" s="101" t="s">
        <v>217</v>
      </c>
      <c r="D5" s="125" t="s">
        <v>495</v>
      </c>
      <c r="E5" s="103" t="s">
        <v>348</v>
      </c>
      <c r="F5" s="104">
        <v>1</v>
      </c>
      <c r="G5" s="103">
        <v>0</v>
      </c>
      <c r="H5" s="103">
        <f t="shared" si="0"/>
        <v>0</v>
      </c>
      <c r="I5" s="105"/>
      <c r="J5" s="41" t="s">
        <v>323</v>
      </c>
    </row>
    <row r="6" spans="1:11" ht="24">
      <c r="A6" s="43">
        <v>4</v>
      </c>
      <c r="B6" s="163" t="s">
        <v>196</v>
      </c>
      <c r="C6" s="163" t="s">
        <v>196</v>
      </c>
      <c r="D6" s="45" t="s">
        <v>218</v>
      </c>
      <c r="E6" s="103" t="s">
        <v>348</v>
      </c>
      <c r="F6" s="104">
        <v>1</v>
      </c>
      <c r="G6" s="103">
        <v>0</v>
      </c>
      <c r="H6" s="103">
        <f t="shared" si="0"/>
        <v>0</v>
      </c>
      <c r="I6" s="105"/>
      <c r="J6" s="41" t="s">
        <v>323</v>
      </c>
    </row>
    <row r="7" spans="1:11" ht="24">
      <c r="A7" s="43">
        <v>5</v>
      </c>
      <c r="B7" s="163"/>
      <c r="C7" s="163"/>
      <c r="D7" s="45" t="s">
        <v>219</v>
      </c>
      <c r="E7" s="103" t="s">
        <v>348</v>
      </c>
      <c r="F7" s="104">
        <v>1</v>
      </c>
      <c r="G7" s="103">
        <v>0</v>
      </c>
      <c r="H7" s="103">
        <f t="shared" si="0"/>
        <v>0</v>
      </c>
      <c r="I7" s="105"/>
      <c r="J7" s="41" t="s">
        <v>323</v>
      </c>
    </row>
    <row r="8" spans="1:11">
      <c r="A8" s="43">
        <v>6</v>
      </c>
      <c r="B8" s="163"/>
      <c r="C8" s="163"/>
      <c r="D8" s="128" t="s">
        <v>466</v>
      </c>
      <c r="E8" s="103" t="s">
        <v>348</v>
      </c>
      <c r="F8" s="104">
        <v>1</v>
      </c>
      <c r="G8" s="103">
        <v>0</v>
      </c>
      <c r="H8" s="103">
        <f t="shared" si="0"/>
        <v>0</v>
      </c>
      <c r="I8" s="105"/>
      <c r="J8" s="41" t="s">
        <v>324</v>
      </c>
      <c r="K8" s="1" t="s">
        <v>467</v>
      </c>
    </row>
    <row r="9" spans="1:11">
      <c r="A9" s="43">
        <v>7</v>
      </c>
      <c r="B9" s="100" t="s">
        <v>220</v>
      </c>
      <c r="C9" s="100" t="s">
        <v>220</v>
      </c>
      <c r="D9" s="45" t="s">
        <v>221</v>
      </c>
      <c r="E9" s="103" t="s">
        <v>348</v>
      </c>
      <c r="F9" s="104">
        <v>1</v>
      </c>
      <c r="G9" s="103">
        <v>0</v>
      </c>
      <c r="H9" s="103">
        <f t="shared" si="0"/>
        <v>0</v>
      </c>
      <c r="I9" s="105"/>
      <c r="J9" s="41" t="s">
        <v>323</v>
      </c>
    </row>
    <row r="10" spans="1:11">
      <c r="A10" s="43">
        <v>8</v>
      </c>
      <c r="B10" s="100" t="s">
        <v>222</v>
      </c>
      <c r="C10" s="100" t="s">
        <v>222</v>
      </c>
      <c r="D10" s="45" t="s">
        <v>480</v>
      </c>
      <c r="E10" s="103" t="s">
        <v>348</v>
      </c>
      <c r="F10" s="104">
        <v>1</v>
      </c>
      <c r="G10" s="103">
        <v>0</v>
      </c>
      <c r="H10" s="103">
        <f t="shared" si="0"/>
        <v>0</v>
      </c>
      <c r="I10" s="105"/>
      <c r="J10" s="41" t="s">
        <v>323</v>
      </c>
    </row>
    <row r="11" spans="1:11">
      <c r="A11" s="43">
        <v>9</v>
      </c>
      <c r="B11" s="100" t="s">
        <v>223</v>
      </c>
      <c r="C11" s="98" t="s">
        <v>224</v>
      </c>
      <c r="D11" s="63" t="s">
        <v>481</v>
      </c>
      <c r="E11" s="103" t="s">
        <v>348</v>
      </c>
      <c r="F11" s="104">
        <v>1</v>
      </c>
      <c r="G11" s="103">
        <v>0</v>
      </c>
      <c r="H11" s="103">
        <f t="shared" si="0"/>
        <v>0</v>
      </c>
      <c r="I11" s="105"/>
      <c r="J11" s="106" t="s">
        <v>325</v>
      </c>
    </row>
    <row r="12" spans="1:11" ht="36">
      <c r="A12" s="43">
        <v>10</v>
      </c>
      <c r="B12" s="107" t="s">
        <v>225</v>
      </c>
      <c r="C12" s="100" t="s">
        <v>226</v>
      </c>
      <c r="D12" s="125" t="s">
        <v>482</v>
      </c>
      <c r="E12" s="103" t="s">
        <v>348</v>
      </c>
      <c r="F12" s="104">
        <v>1</v>
      </c>
      <c r="G12" s="103">
        <v>0</v>
      </c>
      <c r="H12" s="103">
        <f t="shared" si="0"/>
        <v>0</v>
      </c>
      <c r="I12" s="105"/>
      <c r="J12" s="41" t="s">
        <v>326</v>
      </c>
    </row>
    <row r="13" spans="1:11">
      <c r="A13" s="43">
        <v>11</v>
      </c>
      <c r="B13" s="100" t="s">
        <v>227</v>
      </c>
      <c r="C13" s="100" t="s">
        <v>227</v>
      </c>
      <c r="D13" s="64" t="s">
        <v>228</v>
      </c>
      <c r="E13" s="103" t="s">
        <v>348</v>
      </c>
      <c r="F13" s="104">
        <v>1</v>
      </c>
      <c r="G13" s="103">
        <v>0</v>
      </c>
      <c r="H13" s="103">
        <f t="shared" si="0"/>
        <v>0</v>
      </c>
      <c r="I13" s="105"/>
      <c r="J13" s="41" t="s">
        <v>327</v>
      </c>
    </row>
    <row r="14" spans="1:11">
      <c r="A14" s="43">
        <v>12</v>
      </c>
      <c r="B14" s="100" t="s">
        <v>192</v>
      </c>
      <c r="C14" s="100" t="s">
        <v>192</v>
      </c>
      <c r="D14" s="51" t="s">
        <v>229</v>
      </c>
      <c r="E14" s="103" t="s">
        <v>348</v>
      </c>
      <c r="F14" s="104">
        <v>1</v>
      </c>
      <c r="G14" s="103">
        <v>0</v>
      </c>
      <c r="H14" s="103">
        <f t="shared" si="0"/>
        <v>0</v>
      </c>
      <c r="I14" s="105"/>
      <c r="J14" s="41" t="s">
        <v>327</v>
      </c>
    </row>
    <row r="15" spans="1:11">
      <c r="A15" s="43">
        <v>13</v>
      </c>
      <c r="B15" s="100" t="s">
        <v>230</v>
      </c>
      <c r="C15" s="100" t="s">
        <v>230</v>
      </c>
      <c r="D15" s="51" t="s">
        <v>231</v>
      </c>
      <c r="E15" s="103" t="s">
        <v>348</v>
      </c>
      <c r="F15" s="104">
        <v>1</v>
      </c>
      <c r="G15" s="103">
        <v>0</v>
      </c>
      <c r="H15" s="103">
        <f t="shared" si="0"/>
        <v>0</v>
      </c>
      <c r="I15" s="105"/>
      <c r="J15" s="41" t="s">
        <v>327</v>
      </c>
    </row>
    <row r="16" spans="1:11" ht="24">
      <c r="A16" s="43">
        <v>14</v>
      </c>
      <c r="B16" s="100" t="s">
        <v>205</v>
      </c>
      <c r="C16" s="100" t="s">
        <v>205</v>
      </c>
      <c r="D16" s="54" t="s">
        <v>232</v>
      </c>
      <c r="E16" s="103" t="s">
        <v>348</v>
      </c>
      <c r="F16" s="104">
        <v>1</v>
      </c>
      <c r="G16" s="103">
        <v>0</v>
      </c>
      <c r="H16" s="103">
        <f t="shared" si="0"/>
        <v>0</v>
      </c>
      <c r="I16" s="105"/>
      <c r="J16" s="41" t="s">
        <v>327</v>
      </c>
    </row>
    <row r="17" spans="1:10" ht="24">
      <c r="A17" s="43">
        <v>15</v>
      </c>
      <c r="B17" s="156" t="s">
        <v>233</v>
      </c>
      <c r="C17" s="158" t="s">
        <v>234</v>
      </c>
      <c r="D17" s="54" t="s">
        <v>438</v>
      </c>
      <c r="E17" s="103" t="s">
        <v>348</v>
      </c>
      <c r="F17" s="104">
        <v>1</v>
      </c>
      <c r="G17" s="103">
        <v>0</v>
      </c>
      <c r="H17" s="103">
        <f t="shared" si="0"/>
        <v>0</v>
      </c>
      <c r="I17" s="105"/>
      <c r="J17" s="41" t="s">
        <v>327</v>
      </c>
    </row>
    <row r="18" spans="1:10">
      <c r="A18" s="43">
        <v>16</v>
      </c>
      <c r="B18" s="156"/>
      <c r="C18" s="158"/>
      <c r="D18" s="54" t="s">
        <v>235</v>
      </c>
      <c r="E18" s="103" t="s">
        <v>348</v>
      </c>
      <c r="F18" s="104">
        <v>1</v>
      </c>
      <c r="G18" s="103">
        <v>0</v>
      </c>
      <c r="H18" s="103">
        <f t="shared" si="0"/>
        <v>0</v>
      </c>
      <c r="I18" s="105"/>
      <c r="J18" s="41" t="s">
        <v>327</v>
      </c>
    </row>
    <row r="19" spans="1:10" ht="24">
      <c r="A19" s="43">
        <v>17</v>
      </c>
      <c r="B19" s="156"/>
      <c r="C19" s="158"/>
      <c r="D19" s="45" t="s">
        <v>236</v>
      </c>
      <c r="E19" s="103" t="s">
        <v>348</v>
      </c>
      <c r="F19" s="104">
        <v>1</v>
      </c>
      <c r="G19" s="103">
        <v>0</v>
      </c>
      <c r="H19" s="103">
        <f t="shared" si="0"/>
        <v>0</v>
      </c>
      <c r="I19" s="105"/>
      <c r="J19" s="41" t="s">
        <v>323</v>
      </c>
    </row>
    <row r="20" spans="1:10">
      <c r="A20" s="43">
        <v>18</v>
      </c>
      <c r="B20" s="156"/>
      <c r="C20" s="100" t="s">
        <v>237</v>
      </c>
      <c r="D20" s="54" t="s">
        <v>238</v>
      </c>
      <c r="E20" s="103" t="s">
        <v>348</v>
      </c>
      <c r="F20" s="104">
        <v>1</v>
      </c>
      <c r="G20" s="103">
        <v>0</v>
      </c>
      <c r="H20" s="103">
        <f t="shared" si="0"/>
        <v>0</v>
      </c>
      <c r="I20" s="105"/>
      <c r="J20" s="41" t="s">
        <v>327</v>
      </c>
    </row>
    <row r="21" spans="1:10">
      <c r="A21" s="43">
        <v>19</v>
      </c>
      <c r="B21" s="156"/>
      <c r="C21" s="158" t="s">
        <v>239</v>
      </c>
      <c r="D21" s="54" t="s">
        <v>240</v>
      </c>
      <c r="E21" s="103" t="s">
        <v>348</v>
      </c>
      <c r="F21" s="104">
        <v>1</v>
      </c>
      <c r="G21" s="103">
        <v>0</v>
      </c>
      <c r="H21" s="103">
        <f t="shared" si="0"/>
        <v>0</v>
      </c>
      <c r="I21" s="105"/>
      <c r="J21" s="41" t="s">
        <v>327</v>
      </c>
    </row>
    <row r="22" spans="1:10" ht="24">
      <c r="A22" s="43">
        <v>20</v>
      </c>
      <c r="B22" s="156"/>
      <c r="C22" s="158"/>
      <c r="D22" s="54" t="s">
        <v>241</v>
      </c>
      <c r="E22" s="103" t="s">
        <v>348</v>
      </c>
      <c r="F22" s="104">
        <v>1</v>
      </c>
      <c r="G22" s="103">
        <v>0</v>
      </c>
      <c r="H22" s="103">
        <f t="shared" si="0"/>
        <v>0</v>
      </c>
      <c r="I22" s="105"/>
      <c r="J22" s="41" t="s">
        <v>327</v>
      </c>
    </row>
    <row r="23" spans="1:10" ht="48">
      <c r="A23" s="43">
        <v>21</v>
      </c>
      <c r="B23" s="163" t="s">
        <v>210</v>
      </c>
      <c r="C23" s="163" t="s">
        <v>210</v>
      </c>
      <c r="D23" s="45" t="s">
        <v>242</v>
      </c>
      <c r="E23" s="103" t="s">
        <v>348</v>
      </c>
      <c r="F23" s="104">
        <v>1</v>
      </c>
      <c r="G23" s="103">
        <v>0</v>
      </c>
      <c r="H23" s="103">
        <f t="shared" si="0"/>
        <v>0</v>
      </c>
      <c r="I23" s="105"/>
      <c r="J23" s="41" t="s">
        <v>323</v>
      </c>
    </row>
    <row r="24" spans="1:10">
      <c r="A24" s="43">
        <v>22</v>
      </c>
      <c r="B24" s="163"/>
      <c r="C24" s="163"/>
      <c r="D24" s="51" t="s">
        <v>243</v>
      </c>
      <c r="E24" s="103" t="s">
        <v>348</v>
      </c>
      <c r="F24" s="104">
        <v>1</v>
      </c>
      <c r="G24" s="103">
        <v>0</v>
      </c>
      <c r="H24" s="103">
        <f t="shared" si="0"/>
        <v>0</v>
      </c>
      <c r="I24" s="105"/>
      <c r="J24" s="41" t="s">
        <v>327</v>
      </c>
    </row>
    <row r="25" spans="1:10" ht="48">
      <c r="A25" s="43">
        <v>23</v>
      </c>
      <c r="B25" s="163"/>
      <c r="C25" s="163"/>
      <c r="D25" s="51" t="s">
        <v>319</v>
      </c>
      <c r="E25" s="103" t="s">
        <v>348</v>
      </c>
      <c r="F25" s="104">
        <v>1</v>
      </c>
      <c r="G25" s="103">
        <v>0</v>
      </c>
      <c r="H25" s="103">
        <f t="shared" si="0"/>
        <v>0</v>
      </c>
      <c r="I25" s="105"/>
      <c r="J25" s="41" t="s">
        <v>327</v>
      </c>
    </row>
    <row r="26" spans="1:10">
      <c r="A26" s="43">
        <v>24</v>
      </c>
      <c r="B26" s="163"/>
      <c r="C26" s="100" t="s">
        <v>211</v>
      </c>
      <c r="D26" s="51" t="s">
        <v>244</v>
      </c>
      <c r="E26" s="103" t="s">
        <v>348</v>
      </c>
      <c r="F26" s="104">
        <v>1</v>
      </c>
      <c r="G26" s="103">
        <v>0</v>
      </c>
      <c r="H26" s="103">
        <f t="shared" si="0"/>
        <v>0</v>
      </c>
      <c r="I26" s="105"/>
      <c r="J26" s="41" t="s">
        <v>327</v>
      </c>
    </row>
    <row r="27" spans="1:10">
      <c r="A27" s="43">
        <v>25</v>
      </c>
      <c r="B27" s="163"/>
      <c r="C27" s="100" t="s">
        <v>211</v>
      </c>
      <c r="D27" s="54" t="s">
        <v>245</v>
      </c>
      <c r="E27" s="103" t="s">
        <v>348</v>
      </c>
      <c r="F27" s="104">
        <v>1</v>
      </c>
      <c r="G27" s="103">
        <v>0</v>
      </c>
      <c r="H27" s="103">
        <f t="shared" si="0"/>
        <v>0</v>
      </c>
      <c r="I27" s="105"/>
      <c r="J27" s="41" t="s">
        <v>327</v>
      </c>
    </row>
    <row r="28" spans="1:10" ht="48">
      <c r="A28" s="43">
        <v>26</v>
      </c>
      <c r="B28" s="163"/>
      <c r="C28" s="100" t="s">
        <v>246</v>
      </c>
      <c r="D28" s="55" t="s">
        <v>247</v>
      </c>
      <c r="E28" s="103" t="s">
        <v>348</v>
      </c>
      <c r="F28" s="104">
        <v>1</v>
      </c>
      <c r="G28" s="103">
        <v>0</v>
      </c>
      <c r="H28" s="103">
        <f t="shared" si="0"/>
        <v>0</v>
      </c>
      <c r="I28" s="105"/>
      <c r="J28" s="41" t="s">
        <v>327</v>
      </c>
    </row>
    <row r="29" spans="1:10">
      <c r="A29" s="43">
        <v>27</v>
      </c>
      <c r="B29" s="163"/>
      <c r="C29" s="100" t="s">
        <v>248</v>
      </c>
      <c r="D29" s="51" t="s">
        <v>249</v>
      </c>
      <c r="E29" s="103" t="s">
        <v>348</v>
      </c>
      <c r="F29" s="104">
        <v>1</v>
      </c>
      <c r="G29" s="103">
        <v>0</v>
      </c>
      <c r="H29" s="103">
        <f t="shared" si="0"/>
        <v>0</v>
      </c>
      <c r="I29" s="105"/>
      <c r="J29" s="41" t="s">
        <v>327</v>
      </c>
    </row>
    <row r="30" spans="1:10" ht="24">
      <c r="A30" s="43">
        <v>28</v>
      </c>
      <c r="B30" s="100" t="s">
        <v>250</v>
      </c>
      <c r="C30" s="100" t="s">
        <v>250</v>
      </c>
      <c r="D30" s="51" t="s">
        <v>251</v>
      </c>
      <c r="E30" s="103" t="s">
        <v>348</v>
      </c>
      <c r="F30" s="104">
        <v>1</v>
      </c>
      <c r="G30" s="103">
        <v>0</v>
      </c>
      <c r="H30" s="103">
        <f t="shared" si="0"/>
        <v>0</v>
      </c>
      <c r="I30" s="105"/>
      <c r="J30" s="41" t="s">
        <v>327</v>
      </c>
    </row>
    <row r="31" spans="1:10" ht="24">
      <c r="A31" s="43">
        <v>29</v>
      </c>
      <c r="B31" s="158" t="s">
        <v>205</v>
      </c>
      <c r="C31" s="158" t="s">
        <v>205</v>
      </c>
      <c r="D31" s="51" t="s">
        <v>252</v>
      </c>
      <c r="E31" s="103" t="s">
        <v>348</v>
      </c>
      <c r="F31" s="104">
        <v>1</v>
      </c>
      <c r="G31" s="103">
        <v>0</v>
      </c>
      <c r="H31" s="103">
        <f t="shared" si="0"/>
        <v>0</v>
      </c>
      <c r="I31" s="105"/>
      <c r="J31" s="41" t="s">
        <v>327</v>
      </c>
    </row>
    <row r="32" spans="1:10">
      <c r="A32" s="43">
        <v>30</v>
      </c>
      <c r="B32" s="158"/>
      <c r="C32" s="158"/>
      <c r="D32" s="51" t="s">
        <v>253</v>
      </c>
      <c r="E32" s="103" t="s">
        <v>348</v>
      </c>
      <c r="F32" s="104">
        <v>1</v>
      </c>
      <c r="G32" s="103">
        <v>0</v>
      </c>
      <c r="H32" s="103">
        <f t="shared" si="0"/>
        <v>0</v>
      </c>
      <c r="I32" s="105"/>
      <c r="J32" s="41" t="s">
        <v>327</v>
      </c>
    </row>
    <row r="33" spans="1:10">
      <c r="A33" s="43">
        <v>31</v>
      </c>
      <c r="B33" s="158" t="s">
        <v>254</v>
      </c>
      <c r="C33" s="100" t="s">
        <v>254</v>
      </c>
      <c r="D33" s="51" t="s">
        <v>255</v>
      </c>
      <c r="E33" s="103" t="s">
        <v>348</v>
      </c>
      <c r="F33" s="104">
        <v>1</v>
      </c>
      <c r="G33" s="103">
        <v>0</v>
      </c>
      <c r="H33" s="103">
        <f t="shared" si="0"/>
        <v>0</v>
      </c>
      <c r="I33" s="105"/>
      <c r="J33" s="41" t="s">
        <v>327</v>
      </c>
    </row>
    <row r="34" spans="1:10" ht="36">
      <c r="A34" s="43">
        <v>32</v>
      </c>
      <c r="B34" s="158"/>
      <c r="C34" s="100" t="s">
        <v>256</v>
      </c>
      <c r="D34" s="55" t="s">
        <v>257</v>
      </c>
      <c r="E34" s="103" t="s">
        <v>348</v>
      </c>
      <c r="F34" s="104">
        <v>1</v>
      </c>
      <c r="G34" s="103">
        <v>0</v>
      </c>
      <c r="H34" s="103">
        <f t="shared" si="0"/>
        <v>0</v>
      </c>
      <c r="I34" s="105"/>
      <c r="J34" s="41" t="s">
        <v>327</v>
      </c>
    </row>
    <row r="35" spans="1:10" ht="24">
      <c r="A35" s="43">
        <v>33</v>
      </c>
      <c r="B35" s="100" t="s">
        <v>258</v>
      </c>
      <c r="C35" s="100" t="s">
        <v>258</v>
      </c>
      <c r="D35" s="51" t="s">
        <v>259</v>
      </c>
      <c r="E35" s="103" t="s">
        <v>348</v>
      </c>
      <c r="F35" s="104">
        <v>1</v>
      </c>
      <c r="G35" s="103">
        <v>0</v>
      </c>
      <c r="H35" s="103">
        <f t="shared" si="0"/>
        <v>0</v>
      </c>
      <c r="I35" s="105"/>
      <c r="J35" s="41" t="s">
        <v>327</v>
      </c>
    </row>
    <row r="36" spans="1:10">
      <c r="A36" s="43">
        <v>34</v>
      </c>
      <c r="B36" s="156" t="s">
        <v>260</v>
      </c>
      <c r="C36" s="100" t="s">
        <v>261</v>
      </c>
      <c r="D36" s="51" t="s">
        <v>262</v>
      </c>
      <c r="E36" s="103" t="s">
        <v>348</v>
      </c>
      <c r="F36" s="104">
        <v>1</v>
      </c>
      <c r="G36" s="103">
        <v>0</v>
      </c>
      <c r="H36" s="103">
        <f t="shared" si="0"/>
        <v>0</v>
      </c>
      <c r="I36" s="105"/>
      <c r="J36" s="41" t="s">
        <v>327</v>
      </c>
    </row>
    <row r="37" spans="1:10" ht="48">
      <c r="A37" s="43">
        <v>35</v>
      </c>
      <c r="B37" s="156"/>
      <c r="C37" s="100" t="s">
        <v>263</v>
      </c>
      <c r="D37" s="51" t="s">
        <v>264</v>
      </c>
      <c r="E37" s="103" t="s">
        <v>348</v>
      </c>
      <c r="F37" s="104">
        <v>1</v>
      </c>
      <c r="G37" s="103">
        <v>0</v>
      </c>
      <c r="H37" s="103">
        <f t="shared" si="0"/>
        <v>0</v>
      </c>
      <c r="I37" s="105"/>
      <c r="J37" s="41" t="s">
        <v>327</v>
      </c>
    </row>
    <row r="38" spans="1:10">
      <c r="A38" s="43">
        <v>36</v>
      </c>
      <c r="B38" s="156"/>
      <c r="C38" s="100" t="s">
        <v>265</v>
      </c>
      <c r="D38" s="53" t="s">
        <v>266</v>
      </c>
      <c r="E38" s="103" t="s">
        <v>348</v>
      </c>
      <c r="F38" s="104">
        <v>1</v>
      </c>
      <c r="G38" s="103">
        <v>0</v>
      </c>
      <c r="H38" s="103">
        <f t="shared" si="0"/>
        <v>0</v>
      </c>
      <c r="I38" s="105"/>
      <c r="J38" s="41" t="s">
        <v>327</v>
      </c>
    </row>
    <row r="39" spans="1:10" ht="24">
      <c r="A39" s="43">
        <v>37</v>
      </c>
      <c r="B39" s="99" t="s">
        <v>267</v>
      </c>
      <c r="C39" s="100" t="s">
        <v>268</v>
      </c>
      <c r="D39" s="51" t="s">
        <v>269</v>
      </c>
      <c r="E39" s="103" t="s">
        <v>348</v>
      </c>
      <c r="F39" s="104">
        <v>1</v>
      </c>
      <c r="G39" s="103">
        <v>0</v>
      </c>
      <c r="H39" s="103">
        <f t="shared" si="0"/>
        <v>0</v>
      </c>
      <c r="I39" s="105"/>
      <c r="J39" s="41" t="s">
        <v>327</v>
      </c>
    </row>
    <row r="40" spans="1:10" ht="24">
      <c r="A40" s="43">
        <v>38</v>
      </c>
      <c r="B40" s="157" t="s">
        <v>203</v>
      </c>
      <c r="C40" s="158" t="s">
        <v>204</v>
      </c>
      <c r="D40" s="51" t="s">
        <v>270</v>
      </c>
      <c r="E40" s="103" t="s">
        <v>348</v>
      </c>
      <c r="F40" s="104">
        <v>1</v>
      </c>
      <c r="G40" s="103">
        <v>0</v>
      </c>
      <c r="H40" s="103">
        <f t="shared" si="0"/>
        <v>0</v>
      </c>
      <c r="I40" s="105"/>
      <c r="J40" s="41" t="s">
        <v>327</v>
      </c>
    </row>
    <row r="41" spans="1:10" ht="24">
      <c r="A41" s="43">
        <v>39</v>
      </c>
      <c r="B41" s="157"/>
      <c r="C41" s="158"/>
      <c r="D41" s="51" t="s">
        <v>271</v>
      </c>
      <c r="E41" s="103" t="s">
        <v>348</v>
      </c>
      <c r="F41" s="104">
        <v>1</v>
      </c>
      <c r="G41" s="103">
        <v>0</v>
      </c>
      <c r="H41" s="103">
        <f t="shared" si="0"/>
        <v>0</v>
      </c>
      <c r="I41" s="105"/>
      <c r="J41" s="41" t="s">
        <v>327</v>
      </c>
    </row>
    <row r="42" spans="1:10">
      <c r="A42" s="43">
        <v>40</v>
      </c>
      <c r="B42" s="157"/>
      <c r="C42" s="158"/>
      <c r="D42" s="51" t="s">
        <v>272</v>
      </c>
      <c r="E42" s="103" t="s">
        <v>348</v>
      </c>
      <c r="F42" s="104">
        <v>1</v>
      </c>
      <c r="G42" s="103">
        <v>0</v>
      </c>
      <c r="H42" s="103">
        <f t="shared" si="0"/>
        <v>0</v>
      </c>
      <c r="I42" s="105"/>
      <c r="J42" s="41" t="s">
        <v>327</v>
      </c>
    </row>
    <row r="43" spans="1:10">
      <c r="A43" s="43">
        <v>41</v>
      </c>
      <c r="B43" s="157"/>
      <c r="C43" s="158"/>
      <c r="D43" s="51" t="s">
        <v>273</v>
      </c>
      <c r="E43" s="103" t="s">
        <v>348</v>
      </c>
      <c r="F43" s="104">
        <v>1</v>
      </c>
      <c r="G43" s="103">
        <v>0</v>
      </c>
      <c r="H43" s="103">
        <f t="shared" si="0"/>
        <v>0</v>
      </c>
      <c r="I43" s="105"/>
      <c r="J43" s="41" t="s">
        <v>327</v>
      </c>
    </row>
    <row r="44" spans="1:10">
      <c r="A44" s="43">
        <v>42</v>
      </c>
      <c r="B44" s="157"/>
      <c r="C44" s="158"/>
      <c r="D44" s="51" t="s">
        <v>274</v>
      </c>
      <c r="E44" s="103" t="s">
        <v>348</v>
      </c>
      <c r="F44" s="104">
        <v>1</v>
      </c>
      <c r="G44" s="103">
        <v>0</v>
      </c>
      <c r="H44" s="103">
        <f t="shared" si="0"/>
        <v>0</v>
      </c>
      <c r="I44" s="105"/>
      <c r="J44" s="41" t="s">
        <v>327</v>
      </c>
    </row>
    <row r="45" spans="1:10">
      <c r="A45" s="43">
        <v>43</v>
      </c>
      <c r="B45" s="157"/>
      <c r="C45" s="158"/>
      <c r="D45" s="51" t="s">
        <v>275</v>
      </c>
      <c r="E45" s="103" t="s">
        <v>348</v>
      </c>
      <c r="F45" s="104">
        <v>1</v>
      </c>
      <c r="G45" s="103">
        <v>0</v>
      </c>
      <c r="H45" s="103">
        <f t="shared" si="0"/>
        <v>0</v>
      </c>
      <c r="I45" s="105"/>
      <c r="J45" s="41" t="s">
        <v>327</v>
      </c>
    </row>
    <row r="46" spans="1:10">
      <c r="A46" s="43">
        <v>44</v>
      </c>
      <c r="B46" s="157"/>
      <c r="C46" s="158"/>
      <c r="D46" s="55" t="s">
        <v>320</v>
      </c>
      <c r="E46" s="103" t="s">
        <v>348</v>
      </c>
      <c r="F46" s="104">
        <v>1</v>
      </c>
      <c r="G46" s="103">
        <v>0</v>
      </c>
      <c r="H46" s="103">
        <f t="shared" si="0"/>
        <v>0</v>
      </c>
      <c r="I46" s="105"/>
      <c r="J46" s="41" t="s">
        <v>327</v>
      </c>
    </row>
    <row r="47" spans="1:10">
      <c r="A47" s="43">
        <v>45</v>
      </c>
      <c r="B47" s="157"/>
      <c r="C47" s="158"/>
      <c r="D47" s="56" t="s">
        <v>276</v>
      </c>
      <c r="E47" s="103" t="s">
        <v>348</v>
      </c>
      <c r="F47" s="104">
        <v>1</v>
      </c>
      <c r="G47" s="103">
        <v>0</v>
      </c>
      <c r="H47" s="103">
        <f t="shared" si="0"/>
        <v>0</v>
      </c>
      <c r="I47" s="105"/>
      <c r="J47" s="41" t="s">
        <v>327</v>
      </c>
    </row>
    <row r="48" spans="1:10">
      <c r="A48" s="43">
        <v>46</v>
      </c>
      <c r="B48" s="157"/>
      <c r="C48" s="158"/>
      <c r="D48" s="57" t="s">
        <v>277</v>
      </c>
      <c r="E48" s="103" t="s">
        <v>348</v>
      </c>
      <c r="F48" s="104">
        <v>1</v>
      </c>
      <c r="G48" s="103">
        <v>0</v>
      </c>
      <c r="H48" s="103">
        <f t="shared" si="0"/>
        <v>0</v>
      </c>
      <c r="I48" s="105"/>
      <c r="J48" s="41" t="s">
        <v>327</v>
      </c>
    </row>
    <row r="49" spans="1:11">
      <c r="A49" s="43">
        <v>47</v>
      </c>
      <c r="B49" s="99" t="s">
        <v>278</v>
      </c>
      <c r="C49" s="100" t="s">
        <v>279</v>
      </c>
      <c r="D49" s="51" t="s">
        <v>321</v>
      </c>
      <c r="E49" s="103" t="s">
        <v>348</v>
      </c>
      <c r="F49" s="104">
        <v>1</v>
      </c>
      <c r="G49" s="103">
        <v>0</v>
      </c>
      <c r="H49" s="103">
        <f t="shared" si="0"/>
        <v>0</v>
      </c>
      <c r="I49" s="105"/>
      <c r="J49" s="41" t="s">
        <v>327</v>
      </c>
    </row>
    <row r="50" spans="1:11">
      <c r="A50" s="43">
        <v>48</v>
      </c>
      <c r="B50" s="99" t="s">
        <v>280</v>
      </c>
      <c r="C50" s="100" t="s">
        <v>280</v>
      </c>
      <c r="D50" s="58" t="s">
        <v>281</v>
      </c>
      <c r="E50" s="103" t="s">
        <v>348</v>
      </c>
      <c r="F50" s="104">
        <v>1</v>
      </c>
      <c r="G50" s="103">
        <v>0</v>
      </c>
      <c r="H50" s="103">
        <f t="shared" si="0"/>
        <v>0</v>
      </c>
      <c r="I50" s="105"/>
      <c r="J50" s="41" t="s">
        <v>327</v>
      </c>
    </row>
    <row r="51" spans="1:11">
      <c r="A51" s="43">
        <v>49</v>
      </c>
      <c r="B51" s="101" t="s">
        <v>222</v>
      </c>
      <c r="C51" s="100" t="s">
        <v>222</v>
      </c>
      <c r="D51" s="59" t="s">
        <v>282</v>
      </c>
      <c r="E51" s="103" t="s">
        <v>348</v>
      </c>
      <c r="F51" s="104">
        <v>1</v>
      </c>
      <c r="G51" s="103">
        <v>0</v>
      </c>
      <c r="H51" s="103">
        <f t="shared" si="0"/>
        <v>0</v>
      </c>
      <c r="I51" s="105"/>
      <c r="J51" s="41" t="s">
        <v>327</v>
      </c>
    </row>
    <row r="52" spans="1:11" ht="24">
      <c r="A52" s="43">
        <v>50</v>
      </c>
      <c r="B52" s="101" t="s">
        <v>283</v>
      </c>
      <c r="C52" s="101" t="s">
        <v>283</v>
      </c>
      <c r="D52" s="128" t="s">
        <v>322</v>
      </c>
      <c r="E52" s="103" t="s">
        <v>348</v>
      </c>
      <c r="F52" s="104">
        <v>1</v>
      </c>
      <c r="G52" s="103">
        <v>0</v>
      </c>
      <c r="H52" s="103">
        <f t="shared" si="0"/>
        <v>0</v>
      </c>
      <c r="I52" s="105" t="s">
        <v>484</v>
      </c>
      <c r="J52" s="41" t="s">
        <v>327</v>
      </c>
      <c r="K52" s="1" t="s">
        <v>483</v>
      </c>
    </row>
    <row r="53" spans="1:11" ht="48">
      <c r="A53" s="43">
        <v>51</v>
      </c>
      <c r="B53" s="108" t="s">
        <v>284</v>
      </c>
      <c r="C53" s="108" t="s">
        <v>285</v>
      </c>
      <c r="D53" s="109" t="s">
        <v>286</v>
      </c>
      <c r="E53" s="103" t="s">
        <v>348</v>
      </c>
      <c r="F53" s="104">
        <v>1</v>
      </c>
      <c r="G53" s="103">
        <v>0</v>
      </c>
      <c r="H53" s="103">
        <f t="shared" si="0"/>
        <v>0</v>
      </c>
      <c r="I53" s="105"/>
      <c r="J53" s="41" t="s">
        <v>327</v>
      </c>
    </row>
    <row r="54" spans="1:11" ht="36">
      <c r="A54" s="43">
        <v>52</v>
      </c>
      <c r="B54" s="98" t="s">
        <v>287</v>
      </c>
      <c r="C54" s="98" t="s">
        <v>287</v>
      </c>
      <c r="D54" s="45" t="s">
        <v>288</v>
      </c>
      <c r="E54" s="103" t="s">
        <v>348</v>
      </c>
      <c r="F54" s="104">
        <v>1</v>
      </c>
      <c r="G54" s="103">
        <v>0</v>
      </c>
      <c r="H54" s="103">
        <f t="shared" si="0"/>
        <v>0</v>
      </c>
      <c r="I54" s="105"/>
      <c r="J54" s="106" t="s">
        <v>325</v>
      </c>
    </row>
    <row r="55" spans="1:11" ht="24">
      <c r="A55" s="43">
        <v>53</v>
      </c>
      <c r="B55" s="160" t="s">
        <v>205</v>
      </c>
      <c r="C55" s="160" t="s">
        <v>205</v>
      </c>
      <c r="D55" s="110" t="s">
        <v>206</v>
      </c>
      <c r="E55" s="103" t="s">
        <v>348</v>
      </c>
      <c r="F55" s="104">
        <v>1</v>
      </c>
      <c r="G55" s="103">
        <v>0</v>
      </c>
      <c r="H55" s="103">
        <f t="shared" si="0"/>
        <v>0</v>
      </c>
      <c r="I55" s="111"/>
      <c r="J55" s="112" t="s">
        <v>27</v>
      </c>
    </row>
    <row r="56" spans="1:11" ht="36">
      <c r="A56" s="43">
        <v>54</v>
      </c>
      <c r="B56" s="160"/>
      <c r="C56" s="160"/>
      <c r="D56" s="75" t="s">
        <v>318</v>
      </c>
      <c r="E56" s="103" t="s">
        <v>348</v>
      </c>
      <c r="F56" s="104">
        <v>1</v>
      </c>
      <c r="G56" s="103">
        <v>0</v>
      </c>
      <c r="H56" s="103">
        <f t="shared" si="0"/>
        <v>0</v>
      </c>
      <c r="I56" s="111"/>
      <c r="J56" s="41" t="s">
        <v>27</v>
      </c>
    </row>
    <row r="57" spans="1:11" ht="36">
      <c r="A57" s="43">
        <v>55</v>
      </c>
      <c r="B57" s="155" t="s">
        <v>335</v>
      </c>
      <c r="C57" s="155" t="s">
        <v>335</v>
      </c>
      <c r="D57" s="75" t="s">
        <v>317</v>
      </c>
      <c r="E57" s="103" t="s">
        <v>348</v>
      </c>
      <c r="F57" s="104">
        <v>1</v>
      </c>
      <c r="G57" s="103">
        <v>0</v>
      </c>
      <c r="H57" s="103">
        <f t="shared" si="0"/>
        <v>0</v>
      </c>
      <c r="I57" s="105"/>
      <c r="J57" s="41" t="s">
        <v>27</v>
      </c>
    </row>
    <row r="58" spans="1:11">
      <c r="A58" s="43">
        <v>56</v>
      </c>
      <c r="B58" s="155"/>
      <c r="C58" s="155"/>
      <c r="D58" s="113" t="s">
        <v>208</v>
      </c>
      <c r="E58" s="103" t="s">
        <v>348</v>
      </c>
      <c r="F58" s="104">
        <v>1</v>
      </c>
      <c r="G58" s="103">
        <v>0</v>
      </c>
      <c r="H58" s="103">
        <f t="shared" si="0"/>
        <v>0</v>
      </c>
      <c r="I58" s="105"/>
      <c r="J58" s="41" t="s">
        <v>27</v>
      </c>
    </row>
    <row r="59" spans="1:11" ht="24">
      <c r="A59" s="43">
        <v>57</v>
      </c>
      <c r="B59" s="161" t="s">
        <v>184</v>
      </c>
      <c r="C59" s="72" t="s">
        <v>185</v>
      </c>
      <c r="D59" s="42" t="s">
        <v>186</v>
      </c>
      <c r="E59" s="103" t="s">
        <v>348</v>
      </c>
      <c r="F59" s="104">
        <v>1</v>
      </c>
      <c r="G59" s="114">
        <v>0</v>
      </c>
      <c r="H59" s="103">
        <f t="shared" si="0"/>
        <v>0</v>
      </c>
      <c r="I59" s="105"/>
      <c r="J59" s="41" t="s">
        <v>28</v>
      </c>
    </row>
    <row r="60" spans="1:11" ht="72">
      <c r="A60" s="43">
        <v>58</v>
      </c>
      <c r="B60" s="161"/>
      <c r="C60" s="72" t="s">
        <v>187</v>
      </c>
      <c r="D60" s="125" t="s">
        <v>188</v>
      </c>
      <c r="E60" s="103" t="s">
        <v>348</v>
      </c>
      <c r="F60" s="104">
        <v>1</v>
      </c>
      <c r="G60" s="114">
        <v>0</v>
      </c>
      <c r="H60" s="103">
        <f t="shared" si="0"/>
        <v>0</v>
      </c>
      <c r="I60" s="105" t="s">
        <v>485</v>
      </c>
      <c r="J60" s="41" t="s">
        <v>28</v>
      </c>
    </row>
    <row r="61" spans="1:11" ht="60">
      <c r="A61" s="43">
        <v>59</v>
      </c>
      <c r="B61" s="161"/>
      <c r="C61" s="72" t="s">
        <v>189</v>
      </c>
      <c r="D61" s="125" t="s">
        <v>190</v>
      </c>
      <c r="E61" s="103" t="s">
        <v>348</v>
      </c>
      <c r="F61" s="104">
        <v>1</v>
      </c>
      <c r="G61" s="114">
        <v>0</v>
      </c>
      <c r="H61" s="103">
        <f t="shared" si="0"/>
        <v>0</v>
      </c>
      <c r="I61" s="105" t="s">
        <v>485</v>
      </c>
      <c r="J61" s="41" t="s">
        <v>28</v>
      </c>
      <c r="K61" s="1" t="s">
        <v>437</v>
      </c>
    </row>
    <row r="62" spans="1:11" ht="72">
      <c r="A62" s="43">
        <v>60</v>
      </c>
      <c r="B62" s="161"/>
      <c r="C62" s="72" t="s">
        <v>191</v>
      </c>
      <c r="D62" s="125" t="s">
        <v>436</v>
      </c>
      <c r="E62" s="103" t="s">
        <v>348</v>
      </c>
      <c r="F62" s="104">
        <v>1</v>
      </c>
      <c r="G62" s="114">
        <v>0</v>
      </c>
      <c r="H62" s="103">
        <f t="shared" si="0"/>
        <v>0</v>
      </c>
      <c r="I62" s="105" t="s">
        <v>485</v>
      </c>
      <c r="J62" s="41" t="s">
        <v>28</v>
      </c>
    </row>
    <row r="63" spans="1:11" ht="72">
      <c r="A63" s="43">
        <v>61</v>
      </c>
      <c r="B63" s="98" t="s">
        <v>192</v>
      </c>
      <c r="C63" s="98" t="s">
        <v>193</v>
      </c>
      <c r="D63" s="185" t="s">
        <v>468</v>
      </c>
      <c r="E63" s="103" t="s">
        <v>348</v>
      </c>
      <c r="F63" s="104">
        <v>1</v>
      </c>
      <c r="G63" s="114">
        <v>0</v>
      </c>
      <c r="H63" s="103">
        <f t="shared" si="0"/>
        <v>0</v>
      </c>
      <c r="I63" s="105"/>
      <c r="J63" s="41" t="s">
        <v>28</v>
      </c>
    </row>
    <row r="64" spans="1:11" ht="36">
      <c r="A64" s="43">
        <v>62</v>
      </c>
      <c r="B64" s="101" t="s">
        <v>194</v>
      </c>
      <c r="C64" s="101" t="s">
        <v>195</v>
      </c>
      <c r="D64" s="45" t="s">
        <v>486</v>
      </c>
      <c r="E64" s="103" t="s">
        <v>348</v>
      </c>
      <c r="F64" s="104">
        <v>1</v>
      </c>
      <c r="G64" s="114">
        <v>0</v>
      </c>
      <c r="H64" s="103">
        <f t="shared" si="0"/>
        <v>0</v>
      </c>
      <c r="I64" s="105"/>
      <c r="J64" s="41" t="s">
        <v>27</v>
      </c>
    </row>
    <row r="65" spans="1:11" ht="60">
      <c r="A65" s="43">
        <v>63</v>
      </c>
      <c r="B65" s="100" t="s">
        <v>192</v>
      </c>
      <c r="C65" s="101" t="s">
        <v>336</v>
      </c>
      <c r="D65" s="45" t="s">
        <v>487</v>
      </c>
      <c r="E65" s="103" t="s">
        <v>348</v>
      </c>
      <c r="F65" s="104">
        <v>1</v>
      </c>
      <c r="G65" s="114">
        <v>0</v>
      </c>
      <c r="H65" s="103">
        <f t="shared" si="0"/>
        <v>0</v>
      </c>
      <c r="I65" s="105"/>
      <c r="J65" s="41" t="s">
        <v>27</v>
      </c>
    </row>
    <row r="66" spans="1:11">
      <c r="A66" s="43">
        <v>64</v>
      </c>
      <c r="B66" s="100" t="s">
        <v>197</v>
      </c>
      <c r="C66" s="100" t="s">
        <v>197</v>
      </c>
      <c r="D66" s="127" t="s">
        <v>492</v>
      </c>
      <c r="E66" s="103" t="s">
        <v>348</v>
      </c>
      <c r="F66" s="104">
        <v>1</v>
      </c>
      <c r="G66" s="114">
        <v>0</v>
      </c>
      <c r="H66" s="103">
        <f t="shared" si="0"/>
        <v>0</v>
      </c>
      <c r="I66" s="105"/>
      <c r="J66" s="41" t="s">
        <v>27</v>
      </c>
      <c r="K66" s="1" t="s">
        <v>493</v>
      </c>
    </row>
    <row r="67" spans="1:11" ht="24">
      <c r="A67" s="43">
        <v>65</v>
      </c>
      <c r="B67" s="155" t="s">
        <v>198</v>
      </c>
      <c r="C67" s="72" t="s">
        <v>199</v>
      </c>
      <c r="D67" s="29" t="s">
        <v>488</v>
      </c>
      <c r="E67" s="103" t="s">
        <v>348</v>
      </c>
      <c r="F67" s="104">
        <v>1</v>
      </c>
      <c r="G67" s="114">
        <v>0</v>
      </c>
      <c r="H67" s="103">
        <f t="shared" si="0"/>
        <v>0</v>
      </c>
      <c r="I67" s="105"/>
      <c r="J67" s="41" t="s">
        <v>27</v>
      </c>
    </row>
    <row r="68" spans="1:11" ht="24">
      <c r="A68" s="43">
        <v>66</v>
      </c>
      <c r="B68" s="155"/>
      <c r="C68" s="72" t="s">
        <v>200</v>
      </c>
      <c r="D68" s="29" t="s">
        <v>489</v>
      </c>
      <c r="E68" s="103" t="s">
        <v>348</v>
      </c>
      <c r="F68" s="104">
        <v>1</v>
      </c>
      <c r="G68" s="114">
        <v>0</v>
      </c>
      <c r="H68" s="103">
        <f t="shared" ref="H68:H77" si="1">G68*F68</f>
        <v>0</v>
      </c>
      <c r="I68" s="105"/>
      <c r="J68" s="41" t="s">
        <v>27</v>
      </c>
    </row>
    <row r="69" spans="1:11" ht="24">
      <c r="A69" s="43">
        <v>67</v>
      </c>
      <c r="B69" s="155"/>
      <c r="C69" s="72" t="s">
        <v>201</v>
      </c>
      <c r="D69" s="29" t="s">
        <v>490</v>
      </c>
      <c r="E69" s="103" t="s">
        <v>348</v>
      </c>
      <c r="F69" s="104">
        <v>1</v>
      </c>
      <c r="G69" s="114">
        <v>0</v>
      </c>
      <c r="H69" s="103">
        <f t="shared" si="1"/>
        <v>0</v>
      </c>
      <c r="I69" s="105"/>
      <c r="J69" s="41" t="s">
        <v>27</v>
      </c>
    </row>
    <row r="70" spans="1:11" ht="24">
      <c r="A70" s="43">
        <v>68</v>
      </c>
      <c r="B70" s="155"/>
      <c r="C70" s="72" t="s">
        <v>202</v>
      </c>
      <c r="D70" s="92" t="s">
        <v>469</v>
      </c>
      <c r="E70" s="103" t="s">
        <v>348</v>
      </c>
      <c r="F70" s="104">
        <v>0</v>
      </c>
      <c r="G70" s="114">
        <v>0</v>
      </c>
      <c r="H70" s="103">
        <f t="shared" si="1"/>
        <v>0</v>
      </c>
      <c r="I70" s="105"/>
      <c r="J70" s="41" t="s">
        <v>27</v>
      </c>
    </row>
    <row r="71" spans="1:11" ht="24">
      <c r="A71" s="43">
        <v>69</v>
      </c>
      <c r="B71" s="70" t="s">
        <v>203</v>
      </c>
      <c r="C71" s="70" t="s">
        <v>204</v>
      </c>
      <c r="D71" s="29" t="s">
        <v>491</v>
      </c>
      <c r="E71" s="103" t="s">
        <v>348</v>
      </c>
      <c r="F71" s="104">
        <v>1</v>
      </c>
      <c r="G71" s="114">
        <v>0</v>
      </c>
      <c r="H71" s="103">
        <f t="shared" si="1"/>
        <v>0</v>
      </c>
      <c r="I71" s="105"/>
      <c r="J71" s="41" t="s">
        <v>27</v>
      </c>
    </row>
    <row r="72" spans="1:11" ht="24">
      <c r="A72" s="43">
        <v>70</v>
      </c>
      <c r="B72" s="100" t="s">
        <v>207</v>
      </c>
      <c r="C72" s="100" t="s">
        <v>207</v>
      </c>
      <c r="D72" s="44" t="s">
        <v>209</v>
      </c>
      <c r="E72" s="103" t="s">
        <v>348</v>
      </c>
      <c r="F72" s="104">
        <v>1</v>
      </c>
      <c r="G72" s="114">
        <v>0</v>
      </c>
      <c r="H72" s="103">
        <f t="shared" si="1"/>
        <v>0</v>
      </c>
      <c r="I72" s="105"/>
      <c r="J72" s="41" t="s">
        <v>27</v>
      </c>
    </row>
    <row r="73" spans="1:11">
      <c r="A73" s="43">
        <v>71</v>
      </c>
      <c r="B73" s="101" t="s">
        <v>210</v>
      </c>
      <c r="C73" s="101" t="s">
        <v>211</v>
      </c>
      <c r="D73" s="51" t="s">
        <v>337</v>
      </c>
      <c r="E73" s="103" t="s">
        <v>348</v>
      </c>
      <c r="F73" s="104">
        <v>1</v>
      </c>
      <c r="G73" s="114">
        <v>0</v>
      </c>
      <c r="H73" s="103">
        <f t="shared" si="1"/>
        <v>0</v>
      </c>
      <c r="I73" s="105"/>
      <c r="J73" s="41" t="s">
        <v>28</v>
      </c>
    </row>
    <row r="74" spans="1:11" ht="24">
      <c r="A74" s="43">
        <v>72</v>
      </c>
      <c r="B74" s="162" t="s">
        <v>333</v>
      </c>
      <c r="C74" s="69" t="s">
        <v>294</v>
      </c>
      <c r="D74" s="186" t="s">
        <v>295</v>
      </c>
      <c r="E74" s="103" t="s">
        <v>348</v>
      </c>
      <c r="F74" s="104">
        <v>1</v>
      </c>
      <c r="G74" s="114">
        <v>0</v>
      </c>
      <c r="H74" s="103">
        <f t="shared" si="1"/>
        <v>0</v>
      </c>
      <c r="I74" s="105"/>
      <c r="J74" s="41" t="s">
        <v>27</v>
      </c>
    </row>
    <row r="75" spans="1:11" ht="24">
      <c r="A75" s="43">
        <v>73</v>
      </c>
      <c r="B75" s="162"/>
      <c r="C75" s="69" t="s">
        <v>296</v>
      </c>
      <c r="D75" s="186" t="s">
        <v>297</v>
      </c>
      <c r="E75" s="103" t="s">
        <v>348</v>
      </c>
      <c r="F75" s="104">
        <v>1</v>
      </c>
      <c r="G75" s="114">
        <v>0</v>
      </c>
      <c r="H75" s="103">
        <f t="shared" si="1"/>
        <v>0</v>
      </c>
      <c r="I75" s="105"/>
      <c r="J75" s="41" t="s">
        <v>27</v>
      </c>
    </row>
    <row r="76" spans="1:11" ht="24">
      <c r="A76" s="43">
        <v>74</v>
      </c>
      <c r="B76" s="162"/>
      <c r="C76" s="69" t="s">
        <v>298</v>
      </c>
      <c r="D76" s="186" t="s">
        <v>494</v>
      </c>
      <c r="E76" s="103" t="s">
        <v>348</v>
      </c>
      <c r="F76" s="104">
        <v>1</v>
      </c>
      <c r="G76" s="114">
        <v>0</v>
      </c>
      <c r="H76" s="103">
        <f t="shared" si="1"/>
        <v>0</v>
      </c>
      <c r="I76" s="105"/>
      <c r="J76" s="41" t="s">
        <v>27</v>
      </c>
    </row>
    <row r="77" spans="1:11" ht="36">
      <c r="A77" s="43">
        <v>75</v>
      </c>
      <c r="B77" s="162"/>
      <c r="C77" s="70" t="s">
        <v>299</v>
      </c>
      <c r="D77" s="187" t="s">
        <v>300</v>
      </c>
      <c r="E77" s="103" t="s">
        <v>348</v>
      </c>
      <c r="F77" s="104">
        <v>1</v>
      </c>
      <c r="G77" s="114">
        <v>0</v>
      </c>
      <c r="H77" s="103">
        <f t="shared" si="1"/>
        <v>0</v>
      </c>
      <c r="I77" s="105"/>
      <c r="J77" s="41" t="s">
        <v>27</v>
      </c>
    </row>
    <row r="78" spans="1:11">
      <c r="A78" s="159" t="s">
        <v>0</v>
      </c>
      <c r="B78" s="159"/>
      <c r="C78" s="159"/>
      <c r="D78" s="159"/>
      <c r="E78" s="99"/>
      <c r="F78" s="99"/>
      <c r="G78" s="115">
        <f>SUM(H3:H77)</f>
        <v>0</v>
      </c>
      <c r="H78" s="102"/>
      <c r="I78" s="102"/>
      <c r="J78" s="15"/>
    </row>
  </sheetData>
  <mergeCells count="31">
    <mergeCell ref="B6:B8"/>
    <mergeCell ref="C6:C8"/>
    <mergeCell ref="B17:B22"/>
    <mergeCell ref="C17:C19"/>
    <mergeCell ref="C21:C22"/>
    <mergeCell ref="B23:B29"/>
    <mergeCell ref="C23:C25"/>
    <mergeCell ref="B31:B32"/>
    <mergeCell ref="C31:C32"/>
    <mergeCell ref="B33:B34"/>
    <mergeCell ref="B67:B70"/>
    <mergeCell ref="B36:B38"/>
    <mergeCell ref="B40:B48"/>
    <mergeCell ref="C40:C48"/>
    <mergeCell ref="A78:D78"/>
    <mergeCell ref="B55:B56"/>
    <mergeCell ref="C55:C56"/>
    <mergeCell ref="B57:B58"/>
    <mergeCell ref="C57:C58"/>
    <mergeCell ref="B59:B62"/>
    <mergeCell ref="B74:B77"/>
    <mergeCell ref="I1:I2"/>
    <mergeCell ref="J1:J2"/>
    <mergeCell ref="A1:A2"/>
    <mergeCell ref="B1:B2"/>
    <mergeCell ref="C1:C2"/>
    <mergeCell ref="D1:D2"/>
    <mergeCell ref="F1:F2"/>
    <mergeCell ref="G1:G2"/>
    <mergeCell ref="H1:H2"/>
    <mergeCell ref="E1:E2"/>
  </mergeCells>
  <phoneticPr fontId="3" type="noConversion"/>
  <dataValidations count="1">
    <dataValidation type="list" allowBlank="1" showInputMessage="1" showErrorMessage="1" sqref="B71">
      <formula1>"监控,报表,QA,项目式外呼,座席工作台,业务系统配置,其他 "</formula1>
    </dataValidation>
  </dataValidation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pane xSplit="1" ySplit="1" topLeftCell="B2" activePane="bottomRight" state="frozen"/>
      <selection pane="topRight" activeCell="B1" sqref="B1"/>
      <selection pane="bottomLeft" activeCell="A2" sqref="A2"/>
      <selection pane="bottomRight" activeCell="J11" sqref="J11"/>
    </sheetView>
  </sheetViews>
  <sheetFormatPr defaultColWidth="9" defaultRowHeight="14.4"/>
  <cols>
    <col min="1" max="1" width="17" style="1" customWidth="1"/>
    <col min="2" max="2" width="28.109375" style="1" customWidth="1"/>
    <col min="3" max="16384" width="9" style="1"/>
  </cols>
  <sheetData>
    <row r="1" spans="1:8" ht="24" customHeight="1">
      <c r="A1" s="87" t="s">
        <v>2</v>
      </c>
      <c r="B1" s="87" t="s">
        <v>3</v>
      </c>
      <c r="C1" s="87" t="s">
        <v>60</v>
      </c>
      <c r="D1" s="87" t="s">
        <v>61</v>
      </c>
      <c r="E1" s="87" t="s">
        <v>63</v>
      </c>
      <c r="F1" s="87" t="s">
        <v>64</v>
      </c>
      <c r="G1" s="87" t="s">
        <v>65</v>
      </c>
      <c r="H1" s="87" t="s">
        <v>1</v>
      </c>
    </row>
    <row r="2" spans="1:8" ht="21.75" customHeight="1">
      <c r="A2" s="137" t="s">
        <v>16</v>
      </c>
      <c r="B2" s="27" t="s">
        <v>7</v>
      </c>
      <c r="C2" s="88" t="s">
        <v>66</v>
      </c>
      <c r="D2" s="90"/>
      <c r="E2" s="24"/>
      <c r="F2" s="24"/>
      <c r="G2" s="24"/>
      <c r="H2" s="164"/>
    </row>
    <row r="3" spans="1:8" ht="21.75" customHeight="1">
      <c r="A3" s="137"/>
      <c r="B3" s="27" t="s">
        <v>354</v>
      </c>
      <c r="C3" s="88" t="s">
        <v>66</v>
      </c>
      <c r="D3" s="3"/>
      <c r="E3" s="24"/>
      <c r="F3" s="24"/>
      <c r="G3" s="24"/>
      <c r="H3" s="164"/>
    </row>
    <row r="4" spans="1:8" ht="21.75" customHeight="1">
      <c r="A4" s="137"/>
      <c r="B4" s="27" t="s">
        <v>8</v>
      </c>
      <c r="C4" s="88" t="s">
        <v>66</v>
      </c>
      <c r="D4" s="3"/>
      <c r="E4" s="24"/>
      <c r="F4" s="24"/>
      <c r="G4" s="24"/>
      <c r="H4" s="164"/>
    </row>
    <row r="5" spans="1:8" ht="21.75" customHeight="1">
      <c r="A5" s="137"/>
      <c r="B5" s="27" t="s">
        <v>9</v>
      </c>
      <c r="C5" s="88" t="s">
        <v>66</v>
      </c>
      <c r="D5" s="3"/>
      <c r="E5" s="24"/>
      <c r="F5" s="24"/>
      <c r="G5" s="24"/>
      <c r="H5" s="164"/>
    </row>
    <row r="6" spans="1:8" ht="21.75" customHeight="1">
      <c r="A6" s="137" t="s">
        <v>17</v>
      </c>
      <c r="B6" s="27" t="s">
        <v>355</v>
      </c>
      <c r="C6" s="88" t="s">
        <v>66</v>
      </c>
      <c r="D6" s="90"/>
      <c r="E6" s="24"/>
      <c r="F6" s="24"/>
      <c r="G6" s="24"/>
      <c r="H6" s="164"/>
    </row>
    <row r="7" spans="1:8" ht="21.75" customHeight="1">
      <c r="A7" s="137"/>
      <c r="B7" s="27" t="s">
        <v>356</v>
      </c>
      <c r="C7" s="88" t="s">
        <v>66</v>
      </c>
      <c r="D7" s="90"/>
      <c r="E7" s="24"/>
      <c r="F7" s="24"/>
      <c r="G7" s="24"/>
      <c r="H7" s="164"/>
    </row>
    <row r="8" spans="1:8" ht="21.75" customHeight="1">
      <c r="A8" s="137"/>
      <c r="B8" s="27" t="s">
        <v>351</v>
      </c>
      <c r="C8" s="89" t="s">
        <v>66</v>
      </c>
      <c r="D8" s="90"/>
      <c r="E8" s="24"/>
      <c r="F8" s="24"/>
      <c r="G8" s="24"/>
      <c r="H8" s="164"/>
    </row>
    <row r="9" spans="1:8" ht="21.75" customHeight="1">
      <c r="A9" s="137"/>
      <c r="B9" s="27" t="s">
        <v>352</v>
      </c>
      <c r="C9" s="88" t="s">
        <v>66</v>
      </c>
      <c r="D9" s="90"/>
      <c r="E9" s="24"/>
      <c r="F9" s="24"/>
      <c r="G9" s="24"/>
      <c r="H9" s="164"/>
    </row>
    <row r="10" spans="1:8" ht="21.75" customHeight="1">
      <c r="A10" s="137"/>
      <c r="B10" s="27" t="s">
        <v>353</v>
      </c>
      <c r="C10" s="88" t="s">
        <v>66</v>
      </c>
      <c r="D10" s="90"/>
      <c r="E10" s="24"/>
      <c r="F10" s="24"/>
      <c r="G10" s="24"/>
      <c r="H10" s="164"/>
    </row>
    <row r="11" spans="1:8" ht="21.75" customHeight="1">
      <c r="A11" s="137" t="s">
        <v>15</v>
      </c>
      <c r="B11" s="27" t="s">
        <v>355</v>
      </c>
      <c r="C11" s="89" t="s">
        <v>66</v>
      </c>
      <c r="D11" s="90"/>
      <c r="E11" s="24"/>
      <c r="F11" s="24"/>
      <c r="G11" s="24"/>
      <c r="H11" s="164"/>
    </row>
    <row r="12" spans="1:8" ht="21.75" customHeight="1">
      <c r="A12" s="137"/>
      <c r="B12" s="27" t="s">
        <v>356</v>
      </c>
      <c r="C12" s="89" t="s">
        <v>66</v>
      </c>
      <c r="D12" s="90"/>
      <c r="E12" s="24"/>
      <c r="F12" s="24"/>
      <c r="G12" s="24"/>
      <c r="H12" s="164"/>
    </row>
    <row r="13" spans="1:8" ht="21.75" customHeight="1">
      <c r="A13" s="137"/>
      <c r="B13" s="27" t="s">
        <v>351</v>
      </c>
      <c r="C13" s="89" t="s">
        <v>66</v>
      </c>
      <c r="D13" s="90"/>
      <c r="E13" s="24"/>
      <c r="F13" s="24"/>
      <c r="G13" s="24"/>
      <c r="H13" s="164"/>
    </row>
    <row r="14" spans="1:8" ht="21.75" customHeight="1">
      <c r="A14" s="137"/>
      <c r="B14" s="27" t="s">
        <v>352</v>
      </c>
      <c r="C14" s="89" t="s">
        <v>66</v>
      </c>
      <c r="D14" s="90"/>
      <c r="E14" s="24"/>
      <c r="F14" s="24"/>
      <c r="G14" s="24"/>
      <c r="H14" s="164"/>
    </row>
    <row r="15" spans="1:8" ht="21.75" customHeight="1">
      <c r="A15" s="137"/>
      <c r="B15" s="27" t="s">
        <v>353</v>
      </c>
      <c r="C15" s="89" t="s">
        <v>66</v>
      </c>
      <c r="D15" s="90"/>
      <c r="E15" s="24"/>
      <c r="F15" s="24"/>
      <c r="G15" s="24"/>
      <c r="H15" s="164"/>
    </row>
    <row r="16" spans="1:8" ht="21.75" customHeight="1">
      <c r="A16" s="137" t="s">
        <v>14</v>
      </c>
      <c r="B16" s="27" t="s">
        <v>355</v>
      </c>
      <c r="C16" s="89" t="s">
        <v>66</v>
      </c>
      <c r="D16" s="90"/>
      <c r="E16" s="24"/>
      <c r="F16" s="24"/>
      <c r="G16" s="24"/>
      <c r="H16" s="164"/>
    </row>
    <row r="17" spans="1:8" ht="21.75" customHeight="1">
      <c r="A17" s="137"/>
      <c r="B17" s="27" t="s">
        <v>356</v>
      </c>
      <c r="C17" s="89" t="s">
        <v>66</v>
      </c>
      <c r="D17" s="90"/>
      <c r="E17" s="24"/>
      <c r="F17" s="24"/>
      <c r="G17" s="24"/>
      <c r="H17" s="164"/>
    </row>
    <row r="18" spans="1:8" ht="21.75" customHeight="1">
      <c r="A18" s="137"/>
      <c r="B18" s="27" t="s">
        <v>351</v>
      </c>
      <c r="C18" s="89" t="s">
        <v>66</v>
      </c>
      <c r="D18" s="90"/>
      <c r="E18" s="24"/>
      <c r="F18" s="24"/>
      <c r="G18" s="24"/>
      <c r="H18" s="164"/>
    </row>
    <row r="19" spans="1:8" ht="21.75" customHeight="1">
      <c r="A19" s="137"/>
      <c r="B19" s="27" t="s">
        <v>352</v>
      </c>
      <c r="C19" s="89" t="s">
        <v>66</v>
      </c>
      <c r="D19" s="90"/>
      <c r="E19" s="24"/>
      <c r="F19" s="24"/>
      <c r="G19" s="24"/>
      <c r="H19" s="164"/>
    </row>
    <row r="20" spans="1:8" ht="21.75" customHeight="1">
      <c r="A20" s="137"/>
      <c r="B20" s="27" t="s">
        <v>353</v>
      </c>
      <c r="C20" s="89" t="s">
        <v>66</v>
      </c>
      <c r="D20" s="90"/>
      <c r="E20" s="24"/>
      <c r="F20" s="24"/>
      <c r="G20" s="24"/>
      <c r="H20" s="164"/>
    </row>
    <row r="21" spans="1:8" ht="21.75" customHeight="1">
      <c r="A21" s="137" t="s">
        <v>13</v>
      </c>
      <c r="B21" s="27" t="s">
        <v>355</v>
      </c>
      <c r="C21" s="89" t="s">
        <v>66</v>
      </c>
      <c r="D21" s="90"/>
      <c r="E21" s="24"/>
      <c r="F21" s="24"/>
      <c r="G21" s="24"/>
      <c r="H21" s="164"/>
    </row>
    <row r="22" spans="1:8" ht="21.75" customHeight="1">
      <c r="A22" s="137"/>
      <c r="B22" s="27" t="s">
        <v>356</v>
      </c>
      <c r="C22" s="89" t="s">
        <v>66</v>
      </c>
      <c r="D22" s="90"/>
      <c r="E22" s="24"/>
      <c r="F22" s="24"/>
      <c r="G22" s="24"/>
      <c r="H22" s="164"/>
    </row>
    <row r="23" spans="1:8" ht="21.75" customHeight="1">
      <c r="A23" s="137"/>
      <c r="B23" s="27" t="s">
        <v>351</v>
      </c>
      <c r="C23" s="89" t="s">
        <v>66</v>
      </c>
      <c r="D23" s="90"/>
      <c r="E23" s="24"/>
      <c r="F23" s="24"/>
      <c r="G23" s="24"/>
      <c r="H23" s="164"/>
    </row>
    <row r="24" spans="1:8" ht="21.75" customHeight="1">
      <c r="A24" s="137"/>
      <c r="B24" s="27" t="s">
        <v>352</v>
      </c>
      <c r="C24" s="89" t="s">
        <v>66</v>
      </c>
      <c r="D24" s="90"/>
      <c r="E24" s="24"/>
      <c r="F24" s="24"/>
      <c r="G24" s="24"/>
      <c r="H24" s="164"/>
    </row>
    <row r="25" spans="1:8" ht="21.75" customHeight="1">
      <c r="A25" s="137"/>
      <c r="B25" s="27" t="s">
        <v>353</v>
      </c>
      <c r="C25" s="89" t="s">
        <v>66</v>
      </c>
      <c r="D25" s="90"/>
      <c r="E25" s="24"/>
      <c r="F25" s="24"/>
      <c r="G25" s="24"/>
      <c r="H25" s="164"/>
    </row>
    <row r="26" spans="1:8" ht="21.75" customHeight="1">
      <c r="A26" s="137" t="s">
        <v>18</v>
      </c>
      <c r="B26" s="27" t="s">
        <v>355</v>
      </c>
      <c r="C26" s="89" t="s">
        <v>66</v>
      </c>
      <c r="D26" s="90"/>
      <c r="E26" s="24"/>
      <c r="F26" s="24"/>
      <c r="G26" s="24"/>
      <c r="H26" s="164"/>
    </row>
    <row r="27" spans="1:8" ht="21.75" customHeight="1">
      <c r="A27" s="137"/>
      <c r="B27" s="27" t="s">
        <v>356</v>
      </c>
      <c r="C27" s="89" t="s">
        <v>66</v>
      </c>
      <c r="D27" s="90"/>
      <c r="E27" s="24"/>
      <c r="F27" s="24"/>
      <c r="G27" s="24"/>
      <c r="H27" s="164"/>
    </row>
    <row r="28" spans="1:8" ht="21.75" customHeight="1">
      <c r="A28" s="137"/>
      <c r="B28" s="27" t="s">
        <v>351</v>
      </c>
      <c r="C28" s="89" t="s">
        <v>66</v>
      </c>
      <c r="D28" s="90"/>
      <c r="E28" s="24"/>
      <c r="F28" s="24"/>
      <c r="G28" s="24"/>
      <c r="H28" s="164"/>
    </row>
    <row r="29" spans="1:8" ht="21.75" customHeight="1">
      <c r="A29" s="137"/>
      <c r="B29" s="27" t="s">
        <v>352</v>
      </c>
      <c r="C29" s="89" t="s">
        <v>66</v>
      </c>
      <c r="D29" s="90"/>
      <c r="E29" s="24"/>
      <c r="F29" s="24"/>
      <c r="G29" s="24"/>
      <c r="H29" s="164"/>
    </row>
    <row r="30" spans="1:8" ht="21.75" customHeight="1">
      <c r="A30" s="137"/>
      <c r="B30" s="27" t="s">
        <v>353</v>
      </c>
      <c r="C30" s="89" t="s">
        <v>66</v>
      </c>
      <c r="D30" s="90"/>
      <c r="E30" s="24"/>
      <c r="F30" s="24"/>
      <c r="G30" s="24"/>
      <c r="H30" s="164"/>
    </row>
    <row r="31" spans="1:8" ht="21.75" customHeight="1">
      <c r="A31" s="137" t="s">
        <v>19</v>
      </c>
      <c r="B31" s="27" t="s">
        <v>355</v>
      </c>
      <c r="C31" s="89" t="s">
        <v>66</v>
      </c>
      <c r="D31" s="90"/>
      <c r="E31" s="24"/>
      <c r="F31" s="24"/>
      <c r="G31" s="24"/>
      <c r="H31" s="164"/>
    </row>
    <row r="32" spans="1:8" ht="21.75" customHeight="1">
      <c r="A32" s="137"/>
      <c r="B32" s="27" t="s">
        <v>356</v>
      </c>
      <c r="C32" s="89" t="s">
        <v>66</v>
      </c>
      <c r="D32" s="90"/>
      <c r="E32" s="24"/>
      <c r="F32" s="24"/>
      <c r="G32" s="24"/>
      <c r="H32" s="164"/>
    </row>
    <row r="33" spans="1:8" ht="21.75" customHeight="1">
      <c r="A33" s="137"/>
      <c r="B33" s="27" t="s">
        <v>351</v>
      </c>
      <c r="C33" s="89" t="s">
        <v>66</v>
      </c>
      <c r="D33" s="90"/>
      <c r="E33" s="24"/>
      <c r="F33" s="24"/>
      <c r="G33" s="24"/>
      <c r="H33" s="164"/>
    </row>
    <row r="34" spans="1:8" ht="21.75" customHeight="1">
      <c r="A34" s="137"/>
      <c r="B34" s="27" t="s">
        <v>352</v>
      </c>
      <c r="C34" s="89" t="s">
        <v>66</v>
      </c>
      <c r="D34" s="90"/>
      <c r="E34" s="24"/>
      <c r="F34" s="24"/>
      <c r="G34" s="24"/>
      <c r="H34" s="164"/>
    </row>
    <row r="35" spans="1:8" ht="21.75" customHeight="1">
      <c r="A35" s="137"/>
      <c r="B35" s="27" t="s">
        <v>353</v>
      </c>
      <c r="C35" s="89" t="s">
        <v>66</v>
      </c>
      <c r="D35" s="90"/>
      <c r="E35" s="24"/>
      <c r="F35" s="24"/>
      <c r="G35" s="24"/>
      <c r="H35" s="164"/>
    </row>
    <row r="36" spans="1:8" ht="21.75" customHeight="1">
      <c r="A36" s="137" t="s">
        <v>20</v>
      </c>
      <c r="B36" s="27" t="s">
        <v>355</v>
      </c>
      <c r="C36" s="89" t="s">
        <v>66</v>
      </c>
      <c r="D36" s="90"/>
      <c r="E36" s="24"/>
      <c r="F36" s="24"/>
      <c r="G36" s="24"/>
      <c r="H36" s="164"/>
    </row>
    <row r="37" spans="1:8" ht="21.75" customHeight="1">
      <c r="A37" s="137"/>
      <c r="B37" s="27" t="s">
        <v>356</v>
      </c>
      <c r="C37" s="89" t="s">
        <v>66</v>
      </c>
      <c r="D37" s="90"/>
      <c r="E37" s="24"/>
      <c r="F37" s="24"/>
      <c r="G37" s="24"/>
      <c r="H37" s="164"/>
    </row>
    <row r="38" spans="1:8" ht="21.75" customHeight="1">
      <c r="A38" s="137"/>
      <c r="B38" s="27" t="s">
        <v>351</v>
      </c>
      <c r="C38" s="89" t="s">
        <v>66</v>
      </c>
      <c r="D38" s="90"/>
      <c r="E38" s="24"/>
      <c r="F38" s="24"/>
      <c r="G38" s="24"/>
      <c r="H38" s="164"/>
    </row>
    <row r="39" spans="1:8" ht="21.75" customHeight="1">
      <c r="A39" s="137"/>
      <c r="B39" s="27" t="s">
        <v>352</v>
      </c>
      <c r="C39" s="89" t="s">
        <v>66</v>
      </c>
      <c r="D39" s="90"/>
      <c r="E39" s="24"/>
      <c r="F39" s="24"/>
      <c r="G39" s="24"/>
      <c r="H39" s="164"/>
    </row>
    <row r="40" spans="1:8" ht="21.75" customHeight="1">
      <c r="A40" s="137"/>
      <c r="B40" s="27" t="s">
        <v>353</v>
      </c>
      <c r="C40" s="89" t="s">
        <v>66</v>
      </c>
      <c r="D40" s="90"/>
      <c r="E40" s="24"/>
      <c r="F40" s="24"/>
      <c r="G40" s="24"/>
      <c r="H40" s="164"/>
    </row>
    <row r="41" spans="1:8" ht="21.75" customHeight="1">
      <c r="A41" s="137" t="s">
        <v>21</v>
      </c>
      <c r="B41" s="27" t="s">
        <v>355</v>
      </c>
      <c r="C41" s="89" t="s">
        <v>66</v>
      </c>
      <c r="D41" s="90"/>
      <c r="E41" s="24"/>
      <c r="F41" s="24"/>
      <c r="G41" s="24"/>
      <c r="H41" s="164"/>
    </row>
    <row r="42" spans="1:8" ht="21.75" customHeight="1">
      <c r="A42" s="137"/>
      <c r="B42" s="27" t="s">
        <v>356</v>
      </c>
      <c r="C42" s="89" t="s">
        <v>66</v>
      </c>
      <c r="D42" s="90"/>
      <c r="E42" s="24"/>
      <c r="F42" s="24"/>
      <c r="G42" s="24"/>
      <c r="H42" s="164"/>
    </row>
    <row r="43" spans="1:8" ht="21.75" customHeight="1">
      <c r="A43" s="137"/>
      <c r="B43" s="27" t="s">
        <v>351</v>
      </c>
      <c r="C43" s="89" t="s">
        <v>66</v>
      </c>
      <c r="D43" s="90"/>
      <c r="E43" s="24"/>
      <c r="F43" s="24"/>
      <c r="G43" s="24"/>
      <c r="H43" s="164"/>
    </row>
    <row r="44" spans="1:8" ht="21.75" customHeight="1">
      <c r="A44" s="137"/>
      <c r="B44" s="27" t="s">
        <v>352</v>
      </c>
      <c r="C44" s="89" t="s">
        <v>66</v>
      </c>
      <c r="D44" s="90"/>
      <c r="E44" s="24"/>
      <c r="F44" s="24"/>
      <c r="G44" s="24"/>
      <c r="H44" s="164"/>
    </row>
    <row r="45" spans="1:8" ht="21.75" customHeight="1">
      <c r="A45" s="137"/>
      <c r="B45" s="27" t="s">
        <v>353</v>
      </c>
      <c r="C45" s="89" t="s">
        <v>66</v>
      </c>
      <c r="D45" s="90"/>
      <c r="E45" s="24"/>
      <c r="F45" s="24"/>
      <c r="G45" s="24"/>
      <c r="H45" s="164"/>
    </row>
    <row r="46" spans="1:8" ht="21.75" customHeight="1">
      <c r="A46" s="137" t="s">
        <v>22</v>
      </c>
      <c r="B46" s="27" t="s">
        <v>355</v>
      </c>
      <c r="C46" s="89" t="s">
        <v>66</v>
      </c>
      <c r="D46" s="90"/>
      <c r="E46" s="24"/>
      <c r="F46" s="24"/>
      <c r="G46" s="24"/>
      <c r="H46" s="164"/>
    </row>
    <row r="47" spans="1:8" ht="21.75" customHeight="1">
      <c r="A47" s="137"/>
      <c r="B47" s="27" t="s">
        <v>356</v>
      </c>
      <c r="C47" s="89" t="s">
        <v>66</v>
      </c>
      <c r="D47" s="90"/>
      <c r="E47" s="24"/>
      <c r="F47" s="24"/>
      <c r="G47" s="24"/>
      <c r="H47" s="164"/>
    </row>
    <row r="48" spans="1:8" ht="21.75" customHeight="1">
      <c r="A48" s="137"/>
      <c r="B48" s="27" t="s">
        <v>351</v>
      </c>
      <c r="C48" s="89" t="s">
        <v>66</v>
      </c>
      <c r="D48" s="90"/>
      <c r="E48" s="24"/>
      <c r="F48" s="24"/>
      <c r="G48" s="24"/>
      <c r="H48" s="164"/>
    </row>
    <row r="49" spans="1:8" ht="21.75" customHeight="1">
      <c r="A49" s="137"/>
      <c r="B49" s="27" t="s">
        <v>352</v>
      </c>
      <c r="C49" s="89" t="s">
        <v>66</v>
      </c>
      <c r="D49" s="90"/>
      <c r="E49" s="24"/>
      <c r="F49" s="24"/>
      <c r="G49" s="24"/>
      <c r="H49" s="164"/>
    </row>
    <row r="50" spans="1:8" ht="21.75" customHeight="1">
      <c r="A50" s="137"/>
      <c r="B50" s="27" t="s">
        <v>353</v>
      </c>
      <c r="C50" s="89" t="s">
        <v>66</v>
      </c>
      <c r="D50" s="90"/>
      <c r="E50" s="24"/>
      <c r="F50" s="24"/>
      <c r="G50" s="24"/>
      <c r="H50" s="164"/>
    </row>
    <row r="51" spans="1:8" ht="21.75" customHeight="1">
      <c r="A51" s="137" t="s">
        <v>23</v>
      </c>
      <c r="B51" s="27" t="s">
        <v>355</v>
      </c>
      <c r="C51" s="89" t="s">
        <v>66</v>
      </c>
      <c r="D51" s="90"/>
      <c r="E51" s="24"/>
      <c r="F51" s="24"/>
      <c r="G51" s="24"/>
      <c r="H51" s="164"/>
    </row>
    <row r="52" spans="1:8" ht="21.75" customHeight="1">
      <c r="A52" s="137"/>
      <c r="B52" s="27" t="s">
        <v>356</v>
      </c>
      <c r="C52" s="89" t="s">
        <v>66</v>
      </c>
      <c r="D52" s="90"/>
      <c r="E52" s="24"/>
      <c r="F52" s="24"/>
      <c r="G52" s="24"/>
      <c r="H52" s="164"/>
    </row>
    <row r="53" spans="1:8" ht="21.75" customHeight="1">
      <c r="A53" s="137"/>
      <c r="B53" s="27" t="s">
        <v>351</v>
      </c>
      <c r="C53" s="89" t="s">
        <v>66</v>
      </c>
      <c r="D53" s="90"/>
      <c r="E53" s="24"/>
      <c r="F53" s="24"/>
      <c r="G53" s="24"/>
      <c r="H53" s="164"/>
    </row>
    <row r="54" spans="1:8" ht="21.75" customHeight="1">
      <c r="A54" s="137"/>
      <c r="B54" s="27" t="s">
        <v>352</v>
      </c>
      <c r="C54" s="89" t="s">
        <v>66</v>
      </c>
      <c r="D54" s="90"/>
      <c r="E54" s="24"/>
      <c r="F54" s="24"/>
      <c r="G54" s="24"/>
      <c r="H54" s="164"/>
    </row>
    <row r="55" spans="1:8" ht="21.75" customHeight="1">
      <c r="A55" s="137"/>
      <c r="B55" s="27" t="s">
        <v>353</v>
      </c>
      <c r="C55" s="89" t="s">
        <v>66</v>
      </c>
      <c r="D55" s="90"/>
      <c r="E55" s="24"/>
      <c r="F55" s="24"/>
      <c r="G55" s="24"/>
      <c r="H55" s="164"/>
    </row>
    <row r="56" spans="1:8" ht="20.25" customHeight="1">
      <c r="A56" s="157" t="s">
        <v>0</v>
      </c>
      <c r="B56" s="157"/>
      <c r="C56" s="157"/>
      <c r="D56" s="157"/>
      <c r="E56" s="157"/>
      <c r="F56" s="157"/>
      <c r="G56" s="157"/>
      <c r="H56" s="5"/>
    </row>
  </sheetData>
  <mergeCells count="23">
    <mergeCell ref="A56:G56"/>
    <mergeCell ref="A51:A55"/>
    <mergeCell ref="A41:A45"/>
    <mergeCell ref="A46:A50"/>
    <mergeCell ref="A11:A15"/>
    <mergeCell ref="A31:A35"/>
    <mergeCell ref="A36:A40"/>
    <mergeCell ref="A2:A5"/>
    <mergeCell ref="A6:A10"/>
    <mergeCell ref="A16:A20"/>
    <mergeCell ref="A21:A25"/>
    <mergeCell ref="A26:A30"/>
    <mergeCell ref="H2:H5"/>
    <mergeCell ref="H6:H10"/>
    <mergeCell ref="H11:H15"/>
    <mergeCell ref="H16:H20"/>
    <mergeCell ref="H21:H25"/>
    <mergeCell ref="H51:H55"/>
    <mergeCell ref="H26:H30"/>
    <mergeCell ref="H31:H35"/>
    <mergeCell ref="H36:H40"/>
    <mergeCell ref="H41:H45"/>
    <mergeCell ref="H46:H50"/>
  </mergeCells>
  <phoneticPr fontId="3"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76"/>
  <sheetViews>
    <sheetView topLeftCell="C1" zoomScaleNormal="100" workbookViewId="0">
      <pane ySplit="1" topLeftCell="A44" activePane="bottomLeft" state="frozen"/>
      <selection pane="bottomLeft" activeCell="N12" sqref="N12"/>
    </sheetView>
  </sheetViews>
  <sheetFormatPr defaultColWidth="9" defaultRowHeight="14.4"/>
  <cols>
    <col min="1" max="1" width="6.88671875" style="1" customWidth="1"/>
    <col min="2" max="2" width="8" style="1" bestFit="1" customWidth="1"/>
    <col min="3" max="3" width="10.44140625" style="1" customWidth="1"/>
    <col min="4" max="4" width="8.33203125" style="1" bestFit="1" customWidth="1"/>
    <col min="5" max="5" width="21.44140625" style="1" bestFit="1" customWidth="1"/>
    <col min="6" max="6" width="9.33203125" style="1" bestFit="1" customWidth="1"/>
    <col min="7" max="7" width="13" style="1" bestFit="1" customWidth="1"/>
    <col min="8" max="9" width="8.44140625" style="1" bestFit="1" customWidth="1"/>
    <col min="10" max="10" width="9.33203125" style="1" bestFit="1" customWidth="1"/>
    <col min="11" max="16384" width="9" style="1"/>
  </cols>
  <sheetData>
    <row r="1" spans="1:10" ht="15.6">
      <c r="A1" s="116" t="s">
        <v>382</v>
      </c>
      <c r="B1" s="116" t="s">
        <v>383</v>
      </c>
      <c r="C1" s="116" t="s">
        <v>384</v>
      </c>
      <c r="D1" s="116" t="s">
        <v>385</v>
      </c>
      <c r="E1" s="116" t="s">
        <v>3</v>
      </c>
      <c r="F1" s="116" t="s">
        <v>60</v>
      </c>
      <c r="G1" s="116" t="s">
        <v>386</v>
      </c>
      <c r="H1" s="116" t="s">
        <v>43</v>
      </c>
      <c r="I1" s="116" t="s">
        <v>387</v>
      </c>
      <c r="J1" s="116" t="s">
        <v>65</v>
      </c>
    </row>
    <row r="2" spans="1:10">
      <c r="A2" s="3">
        <v>1</v>
      </c>
      <c r="B2" s="164" t="s">
        <v>388</v>
      </c>
      <c r="C2" s="164" t="s">
        <v>389</v>
      </c>
      <c r="D2" s="164" t="s">
        <v>27</v>
      </c>
      <c r="E2" s="6" t="s">
        <v>390</v>
      </c>
      <c r="F2" s="22" t="s">
        <v>66</v>
      </c>
      <c r="G2" s="8"/>
      <c r="H2" s="118"/>
      <c r="I2" s="118"/>
      <c r="J2" s="118"/>
    </row>
    <row r="3" spans="1:10">
      <c r="A3" s="3">
        <v>2</v>
      </c>
      <c r="B3" s="164"/>
      <c r="C3" s="164"/>
      <c r="D3" s="164"/>
      <c r="E3" s="15" t="s">
        <v>391</v>
      </c>
      <c r="F3" s="117" t="s">
        <v>66</v>
      </c>
      <c r="G3" s="3"/>
      <c r="H3" s="24"/>
      <c r="I3" s="24"/>
      <c r="J3" s="24"/>
    </row>
    <row r="4" spans="1:10">
      <c r="A4" s="3">
        <v>3</v>
      </c>
      <c r="B4" s="164"/>
      <c r="C4" s="164"/>
      <c r="D4" s="164"/>
      <c r="E4" s="15" t="s">
        <v>392</v>
      </c>
      <c r="F4" s="117" t="s">
        <v>66</v>
      </c>
      <c r="G4" s="117"/>
      <c r="H4" s="24"/>
      <c r="I4" s="24"/>
      <c r="J4" s="24"/>
    </row>
    <row r="5" spans="1:10">
      <c r="A5" s="3">
        <v>4</v>
      </c>
      <c r="B5" s="164"/>
      <c r="C5" s="164"/>
      <c r="D5" s="164"/>
      <c r="E5" s="15" t="s">
        <v>393</v>
      </c>
      <c r="F5" s="117" t="s">
        <v>66</v>
      </c>
      <c r="G5" s="117"/>
      <c r="H5" s="24"/>
      <c r="I5" s="24"/>
      <c r="J5" s="24"/>
    </row>
    <row r="6" spans="1:10">
      <c r="A6" s="3">
        <v>5</v>
      </c>
      <c r="B6" s="164"/>
      <c r="C6" s="164"/>
      <c r="D6" s="175" t="s">
        <v>394</v>
      </c>
      <c r="E6" s="119" t="s">
        <v>390</v>
      </c>
      <c r="F6" s="120" t="s">
        <v>66</v>
      </c>
      <c r="G6" s="93"/>
      <c r="H6" s="24"/>
      <c r="I6" s="24"/>
      <c r="J6" s="118"/>
    </row>
    <row r="7" spans="1:10">
      <c r="A7" s="3">
        <v>6</v>
      </c>
      <c r="B7" s="164"/>
      <c r="C7" s="164"/>
      <c r="D7" s="175"/>
      <c r="E7" s="119" t="s">
        <v>395</v>
      </c>
      <c r="F7" s="120" t="s">
        <v>66</v>
      </c>
      <c r="G7" s="93"/>
      <c r="H7" s="24"/>
      <c r="I7" s="24"/>
      <c r="J7" s="118"/>
    </row>
    <row r="8" spans="1:10">
      <c r="A8" s="3">
        <v>7</v>
      </c>
      <c r="B8" s="164"/>
      <c r="C8" s="164"/>
      <c r="D8" s="175"/>
      <c r="E8" s="119" t="s">
        <v>396</v>
      </c>
      <c r="F8" s="120" t="s">
        <v>66</v>
      </c>
      <c r="G8" s="93"/>
      <c r="H8" s="24"/>
      <c r="I8" s="24"/>
      <c r="J8" s="118"/>
    </row>
    <row r="9" spans="1:10">
      <c r="A9" s="3">
        <v>8</v>
      </c>
      <c r="B9" s="164"/>
      <c r="C9" s="164" t="s">
        <v>397</v>
      </c>
      <c r="D9" s="164" t="s">
        <v>27</v>
      </c>
      <c r="E9" s="15" t="s">
        <v>390</v>
      </c>
      <c r="F9" s="117" t="s">
        <v>66</v>
      </c>
      <c r="G9" s="3"/>
      <c r="H9" s="24"/>
      <c r="I9" s="24"/>
      <c r="J9" s="24"/>
    </row>
    <row r="10" spans="1:10">
      <c r="A10" s="3">
        <v>9</v>
      </c>
      <c r="B10" s="164"/>
      <c r="C10" s="164"/>
      <c r="D10" s="164"/>
      <c r="E10" s="15" t="s">
        <v>391</v>
      </c>
      <c r="F10" s="117" t="s">
        <v>66</v>
      </c>
      <c r="G10" s="3"/>
      <c r="H10" s="24"/>
      <c r="I10" s="24"/>
      <c r="J10" s="24"/>
    </row>
    <row r="11" spans="1:10">
      <c r="A11" s="3">
        <v>10</v>
      </c>
      <c r="B11" s="164"/>
      <c r="C11" s="164"/>
      <c r="D11" s="164"/>
      <c r="E11" s="15" t="s">
        <v>392</v>
      </c>
      <c r="F11" s="117" t="s">
        <v>66</v>
      </c>
      <c r="G11" s="117"/>
      <c r="H11" s="24"/>
      <c r="I11" s="24"/>
      <c r="J11" s="24"/>
    </row>
    <row r="12" spans="1:10">
      <c r="A12" s="3">
        <v>11</v>
      </c>
      <c r="B12" s="164"/>
      <c r="C12" s="164"/>
      <c r="D12" s="164"/>
      <c r="E12" s="15" t="s">
        <v>393</v>
      </c>
      <c r="F12" s="117" t="s">
        <v>66</v>
      </c>
      <c r="G12" s="117"/>
      <c r="H12" s="24"/>
      <c r="I12" s="24"/>
      <c r="J12" s="24"/>
    </row>
    <row r="13" spans="1:10">
      <c r="A13" s="3">
        <v>12</v>
      </c>
      <c r="B13" s="164"/>
      <c r="C13" s="164"/>
      <c r="D13" s="164" t="s">
        <v>394</v>
      </c>
      <c r="E13" s="119" t="s">
        <v>390</v>
      </c>
      <c r="F13" s="120" t="s">
        <v>66</v>
      </c>
      <c r="G13" s="93"/>
      <c r="H13" s="24"/>
      <c r="I13" s="24"/>
      <c r="J13" s="24"/>
    </row>
    <row r="14" spans="1:10">
      <c r="A14" s="3">
        <v>13</v>
      </c>
      <c r="B14" s="164"/>
      <c r="C14" s="164"/>
      <c r="D14" s="164"/>
      <c r="E14" s="119" t="s">
        <v>395</v>
      </c>
      <c r="F14" s="120" t="s">
        <v>66</v>
      </c>
      <c r="G14" s="93"/>
      <c r="H14" s="24"/>
      <c r="I14" s="24"/>
      <c r="J14" s="24"/>
    </row>
    <row r="15" spans="1:10">
      <c r="A15" s="3">
        <v>14</v>
      </c>
      <c r="B15" s="164"/>
      <c r="C15" s="164"/>
      <c r="D15" s="164"/>
      <c r="E15" s="119" t="s">
        <v>396</v>
      </c>
      <c r="F15" s="120" t="s">
        <v>66</v>
      </c>
      <c r="G15" s="93"/>
      <c r="H15" s="24"/>
      <c r="I15" s="24"/>
      <c r="J15" s="24"/>
    </row>
    <row r="16" spans="1:10">
      <c r="A16" s="3">
        <v>15</v>
      </c>
      <c r="B16" s="164"/>
      <c r="C16" s="175" t="s">
        <v>398</v>
      </c>
      <c r="D16" s="175" t="s">
        <v>27</v>
      </c>
      <c r="E16" s="6" t="s">
        <v>390</v>
      </c>
      <c r="F16" s="22" t="s">
        <v>66</v>
      </c>
      <c r="G16" s="8"/>
      <c r="H16" s="24"/>
      <c r="I16" s="24"/>
      <c r="J16" s="118"/>
    </row>
    <row r="17" spans="1:10">
      <c r="A17" s="3">
        <v>16</v>
      </c>
      <c r="B17" s="164"/>
      <c r="C17" s="175"/>
      <c r="D17" s="175"/>
      <c r="E17" s="6" t="s">
        <v>399</v>
      </c>
      <c r="F17" s="22" t="s">
        <v>66</v>
      </c>
      <c r="G17" s="8"/>
      <c r="H17" s="24"/>
      <c r="I17" s="24"/>
      <c r="J17" s="118"/>
    </row>
    <row r="18" spans="1:10">
      <c r="A18" s="3">
        <v>17</v>
      </c>
      <c r="B18" s="164"/>
      <c r="C18" s="175"/>
      <c r="D18" s="175"/>
      <c r="E18" s="6" t="s">
        <v>391</v>
      </c>
      <c r="F18" s="22" t="s">
        <v>66</v>
      </c>
      <c r="G18" s="8"/>
      <c r="H18" s="24"/>
      <c r="I18" s="24"/>
      <c r="J18" s="118"/>
    </row>
    <row r="19" spans="1:10">
      <c r="A19" s="3">
        <v>18</v>
      </c>
      <c r="B19" s="164"/>
      <c r="C19" s="175"/>
      <c r="D19" s="175"/>
      <c r="E19" s="6" t="s">
        <v>392</v>
      </c>
      <c r="F19" s="22" t="s">
        <v>66</v>
      </c>
      <c r="G19" s="22"/>
      <c r="H19" s="24"/>
      <c r="I19" s="24"/>
      <c r="J19" s="118"/>
    </row>
    <row r="20" spans="1:10">
      <c r="A20" s="3">
        <v>19</v>
      </c>
      <c r="B20" s="164"/>
      <c r="C20" s="175"/>
      <c r="D20" s="175"/>
      <c r="E20" s="6" t="s">
        <v>393</v>
      </c>
      <c r="F20" s="22" t="s">
        <v>66</v>
      </c>
      <c r="G20" s="22"/>
      <c r="H20" s="24"/>
      <c r="I20" s="24"/>
      <c r="J20" s="118"/>
    </row>
    <row r="21" spans="1:10">
      <c r="A21" s="3">
        <v>20</v>
      </c>
      <c r="B21" s="164"/>
      <c r="C21" s="175"/>
      <c r="D21" s="175" t="s">
        <v>394</v>
      </c>
      <c r="E21" s="119" t="s">
        <v>390</v>
      </c>
      <c r="F21" s="120" t="s">
        <v>66</v>
      </c>
      <c r="G21" s="93"/>
      <c r="H21" s="24"/>
      <c r="I21" s="24"/>
      <c r="J21" s="118"/>
    </row>
    <row r="22" spans="1:10">
      <c r="A22" s="3">
        <v>21</v>
      </c>
      <c r="B22" s="164"/>
      <c r="C22" s="175"/>
      <c r="D22" s="175"/>
      <c r="E22" s="119" t="s">
        <v>395</v>
      </c>
      <c r="F22" s="120" t="s">
        <v>66</v>
      </c>
      <c r="G22" s="93"/>
      <c r="H22" s="24"/>
      <c r="I22" s="24"/>
      <c r="J22" s="118"/>
    </row>
    <row r="23" spans="1:10">
      <c r="A23" s="3">
        <v>22</v>
      </c>
      <c r="B23" s="164"/>
      <c r="C23" s="175"/>
      <c r="D23" s="175"/>
      <c r="E23" s="119" t="s">
        <v>393</v>
      </c>
      <c r="F23" s="120" t="s">
        <v>66</v>
      </c>
      <c r="G23" s="93"/>
      <c r="H23" s="24"/>
      <c r="I23" s="24"/>
      <c r="J23" s="118"/>
    </row>
    <row r="24" spans="1:10" ht="21.6">
      <c r="A24" s="3">
        <v>23</v>
      </c>
      <c r="B24" s="164"/>
      <c r="C24" s="22" t="s">
        <v>400</v>
      </c>
      <c r="D24" s="22" t="s">
        <v>394</v>
      </c>
      <c r="E24" s="119" t="s">
        <v>395</v>
      </c>
      <c r="F24" s="120" t="s">
        <v>66</v>
      </c>
      <c r="G24" s="93"/>
      <c r="H24" s="24"/>
      <c r="I24" s="24"/>
      <c r="J24" s="118"/>
    </row>
    <row r="25" spans="1:10">
      <c r="A25" s="3">
        <v>24</v>
      </c>
      <c r="B25" s="164"/>
      <c r="C25" s="176" t="s">
        <v>401</v>
      </c>
      <c r="D25" s="176" t="s">
        <v>394</v>
      </c>
      <c r="E25" s="119" t="s">
        <v>391</v>
      </c>
      <c r="F25" s="120" t="s">
        <v>66</v>
      </c>
      <c r="G25" s="93"/>
      <c r="H25" s="24"/>
      <c r="I25" s="24"/>
      <c r="J25" s="118"/>
    </row>
    <row r="26" spans="1:10">
      <c r="A26" s="3">
        <v>25</v>
      </c>
      <c r="B26" s="164"/>
      <c r="C26" s="177"/>
      <c r="D26" s="177"/>
      <c r="E26" s="119" t="s">
        <v>392</v>
      </c>
      <c r="F26" s="120" t="s">
        <v>66</v>
      </c>
      <c r="G26" s="93"/>
      <c r="H26" s="24"/>
      <c r="I26" s="24"/>
      <c r="J26" s="118"/>
    </row>
    <row r="27" spans="1:10">
      <c r="A27" s="3">
        <v>26</v>
      </c>
      <c r="B27" s="164"/>
      <c r="C27" s="178"/>
      <c r="D27" s="178"/>
      <c r="E27" s="119" t="s">
        <v>393</v>
      </c>
      <c r="F27" s="120" t="s">
        <v>66</v>
      </c>
      <c r="G27" s="93"/>
      <c r="H27" s="24"/>
      <c r="I27" s="24"/>
      <c r="J27" s="118"/>
    </row>
    <row r="28" spans="1:10">
      <c r="A28" s="3">
        <v>27</v>
      </c>
      <c r="B28" s="164"/>
      <c r="C28" s="176" t="s">
        <v>402</v>
      </c>
      <c r="D28" s="176" t="s">
        <v>394</v>
      </c>
      <c r="E28" s="119" t="s">
        <v>391</v>
      </c>
      <c r="F28" s="120" t="s">
        <v>66</v>
      </c>
      <c r="G28" s="93"/>
      <c r="H28" s="24"/>
      <c r="I28" s="24"/>
      <c r="J28" s="118"/>
    </row>
    <row r="29" spans="1:10">
      <c r="A29" s="3">
        <v>28</v>
      </c>
      <c r="B29" s="164"/>
      <c r="C29" s="177"/>
      <c r="D29" s="177"/>
      <c r="E29" s="119" t="s">
        <v>403</v>
      </c>
      <c r="F29" s="120" t="s">
        <v>66</v>
      </c>
      <c r="G29" s="93"/>
      <c r="H29" s="24"/>
      <c r="I29" s="24"/>
      <c r="J29" s="118"/>
    </row>
    <row r="30" spans="1:10">
      <c r="A30" s="3">
        <v>29</v>
      </c>
      <c r="B30" s="164"/>
      <c r="C30" s="178"/>
      <c r="D30" s="178"/>
      <c r="E30" s="119" t="s">
        <v>396</v>
      </c>
      <c r="F30" s="120" t="s">
        <v>66</v>
      </c>
      <c r="G30" s="93"/>
      <c r="H30" s="24"/>
      <c r="I30" s="24"/>
      <c r="J30" s="118"/>
    </row>
    <row r="31" spans="1:10">
      <c r="A31" s="3">
        <v>30</v>
      </c>
      <c r="B31" s="164"/>
      <c r="C31" s="176" t="s">
        <v>404</v>
      </c>
      <c r="D31" s="176" t="s">
        <v>394</v>
      </c>
      <c r="E31" s="119" t="s">
        <v>395</v>
      </c>
      <c r="F31" s="120" t="s">
        <v>66</v>
      </c>
      <c r="G31" s="93"/>
      <c r="H31" s="24"/>
      <c r="I31" s="24"/>
      <c r="J31" s="118"/>
    </row>
    <row r="32" spans="1:10">
      <c r="A32" s="3">
        <v>31</v>
      </c>
      <c r="B32" s="164"/>
      <c r="C32" s="177"/>
      <c r="D32" s="177"/>
      <c r="E32" s="119" t="s">
        <v>403</v>
      </c>
      <c r="F32" s="120" t="s">
        <v>66</v>
      </c>
      <c r="G32" s="93"/>
      <c r="H32" s="24"/>
      <c r="I32" s="24"/>
      <c r="J32" s="118"/>
    </row>
    <row r="33" spans="1:10">
      <c r="A33" s="3">
        <v>32</v>
      </c>
      <c r="B33" s="164"/>
      <c r="C33" s="178"/>
      <c r="D33" s="178"/>
      <c r="E33" s="119" t="s">
        <v>396</v>
      </c>
      <c r="F33" s="120" t="s">
        <v>66</v>
      </c>
      <c r="G33" s="93"/>
      <c r="H33" s="24"/>
      <c r="I33" s="24"/>
      <c r="J33" s="118"/>
    </row>
    <row r="34" spans="1:10">
      <c r="A34" s="3">
        <v>33</v>
      </c>
      <c r="B34" s="164"/>
      <c r="C34" s="176" t="s">
        <v>405</v>
      </c>
      <c r="D34" s="176" t="s">
        <v>394</v>
      </c>
      <c r="E34" s="119" t="s">
        <v>395</v>
      </c>
      <c r="F34" s="120" t="s">
        <v>66</v>
      </c>
      <c r="G34" s="93"/>
      <c r="H34" s="24"/>
      <c r="I34" s="24"/>
      <c r="J34" s="118"/>
    </row>
    <row r="35" spans="1:10">
      <c r="A35" s="3">
        <v>34</v>
      </c>
      <c r="B35" s="164"/>
      <c r="C35" s="177"/>
      <c r="D35" s="177"/>
      <c r="E35" s="119" t="s">
        <v>403</v>
      </c>
      <c r="F35" s="120" t="s">
        <v>66</v>
      </c>
      <c r="G35" s="93"/>
      <c r="H35" s="24"/>
      <c r="I35" s="24"/>
      <c r="J35" s="118"/>
    </row>
    <row r="36" spans="1:10">
      <c r="A36" s="3">
        <v>35</v>
      </c>
      <c r="B36" s="164"/>
      <c r="C36" s="178"/>
      <c r="D36" s="178"/>
      <c r="E36" s="119" t="s">
        <v>396</v>
      </c>
      <c r="F36" s="120" t="s">
        <v>66</v>
      </c>
      <c r="G36" s="93"/>
      <c r="H36" s="24"/>
      <c r="I36" s="24"/>
      <c r="J36" s="118"/>
    </row>
    <row r="37" spans="1:10">
      <c r="A37" s="3">
        <v>36</v>
      </c>
      <c r="B37" s="164" t="s">
        <v>406</v>
      </c>
      <c r="C37" s="169" t="s">
        <v>407</v>
      </c>
      <c r="D37" s="169" t="s">
        <v>408</v>
      </c>
      <c r="E37" s="119" t="s">
        <v>390</v>
      </c>
      <c r="F37" s="120" t="s">
        <v>66</v>
      </c>
      <c r="G37" s="93"/>
      <c r="H37" s="121"/>
      <c r="I37" s="121"/>
      <c r="J37" s="121"/>
    </row>
    <row r="38" spans="1:10">
      <c r="A38" s="3">
        <v>37</v>
      </c>
      <c r="B38" s="164"/>
      <c r="C38" s="170"/>
      <c r="D38" s="170"/>
      <c r="E38" s="119" t="s">
        <v>395</v>
      </c>
      <c r="F38" s="120" t="s">
        <v>66</v>
      </c>
      <c r="G38" s="93"/>
      <c r="H38" s="24"/>
      <c r="I38" s="24"/>
      <c r="J38" s="24"/>
    </row>
    <row r="39" spans="1:10">
      <c r="A39" s="3">
        <v>38</v>
      </c>
      <c r="B39" s="164"/>
      <c r="C39" s="171"/>
      <c r="D39" s="171"/>
      <c r="E39" s="119" t="s">
        <v>409</v>
      </c>
      <c r="F39" s="120" t="s">
        <v>66</v>
      </c>
      <c r="G39" s="93"/>
      <c r="H39" s="24"/>
      <c r="I39" s="24"/>
      <c r="J39" s="24"/>
    </row>
    <row r="40" spans="1:10">
      <c r="A40" s="3">
        <v>39</v>
      </c>
      <c r="B40" s="164"/>
      <c r="C40" s="169" t="s">
        <v>410</v>
      </c>
      <c r="D40" s="169" t="s">
        <v>408</v>
      </c>
      <c r="E40" s="119" t="s">
        <v>411</v>
      </c>
      <c r="F40" s="120" t="s">
        <v>66</v>
      </c>
      <c r="G40" s="93"/>
      <c r="H40" s="24"/>
      <c r="I40" s="24"/>
      <c r="J40" s="24"/>
    </row>
    <row r="41" spans="1:10">
      <c r="A41" s="3">
        <v>40</v>
      </c>
      <c r="B41" s="164"/>
      <c r="C41" s="170"/>
      <c r="D41" s="170"/>
      <c r="E41" s="119" t="s">
        <v>412</v>
      </c>
      <c r="F41" s="120" t="s">
        <v>66</v>
      </c>
      <c r="G41" s="93"/>
      <c r="H41" s="24"/>
      <c r="I41" s="24"/>
      <c r="J41" s="24"/>
    </row>
    <row r="42" spans="1:10">
      <c r="A42" s="3">
        <v>41</v>
      </c>
      <c r="B42" s="164"/>
      <c r="C42" s="171"/>
      <c r="D42" s="171"/>
      <c r="E42" s="119" t="s">
        <v>413</v>
      </c>
      <c r="F42" s="120" t="s">
        <v>66</v>
      </c>
      <c r="G42" s="93"/>
      <c r="H42" s="24"/>
      <c r="I42" s="24"/>
      <c r="J42" s="24"/>
    </row>
    <row r="43" spans="1:10">
      <c r="A43" s="3">
        <v>42</v>
      </c>
      <c r="B43" s="164"/>
      <c r="C43" s="169" t="s">
        <v>414</v>
      </c>
      <c r="D43" s="169" t="s">
        <v>408</v>
      </c>
      <c r="E43" s="119" t="s">
        <v>411</v>
      </c>
      <c r="F43" s="120" t="s">
        <v>66</v>
      </c>
      <c r="G43" s="93"/>
      <c r="H43" s="24"/>
      <c r="I43" s="24"/>
      <c r="J43" s="24"/>
    </row>
    <row r="44" spans="1:10">
      <c r="A44" s="3">
        <v>43</v>
      </c>
      <c r="B44" s="164"/>
      <c r="C44" s="170"/>
      <c r="D44" s="170"/>
      <c r="E44" s="119" t="s">
        <v>415</v>
      </c>
      <c r="F44" s="120" t="s">
        <v>66</v>
      </c>
      <c r="G44" s="93"/>
      <c r="H44" s="24"/>
      <c r="I44" s="24"/>
      <c r="J44" s="24"/>
    </row>
    <row r="45" spans="1:10" ht="13.5" customHeight="1">
      <c r="A45" s="3">
        <v>44</v>
      </c>
      <c r="B45" s="164"/>
      <c r="C45" s="171"/>
      <c r="D45" s="171"/>
      <c r="E45" s="119" t="s">
        <v>416</v>
      </c>
      <c r="F45" s="120" t="s">
        <v>66</v>
      </c>
      <c r="G45" s="93"/>
      <c r="H45" s="24"/>
      <c r="I45" s="24"/>
      <c r="J45" s="24"/>
    </row>
    <row r="46" spans="1:10">
      <c r="A46" s="3">
        <v>45</v>
      </c>
      <c r="B46" s="164"/>
      <c r="C46" s="169" t="s">
        <v>417</v>
      </c>
      <c r="D46" s="169" t="s">
        <v>408</v>
      </c>
      <c r="E46" s="119" t="s">
        <v>411</v>
      </c>
      <c r="F46" s="120" t="s">
        <v>66</v>
      </c>
      <c r="G46" s="93"/>
      <c r="H46" s="24"/>
      <c r="I46" s="24"/>
      <c r="J46" s="24"/>
    </row>
    <row r="47" spans="1:10">
      <c r="A47" s="3">
        <v>46</v>
      </c>
      <c r="B47" s="164"/>
      <c r="C47" s="170"/>
      <c r="D47" s="170"/>
      <c r="E47" s="119" t="s">
        <v>415</v>
      </c>
      <c r="F47" s="120" t="s">
        <v>66</v>
      </c>
      <c r="G47" s="93"/>
      <c r="H47" s="24"/>
      <c r="I47" s="24"/>
      <c r="J47" s="24"/>
    </row>
    <row r="48" spans="1:10">
      <c r="A48" s="3">
        <v>47</v>
      </c>
      <c r="B48" s="164"/>
      <c r="C48" s="171"/>
      <c r="D48" s="171"/>
      <c r="E48" s="119" t="s">
        <v>416</v>
      </c>
      <c r="F48" s="120" t="s">
        <v>66</v>
      </c>
      <c r="G48" s="93"/>
      <c r="H48" s="24"/>
      <c r="I48" s="24"/>
      <c r="J48" s="24"/>
    </row>
    <row r="49" spans="1:10">
      <c r="A49" s="3">
        <v>48</v>
      </c>
      <c r="B49" s="164"/>
      <c r="C49" s="169" t="s">
        <v>418</v>
      </c>
      <c r="D49" s="169" t="s">
        <v>408</v>
      </c>
      <c r="E49" s="119" t="s">
        <v>411</v>
      </c>
      <c r="F49" s="120" t="s">
        <v>66</v>
      </c>
      <c r="G49" s="93"/>
      <c r="H49" s="24"/>
      <c r="I49" s="24"/>
      <c r="J49" s="24"/>
    </row>
    <row r="50" spans="1:10">
      <c r="A50" s="3">
        <v>49</v>
      </c>
      <c r="B50" s="164"/>
      <c r="C50" s="170"/>
      <c r="D50" s="170"/>
      <c r="E50" s="119" t="s">
        <v>391</v>
      </c>
      <c r="F50" s="120" t="s">
        <v>66</v>
      </c>
      <c r="G50" s="93"/>
      <c r="H50" s="24"/>
      <c r="I50" s="24"/>
      <c r="J50" s="24"/>
    </row>
    <row r="51" spans="1:10">
      <c r="A51" s="3">
        <v>50</v>
      </c>
      <c r="B51" s="164"/>
      <c r="C51" s="171"/>
      <c r="D51" s="171"/>
      <c r="E51" s="119" t="s">
        <v>416</v>
      </c>
      <c r="F51" s="120" t="s">
        <v>66</v>
      </c>
      <c r="G51" s="93"/>
      <c r="H51" s="24"/>
      <c r="I51" s="24"/>
      <c r="J51" s="24"/>
    </row>
    <row r="52" spans="1:10">
      <c r="A52" s="3">
        <v>51</v>
      </c>
      <c r="B52" s="169" t="s">
        <v>419</v>
      </c>
      <c r="C52" s="169" t="s">
        <v>420</v>
      </c>
      <c r="D52" s="169" t="s">
        <v>408</v>
      </c>
      <c r="E52" s="119" t="s">
        <v>421</v>
      </c>
      <c r="F52" s="120" t="s">
        <v>66</v>
      </c>
      <c r="G52" s="93"/>
      <c r="H52" s="121"/>
      <c r="I52" s="121"/>
      <c r="J52" s="121"/>
    </row>
    <row r="53" spans="1:10">
      <c r="A53" s="3">
        <v>52</v>
      </c>
      <c r="B53" s="170"/>
      <c r="C53" s="170"/>
      <c r="D53" s="170"/>
      <c r="E53" s="119" t="s">
        <v>415</v>
      </c>
      <c r="F53" s="120" t="s">
        <v>66</v>
      </c>
      <c r="G53" s="93"/>
      <c r="H53" s="24"/>
      <c r="I53" s="24"/>
      <c r="J53" s="24"/>
    </row>
    <row r="54" spans="1:10">
      <c r="A54" s="3">
        <v>53</v>
      </c>
      <c r="B54" s="170"/>
      <c r="C54" s="170"/>
      <c r="D54" s="171"/>
      <c r="E54" s="119" t="s">
        <v>393</v>
      </c>
      <c r="F54" s="120" t="s">
        <v>66</v>
      </c>
      <c r="G54" s="93"/>
      <c r="H54" s="24"/>
      <c r="I54" s="24"/>
      <c r="J54" s="24"/>
    </row>
    <row r="55" spans="1:10">
      <c r="A55" s="3">
        <v>54</v>
      </c>
      <c r="B55" s="170"/>
      <c r="C55" s="172" t="s">
        <v>422</v>
      </c>
      <c r="D55" s="169" t="s">
        <v>408</v>
      </c>
      <c r="E55" s="119" t="s">
        <v>411</v>
      </c>
      <c r="F55" s="120" t="s">
        <v>66</v>
      </c>
      <c r="G55" s="93"/>
      <c r="H55" s="24"/>
      <c r="I55" s="24"/>
      <c r="J55" s="24"/>
    </row>
    <row r="56" spans="1:10">
      <c r="A56" s="3">
        <v>55</v>
      </c>
      <c r="B56" s="170"/>
      <c r="C56" s="173"/>
      <c r="D56" s="170"/>
      <c r="E56" s="119" t="s">
        <v>415</v>
      </c>
      <c r="F56" s="120" t="s">
        <v>66</v>
      </c>
      <c r="G56" s="93"/>
      <c r="H56" s="24"/>
      <c r="I56" s="24"/>
      <c r="J56" s="24"/>
    </row>
    <row r="57" spans="1:10">
      <c r="A57" s="3">
        <v>56</v>
      </c>
      <c r="B57" s="170"/>
      <c r="C57" s="174"/>
      <c r="D57" s="171"/>
      <c r="E57" s="119" t="s">
        <v>416</v>
      </c>
      <c r="F57" s="120" t="s">
        <v>66</v>
      </c>
      <c r="G57" s="93"/>
      <c r="H57" s="24"/>
      <c r="I57" s="24"/>
      <c r="J57" s="24"/>
    </row>
    <row r="58" spans="1:10">
      <c r="A58" s="3">
        <v>57</v>
      </c>
      <c r="B58" s="170"/>
      <c r="C58" s="166" t="s">
        <v>423</v>
      </c>
      <c r="D58" s="169" t="s">
        <v>408</v>
      </c>
      <c r="E58" s="119" t="s">
        <v>411</v>
      </c>
      <c r="F58" s="120" t="s">
        <v>66</v>
      </c>
      <c r="G58" s="93"/>
      <c r="H58" s="24"/>
      <c r="I58" s="24"/>
      <c r="J58" s="24"/>
    </row>
    <row r="59" spans="1:10">
      <c r="A59" s="3">
        <v>58</v>
      </c>
      <c r="B59" s="170"/>
      <c r="C59" s="167"/>
      <c r="D59" s="170"/>
      <c r="E59" s="119" t="s">
        <v>415</v>
      </c>
      <c r="F59" s="120" t="s">
        <v>66</v>
      </c>
      <c r="G59" s="93"/>
      <c r="H59" s="24"/>
      <c r="I59" s="24"/>
      <c r="J59" s="24"/>
    </row>
    <row r="60" spans="1:10">
      <c r="A60" s="3">
        <v>59</v>
      </c>
      <c r="B60" s="170"/>
      <c r="C60" s="168"/>
      <c r="D60" s="171"/>
      <c r="E60" s="119" t="s">
        <v>416</v>
      </c>
      <c r="F60" s="120" t="s">
        <v>66</v>
      </c>
      <c r="G60" s="93"/>
      <c r="H60" s="24"/>
      <c r="I60" s="24"/>
      <c r="J60" s="24"/>
    </row>
    <row r="61" spans="1:10">
      <c r="A61" s="3">
        <v>60</v>
      </c>
      <c r="B61" s="170"/>
      <c r="C61" s="166" t="s">
        <v>424</v>
      </c>
      <c r="D61" s="169" t="s">
        <v>408</v>
      </c>
      <c r="E61" s="119" t="s">
        <v>411</v>
      </c>
      <c r="F61" s="120" t="s">
        <v>66</v>
      </c>
      <c r="G61" s="93"/>
      <c r="H61" s="24"/>
      <c r="I61" s="24"/>
      <c r="J61" s="24"/>
    </row>
    <row r="62" spans="1:10">
      <c r="A62" s="3">
        <v>61</v>
      </c>
      <c r="B62" s="170"/>
      <c r="C62" s="167"/>
      <c r="D62" s="170"/>
      <c r="E62" s="119" t="s">
        <v>415</v>
      </c>
      <c r="F62" s="120" t="s">
        <v>66</v>
      </c>
      <c r="G62" s="93"/>
      <c r="H62" s="24"/>
      <c r="I62" s="24"/>
      <c r="J62" s="24"/>
    </row>
    <row r="63" spans="1:10">
      <c r="A63" s="3">
        <v>62</v>
      </c>
      <c r="B63" s="170"/>
      <c r="C63" s="168"/>
      <c r="D63" s="171"/>
      <c r="E63" s="119" t="s">
        <v>416</v>
      </c>
      <c r="F63" s="120" t="s">
        <v>66</v>
      </c>
      <c r="G63" s="93"/>
      <c r="H63" s="24"/>
      <c r="I63" s="24"/>
      <c r="J63" s="24"/>
    </row>
    <row r="64" spans="1:10">
      <c r="A64" s="3">
        <v>63</v>
      </c>
      <c r="B64" s="170"/>
      <c r="C64" s="166" t="s">
        <v>425</v>
      </c>
      <c r="D64" s="169" t="s">
        <v>408</v>
      </c>
      <c r="E64" s="119" t="s">
        <v>411</v>
      </c>
      <c r="F64" s="120" t="s">
        <v>66</v>
      </c>
      <c r="G64" s="93"/>
      <c r="H64" s="24"/>
      <c r="I64" s="24"/>
      <c r="J64" s="24"/>
    </row>
    <row r="65" spans="1:10">
      <c r="A65" s="3">
        <v>64</v>
      </c>
      <c r="B65" s="170"/>
      <c r="C65" s="167"/>
      <c r="D65" s="170"/>
      <c r="E65" s="119" t="s">
        <v>415</v>
      </c>
      <c r="F65" s="120" t="s">
        <v>66</v>
      </c>
      <c r="G65" s="93"/>
      <c r="H65" s="24"/>
      <c r="I65" s="24"/>
      <c r="J65" s="24"/>
    </row>
    <row r="66" spans="1:10">
      <c r="A66" s="3">
        <v>65</v>
      </c>
      <c r="B66" s="170"/>
      <c r="C66" s="168"/>
      <c r="D66" s="171"/>
      <c r="E66" s="119" t="s">
        <v>416</v>
      </c>
      <c r="F66" s="120" t="s">
        <v>66</v>
      </c>
      <c r="G66" s="93"/>
      <c r="H66" s="24"/>
      <c r="I66" s="24"/>
      <c r="J66" s="24"/>
    </row>
    <row r="67" spans="1:10">
      <c r="A67" s="3">
        <v>66</v>
      </c>
      <c r="B67" s="170"/>
      <c r="C67" s="166" t="s">
        <v>426</v>
      </c>
      <c r="D67" s="169" t="s">
        <v>408</v>
      </c>
      <c r="E67" s="119" t="s">
        <v>421</v>
      </c>
      <c r="F67" s="120" t="s">
        <v>66</v>
      </c>
      <c r="G67" s="93"/>
      <c r="H67" s="24"/>
      <c r="I67" s="24"/>
      <c r="J67" s="24"/>
    </row>
    <row r="68" spans="1:10">
      <c r="A68" s="3">
        <v>67</v>
      </c>
      <c r="B68" s="170"/>
      <c r="C68" s="167"/>
      <c r="D68" s="170"/>
      <c r="E68" s="119" t="s">
        <v>415</v>
      </c>
      <c r="F68" s="120" t="s">
        <v>66</v>
      </c>
      <c r="G68" s="93"/>
      <c r="H68" s="24"/>
      <c r="I68" s="24"/>
      <c r="J68" s="24"/>
    </row>
    <row r="69" spans="1:10">
      <c r="A69" s="3">
        <v>68</v>
      </c>
      <c r="B69" s="170"/>
      <c r="C69" s="168"/>
      <c r="D69" s="171"/>
      <c r="E69" s="119" t="s">
        <v>416</v>
      </c>
      <c r="F69" s="120" t="s">
        <v>66</v>
      </c>
      <c r="G69" s="93"/>
      <c r="H69" s="24"/>
      <c r="I69" s="24"/>
      <c r="J69" s="24"/>
    </row>
    <row r="70" spans="1:10">
      <c r="A70" s="3">
        <v>69</v>
      </c>
      <c r="B70" s="170"/>
      <c r="C70" s="166" t="s">
        <v>427</v>
      </c>
      <c r="D70" s="169" t="s">
        <v>408</v>
      </c>
      <c r="E70" s="119" t="s">
        <v>421</v>
      </c>
      <c r="F70" s="120" t="s">
        <v>66</v>
      </c>
      <c r="G70" s="93"/>
      <c r="H70" s="24"/>
      <c r="I70" s="24"/>
      <c r="J70" s="24"/>
    </row>
    <row r="71" spans="1:10">
      <c r="A71" s="3">
        <v>70</v>
      </c>
      <c r="B71" s="170"/>
      <c r="C71" s="167"/>
      <c r="D71" s="170"/>
      <c r="E71" s="119" t="s">
        <v>415</v>
      </c>
      <c r="F71" s="120" t="s">
        <v>66</v>
      </c>
      <c r="G71" s="93"/>
      <c r="H71" s="24"/>
      <c r="I71" s="24"/>
      <c r="J71" s="24"/>
    </row>
    <row r="72" spans="1:10">
      <c r="A72" s="3">
        <v>71</v>
      </c>
      <c r="B72" s="170"/>
      <c r="C72" s="168"/>
      <c r="D72" s="171"/>
      <c r="E72" s="119" t="s">
        <v>416</v>
      </c>
      <c r="F72" s="120" t="s">
        <v>66</v>
      </c>
      <c r="G72" s="93"/>
      <c r="H72" s="24"/>
      <c r="I72" s="24"/>
      <c r="J72" s="24"/>
    </row>
    <row r="73" spans="1:10">
      <c r="A73" s="3">
        <v>72</v>
      </c>
      <c r="B73" s="164" t="s">
        <v>428</v>
      </c>
      <c r="C73" s="169" t="s">
        <v>429</v>
      </c>
      <c r="D73" s="169" t="s">
        <v>408</v>
      </c>
      <c r="E73" s="119" t="s">
        <v>421</v>
      </c>
      <c r="F73" s="120" t="s">
        <v>66</v>
      </c>
      <c r="G73" s="93"/>
      <c r="H73" s="121"/>
      <c r="I73" s="121"/>
      <c r="J73" s="121"/>
    </row>
    <row r="74" spans="1:10">
      <c r="A74" s="3">
        <v>73</v>
      </c>
      <c r="B74" s="164"/>
      <c r="C74" s="170"/>
      <c r="D74" s="170"/>
      <c r="E74" s="119" t="s">
        <v>415</v>
      </c>
      <c r="F74" s="120" t="s">
        <v>66</v>
      </c>
      <c r="G74" s="93"/>
      <c r="H74" s="24"/>
      <c r="I74" s="24"/>
      <c r="J74" s="24"/>
    </row>
    <row r="75" spans="1:10">
      <c r="A75" s="3">
        <v>74</v>
      </c>
      <c r="B75" s="164"/>
      <c r="C75" s="170"/>
      <c r="D75" s="171"/>
      <c r="E75" s="119" t="s">
        <v>416</v>
      </c>
      <c r="F75" s="120" t="s">
        <v>66</v>
      </c>
      <c r="G75" s="93"/>
      <c r="H75" s="24"/>
      <c r="I75" s="24"/>
      <c r="J75" s="24"/>
    </row>
    <row r="76" spans="1:10">
      <c r="A76" s="165" t="s">
        <v>430</v>
      </c>
      <c r="B76" s="165"/>
      <c r="C76" s="165"/>
      <c r="D76" s="165"/>
      <c r="E76" s="165"/>
      <c r="F76" s="165"/>
      <c r="G76" s="165"/>
      <c r="H76" s="165"/>
      <c r="I76" s="165"/>
      <c r="J76" s="165"/>
    </row>
  </sheetData>
  <autoFilter ref="A1:J76"/>
  <mergeCells count="48">
    <mergeCell ref="D13:D15"/>
    <mergeCell ref="C16:C23"/>
    <mergeCell ref="D16:D20"/>
    <mergeCell ref="D21:D23"/>
    <mergeCell ref="C25:C27"/>
    <mergeCell ref="D25:D27"/>
    <mergeCell ref="C46:C48"/>
    <mergeCell ref="D46:D48"/>
    <mergeCell ref="C49:C51"/>
    <mergeCell ref="D49:D51"/>
    <mergeCell ref="C28:C30"/>
    <mergeCell ref="D28:D30"/>
    <mergeCell ref="C31:C33"/>
    <mergeCell ref="D31:D33"/>
    <mergeCell ref="C34:C36"/>
    <mergeCell ref="D34:D36"/>
    <mergeCell ref="D55:D57"/>
    <mergeCell ref="C58:C60"/>
    <mergeCell ref="D58:D60"/>
    <mergeCell ref="B2:B36"/>
    <mergeCell ref="C2:C8"/>
    <mergeCell ref="D2:D5"/>
    <mergeCell ref="D6:D8"/>
    <mergeCell ref="C9:C15"/>
    <mergeCell ref="D9:D12"/>
    <mergeCell ref="B37:B51"/>
    <mergeCell ref="C37:C39"/>
    <mergeCell ref="D37:D39"/>
    <mergeCell ref="C40:C42"/>
    <mergeCell ref="D40:D42"/>
    <mergeCell ref="C43:C45"/>
    <mergeCell ref="D43:D45"/>
    <mergeCell ref="A76:J76"/>
    <mergeCell ref="C61:C63"/>
    <mergeCell ref="D61:D63"/>
    <mergeCell ref="C64:C66"/>
    <mergeCell ref="D64:D66"/>
    <mergeCell ref="C67:C69"/>
    <mergeCell ref="D67:D69"/>
    <mergeCell ref="C70:C72"/>
    <mergeCell ref="D70:D72"/>
    <mergeCell ref="B73:B75"/>
    <mergeCell ref="C73:C75"/>
    <mergeCell ref="D73:D75"/>
    <mergeCell ref="B52:B72"/>
    <mergeCell ref="C52:C54"/>
    <mergeCell ref="D52:D54"/>
    <mergeCell ref="C55:C57"/>
  </mergeCells>
  <phoneticPr fontId="3"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workbookViewId="0">
      <selection activeCell="M6" sqref="M6"/>
    </sheetView>
  </sheetViews>
  <sheetFormatPr defaultColWidth="9" defaultRowHeight="14.4"/>
  <cols>
    <col min="1" max="1" width="6.88671875" style="1" customWidth="1"/>
    <col min="2" max="2" width="13.33203125" style="1" customWidth="1"/>
    <col min="3" max="3" width="26.33203125" style="1" customWidth="1"/>
    <col min="4" max="4" width="5.5546875" style="1" customWidth="1"/>
    <col min="5" max="8" width="8" style="1" bestFit="1" customWidth="1"/>
    <col min="9" max="12" width="6.6640625" style="1" customWidth="1"/>
    <col min="13" max="13" width="9.6640625" style="1" customWidth="1"/>
    <col min="14" max="14" width="7.44140625" style="1" customWidth="1"/>
    <col min="15" max="15" width="8.44140625" style="1" customWidth="1"/>
    <col min="16" max="16" width="6.5546875" style="1" customWidth="1"/>
    <col min="17" max="17" width="6.6640625" style="1" customWidth="1"/>
    <col min="18" max="18" width="6.5546875" style="1" customWidth="1"/>
    <col min="19" max="19" width="11.5546875" style="1" customWidth="1"/>
    <col min="20" max="20" width="26.88671875" style="1" bestFit="1" customWidth="1"/>
    <col min="21" max="16384" width="9" style="1"/>
  </cols>
  <sheetData>
    <row r="1" spans="1:20" ht="24" customHeight="1">
      <c r="A1" s="135" t="s">
        <v>10</v>
      </c>
      <c r="B1" s="135" t="s">
        <v>31</v>
      </c>
      <c r="C1" s="135" t="s">
        <v>32</v>
      </c>
      <c r="D1" s="135" t="s">
        <v>33</v>
      </c>
      <c r="E1" s="181" t="s">
        <v>34</v>
      </c>
      <c r="F1" s="182"/>
      <c r="G1" s="181" t="s">
        <v>35</v>
      </c>
      <c r="H1" s="182"/>
      <c r="I1" s="135" t="s">
        <v>36</v>
      </c>
      <c r="J1" s="135"/>
      <c r="K1" s="135"/>
      <c r="L1" s="135"/>
      <c r="M1" s="135"/>
      <c r="N1" s="135" t="s">
        <v>37</v>
      </c>
      <c r="O1" s="135"/>
      <c r="P1" s="135"/>
      <c r="Q1" s="135" t="s">
        <v>38</v>
      </c>
      <c r="R1" s="135"/>
      <c r="S1" s="135" t="s">
        <v>4</v>
      </c>
      <c r="T1" s="135" t="s">
        <v>39</v>
      </c>
    </row>
    <row r="2" spans="1:20" ht="21.75" customHeight="1">
      <c r="A2" s="135" t="s">
        <v>10</v>
      </c>
      <c r="B2" s="135" t="s">
        <v>31</v>
      </c>
      <c r="C2" s="135" t="s">
        <v>32</v>
      </c>
      <c r="D2" s="135" t="s">
        <v>33</v>
      </c>
      <c r="E2" s="14" t="s">
        <v>40</v>
      </c>
      <c r="F2" s="14" t="s">
        <v>41</v>
      </c>
      <c r="G2" s="14" t="s">
        <v>40</v>
      </c>
      <c r="H2" s="14" t="s">
        <v>41</v>
      </c>
      <c r="I2" s="13" t="s">
        <v>42</v>
      </c>
      <c r="J2" s="13" t="s">
        <v>43</v>
      </c>
      <c r="K2" s="13" t="s">
        <v>44</v>
      </c>
      <c r="L2" s="13" t="s">
        <v>45</v>
      </c>
      <c r="M2" s="13" t="s">
        <v>0</v>
      </c>
      <c r="N2" s="13" t="s">
        <v>46</v>
      </c>
      <c r="O2" s="13" t="s">
        <v>47</v>
      </c>
      <c r="P2" s="13" t="s">
        <v>0</v>
      </c>
      <c r="Q2" s="13" t="s">
        <v>48</v>
      </c>
      <c r="R2" s="13" t="s">
        <v>0</v>
      </c>
      <c r="S2" s="135"/>
      <c r="T2" s="135"/>
    </row>
    <row r="3" spans="1:20" ht="21.75" customHeight="1">
      <c r="A3" s="179" t="s">
        <v>49</v>
      </c>
      <c r="B3" s="180" t="s">
        <v>29</v>
      </c>
      <c r="C3" s="2" t="s">
        <v>50</v>
      </c>
      <c r="D3" s="15">
        <v>2</v>
      </c>
      <c r="E3" s="15">
        <v>0</v>
      </c>
      <c r="F3" s="15">
        <v>0</v>
      </c>
      <c r="G3" s="15">
        <v>2</v>
      </c>
      <c r="H3" s="15">
        <v>0</v>
      </c>
      <c r="I3" s="15">
        <f>(E3+H3+F3+G3)*D3</f>
        <v>4</v>
      </c>
      <c r="J3" s="15">
        <f t="shared" ref="J3:J11" si="0">I3/2</f>
        <v>2</v>
      </c>
      <c r="K3" s="15">
        <f>I3/2</f>
        <v>2</v>
      </c>
      <c r="L3" s="15"/>
      <c r="M3" s="9" t="e">
        <f>J3*#REF!+K3*#REF!+#REF!*L3</f>
        <v>#REF!</v>
      </c>
      <c r="N3" s="9"/>
      <c r="O3" s="9"/>
      <c r="P3" s="9"/>
      <c r="Q3" s="15"/>
      <c r="R3" s="15"/>
      <c r="S3" s="16" t="e">
        <f>M3+P3+R3</f>
        <v>#REF!</v>
      </c>
      <c r="T3" s="17"/>
    </row>
    <row r="4" spans="1:20" ht="21.75" customHeight="1">
      <c r="A4" s="179"/>
      <c r="B4" s="180"/>
      <c r="C4" s="2" t="s">
        <v>51</v>
      </c>
      <c r="D4" s="15">
        <v>1</v>
      </c>
      <c r="E4" s="15">
        <v>2</v>
      </c>
      <c r="F4" s="15">
        <v>1</v>
      </c>
      <c r="G4" s="15">
        <v>1</v>
      </c>
      <c r="H4" s="15">
        <v>1</v>
      </c>
      <c r="I4" s="15">
        <f t="shared" ref="I4:I19" si="1">(E4+H4+F4+G4)*D4</f>
        <v>5</v>
      </c>
      <c r="J4" s="15">
        <v>3</v>
      </c>
      <c r="K4" s="15">
        <f>I4-J4</f>
        <v>2</v>
      </c>
      <c r="L4" s="15"/>
      <c r="M4" s="9" t="e">
        <f>J4*#REF!+K4*#REF!+#REF!*L4</f>
        <v>#REF!</v>
      </c>
      <c r="N4" s="9"/>
      <c r="O4" s="9"/>
      <c r="P4" s="9"/>
      <c r="Q4" s="15"/>
      <c r="R4" s="15"/>
      <c r="S4" s="16" t="e">
        <f>M4+P4+R4</f>
        <v>#REF!</v>
      </c>
      <c r="T4" s="17"/>
    </row>
    <row r="5" spans="1:20" ht="21.75" customHeight="1">
      <c r="A5" s="179"/>
      <c r="B5" s="180"/>
      <c r="C5" s="2" t="s">
        <v>52</v>
      </c>
      <c r="D5" s="15">
        <v>3</v>
      </c>
      <c r="E5" s="15">
        <v>2</v>
      </c>
      <c r="F5" s="15">
        <v>0</v>
      </c>
      <c r="G5" s="15">
        <v>1</v>
      </c>
      <c r="H5" s="15">
        <v>1</v>
      </c>
      <c r="I5" s="15">
        <f t="shared" si="1"/>
        <v>12</v>
      </c>
      <c r="J5" s="15">
        <f t="shared" si="0"/>
        <v>6</v>
      </c>
      <c r="K5" s="15">
        <f t="shared" ref="K5:K11" si="2">I5/2</f>
        <v>6</v>
      </c>
      <c r="L5" s="15"/>
      <c r="M5" s="9" t="e">
        <f>J5*#REF!+K5*#REF!+#REF!*L5</f>
        <v>#REF!</v>
      </c>
      <c r="N5" s="9"/>
      <c r="O5" s="9"/>
      <c r="P5" s="9"/>
      <c r="Q5" s="15"/>
      <c r="R5" s="15"/>
      <c r="S5" s="16" t="e">
        <f>M5+P5+R5</f>
        <v>#REF!</v>
      </c>
      <c r="T5" s="17"/>
    </row>
    <row r="6" spans="1:20" ht="21.75" customHeight="1">
      <c r="A6" s="179"/>
      <c r="B6" s="180"/>
      <c r="C6" s="2" t="s">
        <v>53</v>
      </c>
      <c r="D6" s="15">
        <v>2</v>
      </c>
      <c r="E6" s="15">
        <v>2</v>
      </c>
      <c r="F6" s="15">
        <v>0</v>
      </c>
      <c r="G6" s="15">
        <v>1</v>
      </c>
      <c r="H6" s="15">
        <v>1</v>
      </c>
      <c r="I6" s="15">
        <f t="shared" si="1"/>
        <v>8</v>
      </c>
      <c r="J6" s="15">
        <f t="shared" si="0"/>
        <v>4</v>
      </c>
      <c r="K6" s="15">
        <f t="shared" si="2"/>
        <v>4</v>
      </c>
      <c r="L6" s="15"/>
      <c r="M6" s="9" t="e">
        <f>J6*#REF!+K6*#REF!+#REF!*L6</f>
        <v>#REF!</v>
      </c>
      <c r="N6" s="9"/>
      <c r="O6" s="9"/>
      <c r="P6" s="9"/>
      <c r="Q6" s="15"/>
      <c r="R6" s="15"/>
      <c r="S6" s="16" t="e">
        <f>M6+P6+R6</f>
        <v>#REF!</v>
      </c>
      <c r="T6" s="17"/>
    </row>
    <row r="7" spans="1:20" ht="21.75" customHeight="1">
      <c r="A7" s="179"/>
      <c r="B7" s="180"/>
      <c r="C7" s="2" t="s">
        <v>54</v>
      </c>
      <c r="D7" s="15">
        <v>2</v>
      </c>
      <c r="E7" s="15">
        <v>2</v>
      </c>
      <c r="F7" s="15">
        <v>0</v>
      </c>
      <c r="G7" s="15">
        <v>1</v>
      </c>
      <c r="H7" s="15">
        <v>1</v>
      </c>
      <c r="I7" s="15">
        <f t="shared" si="1"/>
        <v>8</v>
      </c>
      <c r="J7" s="15">
        <f t="shared" si="0"/>
        <v>4</v>
      </c>
      <c r="K7" s="15">
        <f t="shared" si="2"/>
        <v>4</v>
      </c>
      <c r="L7" s="15"/>
      <c r="M7" s="9" t="e">
        <f>J7*#REF!+K7*#REF!+#REF!*L7</f>
        <v>#REF!</v>
      </c>
      <c r="N7" s="15"/>
      <c r="O7" s="15"/>
      <c r="P7" s="15"/>
      <c r="Q7" s="15"/>
      <c r="R7" s="15"/>
      <c r="S7" s="16" t="e">
        <f t="shared" ref="S7:S11" si="3">M7+P7+R7</f>
        <v>#REF!</v>
      </c>
      <c r="T7" s="17"/>
    </row>
    <row r="8" spans="1:20" ht="21.75" customHeight="1">
      <c r="A8" s="179"/>
      <c r="B8" s="180"/>
      <c r="C8" s="2" t="s">
        <v>55</v>
      </c>
      <c r="D8" s="15">
        <v>1</v>
      </c>
      <c r="E8" s="15">
        <v>2</v>
      </c>
      <c r="F8" s="15">
        <v>0</v>
      </c>
      <c r="G8" s="15">
        <v>1</v>
      </c>
      <c r="H8" s="15">
        <v>1</v>
      </c>
      <c r="I8" s="15">
        <f t="shared" si="1"/>
        <v>4</v>
      </c>
      <c r="J8" s="15">
        <f t="shared" si="0"/>
        <v>2</v>
      </c>
      <c r="K8" s="15">
        <f t="shared" si="2"/>
        <v>2</v>
      </c>
      <c r="L8" s="15"/>
      <c r="M8" s="9" t="e">
        <f>J8*#REF!+K8*#REF!+#REF!*L8</f>
        <v>#REF!</v>
      </c>
      <c r="N8" s="15"/>
      <c r="O8" s="15"/>
      <c r="P8" s="15"/>
      <c r="Q8" s="15"/>
      <c r="R8" s="15"/>
      <c r="S8" s="16" t="e">
        <f t="shared" si="3"/>
        <v>#REF!</v>
      </c>
      <c r="T8" s="17"/>
    </row>
    <row r="9" spans="1:20" ht="21.75" customHeight="1">
      <c r="A9" s="179"/>
      <c r="B9" s="180"/>
      <c r="C9" s="2" t="s">
        <v>56</v>
      </c>
      <c r="D9" s="15">
        <v>1</v>
      </c>
      <c r="E9" s="15">
        <v>2</v>
      </c>
      <c r="F9" s="15">
        <v>0</v>
      </c>
      <c r="G9" s="15">
        <v>1</v>
      </c>
      <c r="H9" s="15">
        <v>1</v>
      </c>
      <c r="I9" s="15">
        <f t="shared" si="1"/>
        <v>4</v>
      </c>
      <c r="J9" s="15">
        <f t="shared" si="0"/>
        <v>2</v>
      </c>
      <c r="K9" s="15">
        <f t="shared" si="2"/>
        <v>2</v>
      </c>
      <c r="L9" s="15"/>
      <c r="M9" s="9" t="e">
        <f>J9*#REF!+K9*#REF!+#REF!*L9</f>
        <v>#REF!</v>
      </c>
      <c r="N9" s="15"/>
      <c r="O9" s="15"/>
      <c r="P9" s="15"/>
      <c r="Q9" s="15"/>
      <c r="R9" s="15"/>
      <c r="S9" s="16" t="e">
        <f t="shared" si="3"/>
        <v>#REF!</v>
      </c>
      <c r="T9" s="17"/>
    </row>
    <row r="10" spans="1:20" ht="21.75" customHeight="1">
      <c r="A10" s="179"/>
      <c r="B10" s="180"/>
      <c r="C10" s="2" t="s">
        <v>57</v>
      </c>
      <c r="D10" s="15">
        <v>1</v>
      </c>
      <c r="E10" s="15">
        <v>2</v>
      </c>
      <c r="F10" s="15">
        <v>0</v>
      </c>
      <c r="G10" s="15">
        <v>1</v>
      </c>
      <c r="H10" s="15">
        <v>1</v>
      </c>
      <c r="I10" s="15">
        <f t="shared" si="1"/>
        <v>4</v>
      </c>
      <c r="J10" s="15">
        <f t="shared" si="0"/>
        <v>2</v>
      </c>
      <c r="K10" s="15">
        <f t="shared" si="2"/>
        <v>2</v>
      </c>
      <c r="L10" s="15"/>
      <c r="M10" s="9" t="e">
        <f>J10*#REF!+K10*#REF!+#REF!*L10</f>
        <v>#REF!</v>
      </c>
      <c r="N10" s="15"/>
      <c r="O10" s="15"/>
      <c r="P10" s="15"/>
      <c r="Q10" s="15"/>
      <c r="R10" s="15"/>
      <c r="S10" s="16" t="e">
        <f t="shared" si="3"/>
        <v>#REF!</v>
      </c>
      <c r="T10" s="17"/>
    </row>
    <row r="11" spans="1:20" ht="21.75" customHeight="1">
      <c r="A11" s="183" t="s">
        <v>11</v>
      </c>
      <c r="B11" s="184" t="s">
        <v>30</v>
      </c>
      <c r="C11" s="2" t="s">
        <v>50</v>
      </c>
      <c r="D11" s="15">
        <v>2</v>
      </c>
      <c r="E11" s="15">
        <v>0</v>
      </c>
      <c r="F11" s="15">
        <v>0</v>
      </c>
      <c r="G11" s="15">
        <v>2</v>
      </c>
      <c r="H11" s="15">
        <v>0</v>
      </c>
      <c r="I11" s="15">
        <f t="shared" si="1"/>
        <v>4</v>
      </c>
      <c r="J11" s="15">
        <f t="shared" si="0"/>
        <v>2</v>
      </c>
      <c r="K11" s="15">
        <f t="shared" si="2"/>
        <v>2</v>
      </c>
      <c r="L11" s="18"/>
      <c r="M11" s="9" t="e">
        <f>J11*#REF!+K11*#REF!+#REF!*L11</f>
        <v>#REF!</v>
      </c>
      <c r="N11" s="7"/>
      <c r="O11" s="18"/>
      <c r="P11" s="18"/>
      <c r="Q11" s="7"/>
      <c r="R11" s="6"/>
      <c r="S11" s="16" t="e">
        <f t="shared" si="3"/>
        <v>#REF!</v>
      </c>
      <c r="T11" s="17"/>
    </row>
    <row r="12" spans="1:20" ht="21.75" customHeight="1">
      <c r="A12" s="183"/>
      <c r="B12" s="184"/>
      <c r="C12" s="2" t="s">
        <v>51</v>
      </c>
      <c r="D12" s="15">
        <v>1</v>
      </c>
      <c r="E12" s="15">
        <v>2</v>
      </c>
      <c r="F12" s="15">
        <v>0</v>
      </c>
      <c r="G12" s="15">
        <v>1</v>
      </c>
      <c r="H12" s="15">
        <v>1</v>
      </c>
      <c r="I12" s="15">
        <f t="shared" si="1"/>
        <v>4</v>
      </c>
      <c r="J12" s="15">
        <f>I12-L12</f>
        <v>2</v>
      </c>
      <c r="K12" s="15"/>
      <c r="L12" s="18">
        <f>D12*(E12+F12)</f>
        <v>2</v>
      </c>
      <c r="M12" s="9" t="e">
        <f>J12*#REF!+K12*#REF!+#REF!*L12</f>
        <v>#REF!</v>
      </c>
      <c r="N12" s="7"/>
      <c r="O12" s="18"/>
      <c r="P12" s="18"/>
      <c r="Q12" s="7"/>
      <c r="R12" s="6"/>
      <c r="S12" s="16" t="e">
        <f>M12+P12+R12</f>
        <v>#REF!</v>
      </c>
      <c r="T12" s="17"/>
    </row>
    <row r="13" spans="1:20" ht="21.75" customHeight="1">
      <c r="A13" s="183"/>
      <c r="B13" s="184"/>
      <c r="C13" s="2" t="s">
        <v>52</v>
      </c>
      <c r="D13" s="15">
        <v>3</v>
      </c>
      <c r="E13" s="15">
        <v>2</v>
      </c>
      <c r="F13" s="15">
        <v>0</v>
      </c>
      <c r="G13" s="15">
        <v>1</v>
      </c>
      <c r="H13" s="15">
        <v>1</v>
      </c>
      <c r="I13" s="15">
        <f t="shared" si="1"/>
        <v>12</v>
      </c>
      <c r="J13" s="15">
        <f t="shared" ref="J13:J18" si="4">I13-L13</f>
        <v>6</v>
      </c>
      <c r="K13" s="15"/>
      <c r="L13" s="18">
        <f t="shared" ref="L13:L18" si="5">D13*(E13+F13)</f>
        <v>6</v>
      </c>
      <c r="M13" s="9" t="e">
        <f>J13*#REF!+K13*#REF!+#REF!*L13</f>
        <v>#REF!</v>
      </c>
      <c r="N13" s="7"/>
      <c r="O13" s="18"/>
      <c r="P13" s="18"/>
      <c r="Q13" s="7"/>
      <c r="R13" s="6"/>
      <c r="S13" s="16" t="e">
        <f>M13+P13+R13</f>
        <v>#REF!</v>
      </c>
      <c r="T13" s="17"/>
    </row>
    <row r="14" spans="1:20" ht="21.75" customHeight="1">
      <c r="A14" s="183"/>
      <c r="B14" s="184"/>
      <c r="C14" s="2" t="s">
        <v>53</v>
      </c>
      <c r="D14" s="15">
        <v>2</v>
      </c>
      <c r="E14" s="15">
        <v>2</v>
      </c>
      <c r="F14" s="15">
        <v>0</v>
      </c>
      <c r="G14" s="15">
        <v>1</v>
      </c>
      <c r="H14" s="15">
        <v>1</v>
      </c>
      <c r="I14" s="15">
        <f t="shared" si="1"/>
        <v>8</v>
      </c>
      <c r="J14" s="15">
        <f t="shared" si="4"/>
        <v>4</v>
      </c>
      <c r="K14" s="15"/>
      <c r="L14" s="18">
        <f t="shared" si="5"/>
        <v>4</v>
      </c>
      <c r="M14" s="9" t="e">
        <f>J14*#REF!+K14*#REF!+#REF!*L14</f>
        <v>#REF!</v>
      </c>
      <c r="N14" s="7"/>
      <c r="O14" s="18"/>
      <c r="P14" s="18"/>
      <c r="Q14" s="7"/>
      <c r="R14" s="6"/>
      <c r="S14" s="16" t="e">
        <f>M14+P14+R14</f>
        <v>#REF!</v>
      </c>
      <c r="T14" s="17"/>
    </row>
    <row r="15" spans="1:20">
      <c r="A15" s="183"/>
      <c r="B15" s="184"/>
      <c r="C15" s="2" t="s">
        <v>54</v>
      </c>
      <c r="D15" s="15">
        <v>2</v>
      </c>
      <c r="E15" s="15">
        <v>2</v>
      </c>
      <c r="F15" s="15">
        <v>0</v>
      </c>
      <c r="G15" s="15">
        <v>1</v>
      </c>
      <c r="H15" s="15">
        <v>1</v>
      </c>
      <c r="I15" s="15">
        <f t="shared" si="1"/>
        <v>8</v>
      </c>
      <c r="J15" s="15">
        <f t="shared" si="4"/>
        <v>4</v>
      </c>
      <c r="K15" s="15"/>
      <c r="L15" s="18">
        <f t="shared" si="5"/>
        <v>4</v>
      </c>
      <c r="M15" s="9" t="e">
        <f>J15*#REF!+K15*#REF!+#REF!*L15</f>
        <v>#REF!</v>
      </c>
      <c r="N15" s="7"/>
      <c r="O15" s="18"/>
      <c r="P15" s="18"/>
      <c r="Q15" s="7"/>
      <c r="R15" s="6"/>
      <c r="S15" s="16" t="e">
        <f>M15+P15+R15</f>
        <v>#REF!</v>
      </c>
      <c r="T15" s="17"/>
    </row>
    <row r="16" spans="1:20">
      <c r="A16" s="183"/>
      <c r="B16" s="184"/>
      <c r="C16" s="2" t="s">
        <v>55</v>
      </c>
      <c r="D16" s="15">
        <v>1</v>
      </c>
      <c r="E16" s="15">
        <v>2</v>
      </c>
      <c r="F16" s="15">
        <v>0</v>
      </c>
      <c r="G16" s="15">
        <v>1</v>
      </c>
      <c r="H16" s="15">
        <v>1</v>
      </c>
      <c r="I16" s="15">
        <f t="shared" si="1"/>
        <v>4</v>
      </c>
      <c r="J16" s="15">
        <f t="shared" si="4"/>
        <v>2</v>
      </c>
      <c r="K16" s="15"/>
      <c r="L16" s="18">
        <f t="shared" si="5"/>
        <v>2</v>
      </c>
      <c r="M16" s="9" t="e">
        <f>J16*#REF!+K16*#REF!+#REF!*L16</f>
        <v>#REF!</v>
      </c>
      <c r="N16" s="7"/>
      <c r="O16" s="18"/>
      <c r="P16" s="18"/>
      <c r="Q16" s="7"/>
      <c r="R16" s="6"/>
      <c r="S16" s="16" t="e">
        <f t="shared" ref="S16:S19" si="6">M16+P16+R16</f>
        <v>#REF!</v>
      </c>
      <c r="T16" s="17"/>
    </row>
    <row r="17" spans="1:20">
      <c r="A17" s="183"/>
      <c r="B17" s="184"/>
      <c r="C17" s="2" t="s">
        <v>56</v>
      </c>
      <c r="D17" s="15">
        <v>1</v>
      </c>
      <c r="E17" s="15">
        <v>2</v>
      </c>
      <c r="F17" s="15">
        <v>0</v>
      </c>
      <c r="G17" s="15">
        <v>1</v>
      </c>
      <c r="H17" s="15">
        <v>1</v>
      </c>
      <c r="I17" s="15">
        <f t="shared" si="1"/>
        <v>4</v>
      </c>
      <c r="J17" s="15">
        <f t="shared" si="4"/>
        <v>2</v>
      </c>
      <c r="K17" s="15"/>
      <c r="L17" s="18">
        <f t="shared" si="5"/>
        <v>2</v>
      </c>
      <c r="M17" s="9" t="e">
        <f>J17*#REF!+K17*#REF!+#REF!*L17</f>
        <v>#REF!</v>
      </c>
      <c r="N17" s="6"/>
      <c r="O17" s="18"/>
      <c r="P17" s="18"/>
      <c r="Q17" s="6"/>
      <c r="R17" s="6"/>
      <c r="S17" s="16" t="e">
        <f t="shared" si="6"/>
        <v>#REF!</v>
      </c>
      <c r="T17" s="17"/>
    </row>
    <row r="18" spans="1:20">
      <c r="A18" s="183"/>
      <c r="B18" s="184"/>
      <c r="C18" s="2" t="s">
        <v>57</v>
      </c>
      <c r="D18" s="15">
        <v>1</v>
      </c>
      <c r="E18" s="15">
        <v>2</v>
      </c>
      <c r="F18" s="15">
        <v>0</v>
      </c>
      <c r="G18" s="15">
        <v>1</v>
      </c>
      <c r="H18" s="15">
        <v>1</v>
      </c>
      <c r="I18" s="15">
        <f t="shared" si="1"/>
        <v>4</v>
      </c>
      <c r="J18" s="15">
        <f t="shared" si="4"/>
        <v>2</v>
      </c>
      <c r="K18" s="15"/>
      <c r="L18" s="18">
        <f t="shared" si="5"/>
        <v>2</v>
      </c>
      <c r="M18" s="9" t="e">
        <f>J18*#REF!+K18*#REF!+#REF!*L18</f>
        <v>#REF!</v>
      </c>
      <c r="N18" s="6"/>
      <c r="O18" s="18"/>
      <c r="P18" s="18"/>
      <c r="Q18" s="6"/>
      <c r="R18" s="6"/>
      <c r="S18" s="16" t="e">
        <f t="shared" si="6"/>
        <v>#REF!</v>
      </c>
      <c r="T18" s="17"/>
    </row>
    <row r="19" spans="1:20">
      <c r="A19" s="183" t="s">
        <v>11</v>
      </c>
      <c r="B19" s="184" t="s">
        <v>11</v>
      </c>
      <c r="C19" s="6" t="s">
        <v>58</v>
      </c>
      <c r="D19" s="6">
        <v>4</v>
      </c>
      <c r="E19" s="6">
        <v>2</v>
      </c>
      <c r="F19" s="6">
        <v>0</v>
      </c>
      <c r="G19" s="6">
        <v>0</v>
      </c>
      <c r="H19" s="6">
        <v>0</v>
      </c>
      <c r="I19" s="15">
        <f t="shared" si="1"/>
        <v>8</v>
      </c>
      <c r="J19" s="6"/>
      <c r="K19" s="6"/>
      <c r="L19" s="6">
        <v>8</v>
      </c>
      <c r="M19" s="9" t="e">
        <f>J19*#REF!+K19*#REF!+#REF!*L19</f>
        <v>#REF!</v>
      </c>
      <c r="N19" s="18">
        <f>24700*1.2</f>
        <v>29640</v>
      </c>
      <c r="O19" s="18"/>
      <c r="P19" s="18">
        <f>N19*2</f>
        <v>59280</v>
      </c>
      <c r="Q19" s="18">
        <f>4970*1.3</f>
        <v>6461</v>
      </c>
      <c r="R19" s="18">
        <f>Q19*2</f>
        <v>12922</v>
      </c>
      <c r="S19" s="16" t="e">
        <f t="shared" si="6"/>
        <v>#REF!</v>
      </c>
      <c r="T19" s="19" t="s">
        <v>59</v>
      </c>
    </row>
    <row r="20" spans="1:20">
      <c r="A20" s="157" t="s">
        <v>0</v>
      </c>
      <c r="B20" s="157"/>
      <c r="C20" s="157"/>
      <c r="D20" s="157"/>
      <c r="E20" s="157"/>
      <c r="F20" s="157"/>
      <c r="G20" s="157"/>
      <c r="H20" s="157"/>
      <c r="I20" s="157"/>
      <c r="J20" s="157"/>
      <c r="K20" s="157"/>
      <c r="L20" s="157"/>
      <c r="M20" s="157"/>
      <c r="N20" s="157"/>
      <c r="O20" s="157"/>
      <c r="P20" s="157"/>
      <c r="Q20" s="157"/>
      <c r="R20" s="157"/>
      <c r="S20" s="20" t="e">
        <f>SUM(S3:S19)</f>
        <v>#REF!</v>
      </c>
      <c r="T20" s="4"/>
    </row>
  </sheetData>
  <mergeCells count="16">
    <mergeCell ref="A20:R20"/>
    <mergeCell ref="Q1:R1"/>
    <mergeCell ref="S1:S2"/>
    <mergeCell ref="T1:T2"/>
    <mergeCell ref="A3:A10"/>
    <mergeCell ref="B3:B10"/>
    <mergeCell ref="D1:D2"/>
    <mergeCell ref="E1:F1"/>
    <mergeCell ref="G1:H1"/>
    <mergeCell ref="I1:M1"/>
    <mergeCell ref="N1:P1"/>
    <mergeCell ref="A1:A2"/>
    <mergeCell ref="B1:B2"/>
    <mergeCell ref="C1:C2"/>
    <mergeCell ref="A11:A19"/>
    <mergeCell ref="B11:B19"/>
  </mergeCells>
  <phoneticPr fontId="3" type="noConversion"/>
  <pageMargins left="0.7" right="0.7" top="0.75" bottom="0.75" header="0.3" footer="0.3"/>
  <ignoredErrors>
    <ignoredError sqref="K4" formula="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新增用户端需求</vt:lpstr>
      <vt:lpstr>新增留言反馈需求</vt:lpstr>
      <vt:lpstr>新增其他需求</vt:lpstr>
      <vt:lpstr>变更需求</vt:lpstr>
      <vt:lpstr>新加坡DC IVR流程</vt:lpstr>
      <vt:lpstr>实施工作量</vt:lpstr>
      <vt:lpstr>瘦终端POC</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leading actor</cp:lastModifiedBy>
  <cp:lastPrinted>2017-03-28T06:25:13Z</cp:lastPrinted>
  <dcterms:created xsi:type="dcterms:W3CDTF">2017-03-16T16:17:29Z</dcterms:created>
  <dcterms:modified xsi:type="dcterms:W3CDTF">2019-08-05T07:56:05Z</dcterms:modified>
</cp:coreProperties>
</file>